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Ex3.xml" ContentType="application/vnd.ms-office.chartex+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Ex5.xml" ContentType="application/vnd.ms-office.chartex+xml"/>
  <Override PartName="/xl/charts/style19.xml" ContentType="application/vnd.ms-office.chartstyle+xml"/>
  <Override PartName="/xl/charts/colors19.xml" ContentType="application/vnd.ms-office.chartcolorstyle+xml"/>
  <Override PartName="/xl/charts/chartEx6.xml" ContentType="application/vnd.ms-office.chartex+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Ex7.xml" ContentType="application/vnd.ms-office.chartex+xml"/>
  <Override PartName="/xl/charts/style21.xml" ContentType="application/vnd.ms-office.chartstyle+xml"/>
  <Override PartName="/xl/charts/colors21.xml" ContentType="application/vnd.ms-office.chartcolorstyle+xml"/>
  <Override PartName="/xl/charts/chartEx8.xml" ContentType="application/vnd.ms-office.chartex+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23.xml" ContentType="application/vnd.ms-office.chartstyle+xml"/>
  <Override PartName="/xl/charts/colors23.xml" ContentType="application/vnd.ms-office.chartcolorstyle+xml"/>
  <Override PartName="/xl/charts/chart16.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charts/style25.xml" ContentType="application/vnd.ms-office.chartstyle+xml"/>
  <Override PartName="/xl/charts/colors25.xml" ContentType="application/vnd.ms-office.chartcolorstyle+xml"/>
  <Override PartName="/xl/charts/chart18.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charts/chart22.xml" ContentType="application/vnd.openxmlformats-officedocument.drawingml.chart+xml"/>
  <Override PartName="/xl/charts/style28.xml" ContentType="application/vnd.ms-office.chartstyle+xml"/>
  <Override PartName="/xl/charts/colors28.xml" ContentType="application/vnd.ms-office.chartcolorstyle+xml"/>
  <Override PartName="/xl/charts/chart23.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harts/chart24.xml" ContentType="application/vnd.openxmlformats-officedocument.drawingml.chart+xml"/>
  <Override PartName="/xl/charts/style30.xml" ContentType="application/vnd.ms-office.chartstyle+xml"/>
  <Override PartName="/xl/charts/colors30.xml" ContentType="application/vnd.ms-office.chartcolorstyle+xml"/>
  <Override PartName="/xl/charts/chart25.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8.xml" ContentType="application/vnd.openxmlformats-officedocument.drawing+xml"/>
  <Override PartName="/xl/charts/chart26.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9.xml" ContentType="application/vnd.openxmlformats-officedocument.drawing+xml"/>
  <Override PartName="/xl/charts/chart27.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20.xml" ContentType="application/vnd.openxmlformats-officedocument.drawing+xml"/>
  <Override PartName="/xl/ctrlProps/ctrlProp1.xml" ContentType="application/vnd.ms-excel.controlproperties+xml"/>
  <Override PartName="/xl/charts/chart28.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21.xml" ContentType="application/vnd.openxmlformats-officedocument.drawing+xml"/>
  <Override PartName="/xl/charts/chart29.xml" ContentType="application/vnd.openxmlformats-officedocument.drawingml.chart+xml"/>
  <Override PartName="/xl/charts/style35.xml" ContentType="application/vnd.ms-office.chartstyle+xml"/>
  <Override PartName="/xl/charts/colors35.xml" ContentType="application/vnd.ms-office.chartcolorstyle+xml"/>
  <Override PartName="/xl/charts/chart30.xml" ContentType="application/vnd.openxmlformats-officedocument.drawingml.chart+xml"/>
  <Override PartName="/xl/charts/style36.xml" ContentType="application/vnd.ms-office.chartstyle+xml"/>
  <Override PartName="/xl/charts/colors36.xml" ContentType="application/vnd.ms-office.chartcolorstyle+xml"/>
  <Override PartName="/xl/charts/chart31.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harts/chart32.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4.xml" ContentType="application/vnd.openxmlformats-officedocument.drawing+xml"/>
  <Override PartName="/xl/charts/chart33.xml" ContentType="application/vnd.openxmlformats-officedocument.drawingml.chart+xml"/>
  <Override PartName="/xl/charts/style39.xml" ContentType="application/vnd.ms-office.chartstyle+xml"/>
  <Override PartName="/xl/charts/colors39.xml" ContentType="application/vnd.ms-office.chartcolorstyle+xml"/>
  <Override PartName="/xl/charts/chart34.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5.xml" ContentType="application/vnd.openxmlformats-officedocument.drawing+xml"/>
  <Override PartName="/xl/charts/chart35.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26.xml" ContentType="application/vnd.openxmlformats-officedocument.drawing+xml"/>
  <Override PartName="/xl/charts/chart36.xml" ContentType="application/vnd.openxmlformats-officedocument.drawingml.chart+xml"/>
  <Override PartName="/xl/charts/style42.xml" ContentType="application/vnd.ms-office.chartstyle+xml"/>
  <Override PartName="/xl/charts/colors4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Rayne Michael\Desktop\PORTFOLIO\"/>
    </mc:Choice>
  </mc:AlternateContent>
  <xr:revisionPtr revIDLastSave="0" documentId="13_ncr:1_{C84365E9-2484-4C83-B95C-0CAF6AA9AE90}" xr6:coauthVersionLast="47" xr6:coauthVersionMax="47" xr10:uidLastSave="{00000000-0000-0000-0000-000000000000}"/>
  <bookViews>
    <workbookView xWindow="-120" yWindow="-120" windowWidth="20730" windowHeight="11040" firstSheet="6" activeTab="8" xr2:uid="{00000000-000D-0000-FFFF-FFFF00000000}"/>
  </bookViews>
  <sheets>
    <sheet name="Citizen &amp; Voter Population" sheetId="9" r:id="rId1"/>
    <sheet name="Employee Pay Distribution" sheetId="16" r:id="rId2"/>
    <sheet name="Weather Data Analysis" sheetId="11" r:id="rId3"/>
    <sheet name="Fim Revenue Analysis" sheetId="25" r:id="rId4"/>
    <sheet name="Social Media Engagement" sheetId="12" r:id="rId5"/>
    <sheet name="Baseball Performance" sheetId="13" r:id="rId6"/>
    <sheet name="Film Revenue Analysis" sheetId="22" r:id="rId7"/>
    <sheet name="Organisational &amp; Sales " sheetId="19" r:id="rId8"/>
    <sheet name="Financial Flow and Recruitment " sheetId="20" r:id="rId9"/>
    <sheet name="Seasonal Comparison Of Sharks" sheetId="23" r:id="rId10"/>
    <sheet name="Financial Market Analysis" sheetId="21" r:id="rId11"/>
    <sheet name="Weather Pattern Analysis" sheetId="37" r:id="rId12"/>
    <sheet name="Tempurate Gradient" sheetId="24" r:id="rId13"/>
    <sheet name="Geospatial Analysis" sheetId="42" r:id="rId14"/>
    <sheet name="Performance Analysis" sheetId="36" r:id="rId15"/>
    <sheet name="Accident Trends" sheetId="41" r:id="rId16"/>
    <sheet name="Interactive Fundraising" sheetId="43" r:id="rId17"/>
    <sheet name="Revenue Trend Analysis" sheetId="44" r:id="rId18"/>
    <sheet name="Dynamic Chart Automation" sheetId="45" r:id="rId19"/>
    <sheet name="Animated Area Chart" sheetId="46" r:id="rId20"/>
    <sheet name="Dynamic Dashboard" sheetId="47" r:id="rId21"/>
    <sheet name="Dynamic Value Formatting" sheetId="48" r:id="rId22"/>
    <sheet name="Dynamic Series Selection" sheetId="49" r:id="rId23"/>
    <sheet name="Custom Revenue Pacing" sheetId="50" r:id="rId24"/>
    <sheet name="Custom Gauge Chart" sheetId="51" r:id="rId25"/>
  </sheets>
  <externalReferences>
    <externalReference r:id="rId26"/>
    <externalReference r:id="rId27"/>
  </externalReferences>
  <definedNames>
    <definedName name="_xlnm._FilterDatabase" localSheetId="5" hidden="1">'Baseball Performance'!#REF!</definedName>
    <definedName name="_xlnm._FilterDatabase" localSheetId="3" hidden="1">'Fim Revenue Analysis'!$A$4:$C$44</definedName>
    <definedName name="_xlnm._FilterDatabase" localSheetId="2" hidden="1">'Weather Data Analysis'!#REF!</definedName>
    <definedName name="_xlchart.v1.0" hidden="1">'Employee Pay Distribution'!$D$5:$D$6682</definedName>
    <definedName name="_xlchart.v1.1" hidden="1">'Employee Pay Distribution'!$D$5:$D$6682</definedName>
    <definedName name="_xlchart.v1.10" hidden="1">'Organisational &amp; Sales '!$C$5:$C$21</definedName>
    <definedName name="_xlchart.v1.11" hidden="1">'Organisational &amp; Sales '!$A$28:$C$37</definedName>
    <definedName name="_xlchart.v1.12" hidden="1">'Organisational &amp; Sales '!$D$27</definedName>
    <definedName name="_xlchart.v1.13" hidden="1">'Organisational &amp; Sales '!$D$28:$D$37</definedName>
    <definedName name="_xlchart.v1.14" hidden="1">'Financial Flow and Recruitment '!$A$4:$A$16</definedName>
    <definedName name="_xlchart.v1.15" hidden="1">'Financial Flow and Recruitment '!$B$4:$B$16</definedName>
    <definedName name="_xlchart.v1.2" hidden="1">'Film Revenue Analysis'!$A$5:$B$142</definedName>
    <definedName name="_xlchart.v1.3" hidden="1">'Film Revenue Analysis'!$C$4</definedName>
    <definedName name="_xlchart.v1.4" hidden="1">'Film Revenue Analysis'!$C$5:$C$142</definedName>
    <definedName name="_xlchart.v1.5" hidden="1">'Organisational &amp; Sales '!$A$5:$B$21</definedName>
    <definedName name="_xlchart.v1.6" hidden="1">'Organisational &amp; Sales '!$C$4</definedName>
    <definedName name="_xlchart.v1.7" hidden="1">'Organisational &amp; Sales '!$C$5:$C$21</definedName>
    <definedName name="_xlchart.v1.8" hidden="1">'Organisational &amp; Sales '!$A$5:$B$21</definedName>
    <definedName name="_xlchart.v1.9" hidden="1">'Organisational &amp; Sales '!$C$4</definedName>
    <definedName name="_xlchart.v2.16" hidden="1">'Financial Flow and Recruitment '!$A$19:$A$24</definedName>
    <definedName name="_xlchart.v2.17" hidden="1">'Financial Flow and Recruitment '!$B$18</definedName>
    <definedName name="_xlchart.v2.18" hidden="1">'Financial Flow and Recruitment '!$B$19:$B$24</definedName>
    <definedName name="_xlcn.WorksheetConnection_PowerMapA1D2445" hidden="1">'Geospatial Analysis'!$A$4:$D$2448</definedName>
  </definedNames>
  <calcPr calcId="191029"/>
  <extLst>
    <ext xmlns:x15="http://schemas.microsoft.com/office/spreadsheetml/2010/11/main" uri="{FCE2AD5D-F65C-4FA6-A056-5C36A1767C68}">
      <x15:dataModel>
        <x15:modelTables>
          <x15:modelTable id="Range" name="Range" connection="WorksheetConnection_Power Map!$A$1:$D$244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51" l="1"/>
  <c r="F6" i="51" s="1"/>
  <c r="E6" i="51" l="1"/>
  <c r="C5" i="50"/>
  <c r="E5" i="50"/>
  <c r="F5" i="50"/>
  <c r="G5" i="50"/>
  <c r="H5" i="50"/>
  <c r="I5" i="50"/>
  <c r="J5" i="50"/>
  <c r="K5" i="50"/>
  <c r="C6" i="50"/>
  <c r="E6" i="50"/>
  <c r="F6" i="50"/>
  <c r="G6" i="50"/>
  <c r="H6" i="50"/>
  <c r="I6" i="50"/>
  <c r="J6" i="50"/>
  <c r="K6" i="50"/>
  <c r="F34" i="50"/>
  <c r="G34" i="50" s="1"/>
  <c r="E34" i="50"/>
  <c r="C34" i="50"/>
  <c r="F33" i="50"/>
  <c r="G33" i="50" s="1"/>
  <c r="E33" i="50"/>
  <c r="C33" i="50"/>
  <c r="F32" i="50"/>
  <c r="G32" i="50" s="1"/>
  <c r="E32" i="50"/>
  <c r="C32" i="50"/>
  <c r="F31" i="50"/>
  <c r="G31" i="50" s="1"/>
  <c r="E31" i="50"/>
  <c r="C31" i="50"/>
  <c r="F30" i="50"/>
  <c r="G30" i="50" s="1"/>
  <c r="E30" i="50"/>
  <c r="C30" i="50"/>
  <c r="F29" i="50"/>
  <c r="G29" i="50" s="1"/>
  <c r="E29" i="50"/>
  <c r="C29" i="50"/>
  <c r="F28" i="50"/>
  <c r="G28" i="50" s="1"/>
  <c r="E28" i="50"/>
  <c r="C28" i="50"/>
  <c r="F27" i="50"/>
  <c r="G27" i="50" s="1"/>
  <c r="E27" i="50"/>
  <c r="C27" i="50"/>
  <c r="F26" i="50"/>
  <c r="G26" i="50" s="1"/>
  <c r="E26" i="50"/>
  <c r="C26" i="50"/>
  <c r="F25" i="50"/>
  <c r="G25" i="50" s="1"/>
  <c r="E25" i="50"/>
  <c r="C25" i="50"/>
  <c r="F24" i="50"/>
  <c r="G24" i="50" s="1"/>
  <c r="F23" i="50"/>
  <c r="G23" i="50" s="1"/>
  <c r="F22" i="50"/>
  <c r="G22" i="50" s="1"/>
  <c r="F21" i="50"/>
  <c r="G21" i="50" s="1"/>
  <c r="F20" i="50"/>
  <c r="G20" i="50" s="1"/>
  <c r="F19" i="50"/>
  <c r="G19" i="50" s="1"/>
  <c r="F18" i="50"/>
  <c r="G18" i="50" s="1"/>
  <c r="F17" i="50"/>
  <c r="G17" i="50" s="1"/>
  <c r="F16" i="50"/>
  <c r="G16" i="50" s="1"/>
  <c r="F15" i="50"/>
  <c r="G15" i="50" s="1"/>
  <c r="F14" i="50"/>
  <c r="G14" i="50" s="1"/>
  <c r="F13" i="50"/>
  <c r="G13" i="50" s="1"/>
  <c r="F12" i="50"/>
  <c r="G12" i="50" s="1"/>
  <c r="F11" i="50"/>
  <c r="G11" i="50" s="1"/>
  <c r="F10" i="50"/>
  <c r="G10" i="50" s="1"/>
  <c r="F9" i="50"/>
  <c r="G9" i="50" s="1"/>
  <c r="F8" i="50"/>
  <c r="G8" i="50" s="1"/>
  <c r="F7" i="50"/>
  <c r="G7" i="50" s="1"/>
  <c r="I31" i="50" l="1"/>
  <c r="H31" i="50"/>
  <c r="J31" i="50"/>
  <c r="I34" i="50"/>
  <c r="J34" i="50"/>
  <c r="H29" i="50"/>
  <c r="J29" i="50"/>
  <c r="I29" i="50"/>
  <c r="I25" i="50"/>
  <c r="H25" i="50"/>
  <c r="K25" i="50"/>
  <c r="J25" i="50"/>
  <c r="H33" i="50"/>
  <c r="J33" i="50"/>
  <c r="I33" i="50"/>
  <c r="K33" i="50" s="1"/>
  <c r="H26" i="50"/>
  <c r="K26" i="50" s="1"/>
  <c r="J26" i="50"/>
  <c r="I26" i="50"/>
  <c r="H32" i="50"/>
  <c r="I32" i="50"/>
  <c r="K32" i="50"/>
  <c r="J32" i="50"/>
  <c r="H27" i="50"/>
  <c r="I27" i="50"/>
  <c r="J27" i="50"/>
  <c r="H30" i="50"/>
  <c r="J30" i="50"/>
  <c r="I30" i="50"/>
  <c r="K30" i="50" s="1"/>
  <c r="H28" i="50"/>
  <c r="J28" i="50"/>
  <c r="I28" i="50"/>
  <c r="H34" i="50"/>
  <c r="K34" i="50" s="1"/>
  <c r="K31" i="50" l="1"/>
  <c r="K27" i="50"/>
  <c r="K29" i="50"/>
  <c r="K28" i="50"/>
  <c r="C7" i="50"/>
  <c r="H7" i="50" l="1"/>
  <c r="E7" i="50"/>
  <c r="I7" i="50"/>
  <c r="C8" i="50"/>
  <c r="K7" i="50"/>
  <c r="J7" i="50" l="1"/>
  <c r="H8" i="50"/>
  <c r="E8" i="50"/>
  <c r="K8" i="50"/>
  <c r="C9" i="50"/>
  <c r="I8" i="50"/>
  <c r="J8" i="50" l="1"/>
  <c r="I9" i="50"/>
  <c r="H9" i="50"/>
  <c r="E9" i="50"/>
  <c r="C10" i="50"/>
  <c r="K9" i="50"/>
  <c r="J9" i="50" l="1"/>
  <c r="H10" i="50"/>
  <c r="E10" i="50"/>
  <c r="I10" i="50"/>
  <c r="C11" i="50"/>
  <c r="K10" i="50"/>
  <c r="J10" i="50" l="1"/>
  <c r="H11" i="50"/>
  <c r="E11" i="50"/>
  <c r="C12" i="50"/>
  <c r="K11" i="50"/>
  <c r="I11" i="50"/>
  <c r="J11" i="50" l="1"/>
  <c r="H12" i="50"/>
  <c r="E12" i="50"/>
  <c r="I12" i="50"/>
  <c r="C13" i="50"/>
  <c r="K12" i="50"/>
  <c r="J12" i="50" l="1"/>
  <c r="H13" i="50"/>
  <c r="E13" i="50"/>
  <c r="C14" i="50"/>
  <c r="K13" i="50"/>
  <c r="I13" i="50"/>
  <c r="J13" i="50" l="1"/>
  <c r="H14" i="50"/>
  <c r="E14" i="50"/>
  <c r="K14" i="50"/>
  <c r="I14" i="50"/>
  <c r="C15" i="50"/>
  <c r="J14" i="50" l="1"/>
  <c r="H15" i="50"/>
  <c r="E15" i="50"/>
  <c r="I15" i="50"/>
  <c r="C16" i="50"/>
  <c r="K15" i="50"/>
  <c r="J15" i="50" l="1"/>
  <c r="H16" i="50"/>
  <c r="E16" i="50"/>
  <c r="C17" i="50"/>
  <c r="K16" i="50"/>
  <c r="I16" i="50"/>
  <c r="J16" i="50" l="1"/>
  <c r="I17" i="50"/>
  <c r="H17" i="50"/>
  <c r="E17" i="50"/>
  <c r="C18" i="50"/>
  <c r="K17" i="50"/>
  <c r="J17" i="50" l="1"/>
  <c r="H18" i="50"/>
  <c r="E18" i="50"/>
  <c r="J18" i="50"/>
  <c r="I18" i="50"/>
  <c r="C19" i="50"/>
  <c r="K18" i="50" l="1"/>
  <c r="H19" i="50"/>
  <c r="E19" i="50"/>
  <c r="C20" i="50"/>
  <c r="J19" i="50"/>
  <c r="I19" i="50"/>
  <c r="K19" i="50" l="1"/>
  <c r="H20" i="50"/>
  <c r="E20" i="50"/>
  <c r="J20" i="50"/>
  <c r="I20" i="50"/>
  <c r="K20" i="50" s="1"/>
  <c r="C21" i="50"/>
  <c r="H21" i="50" l="1"/>
  <c r="E21" i="50"/>
  <c r="C22" i="50"/>
  <c r="J21" i="50"/>
  <c r="I21" i="50"/>
  <c r="K21" i="50" s="1"/>
  <c r="H22" i="50" l="1"/>
  <c r="K22" i="50" s="1"/>
  <c r="E22" i="50"/>
  <c r="J22" i="50"/>
  <c r="I22" i="50"/>
  <c r="C23" i="50"/>
  <c r="H23" i="50" l="1"/>
  <c r="E23" i="50"/>
  <c r="C24" i="50"/>
  <c r="J23" i="50"/>
  <c r="I23" i="50"/>
  <c r="K23" i="50" l="1"/>
  <c r="H24" i="50"/>
  <c r="E24" i="50"/>
  <c r="J24" i="50"/>
  <c r="I24" i="50"/>
  <c r="K24" i="50" s="1"/>
  <c r="M39" i="49" l="1"/>
  <c r="L39" i="49"/>
  <c r="K39" i="49"/>
  <c r="J39" i="49"/>
  <c r="I39" i="49"/>
  <c r="H39" i="49"/>
  <c r="G39" i="49"/>
  <c r="F39" i="49"/>
  <c r="E39" i="49"/>
  <c r="D39" i="49"/>
  <c r="C39" i="49"/>
  <c r="B39" i="49"/>
  <c r="M38" i="49"/>
  <c r="L38" i="49"/>
  <c r="K38" i="49"/>
  <c r="J38" i="49"/>
  <c r="I38" i="49"/>
  <c r="H38" i="49"/>
  <c r="G38" i="49"/>
  <c r="F38" i="49"/>
  <c r="E38" i="49"/>
  <c r="D38" i="49"/>
  <c r="C38" i="49"/>
  <c r="B38" i="49"/>
  <c r="M37" i="49"/>
  <c r="L37" i="49"/>
  <c r="K37" i="49"/>
  <c r="J37" i="49"/>
  <c r="I37" i="49"/>
  <c r="H37" i="49"/>
  <c r="G37" i="49"/>
  <c r="F37" i="49"/>
  <c r="E37" i="49"/>
  <c r="D37" i="49"/>
  <c r="C37" i="49"/>
  <c r="B37" i="49"/>
  <c r="M36" i="49"/>
  <c r="L36" i="49"/>
  <c r="K36" i="49"/>
  <c r="J36" i="49"/>
  <c r="I36" i="49"/>
  <c r="H36" i="49"/>
  <c r="G36" i="49"/>
  <c r="F36" i="49"/>
  <c r="E36" i="49"/>
  <c r="D36" i="49"/>
  <c r="C36" i="49"/>
  <c r="B36" i="49"/>
  <c r="M35" i="49"/>
  <c r="L35" i="49"/>
  <c r="K35" i="49"/>
  <c r="J35" i="49"/>
  <c r="I35" i="49"/>
  <c r="H35" i="49"/>
  <c r="G35" i="49"/>
  <c r="F35" i="49"/>
  <c r="E35" i="49"/>
  <c r="D35" i="49"/>
  <c r="C35" i="49"/>
  <c r="B35" i="49"/>
  <c r="M34" i="49"/>
  <c r="L34" i="49"/>
  <c r="K34" i="49"/>
  <c r="J34" i="49"/>
  <c r="I34" i="49"/>
  <c r="H34" i="49"/>
  <c r="G34" i="49"/>
  <c r="F34" i="49"/>
  <c r="E34" i="49"/>
  <c r="D34" i="49"/>
  <c r="C34" i="49"/>
  <c r="B34" i="49"/>
  <c r="M33" i="49"/>
  <c r="L33" i="49"/>
  <c r="K33" i="49"/>
  <c r="J33" i="49"/>
  <c r="I33" i="49"/>
  <c r="H33" i="49"/>
  <c r="G33" i="49"/>
  <c r="F33" i="49"/>
  <c r="E33" i="49"/>
  <c r="D33" i="49"/>
  <c r="C33" i="49"/>
  <c r="B33" i="49"/>
  <c r="M32" i="49"/>
  <c r="L32" i="49"/>
  <c r="K32" i="49"/>
  <c r="J32" i="49"/>
  <c r="I32" i="49"/>
  <c r="H32" i="49"/>
  <c r="G32" i="49"/>
  <c r="F32" i="49"/>
  <c r="E32" i="49"/>
  <c r="D32" i="49"/>
  <c r="C32" i="49"/>
  <c r="B32" i="49"/>
  <c r="C64" i="48"/>
  <c r="G64" i="48" s="1"/>
  <c r="C63" i="48"/>
  <c r="D63" i="48" s="1"/>
  <c r="C62" i="48"/>
  <c r="F62" i="48" s="1"/>
  <c r="C61" i="48"/>
  <c r="F61" i="48" s="1"/>
  <c r="C60" i="48"/>
  <c r="F60" i="48" s="1"/>
  <c r="C59" i="48"/>
  <c r="E59" i="48" s="1"/>
  <c r="C58" i="48"/>
  <c r="E58" i="48" s="1"/>
  <c r="C57" i="48"/>
  <c r="E57" i="48" s="1"/>
  <c r="C56" i="48"/>
  <c r="G56" i="48" s="1"/>
  <c r="C55" i="48"/>
  <c r="D55" i="48" s="1"/>
  <c r="C54" i="48"/>
  <c r="G54" i="48" s="1"/>
  <c r="C53" i="48"/>
  <c r="F53" i="48" s="1"/>
  <c r="C52" i="48"/>
  <c r="F52" i="48" s="1"/>
  <c r="C51" i="48"/>
  <c r="D51" i="48" s="1"/>
  <c r="C50" i="48"/>
  <c r="E50" i="48" s="1"/>
  <c r="C49" i="48"/>
  <c r="E49" i="48" s="1"/>
  <c r="C48" i="48"/>
  <c r="G48" i="48" s="1"/>
  <c r="C47" i="48"/>
  <c r="D47" i="48" s="1"/>
  <c r="C46" i="48"/>
  <c r="F46" i="48" s="1"/>
  <c r="C45" i="48"/>
  <c r="F45" i="48" s="1"/>
  <c r="C44" i="48"/>
  <c r="F44" i="48" s="1"/>
  <c r="C43" i="48"/>
  <c r="D43" i="48" s="1"/>
  <c r="C42" i="48"/>
  <c r="E42" i="48" s="1"/>
  <c r="C41" i="48"/>
  <c r="E41" i="48" s="1"/>
  <c r="C40" i="48"/>
  <c r="G40" i="48" s="1"/>
  <c r="C39" i="48"/>
  <c r="D39" i="48" s="1"/>
  <c r="C38" i="48"/>
  <c r="F38" i="48" s="1"/>
  <c r="C37" i="48"/>
  <c r="F37" i="48" s="1"/>
  <c r="C36" i="48"/>
  <c r="F36" i="48" s="1"/>
  <c r="C35" i="48"/>
  <c r="D35" i="48" s="1"/>
  <c r="C34" i="48"/>
  <c r="E34" i="48" s="1"/>
  <c r="C33" i="48"/>
  <c r="E33" i="48" s="1"/>
  <c r="C32" i="48"/>
  <c r="G32" i="48" s="1"/>
  <c r="C31" i="48"/>
  <c r="D31" i="48" s="1"/>
  <c r="C30" i="48"/>
  <c r="F30" i="48" s="1"/>
  <c r="C29" i="48"/>
  <c r="F29" i="48" s="1"/>
  <c r="C28" i="48"/>
  <c r="F28" i="48" s="1"/>
  <c r="C27" i="48"/>
  <c r="D27" i="48" s="1"/>
  <c r="C26" i="48"/>
  <c r="E26" i="48" s="1"/>
  <c r="C25" i="48"/>
  <c r="E25" i="48" s="1"/>
  <c r="C24" i="48"/>
  <c r="G24" i="48" s="1"/>
  <c r="C23" i="48"/>
  <c r="D23" i="48" s="1"/>
  <c r="C22" i="48"/>
  <c r="F22" i="48" s="1"/>
  <c r="C21" i="48"/>
  <c r="F21" i="48" s="1"/>
  <c r="C20" i="48"/>
  <c r="F20" i="48" s="1"/>
  <c r="C19" i="48"/>
  <c r="E19" i="48" s="1"/>
  <c r="C18" i="48"/>
  <c r="E18" i="48" s="1"/>
  <c r="C17" i="48"/>
  <c r="E17" i="48" s="1"/>
  <c r="C16" i="48"/>
  <c r="G16" i="48" s="1"/>
  <c r="C15" i="48"/>
  <c r="D15" i="48" s="1"/>
  <c r="C14" i="48"/>
  <c r="F14" i="48" s="1"/>
  <c r="C13" i="48"/>
  <c r="F13" i="48" s="1"/>
  <c r="C12" i="48"/>
  <c r="F12" i="48" s="1"/>
  <c r="C11" i="48"/>
  <c r="F11" i="48" s="1"/>
  <c r="C10" i="48"/>
  <c r="E10" i="48" s="1"/>
  <c r="C9" i="48"/>
  <c r="E9" i="48" s="1"/>
  <c r="C8" i="48"/>
  <c r="G8" i="48" s="1"/>
  <c r="C7" i="48"/>
  <c r="D7" i="48" s="1"/>
  <c r="C6" i="48"/>
  <c r="F6" i="48" s="1"/>
  <c r="C5" i="48"/>
  <c r="F5" i="48" s="1"/>
  <c r="Z34" i="47"/>
  <c r="Y34" i="47"/>
  <c r="AE13" i="47"/>
  <c r="AD13" i="47"/>
  <c r="AB13" i="47"/>
  <c r="AA13" i="47"/>
  <c r="Z13" i="47"/>
  <c r="Z40" i="47" s="1"/>
  <c r="Y13" i="47"/>
  <c r="X13" i="47"/>
  <c r="W13" i="47"/>
  <c r="V13" i="47"/>
  <c r="T13" i="47"/>
  <c r="S13" i="47"/>
  <c r="Y40" i="47" s="1"/>
  <c r="AE12" i="47"/>
  <c r="AF12" i="47" s="1"/>
  <c r="AD12" i="47"/>
  <c r="AB12" i="47"/>
  <c r="AC12" i="47" s="1"/>
  <c r="AA12" i="47"/>
  <c r="Z12" i="47"/>
  <c r="Z39" i="47" s="1"/>
  <c r="Y12" i="47"/>
  <c r="X12" i="47"/>
  <c r="W12" i="47"/>
  <c r="V12" i="47"/>
  <c r="T12" i="47"/>
  <c r="U12" i="47" s="1"/>
  <c r="S12" i="47"/>
  <c r="AE11" i="47"/>
  <c r="AD11" i="47"/>
  <c r="AB11" i="47"/>
  <c r="AA11" i="47"/>
  <c r="Z11" i="47"/>
  <c r="Y11" i="47"/>
  <c r="X11" i="47"/>
  <c r="W11" i="47"/>
  <c r="V11" i="47"/>
  <c r="T11" i="47"/>
  <c r="S11" i="47"/>
  <c r="AE10" i="47"/>
  <c r="AD10" i="47"/>
  <c r="AB10" i="47"/>
  <c r="AA10" i="47"/>
  <c r="Z10" i="47"/>
  <c r="Y10" i="47"/>
  <c r="X10" i="47"/>
  <c r="W10" i="47"/>
  <c r="V10" i="47"/>
  <c r="T10" i="47"/>
  <c r="S10" i="47"/>
  <c r="AF9" i="47"/>
  <c r="AE9" i="47"/>
  <c r="AD9" i="47"/>
  <c r="AB9" i="47"/>
  <c r="AA9" i="47"/>
  <c r="AC9" i="47" s="1"/>
  <c r="Z9" i="47"/>
  <c r="Z36" i="47" s="1"/>
  <c r="Y9" i="47"/>
  <c r="X9" i="47"/>
  <c r="W9" i="47"/>
  <c r="V9" i="47"/>
  <c r="T9" i="47"/>
  <c r="U9" i="47" s="1"/>
  <c r="S9" i="47"/>
  <c r="Y36" i="47" s="1"/>
  <c r="AE8" i="47"/>
  <c r="AD8" i="47"/>
  <c r="AD15" i="47" s="1"/>
  <c r="AB8" i="47"/>
  <c r="AA8" i="47"/>
  <c r="Z8" i="47"/>
  <c r="Z35" i="47" s="1"/>
  <c r="Y8" i="47"/>
  <c r="X8" i="47"/>
  <c r="W8" i="47"/>
  <c r="V8" i="47"/>
  <c r="T8" i="47"/>
  <c r="U8" i="47" s="1"/>
  <c r="S8" i="47"/>
  <c r="E29" i="48" l="1"/>
  <c r="F43" i="48"/>
  <c r="D18" i="48"/>
  <c r="G12" i="48"/>
  <c r="D29" i="48"/>
  <c r="E43" i="48"/>
  <c r="G57" i="48"/>
  <c r="E27" i="48"/>
  <c r="G11" i="48"/>
  <c r="G28" i="48"/>
  <c r="D44" i="48"/>
  <c r="D5" i="48"/>
  <c r="E40" i="48"/>
  <c r="G44" i="48"/>
  <c r="G60" i="48"/>
  <c r="E53" i="48"/>
  <c r="E21" i="48"/>
  <c r="D36" i="48"/>
  <c r="D45" i="48"/>
  <c r="D57" i="48"/>
  <c r="E61" i="48"/>
  <c r="E48" i="48"/>
  <c r="D13" i="48"/>
  <c r="F19" i="48"/>
  <c r="G36" i="48"/>
  <c r="G52" i="48"/>
  <c r="F57" i="48"/>
  <c r="D17" i="48"/>
  <c r="G19" i="48"/>
  <c r="E24" i="48"/>
  <c r="D37" i="48"/>
  <c r="E45" i="48"/>
  <c r="E51" i="48"/>
  <c r="D58" i="48"/>
  <c r="E37" i="48"/>
  <c r="F51" i="48"/>
  <c r="F17" i="48"/>
  <c r="D9" i="48"/>
  <c r="G17" i="48"/>
  <c r="E20" i="48"/>
  <c r="E35" i="48"/>
  <c r="D59" i="48"/>
  <c r="F9" i="48"/>
  <c r="F35" i="48"/>
  <c r="D52" i="48"/>
  <c r="F59" i="48"/>
  <c r="G9" i="48"/>
  <c r="G59" i="48"/>
  <c r="E64" i="48"/>
  <c r="D19" i="48"/>
  <c r="D28" i="48"/>
  <c r="E32" i="48"/>
  <c r="D53" i="48"/>
  <c r="E60" i="48"/>
  <c r="E6" i="48"/>
  <c r="E14" i="48"/>
  <c r="D25" i="48"/>
  <c r="F27" i="48"/>
  <c r="D33" i="48"/>
  <c r="D41" i="48"/>
  <c r="D49" i="48"/>
  <c r="G6" i="48"/>
  <c r="D12" i="48"/>
  <c r="G14" i="48"/>
  <c r="E22" i="48"/>
  <c r="F25" i="48"/>
  <c r="G27" i="48"/>
  <c r="F33" i="48"/>
  <c r="G35" i="48"/>
  <c r="F41" i="48"/>
  <c r="G43" i="48"/>
  <c r="F49" i="48"/>
  <c r="G51" i="48"/>
  <c r="E62" i="48"/>
  <c r="E12" i="48"/>
  <c r="D20" i="48"/>
  <c r="G22" i="48"/>
  <c r="G25" i="48"/>
  <c r="G30" i="48"/>
  <c r="G33" i="48"/>
  <c r="G38" i="48"/>
  <c r="G41" i="48"/>
  <c r="G46" i="48"/>
  <c r="G49" i="48"/>
  <c r="D60" i="48"/>
  <c r="G62" i="48"/>
  <c r="E8" i="48"/>
  <c r="D11" i="48"/>
  <c r="E16" i="48"/>
  <c r="G20" i="48"/>
  <c r="D26" i="48"/>
  <c r="E28" i="48"/>
  <c r="D34" i="48"/>
  <c r="E36" i="48"/>
  <c r="D42" i="48"/>
  <c r="E44" i="48"/>
  <c r="D50" i="48"/>
  <c r="E52" i="48"/>
  <c r="E56" i="48"/>
  <c r="F8" i="48"/>
  <c r="E11" i="48"/>
  <c r="F16" i="48"/>
  <c r="F56" i="48"/>
  <c r="E5" i="48"/>
  <c r="E13" i="48"/>
  <c r="D21" i="48"/>
  <c r="F24" i="48"/>
  <c r="F32" i="48"/>
  <c r="F40" i="48"/>
  <c r="F48" i="48"/>
  <c r="D61" i="48"/>
  <c r="D10" i="48"/>
  <c r="G5" i="48"/>
  <c r="E7" i="48"/>
  <c r="F10" i="48"/>
  <c r="G13" i="48"/>
  <c r="E15" i="48"/>
  <c r="F18" i="48"/>
  <c r="G21" i="48"/>
  <c r="E23" i="48"/>
  <c r="F26" i="48"/>
  <c r="G29" i="48"/>
  <c r="E31" i="48"/>
  <c r="F34" i="48"/>
  <c r="G37" i="48"/>
  <c r="E39" i="48"/>
  <c r="F42" i="48"/>
  <c r="G45" i="48"/>
  <c r="E47" i="48"/>
  <c r="F50" i="48"/>
  <c r="G53" i="48"/>
  <c r="E55" i="48"/>
  <c r="F58" i="48"/>
  <c r="G61" i="48"/>
  <c r="E63" i="48"/>
  <c r="F7" i="48"/>
  <c r="G10" i="48"/>
  <c r="F15" i="48"/>
  <c r="G18" i="48"/>
  <c r="F23" i="48"/>
  <c r="G26" i="48"/>
  <c r="F31" i="48"/>
  <c r="G34" i="48"/>
  <c r="F39" i="48"/>
  <c r="G42" i="48"/>
  <c r="F47" i="48"/>
  <c r="G50" i="48"/>
  <c r="F55" i="48"/>
  <c r="G58" i="48"/>
  <c r="F63" i="48"/>
  <c r="D6" i="48"/>
  <c r="G7" i="48"/>
  <c r="D14" i="48"/>
  <c r="G15" i="48"/>
  <c r="D22" i="48"/>
  <c r="G23" i="48"/>
  <c r="D30" i="48"/>
  <c r="G31" i="48"/>
  <c r="D38" i="48"/>
  <c r="G39" i="48"/>
  <c r="D46" i="48"/>
  <c r="G47" i="48"/>
  <c r="D54" i="48"/>
  <c r="G55" i="48"/>
  <c r="D62" i="48"/>
  <c r="G63" i="48"/>
  <c r="E30" i="48"/>
  <c r="E38" i="48"/>
  <c r="E46" i="48"/>
  <c r="E54" i="48"/>
  <c r="D8" i="48"/>
  <c r="D16" i="48"/>
  <c r="D24" i="48"/>
  <c r="D32" i="48"/>
  <c r="D40" i="48"/>
  <c r="D48" i="48"/>
  <c r="F54" i="48"/>
  <c r="D56" i="48"/>
  <c r="D64" i="48"/>
  <c r="F64" i="48"/>
  <c r="AE15" i="47"/>
  <c r="U13" i="47"/>
  <c r="W15" i="47"/>
  <c r="U11" i="47"/>
  <c r="AF13" i="47"/>
  <c r="X15" i="47"/>
  <c r="AF11" i="47"/>
  <c r="Y39" i="47"/>
  <c r="Y15" i="47"/>
  <c r="V15" i="47"/>
  <c r="AC11" i="47"/>
  <c r="AA15" i="47"/>
  <c r="AC10" i="47"/>
  <c r="Z15" i="47"/>
  <c r="S15" i="47"/>
  <c r="AC8" i="47"/>
  <c r="U10" i="47"/>
  <c r="AF10" i="47"/>
  <c r="AC13" i="47"/>
  <c r="AF15" i="47"/>
  <c r="Y37" i="47"/>
  <c r="AF8" i="47"/>
  <c r="Z37" i="47"/>
  <c r="T15" i="47"/>
  <c r="Y38" i="47"/>
  <c r="Z38" i="47"/>
  <c r="Y35" i="47"/>
  <c r="AB15" i="47"/>
  <c r="U15" i="47" l="1"/>
  <c r="AC15" i="47"/>
  <c r="G8" i="46" l="1"/>
  <c r="F46" i="46" s="1"/>
  <c r="D5" i="43"/>
  <c r="C5" i="43"/>
  <c r="F33" i="46" l="1"/>
  <c r="I33" i="46" s="1"/>
  <c r="F35" i="46"/>
  <c r="F41" i="46"/>
  <c r="I41" i="46" s="1"/>
  <c r="F49" i="46"/>
  <c r="I49" i="46" s="1"/>
  <c r="H46" i="46"/>
  <c r="I46" i="46"/>
  <c r="F36" i="46"/>
  <c r="F44" i="46"/>
  <c r="F31" i="46"/>
  <c r="F39" i="46"/>
  <c r="F47" i="46"/>
  <c r="F34" i="46"/>
  <c r="F29" i="46"/>
  <c r="F37" i="46"/>
  <c r="F45" i="46"/>
  <c r="F42" i="46"/>
  <c r="F32" i="46"/>
  <c r="F40" i="46"/>
  <c r="F48" i="46"/>
  <c r="F43" i="46"/>
  <c r="F30" i="46"/>
  <c r="F38" i="46"/>
  <c r="H41" i="46" l="1"/>
  <c r="H49" i="46"/>
  <c r="H33" i="46"/>
  <c r="H35" i="46"/>
  <c r="I35" i="46"/>
  <c r="I39" i="46"/>
  <c r="H39" i="46"/>
  <c r="I48" i="46"/>
  <c r="H48" i="46"/>
  <c r="H47" i="46"/>
  <c r="I47" i="46"/>
  <c r="I40" i="46"/>
  <c r="H40" i="46"/>
  <c r="I45" i="46"/>
  <c r="H45" i="46"/>
  <c r="I44" i="46"/>
  <c r="H44" i="46"/>
  <c r="I38" i="46"/>
  <c r="H38" i="46"/>
  <c r="I37" i="46"/>
  <c r="H37" i="46"/>
  <c r="I30" i="46"/>
  <c r="H30" i="46"/>
  <c r="I29" i="46"/>
  <c r="H29" i="46"/>
  <c r="I36" i="46"/>
  <c r="H36" i="46"/>
  <c r="I32" i="46"/>
  <c r="H32" i="46"/>
  <c r="I31" i="46"/>
  <c r="H31" i="46"/>
  <c r="I42" i="46"/>
  <c r="H42" i="46"/>
  <c r="H43" i="46"/>
  <c r="I43" i="46"/>
  <c r="I34" i="46"/>
  <c r="H34" i="46"/>
  <c r="B22" i="20" l="1"/>
  <c r="B11" i="23" l="1"/>
  <c r="B12" i="23" l="1"/>
  <c r="C12" i="23"/>
  <c r="D12" i="23"/>
  <c r="E12" i="23"/>
  <c r="F12" i="23"/>
  <c r="G12" i="23"/>
  <c r="H12" i="23"/>
  <c r="I12" i="23"/>
  <c r="J12" i="23"/>
  <c r="K12" i="23"/>
  <c r="L12" i="23"/>
  <c r="M12" i="23"/>
  <c r="B13" i="23"/>
  <c r="C13" i="23"/>
  <c r="D13" i="23"/>
  <c r="E13" i="23"/>
  <c r="F13" i="23"/>
  <c r="G13" i="23"/>
  <c r="H13" i="23"/>
  <c r="I13" i="23"/>
  <c r="J13" i="23"/>
  <c r="K13" i="23"/>
  <c r="L13" i="23"/>
  <c r="M13" i="23"/>
  <c r="C11" i="23"/>
  <c r="D11" i="23"/>
  <c r="E11" i="23"/>
  <c r="F11" i="23"/>
  <c r="G11" i="23"/>
  <c r="H11" i="23"/>
  <c r="I11" i="23"/>
  <c r="J11" i="23"/>
  <c r="K11" i="23"/>
  <c r="L11" i="23"/>
  <c r="M11" i="23"/>
  <c r="C17" i="12" l="1"/>
  <c r="C16" i="12"/>
  <c r="C19" i="12" s="1"/>
  <c r="B7" i="20" l="1"/>
  <c r="B12" i="20" s="1"/>
  <c r="B16" i="2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ower Map!$A$1:$D$2445" type="102" refreshedVersion="6" minRefreshableVersion="5">
    <extLst>
      <ext xmlns:x15="http://schemas.microsoft.com/office/spreadsheetml/2010/11/main" uri="{DE250136-89BD-433C-8126-D09CA5730AF9}">
        <x15:connection id="Range">
          <x15:rangePr sourceName="_xlcn.WorksheetConnection_PowerMapA1D2445"/>
        </x15:connection>
      </ext>
    </extLst>
  </connection>
</connections>
</file>

<file path=xl/sharedStrings.xml><?xml version="1.0" encoding="utf-8"?>
<sst xmlns="http://schemas.openxmlformats.org/spreadsheetml/2006/main" count="20063" uniqueCount="10347">
  <si>
    <t>Jan</t>
  </si>
  <si>
    <t>Feb</t>
  </si>
  <si>
    <t>Mar</t>
  </si>
  <si>
    <t>Apr</t>
  </si>
  <si>
    <t>May</t>
  </si>
  <si>
    <t>Jun</t>
  </si>
  <si>
    <t>Jul</t>
  </si>
  <si>
    <t>Aug</t>
  </si>
  <si>
    <t>Sep</t>
  </si>
  <si>
    <t>Oct</t>
  </si>
  <si>
    <t>Nov</t>
  </si>
  <si>
    <t>Dec</t>
  </si>
  <si>
    <t>Boston</t>
  </si>
  <si>
    <t>Dallas</t>
  </si>
  <si>
    <t>Phoenix</t>
  </si>
  <si>
    <t>Average High Temperature (F)</t>
  </si>
  <si>
    <t>Comedy</t>
  </si>
  <si>
    <t>Genre</t>
  </si>
  <si>
    <t>Drama</t>
  </si>
  <si>
    <t>Horror</t>
  </si>
  <si>
    <t>Gross Revenue</t>
  </si>
  <si>
    <t>Payroll</t>
  </si>
  <si>
    <t>Cost of goods sold</t>
  </si>
  <si>
    <t>Gross Profit</t>
  </si>
  <si>
    <t>Marketing</t>
  </si>
  <si>
    <t>Commissions</t>
  </si>
  <si>
    <t>Equipment</t>
  </si>
  <si>
    <t>Operating Income</t>
  </si>
  <si>
    <t>Interest Revenue</t>
  </si>
  <si>
    <t>Returns</t>
  </si>
  <si>
    <t>Interest Expense</t>
  </si>
  <si>
    <t>Loss from Lawsuit</t>
  </si>
  <si>
    <t>Net income</t>
  </si>
  <si>
    <t>New York</t>
  </si>
  <si>
    <t>Symbol</t>
  </si>
  <si>
    <t>Date</t>
  </si>
  <si>
    <t>Year</t>
  </si>
  <si>
    <t>Sunday</t>
  </si>
  <si>
    <t>Monday</t>
  </si>
  <si>
    <t>Tuesday</t>
  </si>
  <si>
    <t>Wednesday</t>
  </si>
  <si>
    <t>Thursday</t>
  </si>
  <si>
    <t>Friday</t>
  </si>
  <si>
    <t>Saturday</t>
  </si>
  <si>
    <t>Rating</t>
  </si>
  <si>
    <t>R</t>
  </si>
  <si>
    <t>PG-13</t>
  </si>
  <si>
    <t>PG</t>
  </si>
  <si>
    <t>C</t>
  </si>
  <si>
    <t>Team</t>
  </si>
  <si>
    <t>League</t>
  </si>
  <si>
    <t>Salary</t>
  </si>
  <si>
    <t>CHA</t>
  </si>
  <si>
    <t>AL</t>
  </si>
  <si>
    <t>HOU</t>
  </si>
  <si>
    <t>SEA</t>
  </si>
  <si>
    <t>ATL</t>
  </si>
  <si>
    <t>NL</t>
  </si>
  <si>
    <t>CHN</t>
  </si>
  <si>
    <t>MIA</t>
  </si>
  <si>
    <t>TOR</t>
  </si>
  <si>
    <t>BAL</t>
  </si>
  <si>
    <t>MIL</t>
  </si>
  <si>
    <t>TBA</t>
  </si>
  <si>
    <t>BOS</t>
  </si>
  <si>
    <t>ARI</t>
  </si>
  <si>
    <t>OAK</t>
  </si>
  <si>
    <t>NYA</t>
  </si>
  <si>
    <t>SDN</t>
  </si>
  <si>
    <t>NYN</t>
  </si>
  <si>
    <t>PIT</t>
  </si>
  <si>
    <t>MIN</t>
  </si>
  <si>
    <t>CLE</t>
  </si>
  <si>
    <t>LAN</t>
  </si>
  <si>
    <t>KCA</t>
  </si>
  <si>
    <t>CIN</t>
  </si>
  <si>
    <t>SLN</t>
  </si>
  <si>
    <t>LAA</t>
  </si>
  <si>
    <t>DET</t>
  </si>
  <si>
    <t>WAS</t>
  </si>
  <si>
    <t>TEX</t>
  </si>
  <si>
    <t>SFN</t>
  </si>
  <si>
    <t>PHI</t>
  </si>
  <si>
    <t>FLO</t>
  </si>
  <si>
    <t>COL</t>
  </si>
  <si>
    <t>Rank</t>
  </si>
  <si>
    <t>W</t>
  </si>
  <si>
    <t>ANA</t>
  </si>
  <si>
    <t>Anaheim Angels</t>
  </si>
  <si>
    <t>Arizona Diamondbacks</t>
  </si>
  <si>
    <t>E</t>
  </si>
  <si>
    <t>Atlanta Braves</t>
  </si>
  <si>
    <t>Baltimore Orioles</t>
  </si>
  <si>
    <t>Boston Red Sox</t>
  </si>
  <si>
    <t>Chicago White Sox</t>
  </si>
  <si>
    <t>Chicago Cubs</t>
  </si>
  <si>
    <t>Cincinnati Reds</t>
  </si>
  <si>
    <t>Cleveland Indians</t>
  </si>
  <si>
    <t>Colorado Rockies</t>
  </si>
  <si>
    <t>Detroit Tigers</t>
  </si>
  <si>
    <t>Florida Marlins</t>
  </si>
  <si>
    <t>Houston Astros</t>
  </si>
  <si>
    <t>Kansas City Royals</t>
  </si>
  <si>
    <t>Los Angeles Dodgers</t>
  </si>
  <si>
    <t>Milwaukee Brewers</t>
  </si>
  <si>
    <t>Minnesota Twins</t>
  </si>
  <si>
    <t>MON</t>
  </si>
  <si>
    <t>Montreal Expos</t>
  </si>
  <si>
    <t>New York Yankees</t>
  </si>
  <si>
    <t>New York Mets</t>
  </si>
  <si>
    <t>Oakland Athletics</t>
  </si>
  <si>
    <t>Philadelphia Phillies</t>
  </si>
  <si>
    <t>Pittsburgh Pirates</t>
  </si>
  <si>
    <t>San Diego Padres</t>
  </si>
  <si>
    <t>Seattle Mariners</t>
  </si>
  <si>
    <t>San Francisco Giants</t>
  </si>
  <si>
    <t>St. Louis Cardinals</t>
  </si>
  <si>
    <t>Tampa Bay Devil Rays</t>
  </si>
  <si>
    <t>Texas Rangers</t>
  </si>
  <si>
    <t>Toronto Blue Jays</t>
  </si>
  <si>
    <t>Los Angeles Angels of Anaheim</t>
  </si>
  <si>
    <t>Washington Nationals</t>
  </si>
  <si>
    <t>Tampa Bay Rays</t>
  </si>
  <si>
    <t>Miami Marlins</t>
  </si>
  <si>
    <t>Division</t>
  </si>
  <si>
    <t>Run Diff</t>
  </si>
  <si>
    <t>TeamID</t>
  </si>
  <si>
    <t>G</t>
  </si>
  <si>
    <t>Brian Roberts</t>
  </si>
  <si>
    <t>Jose Lopez</t>
  </si>
  <si>
    <t>Michael Martinez</t>
  </si>
  <si>
    <t>James Jones</t>
  </si>
  <si>
    <t>Roberto Perez</t>
  </si>
  <si>
    <t>Carlos Sanchez</t>
  </si>
  <si>
    <t>State</t>
  </si>
  <si>
    <t>California</t>
  </si>
  <si>
    <t>Texas</t>
  </si>
  <si>
    <t>Florida</t>
  </si>
  <si>
    <t>Illinois</t>
  </si>
  <si>
    <t>Pennsylvania</t>
  </si>
  <si>
    <t>Ohio</t>
  </si>
  <si>
    <t>Georgia</t>
  </si>
  <si>
    <t>Michigan</t>
  </si>
  <si>
    <t>North Carolina</t>
  </si>
  <si>
    <t>New Jersey</t>
  </si>
  <si>
    <t>Virginia</t>
  </si>
  <si>
    <t>Washington</t>
  </si>
  <si>
    <t>Massachusetts</t>
  </si>
  <si>
    <t>Arizona</t>
  </si>
  <si>
    <t>Indiana</t>
  </si>
  <si>
    <t>Tennessee</t>
  </si>
  <si>
    <t>Missouri</t>
  </si>
  <si>
    <t>Maryland</t>
  </si>
  <si>
    <t>Wisconsin</t>
  </si>
  <si>
    <t>Minnesota</t>
  </si>
  <si>
    <t>Colorado</t>
  </si>
  <si>
    <t>Alabama</t>
  </si>
  <si>
    <t>South Carolina</t>
  </si>
  <si>
    <t>Louisiana</t>
  </si>
  <si>
    <t>Kentucky</t>
  </si>
  <si>
    <t>Oregon</t>
  </si>
  <si>
    <t>Oklahoma</t>
  </si>
  <si>
    <t>Connecticut</t>
  </si>
  <si>
    <t>Iowa</t>
  </si>
  <si>
    <t>Mississippi</t>
  </si>
  <si>
    <t>Arkansas</t>
  </si>
  <si>
    <t>Utah</t>
  </si>
  <si>
    <t>Kansas</t>
  </si>
  <si>
    <t>Nevada</t>
  </si>
  <si>
    <t>New Mexico</t>
  </si>
  <si>
    <t>Nebraska</t>
  </si>
  <si>
    <t>West Virginia</t>
  </si>
  <si>
    <t>Idaho</t>
  </si>
  <si>
    <t>Hawaii</t>
  </si>
  <si>
    <t>Maine</t>
  </si>
  <si>
    <t>New Hampshire</t>
  </si>
  <si>
    <t>Rhode Island</t>
  </si>
  <si>
    <t>Montana</t>
  </si>
  <si>
    <t>Delaware</t>
  </si>
  <si>
    <t>South Dakota</t>
  </si>
  <si>
    <t>Alaska</t>
  </si>
  <si>
    <t>North Dakota</t>
  </si>
  <si>
    <t>Vermont</t>
  </si>
  <si>
    <t>Wyoming</t>
  </si>
  <si>
    <t>District Of Columbia</t>
  </si>
  <si>
    <t>Confirmed Voters</t>
  </si>
  <si>
    <t>Registered Voters</t>
  </si>
  <si>
    <t>Citizen Population</t>
  </si>
  <si>
    <t>Employee Name</t>
  </si>
  <si>
    <t>Gary Altenberg</t>
  </si>
  <si>
    <t>Patricia Jackson</t>
  </si>
  <si>
    <t>Amy Hart</t>
  </si>
  <si>
    <t>Judy Melinek</t>
  </si>
  <si>
    <t>Michael R Bryant</t>
  </si>
  <si>
    <t>Pete Fay Jr</t>
  </si>
  <si>
    <t>John Hanley</t>
  </si>
  <si>
    <t>Lorrie Kalos</t>
  </si>
  <si>
    <t>Victor H Wyrsch</t>
  </si>
  <si>
    <t>Mike Breiling</t>
  </si>
  <si>
    <t>Kevin Burke</t>
  </si>
  <si>
    <t>Erika Hoo</t>
  </si>
  <si>
    <t>Ernest Johnson</t>
  </si>
  <si>
    <t>Jones Wong</t>
  </si>
  <si>
    <t>Sharon Mccole-Wicher</t>
  </si>
  <si>
    <t>Thomas Abbott</t>
  </si>
  <si>
    <t>Ken  Yee</t>
  </si>
  <si>
    <t>James Dudley</t>
  </si>
  <si>
    <t>Ken Yee</t>
  </si>
  <si>
    <t>Jeffrey Myers</t>
  </si>
  <si>
    <t>Johnson You</t>
  </si>
  <si>
    <t>Richard Parry</t>
  </si>
  <si>
    <t>Andrew Saitz</t>
  </si>
  <si>
    <t>Thomas  Watts</t>
  </si>
  <si>
    <t>Eduardo Gonzalez</t>
  </si>
  <si>
    <t>Robert Winslow</t>
  </si>
  <si>
    <t>Thomas J Smith</t>
  </si>
  <si>
    <t>Alan Reynaud</t>
  </si>
  <si>
    <t>Rex Hale</t>
  </si>
  <si>
    <t>Tomas J Aragon</t>
  </si>
  <si>
    <t>James  Lowe</t>
  </si>
  <si>
    <t>Albert A Pardini</t>
  </si>
  <si>
    <t>Michael Coleman</t>
  </si>
  <si>
    <t>Michael S Coleman</t>
  </si>
  <si>
    <t>Ronald  Johansen</t>
  </si>
  <si>
    <t>Twyila  Lay</t>
  </si>
  <si>
    <t>John Cremen</t>
  </si>
  <si>
    <t>Berglioth Mathews</t>
  </si>
  <si>
    <t>Young V Laolagi</t>
  </si>
  <si>
    <t>Dennis W Sullivan</t>
  </si>
  <si>
    <t>Sofia Mathews</t>
  </si>
  <si>
    <t>Mark Smith</t>
  </si>
  <si>
    <t>John Haley Jr</t>
  </si>
  <si>
    <t>Robert Swall</t>
  </si>
  <si>
    <t>Mikail Ali</t>
  </si>
  <si>
    <t>Philip Pera</t>
  </si>
  <si>
    <t>Khairul Ali</t>
  </si>
  <si>
    <t>Kenneth Cordero</t>
  </si>
  <si>
    <t>Michael P Connolly</t>
  </si>
  <si>
    <t>Joanne M Hoeper</t>
  </si>
  <si>
    <t>John C Barker</t>
  </si>
  <si>
    <t>Flavia M Bayati</t>
  </si>
  <si>
    <t>Patricia O'Connor</t>
  </si>
  <si>
    <t>Nikolas Lemos</t>
  </si>
  <si>
    <t>Teresita  Pontejos-Murphy</t>
  </si>
  <si>
    <t>Tim Areja</t>
  </si>
  <si>
    <t>Garret Tom</t>
  </si>
  <si>
    <t>Rasmi Chan</t>
  </si>
  <si>
    <t>Michael Kearney</t>
  </si>
  <si>
    <t>Troy Jolliff</t>
  </si>
  <si>
    <t>Michael Rubin</t>
  </si>
  <si>
    <t>William L Rader</t>
  </si>
  <si>
    <t>L Militello</t>
  </si>
  <si>
    <t>Bronwyn  Gundogdu</t>
  </si>
  <si>
    <t>Andre C Williams</t>
  </si>
  <si>
    <t>Daniel  Dedet</t>
  </si>
  <si>
    <t>Dennis W O'Neill</t>
  </si>
  <si>
    <t>Debra Johnson</t>
  </si>
  <si>
    <t>Glen Kojimoto</t>
  </si>
  <si>
    <t>Mark R O'Connor</t>
  </si>
  <si>
    <t>Attica Bowden</t>
  </si>
  <si>
    <t>Lawrence Lee</t>
  </si>
  <si>
    <t>Michael Moynihan</t>
  </si>
  <si>
    <t>Victor Wyrsch</t>
  </si>
  <si>
    <t>Ollie Banks</t>
  </si>
  <si>
    <t>Christiane  Hayashi</t>
  </si>
  <si>
    <t>Robert Tai</t>
  </si>
  <si>
    <t>Daniel Dedet</t>
  </si>
  <si>
    <t>Simon J Silverman</t>
  </si>
  <si>
    <t>June D Cravet</t>
  </si>
  <si>
    <t>Robert A Bryan</t>
  </si>
  <si>
    <t>James Vannucchi</t>
  </si>
  <si>
    <t>Albert H Holt Jr</t>
  </si>
  <si>
    <t>Richard Zercher</t>
  </si>
  <si>
    <t>Ivar Satero</t>
  </si>
  <si>
    <t>Michael Philpott</t>
  </si>
  <si>
    <t>Joshua J Wilson</t>
  </si>
  <si>
    <t>Roland Pickens</t>
  </si>
  <si>
    <t>Robert A Muhammad</t>
  </si>
  <si>
    <t>John G Murphy</t>
  </si>
  <si>
    <t>Catherine James</t>
  </si>
  <si>
    <t>Ryan Kennedy</t>
  </si>
  <si>
    <t>Eugene G Clendinen</t>
  </si>
  <si>
    <t>David C Owen</t>
  </si>
  <si>
    <t>Douglas Calderon</t>
  </si>
  <si>
    <t>Nicholas Colangelo</t>
  </si>
  <si>
    <t>Daniel Mahoney</t>
  </si>
  <si>
    <t>Brook Mancinelli</t>
  </si>
  <si>
    <t>Linda J Sims</t>
  </si>
  <si>
    <t>Chris Vein</t>
  </si>
  <si>
    <t>Jay Huish</t>
  </si>
  <si>
    <t>Nelson Aceto</t>
  </si>
  <si>
    <t>Jon Walton</t>
  </si>
  <si>
    <t>Daniel  Cole</t>
  </si>
  <si>
    <t>John Miller</t>
  </si>
  <si>
    <t>Laura L Vanmunching</t>
  </si>
  <si>
    <t>Albert Cendana</t>
  </si>
  <si>
    <t>Melany  Brandon</t>
  </si>
  <si>
    <t>James Miller</t>
  </si>
  <si>
    <t>Michael Whooley</t>
  </si>
  <si>
    <t>Pablo Siguenza</t>
  </si>
  <si>
    <t>Jimmie Lew</t>
  </si>
  <si>
    <t>Steven Williams</t>
  </si>
  <si>
    <t>Damon Hart</t>
  </si>
  <si>
    <t>David Lazar</t>
  </si>
  <si>
    <t>Andrew A Meehan</t>
  </si>
  <si>
    <t>Douglas Mceachern</t>
  </si>
  <si>
    <t>Wing Ng</t>
  </si>
  <si>
    <t>Daniel Yonts</t>
  </si>
  <si>
    <t>Broderick Topps</t>
  </si>
  <si>
    <t>Susan Fernyak</t>
  </si>
  <si>
    <t>Clyde Christobal</t>
  </si>
  <si>
    <t>Diana  Guevara</t>
  </si>
  <si>
    <t>Scott Kinkade</t>
  </si>
  <si>
    <t>Samuel Nieto</t>
  </si>
  <si>
    <t>Jennifer Deberry</t>
  </si>
  <si>
    <t>Andrew Meehan</t>
  </si>
  <si>
    <t>Peter Thoshinsky</t>
  </si>
  <si>
    <t>Noel J Moroney</t>
  </si>
  <si>
    <t>Teresita Pontejos-Murphy</t>
  </si>
  <si>
    <t>James Calonico</t>
  </si>
  <si>
    <t>Margaret A Hannaford</t>
  </si>
  <si>
    <t>Daniel Armenta</t>
  </si>
  <si>
    <t>Kevin Jones</t>
  </si>
  <si>
    <t>Tomas Aragon</t>
  </si>
  <si>
    <t>William Mcfarland</t>
  </si>
  <si>
    <t>Robert Reed</t>
  </si>
  <si>
    <t>Shawn A Zimmerman</t>
  </si>
  <si>
    <t>William Mulkeen</t>
  </si>
  <si>
    <t>Timothy Sinclair</t>
  </si>
  <si>
    <t>Bryan Mar</t>
  </si>
  <si>
    <t>Johanna I Wong</t>
  </si>
  <si>
    <t>Thomas Maguire</t>
  </si>
  <si>
    <t>Michael G Mceachern</t>
  </si>
  <si>
    <t>David Briggs</t>
  </si>
  <si>
    <t>Sheryl W Calson</t>
  </si>
  <si>
    <t>Bruce Fine</t>
  </si>
  <si>
    <t>Sayumi Brannan</t>
  </si>
  <si>
    <t>Michael S Lee</t>
  </si>
  <si>
    <t>Marilynn E Mendoza</t>
  </si>
  <si>
    <t>Vincent Pampanin</t>
  </si>
  <si>
    <t>Brendan Mcgorrin</t>
  </si>
  <si>
    <t>Rudy Guajardo</t>
  </si>
  <si>
    <t>Mark Senores</t>
  </si>
  <si>
    <t>Joyce M Hicks</t>
  </si>
  <si>
    <t>Lan Lee</t>
  </si>
  <si>
    <t>Troy Williams</t>
  </si>
  <si>
    <t>Sahir Putrus</t>
  </si>
  <si>
    <t>Elaine Coleman</t>
  </si>
  <si>
    <t>Denise Bailey</t>
  </si>
  <si>
    <t>Wendy Still</t>
  </si>
  <si>
    <t>Tryg Mccoy</t>
  </si>
  <si>
    <t>Richard  Wendland</t>
  </si>
  <si>
    <t>Paul Mcdonagh</t>
  </si>
  <si>
    <t>Anesto Estrella</t>
  </si>
  <si>
    <t>Masa Rambo</t>
  </si>
  <si>
    <t>Michael Quan</t>
  </si>
  <si>
    <t>Carlos Gutierrez</t>
  </si>
  <si>
    <t>Meghan  White</t>
  </si>
  <si>
    <t>John Barker</t>
  </si>
  <si>
    <t>Derek Wing</t>
  </si>
  <si>
    <t>Dennis O'Neill</t>
  </si>
  <si>
    <t>Steven Ritchie</t>
  </si>
  <si>
    <t>Sean Mullane</t>
  </si>
  <si>
    <t>Donaldson Shumpert</t>
  </si>
  <si>
    <t>Ja Han  Kim</t>
  </si>
  <si>
    <t>Mimi Woo</t>
  </si>
  <si>
    <t>Jesse G Housley</t>
  </si>
  <si>
    <t>Cheryl Davis</t>
  </si>
  <si>
    <t>Zhi Jiar Zhuang</t>
  </si>
  <si>
    <t>Andre Andrews Sr</t>
  </si>
  <si>
    <t>Diane P Knoles</t>
  </si>
  <si>
    <t>Richard T Handel</t>
  </si>
  <si>
    <t>John S Roddy</t>
  </si>
  <si>
    <t>Robert J Neuneker</t>
  </si>
  <si>
    <t>Joshua Milstein</t>
  </si>
  <si>
    <t>Laurie  Nobilette</t>
  </si>
  <si>
    <t>Michelle L Durgy</t>
  </si>
  <si>
    <t>Jennifer Dudoroff</t>
  </si>
  <si>
    <t>Joseph Fong</t>
  </si>
  <si>
    <t>Kathryn Fowler</t>
  </si>
  <si>
    <t>Elisa Ramirez</t>
  </si>
  <si>
    <t>Nancy E Lewis</t>
  </si>
  <si>
    <t>Frank Kosta</t>
  </si>
  <si>
    <t>Diane Beetham</t>
  </si>
  <si>
    <t>Stephen Finnegan</t>
  </si>
  <si>
    <t>Kevin P Murray</t>
  </si>
  <si>
    <t>Heralio Serrano</t>
  </si>
  <si>
    <t>Brian Philpott</t>
  </si>
  <si>
    <t>Van Ly</t>
  </si>
  <si>
    <t>Melany Brandon</t>
  </si>
  <si>
    <t>Edward Delcarlo</t>
  </si>
  <si>
    <t>Joo Han Kim</t>
  </si>
  <si>
    <t>Hardy H Golston</t>
  </si>
  <si>
    <t>Derrick Jackson</t>
  </si>
  <si>
    <t>Brian A Bringardner</t>
  </si>
  <si>
    <t>Vincent Nolan</t>
  </si>
  <si>
    <t>Paul  Zarefsky</t>
  </si>
  <si>
    <t>Teresita S Poblete</t>
  </si>
  <si>
    <t>Ruben Caballero</t>
  </si>
  <si>
    <t>Dennis Kern</t>
  </si>
  <si>
    <t>Wilfredo Varona</t>
  </si>
  <si>
    <t>James Untalan</t>
  </si>
  <si>
    <t>Malcolm Fong</t>
  </si>
  <si>
    <t>J Michael  Swart</t>
  </si>
  <si>
    <t>Patrick Kwan</t>
  </si>
  <si>
    <t>Darryl Loo</t>
  </si>
  <si>
    <t>Peter  Kearns</t>
  </si>
  <si>
    <t>Adena S Gilbert</t>
  </si>
  <si>
    <t>Michael Koltzoff</t>
  </si>
  <si>
    <t>Sheryl Bregman</t>
  </si>
  <si>
    <t>Marianne Barrett</t>
  </si>
  <si>
    <t>Kwixuan Hart Maloof</t>
  </si>
  <si>
    <t>Julius Deguia</t>
  </si>
  <si>
    <t>Eric Fleming</t>
  </si>
  <si>
    <t>Jan Lecklikner</t>
  </si>
  <si>
    <t>Victor Tsang</t>
  </si>
  <si>
    <t>Christopher Gauger</t>
  </si>
  <si>
    <t>Henry Yee</t>
  </si>
  <si>
    <t>Cheryl Adams</t>
  </si>
  <si>
    <t>Paul Jug</t>
  </si>
  <si>
    <t>Michael Niland</t>
  </si>
  <si>
    <t>Calvin Lew</t>
  </si>
  <si>
    <t>James Hudson</t>
  </si>
  <si>
    <t>Mirian  Saez</t>
  </si>
  <si>
    <t>Hanson Tom</t>
  </si>
  <si>
    <t>James Kircher</t>
  </si>
  <si>
    <t>Donald Goggin</t>
  </si>
  <si>
    <t>Daniel Wlodarczyk</t>
  </si>
  <si>
    <t>Lorenzo Ibarra</t>
  </si>
  <si>
    <t>David C Hill</t>
  </si>
  <si>
    <t>Joel Delizonna</t>
  </si>
  <si>
    <t>James Buick</t>
  </si>
  <si>
    <t>Courtney Sandifer</t>
  </si>
  <si>
    <t>William Storti</t>
  </si>
  <si>
    <t>Arthur Gabac</t>
  </si>
  <si>
    <t>Elisabeth Filiss</t>
  </si>
  <si>
    <t>Jose  Cisneros</t>
  </si>
  <si>
    <t>Raymond L Lock</t>
  </si>
  <si>
    <t>Ruben Montero</t>
  </si>
  <si>
    <t>William Lee</t>
  </si>
  <si>
    <t>Michael D Nevin Jr</t>
  </si>
  <si>
    <t>Steven Wombacher</t>
  </si>
  <si>
    <t>Eugene Yoshii</t>
  </si>
  <si>
    <t>Michael Redmond</t>
  </si>
  <si>
    <t>Mark Iverson</t>
  </si>
  <si>
    <t>Kara Chien</t>
  </si>
  <si>
    <t>Matthew Schwartz</t>
  </si>
  <si>
    <t>Jeffrey Ross</t>
  </si>
  <si>
    <t>Duane M Silver</t>
  </si>
  <si>
    <t>Troy Dangerfield</t>
  </si>
  <si>
    <t>Twyila Lay</t>
  </si>
  <si>
    <t>Derek Oleary</t>
  </si>
  <si>
    <t>Rosemarie C Tibay</t>
  </si>
  <si>
    <t>Clara Shayevich</t>
  </si>
  <si>
    <t>Charles Higueras</t>
  </si>
  <si>
    <t>Thomas Rodrigues</t>
  </si>
  <si>
    <t>Gerald Hess</t>
  </si>
  <si>
    <t>Ryan N Hart</t>
  </si>
  <si>
    <t>James A Heppert</t>
  </si>
  <si>
    <t>Richard A Fonseca</t>
  </si>
  <si>
    <t>Monica Banchero-Hasson</t>
  </si>
  <si>
    <t>Daniel W Tauber</t>
  </si>
  <si>
    <t>James Aherne</t>
  </si>
  <si>
    <t>Claudia Valentino</t>
  </si>
  <si>
    <t>Eric Leal</t>
  </si>
  <si>
    <t>Priscilla Morse</t>
  </si>
  <si>
    <t>Katharine Petrucione</t>
  </si>
  <si>
    <t>Michael Marcum</t>
  </si>
  <si>
    <t>Molly Pengel</t>
  </si>
  <si>
    <t>Heather A Trevisan</t>
  </si>
  <si>
    <t>Dion J Mcdonnell</t>
  </si>
  <si>
    <t>Una  Bailey</t>
  </si>
  <si>
    <t>Christina J Lee</t>
  </si>
  <si>
    <t>Laurie Nobilette</t>
  </si>
  <si>
    <t>Therese Gee</t>
  </si>
  <si>
    <t>William Canning</t>
  </si>
  <si>
    <t>Jennifer A Streegan</t>
  </si>
  <si>
    <t>Christopher B Boutilier</t>
  </si>
  <si>
    <t>Patrick Rabbitt</t>
  </si>
  <si>
    <t>Andrew Degraca</t>
  </si>
  <si>
    <t>Erlinda M De Guzman</t>
  </si>
  <si>
    <t>Marshall Khine</t>
  </si>
  <si>
    <t>Michael Geiser</t>
  </si>
  <si>
    <t>Michelle L Jean</t>
  </si>
  <si>
    <t>John Drake</t>
  </si>
  <si>
    <t>Samuel Christ</t>
  </si>
  <si>
    <t>Diane Vaccaro</t>
  </si>
  <si>
    <t>Maria H Ciriaco</t>
  </si>
  <si>
    <t>Ramon S Kong</t>
  </si>
  <si>
    <t>Brook  Mebrahtu</t>
  </si>
  <si>
    <t>Gary Franzella</t>
  </si>
  <si>
    <t>Joe Tong</t>
  </si>
  <si>
    <t>Stanley Perriatt</t>
  </si>
  <si>
    <t>Frederick Schiff</t>
  </si>
  <si>
    <t>John Roddy</t>
  </si>
  <si>
    <t>Frederick Sheinfield</t>
  </si>
  <si>
    <t>Timothy Falvey</t>
  </si>
  <si>
    <t>Jorge Plata</t>
  </si>
  <si>
    <t>James Kimball</t>
  </si>
  <si>
    <t>Michael Stasko</t>
  </si>
  <si>
    <t>Laurie Jurkiewicz</t>
  </si>
  <si>
    <t>Dorothy Quan</t>
  </si>
  <si>
    <t>Robert M Valdez</t>
  </si>
  <si>
    <t>Matthew Alba</t>
  </si>
  <si>
    <t>Kenneth M Ferrigno</t>
  </si>
  <si>
    <t>Jeanine Nicholson</t>
  </si>
  <si>
    <t>Melvin  Thornton</t>
  </si>
  <si>
    <t>Kent Nelson</t>
  </si>
  <si>
    <t>Joseph John</t>
  </si>
  <si>
    <t>Simon Pang</t>
  </si>
  <si>
    <t>Jason Paw</t>
  </si>
  <si>
    <t>Charles Wong</t>
  </si>
  <si>
    <t>David Elliott</t>
  </si>
  <si>
    <t>Michelle Mccoy</t>
  </si>
  <si>
    <t>Richard Martin</t>
  </si>
  <si>
    <t>David Do</t>
  </si>
  <si>
    <t>Yolanda Vallero</t>
  </si>
  <si>
    <t>Joseph Devaty</t>
  </si>
  <si>
    <t>Christopher Dugan</t>
  </si>
  <si>
    <t>Glenn Ortega</t>
  </si>
  <si>
    <t>Luis Belicena</t>
  </si>
  <si>
    <t>Eric Tapang</t>
  </si>
  <si>
    <t>Steven Ratto</t>
  </si>
  <si>
    <t>Edward Lee</t>
  </si>
  <si>
    <t>Lawrence Conrad</t>
  </si>
  <si>
    <t>Michael Horta</t>
  </si>
  <si>
    <t>J Michael Swart</t>
  </si>
  <si>
    <t>C M Breen</t>
  </si>
  <si>
    <t>Andrew Howard Iv</t>
  </si>
  <si>
    <t>Eric Quema</t>
  </si>
  <si>
    <t>Christopher D Creed</t>
  </si>
  <si>
    <t>Elyse Duckett</t>
  </si>
  <si>
    <t>Jason M Maxwell</t>
  </si>
  <si>
    <t>Daniel M Cotter</t>
  </si>
  <si>
    <t>Antonio Hernandez</t>
  </si>
  <si>
    <t>James Thompson</t>
  </si>
  <si>
    <t>Rebecca Wagner</t>
  </si>
  <si>
    <t>David Stevens</t>
  </si>
  <si>
    <t>Felix Thieu</t>
  </si>
  <si>
    <t>Wilmie Hathaway</t>
  </si>
  <si>
    <t>Matthew Cannon</t>
  </si>
  <si>
    <t>Howard Chu</t>
  </si>
  <si>
    <t>Trudy  Singzon</t>
  </si>
  <si>
    <t>Andrew Yick</t>
  </si>
  <si>
    <t>James Quirke</t>
  </si>
  <si>
    <t>Arthur Lee</t>
  </si>
  <si>
    <t>Emily Lee</t>
  </si>
  <si>
    <t>Denise Martinez</t>
  </si>
  <si>
    <t>Paul Lau</t>
  </si>
  <si>
    <t>George Smith</t>
  </si>
  <si>
    <t>George Petty</t>
  </si>
  <si>
    <t>Andrew Clark</t>
  </si>
  <si>
    <t>Terence Howzell</t>
  </si>
  <si>
    <t>Alvin Selva</t>
  </si>
  <si>
    <t>Mark Jacobs</t>
  </si>
  <si>
    <t>William Wong</t>
  </si>
  <si>
    <t>Alfred Joe</t>
  </si>
  <si>
    <t>Phyllis Ford</t>
  </si>
  <si>
    <t>Meghan White</t>
  </si>
  <si>
    <t>Jason T Mishler</t>
  </si>
  <si>
    <t>Thomas Feledy</t>
  </si>
  <si>
    <t>Mark Obrochta</t>
  </si>
  <si>
    <t>Kevin Mcnaughton</t>
  </si>
  <si>
    <t>Desmond Cotter</t>
  </si>
  <si>
    <t>Shaughn  Ryan</t>
  </si>
  <si>
    <t>Darren Choy</t>
  </si>
  <si>
    <t>Allen Nance</t>
  </si>
  <si>
    <t>John Cleary</t>
  </si>
  <si>
    <t>Anthony Montoya</t>
  </si>
  <si>
    <t>Ellen Brin</t>
  </si>
  <si>
    <t>Tara Lamont</t>
  </si>
  <si>
    <t>Paul  Karawanny</t>
  </si>
  <si>
    <t>John Robertson</t>
  </si>
  <si>
    <t>John Christy</t>
  </si>
  <si>
    <t>Stephen Cruz</t>
  </si>
  <si>
    <t>Nicole L Bruckert</t>
  </si>
  <si>
    <t>Michael Morley</t>
  </si>
  <si>
    <t>Steven Bokura</t>
  </si>
  <si>
    <t>Frank Harrell</t>
  </si>
  <si>
    <t>Dominic  Shanley</t>
  </si>
  <si>
    <t>John Donohoe</t>
  </si>
  <si>
    <t>Robert Bohanan</t>
  </si>
  <si>
    <t>Ulysses Vinson Jr</t>
  </si>
  <si>
    <t>Thomas Oconnor</t>
  </si>
  <si>
    <t>Paul O'Kane</t>
  </si>
  <si>
    <t>Gregory L Mayer</t>
  </si>
  <si>
    <t>Elson Hao</t>
  </si>
  <si>
    <t>Lela Harris</t>
  </si>
  <si>
    <t>Brian Ballard</t>
  </si>
  <si>
    <t>Miguel Torres</t>
  </si>
  <si>
    <t>Ip Ngo</t>
  </si>
  <si>
    <t>Mirian Saez</t>
  </si>
  <si>
    <t>Tami Turner</t>
  </si>
  <si>
    <t>Fatima Ascano-Martin</t>
  </si>
  <si>
    <t>Nathan Szutu</t>
  </si>
  <si>
    <t>John Crudo</t>
  </si>
  <si>
    <t>Eileen Mccrystle</t>
  </si>
  <si>
    <t>Steven Weinkauf</t>
  </si>
  <si>
    <t>Rebecca Young</t>
  </si>
  <si>
    <t>Jennifer Johnson</t>
  </si>
  <si>
    <t>Lisa Katz</t>
  </si>
  <si>
    <t>Lawrence Hecimovich</t>
  </si>
  <si>
    <t>Diana Garcia</t>
  </si>
  <si>
    <t>Mario Vazquez</t>
  </si>
  <si>
    <t>Linda Allen</t>
  </si>
  <si>
    <t>Tiffaney Chaplin</t>
  </si>
  <si>
    <t>Ferdinand Ma M Mabaet</t>
  </si>
  <si>
    <t>John Updike</t>
  </si>
  <si>
    <t>Eric Stiveson</t>
  </si>
  <si>
    <t>Antonio Flores</t>
  </si>
  <si>
    <t>Steven Zukor</t>
  </si>
  <si>
    <t>Nicholas Ferrando</t>
  </si>
  <si>
    <t>Tom Kong</t>
  </si>
  <si>
    <t>Shelia Hunter</t>
  </si>
  <si>
    <t>Kevin Needham</t>
  </si>
  <si>
    <t>Jo Robinson</t>
  </si>
  <si>
    <t>Vakil Kuner</t>
  </si>
  <si>
    <t>William Huggett</t>
  </si>
  <si>
    <t>Erik Rapoport</t>
  </si>
  <si>
    <t>Marilou A Dario</t>
  </si>
  <si>
    <t>Anita Paratley</t>
  </si>
  <si>
    <t>Michael Becker</t>
  </si>
  <si>
    <t>Jonathan Barash</t>
  </si>
  <si>
    <t>Nicoh A Alday</t>
  </si>
  <si>
    <t>Douglas Farmer</t>
  </si>
  <si>
    <t>Dat Truong</t>
  </si>
  <si>
    <t>Elisha A Perez</t>
  </si>
  <si>
    <t>Rodrigo Palaad</t>
  </si>
  <si>
    <t>Michael P Orlando</t>
  </si>
  <si>
    <t>Linda Marini</t>
  </si>
  <si>
    <t>Bobby Cheung</t>
  </si>
  <si>
    <t>Johnny Lim</t>
  </si>
  <si>
    <t>Warren Metlitzky</t>
  </si>
  <si>
    <t>Noel Deleon</t>
  </si>
  <si>
    <t>Michael Teupel</t>
  </si>
  <si>
    <t>Timothy  Mchale</t>
  </si>
  <si>
    <t>Rafal Ofierski</t>
  </si>
  <si>
    <t>Fanny Lee</t>
  </si>
  <si>
    <t>Susan M Nangle</t>
  </si>
  <si>
    <t>Stephen Paulsen</t>
  </si>
  <si>
    <t>Anthony Damato</t>
  </si>
  <si>
    <t>Richard Faust</t>
  </si>
  <si>
    <t>Joseph Birrer</t>
  </si>
  <si>
    <t>Amir Koleini</t>
  </si>
  <si>
    <t>Jeffrey Schmidt</t>
  </si>
  <si>
    <t>Darius T Jones</t>
  </si>
  <si>
    <t>Andre Kury</t>
  </si>
  <si>
    <t>Rose-Ellen Fairgrieve</t>
  </si>
  <si>
    <t>Susan Demartini</t>
  </si>
  <si>
    <t>Michael Burkley</t>
  </si>
  <si>
    <t>Dan Mauer</t>
  </si>
  <si>
    <t>Mark  Shea</t>
  </si>
  <si>
    <t>Michelle Fouts</t>
  </si>
  <si>
    <t>Lizelle  Cuenco</t>
  </si>
  <si>
    <t>Ricardo Duarte</t>
  </si>
  <si>
    <t>James Arnswald</t>
  </si>
  <si>
    <t>David Myerson</t>
  </si>
  <si>
    <t>Margaret Stevenson</t>
  </si>
  <si>
    <t>Wilfred Williams</t>
  </si>
  <si>
    <t>Shelley Hom</t>
  </si>
  <si>
    <t>Mark Mcdonough</t>
  </si>
  <si>
    <t>Angel G Lozano</t>
  </si>
  <si>
    <t>Joseph Engelman</t>
  </si>
  <si>
    <t>Jiro Yamamoto</t>
  </si>
  <si>
    <t>Lope Avaricio Jr</t>
  </si>
  <si>
    <t>James Macdonell</t>
  </si>
  <si>
    <t>Victor French</t>
  </si>
  <si>
    <t>Kevin Rightmire</t>
  </si>
  <si>
    <t>Diane A Van Der Heiden</t>
  </si>
  <si>
    <t>Clifton Wong</t>
  </si>
  <si>
    <t>Valerie Stephenson-Boyd</t>
  </si>
  <si>
    <t>Cheung F Lee</t>
  </si>
  <si>
    <t>Michael Hara</t>
  </si>
  <si>
    <t>Joseph Sallady</t>
  </si>
  <si>
    <t>Richard Ernst</t>
  </si>
  <si>
    <t>Elaine Martin</t>
  </si>
  <si>
    <t>Kyle Merkins</t>
  </si>
  <si>
    <t>Paul Ruetti</t>
  </si>
  <si>
    <t>James Kotter</t>
  </si>
  <si>
    <t>Michael Tursi</t>
  </si>
  <si>
    <t>John Pai Jr.</t>
  </si>
  <si>
    <t>Villamor Corrales</t>
  </si>
  <si>
    <t>Joycelyn De Castro</t>
  </si>
  <si>
    <t>Tonii Cato</t>
  </si>
  <si>
    <t>Truc T Nguyen</t>
  </si>
  <si>
    <t>Mary Hansell</t>
  </si>
  <si>
    <t>Hansjuerg  Enz</t>
  </si>
  <si>
    <t>Robert P Zlatunich</t>
  </si>
  <si>
    <t>Joshua Kumli</t>
  </si>
  <si>
    <t>Justin  Quintal</t>
  </si>
  <si>
    <t>Jimmy Miranda</t>
  </si>
  <si>
    <t>Nelson Ramos Jr</t>
  </si>
  <si>
    <t>Sophia Billote</t>
  </si>
  <si>
    <t>Sean Griffin</t>
  </si>
  <si>
    <t>Joseph Beam</t>
  </si>
  <si>
    <t>Margarita Hill</t>
  </si>
  <si>
    <t>Jonathan Huggins</t>
  </si>
  <si>
    <t>Robert A Terry</t>
  </si>
  <si>
    <t>Luke Martin</t>
  </si>
  <si>
    <t>Joseph Sharlow</t>
  </si>
  <si>
    <t>Elsa Tsutaoka</t>
  </si>
  <si>
    <t>Rene Arevalo</t>
  </si>
  <si>
    <t>Maricela Sainez</t>
  </si>
  <si>
    <t>Baqir Hussain</t>
  </si>
  <si>
    <t>Marc Kasper</t>
  </si>
  <si>
    <t>Michael Amodeo</t>
  </si>
  <si>
    <t>Harald Sims</t>
  </si>
  <si>
    <t>Gillian Otway</t>
  </si>
  <si>
    <t>David Krikorian</t>
  </si>
  <si>
    <t>Judith Mosqueda</t>
  </si>
  <si>
    <t>Kimber Von Blohn</t>
  </si>
  <si>
    <t>Hugh Hall</t>
  </si>
  <si>
    <t>David M Johnson</t>
  </si>
  <si>
    <t>Timothy Kelly</t>
  </si>
  <si>
    <t>Lissette Waterman</t>
  </si>
  <si>
    <t>Daisy Yu</t>
  </si>
  <si>
    <t>Matthew Rodgers</t>
  </si>
  <si>
    <t>Robert J La Eace</t>
  </si>
  <si>
    <t>Simon Silverman</t>
  </si>
  <si>
    <t>Robert Daniele</t>
  </si>
  <si>
    <t>Ofelia Thompson</t>
  </si>
  <si>
    <t>Nam Do</t>
  </si>
  <si>
    <t>Julio Delucchi</t>
  </si>
  <si>
    <t>Michael Celis</t>
  </si>
  <si>
    <t>Hendryck Lasak</t>
  </si>
  <si>
    <t>John  Conefrey</t>
  </si>
  <si>
    <t>Steven Balma</t>
  </si>
  <si>
    <t>Miriam Isidro</t>
  </si>
  <si>
    <t>Eric Vintero</t>
  </si>
  <si>
    <t>Denise Merlo</t>
  </si>
  <si>
    <t>Vere Ellinwood</t>
  </si>
  <si>
    <t>Daniel Lehr</t>
  </si>
  <si>
    <t>Chanh Phung</t>
  </si>
  <si>
    <t>Tonia Lediju</t>
  </si>
  <si>
    <t>Heath Stoyer</t>
  </si>
  <si>
    <t>Louis Lim</t>
  </si>
  <si>
    <t>Joseph Naras</t>
  </si>
  <si>
    <t>Magdalena Sarmiento</t>
  </si>
  <si>
    <t>Raymond Beazley</t>
  </si>
  <si>
    <t>Scott Heidohrn</t>
  </si>
  <si>
    <t>Boaz Mariles</t>
  </si>
  <si>
    <t>Glen V Schwartz</t>
  </si>
  <si>
    <t>Robert Merino</t>
  </si>
  <si>
    <t>Anthony M Scafani</t>
  </si>
  <si>
    <t>Brett Thorp</t>
  </si>
  <si>
    <t>Patricia Mccarthy</t>
  </si>
  <si>
    <t>Michael Menefee</t>
  </si>
  <si>
    <t>Sally Saxton</t>
  </si>
  <si>
    <t>Ryan Jones</t>
  </si>
  <si>
    <t>Michael Charlton</t>
  </si>
  <si>
    <t>Evelyn Andes</t>
  </si>
  <si>
    <t>Benjamin Canedo</t>
  </si>
  <si>
    <t>John Greenwood</t>
  </si>
  <si>
    <t>Matthew L Bean</t>
  </si>
  <si>
    <t>Raymond Lui</t>
  </si>
  <si>
    <t>Leslie Forrestal</t>
  </si>
  <si>
    <t>Christopher M Benz</t>
  </si>
  <si>
    <t>Ricarda Orias</t>
  </si>
  <si>
    <t>Feliks Gasanyan</t>
  </si>
  <si>
    <t>Florence Toy</t>
  </si>
  <si>
    <t>Herman Woo</t>
  </si>
  <si>
    <t>Patricia Yuen Lui</t>
  </si>
  <si>
    <t>Renota Martinez</t>
  </si>
  <si>
    <t>Raymond Lock</t>
  </si>
  <si>
    <t>Kenneth Martin</t>
  </si>
  <si>
    <t>Christopher Schaffer</t>
  </si>
  <si>
    <t>Nicole Avril</t>
  </si>
  <si>
    <t>Teming  Hsueh</t>
  </si>
  <si>
    <t>Fernando L Cisneros</t>
  </si>
  <si>
    <t>Will  Kwan</t>
  </si>
  <si>
    <t>Merjo Roca</t>
  </si>
  <si>
    <t>Jason Harrell</t>
  </si>
  <si>
    <t>Pilar Torres</t>
  </si>
  <si>
    <t>Ramon Reynoso</t>
  </si>
  <si>
    <t>Janice Hayes</t>
  </si>
  <si>
    <t>Lorenzo Donati</t>
  </si>
  <si>
    <t>Matthew Reeves</t>
  </si>
  <si>
    <t>Christine Anderson</t>
  </si>
  <si>
    <t>Diana Hammons</t>
  </si>
  <si>
    <t>Zihong Gorman</t>
  </si>
  <si>
    <t>Julia Dawson</t>
  </si>
  <si>
    <t>Michael Slade</t>
  </si>
  <si>
    <t>Daisy Mae Quitoriano</t>
  </si>
  <si>
    <t>Anne Ruggels</t>
  </si>
  <si>
    <t>Rodney  Fitzpatrick</t>
  </si>
  <si>
    <t>Teresita Cosmiano</t>
  </si>
  <si>
    <t>Raymond Cruz</t>
  </si>
  <si>
    <t>Lyn O'Connor</t>
  </si>
  <si>
    <t>Shou Mei Lin</t>
  </si>
  <si>
    <t>Shane Murphy</t>
  </si>
  <si>
    <t>Michele Dawson-Talley</t>
  </si>
  <si>
    <t>Maria Aurora F Chavez Lagasca</t>
  </si>
  <si>
    <t>Paul Mchugh</t>
  </si>
  <si>
    <t>Daisy Cruz</t>
  </si>
  <si>
    <t>Nicholas Holl</t>
  </si>
  <si>
    <t>Frank Clemens</t>
  </si>
  <si>
    <t>Joseph Barretta</t>
  </si>
  <si>
    <t>Richard Daniele</t>
  </si>
  <si>
    <t>Clifton Hong</t>
  </si>
  <si>
    <t>Paul Crawford</t>
  </si>
  <si>
    <t>Kenneth Macdonald</t>
  </si>
  <si>
    <t>Oscar Taylor</t>
  </si>
  <si>
    <t>Fang  Lu</t>
  </si>
  <si>
    <t>David Almaguer</t>
  </si>
  <si>
    <t>Alvaro Schor</t>
  </si>
  <si>
    <t>Eriberto Ison</t>
  </si>
  <si>
    <t>Scott Cairel</t>
  </si>
  <si>
    <t>Robert B Costello</t>
  </si>
  <si>
    <t>Isabelle  Allouko Fiankan</t>
  </si>
  <si>
    <t>Alexis R Goldner</t>
  </si>
  <si>
    <t>Kim Nguyen</t>
  </si>
  <si>
    <t>Richard Elliott</t>
  </si>
  <si>
    <t>Michael Vieira</t>
  </si>
  <si>
    <t>Henry Kelly</t>
  </si>
  <si>
    <t>Sidney Laws</t>
  </si>
  <si>
    <t>Lavante A Mitchell</t>
  </si>
  <si>
    <t>Steve Figueroa</t>
  </si>
  <si>
    <t>Benny Chin</t>
  </si>
  <si>
    <t>Kim Lewis</t>
  </si>
  <si>
    <t>Joseph Viglizzo</t>
  </si>
  <si>
    <t>Anthony Rivera</t>
  </si>
  <si>
    <t>Brian T Collins</t>
  </si>
  <si>
    <t>Janet Y Seung</t>
  </si>
  <si>
    <t>Maureen Barron</t>
  </si>
  <si>
    <t>Amy Logan</t>
  </si>
  <si>
    <t>Marta Mcgovern</t>
  </si>
  <si>
    <t>Tri N Hoang</t>
  </si>
  <si>
    <t>Raquel Nicdao-Icban</t>
  </si>
  <si>
    <t>Frederick Orantes</t>
  </si>
  <si>
    <t>Bruce Krejcik</t>
  </si>
  <si>
    <t>Michael Guajardo</t>
  </si>
  <si>
    <t>Annette Burns</t>
  </si>
  <si>
    <t>Charlie Lyons</t>
  </si>
  <si>
    <t>Derrick Liang</t>
  </si>
  <si>
    <t>Sarah Wilner</t>
  </si>
  <si>
    <t>Deborah Gizdich</t>
  </si>
  <si>
    <t>Paul Mangiola</t>
  </si>
  <si>
    <t>Joshua S Olson</t>
  </si>
  <si>
    <t>Justin Schorr</t>
  </si>
  <si>
    <t>Joseph Toomey</t>
  </si>
  <si>
    <t>Leo Solomon</t>
  </si>
  <si>
    <t>Damian Garcia</t>
  </si>
  <si>
    <t>Gerald Newbeck</t>
  </si>
  <si>
    <t>Kenneth Mccarthy</t>
  </si>
  <si>
    <t>Harry Higgins</t>
  </si>
  <si>
    <t>Daniel Martinez</t>
  </si>
  <si>
    <t>Hector Jusino Jr</t>
  </si>
  <si>
    <t>William Lewis</t>
  </si>
  <si>
    <t>Eve S Zeff</t>
  </si>
  <si>
    <t>Joseph K Allegro</t>
  </si>
  <si>
    <t>Jonathan Nye</t>
  </si>
  <si>
    <t>Justin Erb</t>
  </si>
  <si>
    <t>Cristina Franco</t>
  </si>
  <si>
    <t>Rachel Karp</t>
  </si>
  <si>
    <t>Brock  Davis</t>
  </si>
  <si>
    <t>Robert C Debiasio</t>
  </si>
  <si>
    <t>Ana Alvarez</t>
  </si>
  <si>
    <t>Rolly Junio</t>
  </si>
  <si>
    <t>Ross  O'Reilly</t>
  </si>
  <si>
    <t>John J Woo</t>
  </si>
  <si>
    <t>Matthew Tarlach</t>
  </si>
  <si>
    <t>Maureen P Singleton</t>
  </si>
  <si>
    <t>Theodore Aranas</t>
  </si>
  <si>
    <t>Thomas Mannion</t>
  </si>
  <si>
    <t>Kevin Phipps</t>
  </si>
  <si>
    <t>Jassen M Dongon</t>
  </si>
  <si>
    <t>Cesar Gonzales</t>
  </si>
  <si>
    <t>Robert Lim</t>
  </si>
  <si>
    <t>Rigoberto Hernandez</t>
  </si>
  <si>
    <t>Marciel Rivera</t>
  </si>
  <si>
    <t>Douglas P Arnold</t>
  </si>
  <si>
    <t>Thi Tram Nguyen</t>
  </si>
  <si>
    <t>Roberto Barrientos-Cruz</t>
  </si>
  <si>
    <t>Nicole Greely</t>
  </si>
  <si>
    <t>Jinky B Dioquino</t>
  </si>
  <si>
    <t>Carol Finucane</t>
  </si>
  <si>
    <t>Melvin Thornton</t>
  </si>
  <si>
    <t>Leah Custis</t>
  </si>
  <si>
    <t>Vilma A Flores</t>
  </si>
  <si>
    <t>Gerald Alley</t>
  </si>
  <si>
    <t>Mark Hutchings</t>
  </si>
  <si>
    <t>Michael Lee</t>
  </si>
  <si>
    <t>Daniel Douglass</t>
  </si>
  <si>
    <t>Delos Putz</t>
  </si>
  <si>
    <t>Robert Potter</t>
  </si>
  <si>
    <t>Donald Barrick</t>
  </si>
  <si>
    <t>Kenneth Rich</t>
  </si>
  <si>
    <t>Antonio Lugo</t>
  </si>
  <si>
    <t>Richard Kim</t>
  </si>
  <si>
    <t>Matthew A Maciel</t>
  </si>
  <si>
    <t>Belen Ferraro</t>
  </si>
  <si>
    <t>Mari K Noguchi</t>
  </si>
  <si>
    <t>Michael L Brown</t>
  </si>
  <si>
    <t>Gary S Ho</t>
  </si>
  <si>
    <t>Alison Yee</t>
  </si>
  <si>
    <t>Richard Lee</t>
  </si>
  <si>
    <t>Stacy Hayes</t>
  </si>
  <si>
    <t>Todd N Weddle</t>
  </si>
  <si>
    <t>Jennifer Chon</t>
  </si>
  <si>
    <t>Mike Carrasco</t>
  </si>
  <si>
    <t>James Kelly</t>
  </si>
  <si>
    <t>Thomas Walsh</t>
  </si>
  <si>
    <t>David Planka</t>
  </si>
  <si>
    <t>Lee Dahlberg</t>
  </si>
  <si>
    <t>Anthony Branchcomb</t>
  </si>
  <si>
    <t>Sharon W Kwong</t>
  </si>
  <si>
    <t>R. Kenneth  Weems</t>
  </si>
  <si>
    <t>Michele Grindstaff</t>
  </si>
  <si>
    <t>Christopher Giles</t>
  </si>
  <si>
    <t>Albert Johnson Jr</t>
  </si>
  <si>
    <t>Michael J Costello</t>
  </si>
  <si>
    <t>David  Dung</t>
  </si>
  <si>
    <t>Ramon Serrano</t>
  </si>
  <si>
    <t>Jihyeon Rim</t>
  </si>
  <si>
    <t>Sanjay Shastri</t>
  </si>
  <si>
    <t>Christopher Hobart</t>
  </si>
  <si>
    <t>Wade D Bailey</t>
  </si>
  <si>
    <t>Sushma Magnuson</t>
  </si>
  <si>
    <t>Anadelia Kim</t>
  </si>
  <si>
    <t>Alpherie  Krystof</t>
  </si>
  <si>
    <t>James Kucharszky</t>
  </si>
  <si>
    <t>Chiu Chen Chen</t>
  </si>
  <si>
    <t>Raisa  Kimelman</t>
  </si>
  <si>
    <t>Michael Nelson</t>
  </si>
  <si>
    <t>Roland Jones</t>
  </si>
  <si>
    <t>Ann Marie Bower</t>
  </si>
  <si>
    <t>Ivania J Quant</t>
  </si>
  <si>
    <t>David Yee</t>
  </si>
  <si>
    <t>John Tuiasosopo</t>
  </si>
  <si>
    <t>Patrick Cadigan</t>
  </si>
  <si>
    <t>Kathleen T Mccarthy-Boyce</t>
  </si>
  <si>
    <t>Al Garza</t>
  </si>
  <si>
    <t>David F Aymerich</t>
  </si>
  <si>
    <t>Socrates Sison</t>
  </si>
  <si>
    <t>Sam Young</t>
  </si>
  <si>
    <t>Thomas O'Brien</t>
  </si>
  <si>
    <t>Brian Oliver</t>
  </si>
  <si>
    <t>James Parish</t>
  </si>
  <si>
    <t>Jonathan  Stern</t>
  </si>
  <si>
    <t>Clifford Jeffrey  Bramlett</t>
  </si>
  <si>
    <t>John Diluzio</t>
  </si>
  <si>
    <t>Kevin Nielsen</t>
  </si>
  <si>
    <t>Frank Pereira</t>
  </si>
  <si>
    <t>William Escobar</t>
  </si>
  <si>
    <t>Eric Kwan</t>
  </si>
  <si>
    <t>Geary  Horikiri</t>
  </si>
  <si>
    <t>Steven J Reel</t>
  </si>
  <si>
    <t>Rosa Sanchez</t>
  </si>
  <si>
    <t>Alan Callaway</t>
  </si>
  <si>
    <t>Rex Olson</t>
  </si>
  <si>
    <t>Nancy Barsotti</t>
  </si>
  <si>
    <t>Manuel Lopes</t>
  </si>
  <si>
    <t>Gary Diquisto</t>
  </si>
  <si>
    <t>John F Caramucci</t>
  </si>
  <si>
    <t>Sherman Hom</t>
  </si>
  <si>
    <t>Kevin Edison</t>
  </si>
  <si>
    <t>Marie Joy Claudel</t>
  </si>
  <si>
    <t>Noreen Dunleavy</t>
  </si>
  <si>
    <t>Danielle Newman</t>
  </si>
  <si>
    <t>Dominic Panina</t>
  </si>
  <si>
    <t>Steven Stocker</t>
  </si>
  <si>
    <t>Andrea Creed</t>
  </si>
  <si>
    <t>Robert Duffield</t>
  </si>
  <si>
    <t>Gerald Robbins</t>
  </si>
  <si>
    <t>John Barcojo</t>
  </si>
  <si>
    <t>Dean Ries</t>
  </si>
  <si>
    <t>Kathryn Waaland</t>
  </si>
  <si>
    <t>Richard Piket</t>
  </si>
  <si>
    <t>Martha Whetstone</t>
  </si>
  <si>
    <t>Pamela Husing</t>
  </si>
  <si>
    <t>Marla Jurosek</t>
  </si>
  <si>
    <t>Monique Webster</t>
  </si>
  <si>
    <t>Harry Mitchell</t>
  </si>
  <si>
    <t>Gregory G Mendez</t>
  </si>
  <si>
    <t>Beth B Brumell</t>
  </si>
  <si>
    <t>Lauro  Baca Iii</t>
  </si>
  <si>
    <t>Darren Bortmas</t>
  </si>
  <si>
    <t>Tony Leung</t>
  </si>
  <si>
    <t>Diedre D Gibson</t>
  </si>
  <si>
    <t>Ian Furminger</t>
  </si>
  <si>
    <t>John Payne</t>
  </si>
  <si>
    <t>Krista Smith</t>
  </si>
  <si>
    <t>Milen Banegas</t>
  </si>
  <si>
    <t>Tracy O'Keeffe</t>
  </si>
  <si>
    <t>Diane Robbins</t>
  </si>
  <si>
    <t>Michael Hutchings</t>
  </si>
  <si>
    <t>Alan Wong</t>
  </si>
  <si>
    <t>Chuck Watanabe</t>
  </si>
  <si>
    <t>Gloria L Martin</t>
  </si>
  <si>
    <t>Jennifer Jackson</t>
  </si>
  <si>
    <t>Jason Woo</t>
  </si>
  <si>
    <t>Heather J Pohl</t>
  </si>
  <si>
    <t>Michele Martinez</t>
  </si>
  <si>
    <t>Naveena Bobba</t>
  </si>
  <si>
    <t>Lois  Woodworth</t>
  </si>
  <si>
    <t>Theodore Mullin</t>
  </si>
  <si>
    <t>Mildred Edgar</t>
  </si>
  <si>
    <t>Carl Lee</t>
  </si>
  <si>
    <t>Peter Kent C Dejesus</t>
  </si>
  <si>
    <t>Lori Lamma</t>
  </si>
  <si>
    <t>Marc Y Touitou</t>
  </si>
  <si>
    <t>Mostafa Dastgheib</t>
  </si>
  <si>
    <t>Arceli Pasalo</t>
  </si>
  <si>
    <t>Joe L Guerra</t>
  </si>
  <si>
    <t>Richard Tong</t>
  </si>
  <si>
    <t>Troy Peele</t>
  </si>
  <si>
    <t>Anthony Yee</t>
  </si>
  <si>
    <t>Wayland Lee</t>
  </si>
  <si>
    <t>Kenneth Yeung</t>
  </si>
  <si>
    <t>Chieng Nim</t>
  </si>
  <si>
    <t>Rene Nielsen</t>
  </si>
  <si>
    <t>Roger Ritland</t>
  </si>
  <si>
    <t>Michie Wong</t>
  </si>
  <si>
    <t>Jarvis Murray</t>
  </si>
  <si>
    <t>Una Bailey</t>
  </si>
  <si>
    <t>Gretchen Parker</t>
  </si>
  <si>
    <t>David Dung</t>
  </si>
  <si>
    <t>Heather E Bollinger</t>
  </si>
  <si>
    <t>Na'Il Benjamin</t>
  </si>
  <si>
    <t>David Fleming</t>
  </si>
  <si>
    <t>William Conley</t>
  </si>
  <si>
    <t>Rowena B Soriben-Nozik</t>
  </si>
  <si>
    <t>Robert Mcdonald</t>
  </si>
  <si>
    <t>Kathy Wong</t>
  </si>
  <si>
    <t>Jake Peters</t>
  </si>
  <si>
    <t>Kristen Jensen</t>
  </si>
  <si>
    <t>Valerie Agard</t>
  </si>
  <si>
    <t>Sophal Chea</t>
  </si>
  <si>
    <t>Raymond Mattias</t>
  </si>
  <si>
    <t>Bernard Henderson</t>
  </si>
  <si>
    <t>Ermelina Fernandez</t>
  </si>
  <si>
    <t>Louis Maffei</t>
  </si>
  <si>
    <t>Susan Shu Mei  Yu</t>
  </si>
  <si>
    <t>James Heppert</t>
  </si>
  <si>
    <t>R Mcnaughton</t>
  </si>
  <si>
    <t>Cecilia Bautista</t>
  </si>
  <si>
    <t>James App</t>
  </si>
  <si>
    <t>John Mcnulty</t>
  </si>
  <si>
    <t>Harvey Quan</t>
  </si>
  <si>
    <t>Stephen Tilton</t>
  </si>
  <si>
    <t>Bonnie Jones</t>
  </si>
  <si>
    <t>George Poust</t>
  </si>
  <si>
    <t>Belena Cabuntala</t>
  </si>
  <si>
    <t>Mary Grace Savory</t>
  </si>
  <si>
    <t>John D Rogers</t>
  </si>
  <si>
    <t>Jonathan C Kaplan</t>
  </si>
  <si>
    <t>Isabel  Vulis</t>
  </si>
  <si>
    <t>Edbert Dare</t>
  </si>
  <si>
    <t>Janet Lacampagne</t>
  </si>
  <si>
    <t>Kirk Bozin</t>
  </si>
  <si>
    <t>George Powers  Jr</t>
  </si>
  <si>
    <t>Andrew Kofman</t>
  </si>
  <si>
    <t>Connie Fiame</t>
  </si>
  <si>
    <t>Lindsey B Suslow</t>
  </si>
  <si>
    <t>Felisa Kho</t>
  </si>
  <si>
    <t>Richard Seidell</t>
  </si>
  <si>
    <t>Brian Canedo</t>
  </si>
  <si>
    <t>Susan T Naylor</t>
  </si>
  <si>
    <t>Jane Wong</t>
  </si>
  <si>
    <t>Anthony Bryant</t>
  </si>
  <si>
    <t>Sean Cronin</t>
  </si>
  <si>
    <t>Jeffrey Barry</t>
  </si>
  <si>
    <t>Allan Wong</t>
  </si>
  <si>
    <t>David  Waters</t>
  </si>
  <si>
    <t>Zhen Kho</t>
  </si>
  <si>
    <t>Carol Wyley Wong</t>
  </si>
  <si>
    <t>Robin Matthews</t>
  </si>
  <si>
    <t>Anthony Holder</t>
  </si>
  <si>
    <t>Paul W Rose</t>
  </si>
  <si>
    <t>Christopher Candia</t>
  </si>
  <si>
    <t>Eileen C Needham</t>
  </si>
  <si>
    <t>Darton Ito</t>
  </si>
  <si>
    <t>Ali Misaghi</t>
  </si>
  <si>
    <t>Danielle Sorrenti</t>
  </si>
  <si>
    <t>Rex  Calaunan</t>
  </si>
  <si>
    <t>Andre Brown</t>
  </si>
  <si>
    <t>Kevin Mcpherson</t>
  </si>
  <si>
    <t>Diana Christensen</t>
  </si>
  <si>
    <t>Kimberly Hiroshima</t>
  </si>
  <si>
    <t>Virginia Jones</t>
  </si>
  <si>
    <t>Daniel Z Hu</t>
  </si>
  <si>
    <t>Lisa Clay</t>
  </si>
  <si>
    <t>Lin Li</t>
  </si>
  <si>
    <t>Crispin Hollings</t>
  </si>
  <si>
    <t>David Kamita</t>
  </si>
  <si>
    <t>Heather Buren</t>
  </si>
  <si>
    <t>Bernard Tse</t>
  </si>
  <si>
    <t>Rachael Kilshaw</t>
  </si>
  <si>
    <t>Richard Brown</t>
  </si>
  <si>
    <t>Michael V Horan</t>
  </si>
  <si>
    <t>Michael R Mohn</t>
  </si>
  <si>
    <t>Guillermo Zuniga</t>
  </si>
  <si>
    <t>Joseph Marte</t>
  </si>
  <si>
    <t>John St Croix</t>
  </si>
  <si>
    <t>Robert Jones Ii</t>
  </si>
  <si>
    <t>Andre  Reynolds</t>
  </si>
  <si>
    <t>Tony Rockett</t>
  </si>
  <si>
    <t>Scott Hellesto</t>
  </si>
  <si>
    <t>Masoud M Vafaei</t>
  </si>
  <si>
    <t>Hector Garcia-Morales</t>
  </si>
  <si>
    <t>Willion Wong</t>
  </si>
  <si>
    <t>Harald Matej</t>
  </si>
  <si>
    <t>Maria Dolore Gargaritano</t>
  </si>
  <si>
    <t>Joe Guerra</t>
  </si>
  <si>
    <t>Gary Fagundes</t>
  </si>
  <si>
    <t>Christopher Anderson</t>
  </si>
  <si>
    <t>Cynthia  Spellman</t>
  </si>
  <si>
    <t>Jill Dayal</t>
  </si>
  <si>
    <t>Jorge Chavez</t>
  </si>
  <si>
    <t>John Centurioni</t>
  </si>
  <si>
    <t>Brian Nannery</t>
  </si>
  <si>
    <t>Gilbert J Jacobs Jr</t>
  </si>
  <si>
    <t>Steven  Lew</t>
  </si>
  <si>
    <t>Matthew Scola</t>
  </si>
  <si>
    <t>Timothy Neves</t>
  </si>
  <si>
    <t>Kevin E Day</t>
  </si>
  <si>
    <t>Robert Leung</t>
  </si>
  <si>
    <t>Raul Mendieta</t>
  </si>
  <si>
    <t>Mary Boucher</t>
  </si>
  <si>
    <t>Theresa Cuevas-Barredo</t>
  </si>
  <si>
    <t>Jeffrey Brown</t>
  </si>
  <si>
    <t>Benny Lew</t>
  </si>
  <si>
    <t>Frederick E Stumpp</t>
  </si>
  <si>
    <t>Carol Wyley</t>
  </si>
  <si>
    <t>Norman Kwan</t>
  </si>
  <si>
    <t>James Serna</t>
  </si>
  <si>
    <t>Martha Knutzen</t>
  </si>
  <si>
    <t>Jayme Campbell</t>
  </si>
  <si>
    <t>Edgar D Chin</t>
  </si>
  <si>
    <t>Kristina Nelson</t>
  </si>
  <si>
    <t>Estela Burns</t>
  </si>
  <si>
    <t>Corey Yeh</t>
  </si>
  <si>
    <t>Joseph J Malloy</t>
  </si>
  <si>
    <t>Lizelle Cuenco</t>
  </si>
  <si>
    <t>Marilyn Melgarejo</t>
  </si>
  <si>
    <t>Gustavo Castaneda</t>
  </si>
  <si>
    <t>Timothy Yee Jr</t>
  </si>
  <si>
    <t>Rodney Lee</t>
  </si>
  <si>
    <t>Jerome Smith</t>
  </si>
  <si>
    <t>Craig Canton</t>
  </si>
  <si>
    <t>Melinda Talmadge</t>
  </si>
  <si>
    <t>Timothy Lipps</t>
  </si>
  <si>
    <t>Dennis Kelly</t>
  </si>
  <si>
    <t>Marc Slavin</t>
  </si>
  <si>
    <t>Paul Yep</t>
  </si>
  <si>
    <t>Sally Foster</t>
  </si>
  <si>
    <t>Rene Pagano</t>
  </si>
  <si>
    <t>Yash Sharman</t>
  </si>
  <si>
    <t>Raymond Driscoll</t>
  </si>
  <si>
    <t>Marilyn Maglasang</t>
  </si>
  <si>
    <t>Melvin Maunu</t>
  </si>
  <si>
    <t>Marco Oliver Lopez</t>
  </si>
  <si>
    <t>David Chavez</t>
  </si>
  <si>
    <t>Javier Castillo</t>
  </si>
  <si>
    <t>Micki Jones</t>
  </si>
  <si>
    <t>Rosahlie Borgonia</t>
  </si>
  <si>
    <t>Darby Reid</t>
  </si>
  <si>
    <t>Darla Mcbride</t>
  </si>
  <si>
    <t>Dmitriy  Kharnak</t>
  </si>
  <si>
    <t>Brigham Young</t>
  </si>
  <si>
    <t>Jason Kirchner</t>
  </si>
  <si>
    <t>Theresa San Giacomo</t>
  </si>
  <si>
    <t>Michelle A Spears</t>
  </si>
  <si>
    <t>John Garcia Jr</t>
  </si>
  <si>
    <t>Taira De Bernardi</t>
  </si>
  <si>
    <t>Emilio Orozco</t>
  </si>
  <si>
    <t>Ron Meyer</t>
  </si>
  <si>
    <t>Gene Gabriel</t>
  </si>
  <si>
    <t>Joseph Horton</t>
  </si>
  <si>
    <t>Timothy Leung</t>
  </si>
  <si>
    <t>Ketty Fedigan</t>
  </si>
  <si>
    <t>Jeffrey Figone</t>
  </si>
  <si>
    <t>Michael Chantal</t>
  </si>
  <si>
    <t>Michael White</t>
  </si>
  <si>
    <t>Nicholas A Kinsey</t>
  </si>
  <si>
    <t>Paget Mitchell</t>
  </si>
  <si>
    <t>Liza Digdigan</t>
  </si>
  <si>
    <t>Dennis Lai</t>
  </si>
  <si>
    <t>Nicholas Yuen</t>
  </si>
  <si>
    <t>Monaliza Castillo</t>
  </si>
  <si>
    <t>Mee-Loi Yim</t>
  </si>
  <si>
    <t>Marcio Quintana</t>
  </si>
  <si>
    <t>Hemalatha Nekkanti</t>
  </si>
  <si>
    <t>Erick Anderson</t>
  </si>
  <si>
    <t>Allen  Mulliken</t>
  </si>
  <si>
    <t>Keith D Murphy</t>
  </si>
  <si>
    <t>Lauren Cortese</t>
  </si>
  <si>
    <t>Alan Tse</t>
  </si>
  <si>
    <t>Mark K Brandenburg</t>
  </si>
  <si>
    <t>Brian Peagler</t>
  </si>
  <si>
    <t>Emelita Hathaway</t>
  </si>
  <si>
    <t>Robert Eickwort</t>
  </si>
  <si>
    <t>Eric Reboli</t>
  </si>
  <si>
    <t>Joselito Borja</t>
  </si>
  <si>
    <t>Martha Blake</t>
  </si>
  <si>
    <t>Lawrence Chau</t>
  </si>
  <si>
    <t>Michael Reidy</t>
  </si>
  <si>
    <t>Michelle Geddes</t>
  </si>
  <si>
    <t>Henry Tam</t>
  </si>
  <si>
    <t>Derek C Phipps</t>
  </si>
  <si>
    <t>David Batchelder</t>
  </si>
  <si>
    <t>David Assmann</t>
  </si>
  <si>
    <t>Richard Hom</t>
  </si>
  <si>
    <t>Nenita Morales</t>
  </si>
  <si>
    <t>Sisinia Gong</t>
  </si>
  <si>
    <t>Anna P Rensi</t>
  </si>
  <si>
    <t>Michael Kricken</t>
  </si>
  <si>
    <t>Robert Nevin</t>
  </si>
  <si>
    <t>Violeta Evangelista</t>
  </si>
  <si>
    <t>Michael Kenny</t>
  </si>
  <si>
    <t>Shelia D Greer</t>
  </si>
  <si>
    <t>Parveen Joshi</t>
  </si>
  <si>
    <t>Elizabeth Hewlett</t>
  </si>
  <si>
    <t>Sarah B Jones</t>
  </si>
  <si>
    <t>Victor Le</t>
  </si>
  <si>
    <t>James Mcgrath</t>
  </si>
  <si>
    <t>Jayum Starks</t>
  </si>
  <si>
    <t>George A Reynolds</t>
  </si>
  <si>
    <t>Iqbalbhai Dhapa</t>
  </si>
  <si>
    <t>Ryan Mak</t>
  </si>
  <si>
    <t>Robert Byrne</t>
  </si>
  <si>
    <t>Honesto Cacho</t>
  </si>
  <si>
    <t>James Gilliam</t>
  </si>
  <si>
    <t>James Mcmahan</t>
  </si>
  <si>
    <t>Ricardo Del Barrio</t>
  </si>
  <si>
    <t>Barbara Palacios</t>
  </si>
  <si>
    <t>Janet Ng</t>
  </si>
  <si>
    <t>Dwight Hall</t>
  </si>
  <si>
    <t>Bonita L Seaman</t>
  </si>
  <si>
    <t>Michael Jamison</t>
  </si>
  <si>
    <t>Glenn F Hunt</t>
  </si>
  <si>
    <t>Eugene  Shu</t>
  </si>
  <si>
    <t>Annabelle Chern</t>
  </si>
  <si>
    <t>Winilyn Hidalgo</t>
  </si>
  <si>
    <t>Warren Lee</t>
  </si>
  <si>
    <t>Kimberly La Salle</t>
  </si>
  <si>
    <t>Johnathan Ashbrook</t>
  </si>
  <si>
    <t>Robert Thomas</t>
  </si>
  <si>
    <t>Sunny Schwartz</t>
  </si>
  <si>
    <t>John Davey</t>
  </si>
  <si>
    <t>John Tsutakawa</t>
  </si>
  <si>
    <t>Marilyn  Chavez</t>
  </si>
  <si>
    <t>Patrick Reyes</t>
  </si>
  <si>
    <t>R Martin Ferreira</t>
  </si>
  <si>
    <t>Maina Tuimavave</t>
  </si>
  <si>
    <t>Kailin Waterman</t>
  </si>
  <si>
    <t>Michael R Dichoso</t>
  </si>
  <si>
    <t>Francis L Graves</t>
  </si>
  <si>
    <t>Cynthia Chono</t>
  </si>
  <si>
    <t>Greg Bartow</t>
  </si>
  <si>
    <t>Burton Wan</t>
  </si>
  <si>
    <t>Silverio L Cusi</t>
  </si>
  <si>
    <t>Gerald Scullion</t>
  </si>
  <si>
    <t>Phyllis Leach</t>
  </si>
  <si>
    <t>Henry Kim</t>
  </si>
  <si>
    <t>Daniel  Bonnel</t>
  </si>
  <si>
    <t>Michael  Dilallo</t>
  </si>
  <si>
    <t>Roger Fong</t>
  </si>
  <si>
    <t>Steven Reel</t>
  </si>
  <si>
    <t>Gary Noda</t>
  </si>
  <si>
    <t>Stephen Kloster</t>
  </si>
  <si>
    <t>Brian M Levardo</t>
  </si>
  <si>
    <t>Genevieve Hamer</t>
  </si>
  <si>
    <t>Jennifer L Orantes</t>
  </si>
  <si>
    <t>John Aires</t>
  </si>
  <si>
    <t>Mark A Alvarez</t>
  </si>
  <si>
    <t>Veronica Thorne</t>
  </si>
  <si>
    <t>Michelle S Woo</t>
  </si>
  <si>
    <t>Eric Valentini</t>
  </si>
  <si>
    <t>David Zimmerman</t>
  </si>
  <si>
    <t>Craig  Wong</t>
  </si>
  <si>
    <t>Rodolfo Pada</t>
  </si>
  <si>
    <t>Cristina Santo Domingo</t>
  </si>
  <si>
    <t>Amalia Barcena-Bosnich</t>
  </si>
  <si>
    <t>Jimmy Chan</t>
  </si>
  <si>
    <t>Purita De Ungria</t>
  </si>
  <si>
    <t>Paul Araya</t>
  </si>
  <si>
    <t>Ronald Kane</t>
  </si>
  <si>
    <t>Harold Steger</t>
  </si>
  <si>
    <t>Jeffery Johnson</t>
  </si>
  <si>
    <t>Aline Armstrong</t>
  </si>
  <si>
    <t>Janis Mandac-Dy</t>
  </si>
  <si>
    <t>Justin Madden</t>
  </si>
  <si>
    <t>Michael Plank</t>
  </si>
  <si>
    <t>John Denny</t>
  </si>
  <si>
    <t>Eric Perez</t>
  </si>
  <si>
    <t>David Dockery</t>
  </si>
  <si>
    <t>John Sherman  Hoar</t>
  </si>
  <si>
    <t>Carol Scatena</t>
  </si>
  <si>
    <t>Jon Sargent</t>
  </si>
  <si>
    <t>Angela Rodriguez</t>
  </si>
  <si>
    <t>Ken Ainsworth</t>
  </si>
  <si>
    <t>Stella Torrey</t>
  </si>
  <si>
    <t>Chris Muselman</t>
  </si>
  <si>
    <t>Lori Borghi</t>
  </si>
  <si>
    <t>Rene Leedeman</t>
  </si>
  <si>
    <t>Shelia Greer</t>
  </si>
  <si>
    <t>George Bernal</t>
  </si>
  <si>
    <t>Waymen Gee</t>
  </si>
  <si>
    <t>James Kreps</t>
  </si>
  <si>
    <t>Sara Devlin</t>
  </si>
  <si>
    <t>Richard Hastings Iii</t>
  </si>
  <si>
    <t>David Spinetta</t>
  </si>
  <si>
    <t>Gary Mendribil</t>
  </si>
  <si>
    <t>Marialuz Banares</t>
  </si>
  <si>
    <t>Aaron S Cramer</t>
  </si>
  <si>
    <t>Colleen Evans</t>
  </si>
  <si>
    <t>James Blue</t>
  </si>
  <si>
    <t>Angelica Boilard</t>
  </si>
  <si>
    <t>Dennis Toomer</t>
  </si>
  <si>
    <t>Stacey Johnson</t>
  </si>
  <si>
    <t>Diane Mckevitt</t>
  </si>
  <si>
    <t>Terrence Laubach</t>
  </si>
  <si>
    <t>Amy Brownell</t>
  </si>
  <si>
    <t>Wai Ming Lam</t>
  </si>
  <si>
    <t>Sueon Wong</t>
  </si>
  <si>
    <t>Willie Haynes</t>
  </si>
  <si>
    <t>Ferdinand Ma Mabaet</t>
  </si>
  <si>
    <t>Nancy Lillegard</t>
  </si>
  <si>
    <t>Anthony Randolph</t>
  </si>
  <si>
    <t>Nimfa Punzalan</t>
  </si>
  <si>
    <t>Estela Rosario U Ugalino</t>
  </si>
  <si>
    <t>Steven Strong</t>
  </si>
  <si>
    <t>Sheila E Murphy</t>
  </si>
  <si>
    <t>Benjamin Pagtanac</t>
  </si>
  <si>
    <t>Ferdinand Rotap</t>
  </si>
  <si>
    <t>Huitier  Choi</t>
  </si>
  <si>
    <t>Rolando  Escobar</t>
  </si>
  <si>
    <t>Alan Wurdinger</t>
  </si>
  <si>
    <t>Qingwen Xi</t>
  </si>
  <si>
    <t>Joshua White</t>
  </si>
  <si>
    <t>Brendon Oneill</t>
  </si>
  <si>
    <t>Ellina Teper</t>
  </si>
  <si>
    <t>Yin Chan</t>
  </si>
  <si>
    <t>Lawrence Ng</t>
  </si>
  <si>
    <t>Dustin Ruff</t>
  </si>
  <si>
    <t>Mark Monpas</t>
  </si>
  <si>
    <t>Robert Ford</t>
  </si>
  <si>
    <t>Gregory Lyman</t>
  </si>
  <si>
    <t>Flordescita  Phee</t>
  </si>
  <si>
    <t>Karen L Danes</t>
  </si>
  <si>
    <t>Bryan Dessaure</t>
  </si>
  <si>
    <t>Molly Petrick</t>
  </si>
  <si>
    <t>Thomas Abrahamsen</t>
  </si>
  <si>
    <t>Jean L Etcheveste</t>
  </si>
  <si>
    <t>James Strain</t>
  </si>
  <si>
    <t>Jennifer Prescott</t>
  </si>
  <si>
    <t>Thomas Ly</t>
  </si>
  <si>
    <t>Edwin Ganoung</t>
  </si>
  <si>
    <t>Clare Leung</t>
  </si>
  <si>
    <t>Sreedharan Pisharath V</t>
  </si>
  <si>
    <t>Mary Donovan</t>
  </si>
  <si>
    <t>Evette Taylor-Monachino</t>
  </si>
  <si>
    <t>Paul Rose</t>
  </si>
  <si>
    <t>James Sutter</t>
  </si>
  <si>
    <t>Anna Karina Paranpan</t>
  </si>
  <si>
    <t>Deborah Landis</t>
  </si>
  <si>
    <t>Louise Houston</t>
  </si>
  <si>
    <t>Kevin Klyse</t>
  </si>
  <si>
    <t>Joan Tadeja</t>
  </si>
  <si>
    <t>Timothy Faye</t>
  </si>
  <si>
    <t>Tedman Mark</t>
  </si>
  <si>
    <t>George Kouremetis Jr</t>
  </si>
  <si>
    <t>Alicia Cabrera</t>
  </si>
  <si>
    <t>Kenneth Chu</t>
  </si>
  <si>
    <t>Edilynn Mercado</t>
  </si>
  <si>
    <t>Daniel Guzman</t>
  </si>
  <si>
    <t>Richard Britton</t>
  </si>
  <si>
    <t>Ashaki Ashanti</t>
  </si>
  <si>
    <t>Marco Magallon</t>
  </si>
  <si>
    <t>Thomas Mcwilliams</t>
  </si>
  <si>
    <t>Paul Dennes</t>
  </si>
  <si>
    <t>Bradford Benson</t>
  </si>
  <si>
    <t>Cecilia Delatorre</t>
  </si>
  <si>
    <t>Christian Jeffrey</t>
  </si>
  <si>
    <t>Cliff Steele</t>
  </si>
  <si>
    <t>Timothy Hatfield</t>
  </si>
  <si>
    <t>Matthew Wayne</t>
  </si>
  <si>
    <t>Daniel Lowrey</t>
  </si>
  <si>
    <t>Lene Zulueta</t>
  </si>
  <si>
    <t>Julia N Ortiz</t>
  </si>
  <si>
    <t>William J James</t>
  </si>
  <si>
    <t>Juliann M Fusaro</t>
  </si>
  <si>
    <t>Bettrietta Kime</t>
  </si>
  <si>
    <t>Christopher Smith</t>
  </si>
  <si>
    <t>Bud Massey</t>
  </si>
  <si>
    <t>Mari Noguchi</t>
  </si>
  <si>
    <t>Adrienne M Mcmillan</t>
  </si>
  <si>
    <t>Andrew Flynn</t>
  </si>
  <si>
    <t>Mary Taylor</t>
  </si>
  <si>
    <t>Tamara K Davidson</t>
  </si>
  <si>
    <t>Nancy  Terranova</t>
  </si>
  <si>
    <t>Keith J Donnelly</t>
  </si>
  <si>
    <t>Brian P Allen</t>
  </si>
  <si>
    <t>Daniel Taft</t>
  </si>
  <si>
    <t>Keith T Ybarreta</t>
  </si>
  <si>
    <t>Todd Brothers</t>
  </si>
  <si>
    <t>Mark Okupnik</t>
  </si>
  <si>
    <t>Ping Yuan Shi</t>
  </si>
  <si>
    <t>Susan Wade</t>
  </si>
  <si>
    <t>Irina Tomashevsky</t>
  </si>
  <si>
    <t>Ariel Del Rosario</t>
  </si>
  <si>
    <t>Gregory Braswell</t>
  </si>
  <si>
    <t>Matthew Parra</t>
  </si>
  <si>
    <t>Mienrado Hidalgo</t>
  </si>
  <si>
    <t>Eric Santiago</t>
  </si>
  <si>
    <t>Broderick F Elton</t>
  </si>
  <si>
    <t>Adrian Payne</t>
  </si>
  <si>
    <t>Cecilia Mangoba</t>
  </si>
  <si>
    <t>Sean Mcellistrim</t>
  </si>
  <si>
    <t>James Terry</t>
  </si>
  <si>
    <t>Grace Kwak</t>
  </si>
  <si>
    <t>Rock Plichcik</t>
  </si>
  <si>
    <t>Cherise Wong</t>
  </si>
  <si>
    <t>Tamara Ooms</t>
  </si>
  <si>
    <t>Patrick Kennedy</t>
  </si>
  <si>
    <t>Ricardo Miles</t>
  </si>
  <si>
    <t>Abubaker Azam</t>
  </si>
  <si>
    <t>Carol Raney</t>
  </si>
  <si>
    <t>Kartik Shah</t>
  </si>
  <si>
    <t>Jeffrey Marcaletti</t>
  </si>
  <si>
    <t>Irene Michaud</t>
  </si>
  <si>
    <t>Ann Patrice Gamboa</t>
  </si>
  <si>
    <t>Pavel  Konevsky</t>
  </si>
  <si>
    <t>Hydra Mendoza</t>
  </si>
  <si>
    <t>Timothy Buelow</t>
  </si>
  <si>
    <t>Shino Honda</t>
  </si>
  <si>
    <t>David Amituanai</t>
  </si>
  <si>
    <t>Gigi Whitley</t>
  </si>
  <si>
    <t>Apolinaria Lopez</t>
  </si>
  <si>
    <t>Wayne Lee</t>
  </si>
  <si>
    <t>Laxman Dharmani</t>
  </si>
  <si>
    <t>Heather Pohl</t>
  </si>
  <si>
    <t>Maria Veron Mercado</t>
  </si>
  <si>
    <t>Lionel Sevilla</t>
  </si>
  <si>
    <t>Jason Acosta</t>
  </si>
  <si>
    <t>Rodney Tong</t>
  </si>
  <si>
    <t>Mark Spomer</t>
  </si>
  <si>
    <t>Kanchana  Gaddipati</t>
  </si>
  <si>
    <t>Mario Flaviani</t>
  </si>
  <si>
    <t>Paul Mc Dermott</t>
  </si>
  <si>
    <t>James E Naguina</t>
  </si>
  <si>
    <t>George Reynolds</t>
  </si>
  <si>
    <t>David Glennon</t>
  </si>
  <si>
    <t>Cheong Tseng Eng</t>
  </si>
  <si>
    <t>Lea Massery</t>
  </si>
  <si>
    <t>Mengkry Tea</t>
  </si>
  <si>
    <t>Robert Hernandez</t>
  </si>
  <si>
    <t>Havin  Muro</t>
  </si>
  <si>
    <t>Eric  Kondo</t>
  </si>
  <si>
    <t>Steven Lew</t>
  </si>
  <si>
    <t>Bryan Lujan</t>
  </si>
  <si>
    <t>Brenda M Keegan</t>
  </si>
  <si>
    <t>Darius Jones</t>
  </si>
  <si>
    <t>Andrew  Thors</t>
  </si>
  <si>
    <t>Milagros Brosas</t>
  </si>
  <si>
    <t>Linda Lee</t>
  </si>
  <si>
    <t>Mary Alejandro</t>
  </si>
  <si>
    <t>Mathew Fluke</t>
  </si>
  <si>
    <t>Dennis Parmelee</t>
  </si>
  <si>
    <t>Kirk Leong</t>
  </si>
  <si>
    <t>Jhoyet Bautista</t>
  </si>
  <si>
    <t>Pedro Vieira</t>
  </si>
  <si>
    <t>Grace Y Chen</t>
  </si>
  <si>
    <t>Hong Shan</t>
  </si>
  <si>
    <t>Warren Leong</t>
  </si>
  <si>
    <t>David H Staconis</t>
  </si>
  <si>
    <t>Elsa Y Sanchez</t>
  </si>
  <si>
    <t>Lori Mitchell</t>
  </si>
  <si>
    <t>Christopher Olson</t>
  </si>
  <si>
    <t>Duke Horton</t>
  </si>
  <si>
    <t>Kurt Sandberg</t>
  </si>
  <si>
    <t>Tracy Barraza</t>
  </si>
  <si>
    <t>Martin Scanlan</t>
  </si>
  <si>
    <t>Antonio Luis Rocha</t>
  </si>
  <si>
    <t>Linda Perry</t>
  </si>
  <si>
    <t>Louie A Benavidez</t>
  </si>
  <si>
    <t>Christopher Long</t>
  </si>
  <si>
    <t>Rommel Baldovino</t>
  </si>
  <si>
    <t>Warrick Whitfield</t>
  </si>
  <si>
    <t>Danilo Sebastian</t>
  </si>
  <si>
    <t>Phillip Frenkel</t>
  </si>
  <si>
    <t>Kimberly Bliss</t>
  </si>
  <si>
    <t>Vincent Pedrini</t>
  </si>
  <si>
    <t>Louis Vallerga</t>
  </si>
  <si>
    <t>Anthony  Bardo</t>
  </si>
  <si>
    <t>Michael E Phillips</t>
  </si>
  <si>
    <t>Patricia Purcell</t>
  </si>
  <si>
    <t>Edward Dille</t>
  </si>
  <si>
    <t>Dean Lundie</t>
  </si>
  <si>
    <t>Steven Lee</t>
  </si>
  <si>
    <t>Michael Evans</t>
  </si>
  <si>
    <t>Caroline Matthew</t>
  </si>
  <si>
    <t>Kyle Dewolfe</t>
  </si>
  <si>
    <t>Brian Krol</t>
  </si>
  <si>
    <t>Alvin Ung</t>
  </si>
  <si>
    <t>Kuei Ying Li</t>
  </si>
  <si>
    <t>Gary L Price</t>
  </si>
  <si>
    <t>Ellen Opie</t>
  </si>
  <si>
    <t>Johnson Lau</t>
  </si>
  <si>
    <t>Leonard Maloney</t>
  </si>
  <si>
    <t>Michael Fernandez</t>
  </si>
  <si>
    <t>James Gumba</t>
  </si>
  <si>
    <t>Leslie Smith</t>
  </si>
  <si>
    <t>Lloyd Martin</t>
  </si>
  <si>
    <t>Mark Zhang</t>
  </si>
  <si>
    <t>Kaushal Bhaskar</t>
  </si>
  <si>
    <t>Irene Manio</t>
  </si>
  <si>
    <t>Larry Shores Jr</t>
  </si>
  <si>
    <t>Rona Sandler</t>
  </si>
  <si>
    <t>Christine Williams</t>
  </si>
  <si>
    <t>Frank Jordan</t>
  </si>
  <si>
    <t>Kingman  Ma</t>
  </si>
  <si>
    <t>Patricia Brown</t>
  </si>
  <si>
    <t>Maria Aurora Chavez Lagasca</t>
  </si>
  <si>
    <t>Sonia  Wong</t>
  </si>
  <si>
    <t>Alpha Ng</t>
  </si>
  <si>
    <t>Steven Castile</t>
  </si>
  <si>
    <t>Hassan Nowroozi</t>
  </si>
  <si>
    <t>Robert Ballard</t>
  </si>
  <si>
    <t>Bonnie Garvey</t>
  </si>
  <si>
    <t>Janet  Castellanos</t>
  </si>
  <si>
    <t>Matthew Olsen</t>
  </si>
  <si>
    <t>Daniel Gibbs</t>
  </si>
  <si>
    <t>Roberto M Barrientos-Cruz</t>
  </si>
  <si>
    <t>Maria Cecilia Martin</t>
  </si>
  <si>
    <t>Paul Francis Mariano</t>
  </si>
  <si>
    <t>Donald R West</t>
  </si>
  <si>
    <t>William Bush</t>
  </si>
  <si>
    <t>Raymond Mah</t>
  </si>
  <si>
    <t>Ivy Steverson</t>
  </si>
  <si>
    <t>Ronald Mcgoldrick</t>
  </si>
  <si>
    <t>Maribel We</t>
  </si>
  <si>
    <t>Joseph Giannini</t>
  </si>
  <si>
    <t>Hadi Razzaq</t>
  </si>
  <si>
    <t>Doreen A Carroll</t>
  </si>
  <si>
    <t>Robert J Wright Iii</t>
  </si>
  <si>
    <t>Thomas Jang</t>
  </si>
  <si>
    <t>Anthony Rogers</t>
  </si>
  <si>
    <t>Maria Elena Molina-Hanley</t>
  </si>
  <si>
    <t>Danilo D Bantay</t>
  </si>
  <si>
    <t>Dennis Rodelas</t>
  </si>
  <si>
    <t>Eric T Boatwright</t>
  </si>
  <si>
    <t>Daniel T Wilson</t>
  </si>
  <si>
    <t>Evan Staehely</t>
  </si>
  <si>
    <t>Davis W F Siu</t>
  </si>
  <si>
    <t>Barbara A Luedtke</t>
  </si>
  <si>
    <t>John Caramucci</t>
  </si>
  <si>
    <t>Carol Degraca</t>
  </si>
  <si>
    <t>Edmund Shum</t>
  </si>
  <si>
    <t>Daniel Kim</t>
  </si>
  <si>
    <t>Douglas Ullman</t>
  </si>
  <si>
    <t>John Kwong</t>
  </si>
  <si>
    <t>David Leung</t>
  </si>
  <si>
    <t>Daniel W Rosiak</t>
  </si>
  <si>
    <t>Carl Sian</t>
  </si>
  <si>
    <t>Wendy Frisk</t>
  </si>
  <si>
    <t>Willis Kuo</t>
  </si>
  <si>
    <t>Audrey  Hillman</t>
  </si>
  <si>
    <t>Herbert Mariano</t>
  </si>
  <si>
    <t>Sheila Arcelona</t>
  </si>
  <si>
    <t>Ramil Ramos</t>
  </si>
  <si>
    <t>Craig Wilson</t>
  </si>
  <si>
    <t>Long Diep</t>
  </si>
  <si>
    <t>Geoffrey Goh</t>
  </si>
  <si>
    <t>Claudia  Valentino</t>
  </si>
  <si>
    <t>Lenida Reyes</t>
  </si>
  <si>
    <t>Darryl Rodgers</t>
  </si>
  <si>
    <t>Calvin Tom</t>
  </si>
  <si>
    <t>Zenaida Alejandrino</t>
  </si>
  <si>
    <t>Margarita Rodriguez</t>
  </si>
  <si>
    <t>John Woo</t>
  </si>
  <si>
    <t>James Burruel</t>
  </si>
  <si>
    <t>Eleanor Ganibi</t>
  </si>
  <si>
    <t>Brian Jesson</t>
  </si>
  <si>
    <t>Andrew Johnson</t>
  </si>
  <si>
    <t>Ernest Wilberg</t>
  </si>
  <si>
    <t>Kevin Rector</t>
  </si>
  <si>
    <t>Ramon Molina</t>
  </si>
  <si>
    <t>Helen Chen</t>
  </si>
  <si>
    <t>John  Scott Ii</t>
  </si>
  <si>
    <t>Robert Matcham</t>
  </si>
  <si>
    <t>Jamilla Churchill</t>
  </si>
  <si>
    <t>Jean Etcheveste</t>
  </si>
  <si>
    <t>Dennis Jee</t>
  </si>
  <si>
    <t>Brenda Long</t>
  </si>
  <si>
    <t>James Alonso</t>
  </si>
  <si>
    <t>John Leong</t>
  </si>
  <si>
    <t>Naomi Lewis</t>
  </si>
  <si>
    <t>Jana Wakefield</t>
  </si>
  <si>
    <t>Scott J Mason</t>
  </si>
  <si>
    <t>Catherine Weiser</t>
  </si>
  <si>
    <t>Michael Dilallo</t>
  </si>
  <si>
    <t>David F Clements</t>
  </si>
  <si>
    <t>Nelson Tse</t>
  </si>
  <si>
    <t>Po Lin Lui</t>
  </si>
  <si>
    <t>Nathaniel Yuen</t>
  </si>
  <si>
    <t>Meghan  Tiernan</t>
  </si>
  <si>
    <t>Rene Guerrero</t>
  </si>
  <si>
    <t>Barbara Dullea</t>
  </si>
  <si>
    <t>Pauson  Yun</t>
  </si>
  <si>
    <t>Richard M Koehler</t>
  </si>
  <si>
    <t>Christopher Cassinelli</t>
  </si>
  <si>
    <t>Kimberly Mckinney</t>
  </si>
  <si>
    <t>Jay Primus</t>
  </si>
  <si>
    <t>Christine Mccormick</t>
  </si>
  <si>
    <t>Carla Gomez</t>
  </si>
  <si>
    <t>Marco Desangles</t>
  </si>
  <si>
    <t>Paul Mcclellan</t>
  </si>
  <si>
    <t>Nixon Lam</t>
  </si>
  <si>
    <t>Eileen Mcsorley</t>
  </si>
  <si>
    <t>Salome Esteves</t>
  </si>
  <si>
    <t>Karen Hernandez</t>
  </si>
  <si>
    <t>Hope Quinn</t>
  </si>
  <si>
    <t>Julio Bandoni</t>
  </si>
  <si>
    <t>Ronald Tom</t>
  </si>
  <si>
    <t>Kimberly Bellone</t>
  </si>
  <si>
    <t>Georgia H Chourre</t>
  </si>
  <si>
    <t>Diana Kenyon</t>
  </si>
  <si>
    <t>Wai-Ming Lam</t>
  </si>
  <si>
    <t>Ruben Vasquez</t>
  </si>
  <si>
    <t>Wai Tsui</t>
  </si>
  <si>
    <t>Pamela Sun Ngor Fong</t>
  </si>
  <si>
    <t>Linling Wang</t>
  </si>
  <si>
    <t>Sarah M Minick</t>
  </si>
  <si>
    <t>Mark Pittman</t>
  </si>
  <si>
    <t>Ellen G Natesan</t>
  </si>
  <si>
    <t>Lionel Lucas</t>
  </si>
  <si>
    <t>Jessica Galens</t>
  </si>
  <si>
    <t>James Garfield</t>
  </si>
  <si>
    <t>Roger Morse</t>
  </si>
  <si>
    <t>Jose Albano</t>
  </si>
  <si>
    <t>Robert Dennis</t>
  </si>
  <si>
    <t>Delia Manuel</t>
  </si>
  <si>
    <t>Oscar  Gee</t>
  </si>
  <si>
    <t>Osnat Gabriel</t>
  </si>
  <si>
    <t>Helena Leiner</t>
  </si>
  <si>
    <t>Robert Milici</t>
  </si>
  <si>
    <t>Dominik Bartosik</t>
  </si>
  <si>
    <t>Laura Munter</t>
  </si>
  <si>
    <t>Dave Dejesus</t>
  </si>
  <si>
    <t>Richard Pohl</t>
  </si>
  <si>
    <t>Robert Christopher Saidon</t>
  </si>
  <si>
    <t>Justin Davidson</t>
  </si>
  <si>
    <t>Kenneth Nieman</t>
  </si>
  <si>
    <t>Laura Moye</t>
  </si>
  <si>
    <t>Peggy Yao</t>
  </si>
  <si>
    <t>Paul Delrosario</t>
  </si>
  <si>
    <t>Catalina Bugayong</t>
  </si>
  <si>
    <t>Eileen Connor</t>
  </si>
  <si>
    <t>Lamonte Fields</t>
  </si>
  <si>
    <t>Carlton Tiamson</t>
  </si>
  <si>
    <t>Naomi Schoenfeld</t>
  </si>
  <si>
    <t>Hubert Wong</t>
  </si>
  <si>
    <t>Alfonso Herce</t>
  </si>
  <si>
    <t>Jeff Chiu</t>
  </si>
  <si>
    <t>Danny Nguyen</t>
  </si>
  <si>
    <t>Sheila  Washington-Andrew</t>
  </si>
  <si>
    <t>Steve Lai</t>
  </si>
  <si>
    <t>Willy Hoi-C Yau</t>
  </si>
  <si>
    <t>Dennis Dang</t>
  </si>
  <si>
    <t>Catherine Spaulding</t>
  </si>
  <si>
    <t>Jacqueline Candies</t>
  </si>
  <si>
    <t>Jesse Oropeza Iii</t>
  </si>
  <si>
    <t>Jerome Mccain</t>
  </si>
  <si>
    <t>Rodrigo Labson</t>
  </si>
  <si>
    <t>Kimberly Segna</t>
  </si>
  <si>
    <t>Larry Lui</t>
  </si>
  <si>
    <t>Maria Molina-Hanley</t>
  </si>
  <si>
    <t>Milton Andaluz</t>
  </si>
  <si>
    <t>John R Hinchion</t>
  </si>
  <si>
    <t>Daniel Rosen</t>
  </si>
  <si>
    <t>Ellen Davis</t>
  </si>
  <si>
    <t>Hildie Golding</t>
  </si>
  <si>
    <t>Brian T Horne</t>
  </si>
  <si>
    <t>Philip Jaojoco</t>
  </si>
  <si>
    <t>Derek Powell</t>
  </si>
  <si>
    <t>Don Der</t>
  </si>
  <si>
    <t>Daniel Shiu</t>
  </si>
  <si>
    <t>Jeremy Lukins</t>
  </si>
  <si>
    <t>Christopher Cotter</t>
  </si>
  <si>
    <t>Mo Ching  Wan</t>
  </si>
  <si>
    <t>Charles C Navigante</t>
  </si>
  <si>
    <t>Ramon Padilla</t>
  </si>
  <si>
    <t>Juliann Fusaro</t>
  </si>
  <si>
    <t>Anne Rosenthal</t>
  </si>
  <si>
    <t>Frank C Cuffe</t>
  </si>
  <si>
    <t>Carolyn Gassen</t>
  </si>
  <si>
    <t>Cornaal Branner</t>
  </si>
  <si>
    <t>Alex Mann</t>
  </si>
  <si>
    <t>Susan Esposito</t>
  </si>
  <si>
    <t>Salla Vaerma-Jadlos</t>
  </si>
  <si>
    <t>Ryan Mcarthur</t>
  </si>
  <si>
    <t>Josephine Borges</t>
  </si>
  <si>
    <t>Jason Blantz</t>
  </si>
  <si>
    <t>Michael Ferry</t>
  </si>
  <si>
    <t>Gregg Gotelli</t>
  </si>
  <si>
    <t>Michael Jine</t>
  </si>
  <si>
    <t>Sylvia Segovia</t>
  </si>
  <si>
    <t>Edith Lewis</t>
  </si>
  <si>
    <t>Maridel Jardin</t>
  </si>
  <si>
    <t>Lois Woodworth</t>
  </si>
  <si>
    <t>Eunice Au-Yeung</t>
  </si>
  <si>
    <t>Violeta Del Mundo</t>
  </si>
  <si>
    <t>Stephanie Profitt</t>
  </si>
  <si>
    <t>Fabian Perez</t>
  </si>
  <si>
    <t>Dewayne Wilson</t>
  </si>
  <si>
    <t>Julie Peterson</t>
  </si>
  <si>
    <t>Kristofer Hetland</t>
  </si>
  <si>
    <t>Brent Cader</t>
  </si>
  <si>
    <t>Mark P Dela Rosa</t>
  </si>
  <si>
    <t>Kevin N Mchugh</t>
  </si>
  <si>
    <t>Blesilda Huypungco</t>
  </si>
  <si>
    <t>Angelo Cosentino</t>
  </si>
  <si>
    <t>Scott D Erdmann</t>
  </si>
  <si>
    <t>Rinaldi  Wibowo</t>
  </si>
  <si>
    <t>Suzanne Cone</t>
  </si>
  <si>
    <t>Richard Bodisco</t>
  </si>
  <si>
    <t>Cyril Antonio</t>
  </si>
  <si>
    <t>Kathryn Perry</t>
  </si>
  <si>
    <t>Kenneth Edmonson</t>
  </si>
  <si>
    <t>Bryan Woo</t>
  </si>
  <si>
    <t>Brian Burke</t>
  </si>
  <si>
    <t>Maria Oropeza</t>
  </si>
  <si>
    <t>Steven Smith</t>
  </si>
  <si>
    <t>York Kwan</t>
  </si>
  <si>
    <t>Patricia W Tang</t>
  </si>
  <si>
    <t>John Andrews</t>
  </si>
  <si>
    <t>Ernanie Rasquero</t>
  </si>
  <si>
    <t>Stephen E Christensen</t>
  </si>
  <si>
    <t>Nancy  Au Yeung</t>
  </si>
  <si>
    <t>Joel Leong</t>
  </si>
  <si>
    <t>Gordon Hom</t>
  </si>
  <si>
    <t>Isidro Reyes</t>
  </si>
  <si>
    <t>Judy Hong</t>
  </si>
  <si>
    <t>Randy La Botte</t>
  </si>
  <si>
    <t>William Beatty</t>
  </si>
  <si>
    <t>Charnine Eliz Y Sarmiento</t>
  </si>
  <si>
    <t>Samuel Valdez</t>
  </si>
  <si>
    <t>Laura Bandura</t>
  </si>
  <si>
    <t>Christine Vance</t>
  </si>
  <si>
    <t>Bing Bing Chu</t>
  </si>
  <si>
    <t>Sheila Murphy</t>
  </si>
  <si>
    <t>Eric Mitchell</t>
  </si>
  <si>
    <t>Candace Alexander</t>
  </si>
  <si>
    <t>Janet Pond</t>
  </si>
  <si>
    <t>Berta Valderrama</t>
  </si>
  <si>
    <t>Patrick Burton</t>
  </si>
  <si>
    <t>Edwin  Wong</t>
  </si>
  <si>
    <t>Peter Ma</t>
  </si>
  <si>
    <t>Johnny Mayorga</t>
  </si>
  <si>
    <t>Luigi Cauteruccio</t>
  </si>
  <si>
    <t>Joe Chang</t>
  </si>
  <si>
    <t>Torrie Barnes</t>
  </si>
  <si>
    <t>Francis J Regidor</t>
  </si>
  <si>
    <t>Gordon Shyy</t>
  </si>
  <si>
    <t>Christopher  Sheriff</t>
  </si>
  <si>
    <t>Daniel Solorzano</t>
  </si>
  <si>
    <t>Tung Nguyen</t>
  </si>
  <si>
    <t>Hugh E Shiels</t>
  </si>
  <si>
    <t>John Michael Fernandez</t>
  </si>
  <si>
    <t>Jason Hernandez</t>
  </si>
  <si>
    <t>Shirley Yee Giang</t>
  </si>
  <si>
    <t>Carlos Jr Garate</t>
  </si>
  <si>
    <t>Patrick Freeman</t>
  </si>
  <si>
    <t>Adam Green</t>
  </si>
  <si>
    <t>Eva Avelino</t>
  </si>
  <si>
    <t>Nancy Tung</t>
  </si>
  <si>
    <t>Winson Seto</t>
  </si>
  <si>
    <t>Monica Sheridan</t>
  </si>
  <si>
    <t>Arne R Hansen</t>
  </si>
  <si>
    <t>Joseph C Chan</t>
  </si>
  <si>
    <t>Roxana P Ruiz</t>
  </si>
  <si>
    <t>Harrish P Singh</t>
  </si>
  <si>
    <t>Cheryll G Baker</t>
  </si>
  <si>
    <t>Hope Nechuta</t>
  </si>
  <si>
    <t>Rhia Celeste Arbis</t>
  </si>
  <si>
    <t>Bret Mcmanigal</t>
  </si>
  <si>
    <t>Michael Bushnell</t>
  </si>
  <si>
    <t>Ian T Ysip</t>
  </si>
  <si>
    <t>Russell Stepp</t>
  </si>
  <si>
    <t>Sheryl Sawyer</t>
  </si>
  <si>
    <t>Mary Ann A Delos Angeles</t>
  </si>
  <si>
    <t>Jami Tillotson</t>
  </si>
  <si>
    <t>Fortune Cruz</t>
  </si>
  <si>
    <t>Candiece Lewis</t>
  </si>
  <si>
    <t>Victor Santiago</t>
  </si>
  <si>
    <t>Robert G Rodrin</t>
  </si>
  <si>
    <t>Maciej W Dolata</t>
  </si>
  <si>
    <t>Hung Nguyen</t>
  </si>
  <si>
    <t>Anthony Ficher</t>
  </si>
  <si>
    <t>Michael B Ryan</t>
  </si>
  <si>
    <t>Brandi Jackson</t>
  </si>
  <si>
    <t>William Wilkinson</t>
  </si>
  <si>
    <t>James Schrick</t>
  </si>
  <si>
    <t>Mun Choi</t>
  </si>
  <si>
    <t>Gonzalo  Gonzalez</t>
  </si>
  <si>
    <t>Kelly Chukuntarod</t>
  </si>
  <si>
    <t>Samuel Martin</t>
  </si>
  <si>
    <t>Jared Lovrin</t>
  </si>
  <si>
    <t>Lome Aseron</t>
  </si>
  <si>
    <t>Spiro P Vestal</t>
  </si>
  <si>
    <t>Robert Forneris</t>
  </si>
  <si>
    <t>Richard Jue</t>
  </si>
  <si>
    <t>Vilma Vincent</t>
  </si>
  <si>
    <t>Allen Mulliken</t>
  </si>
  <si>
    <t>Barbara Fang</t>
  </si>
  <si>
    <t>Lovell L Coverson</t>
  </si>
  <si>
    <t>Marinell Llorando</t>
  </si>
  <si>
    <t>Derrick  Johnson</t>
  </si>
  <si>
    <t>Chad Campos</t>
  </si>
  <si>
    <t>Tamara Davidson</t>
  </si>
  <si>
    <t>Mark Hennig</t>
  </si>
  <si>
    <t>Gerardo Surban</t>
  </si>
  <si>
    <t>Belinda  Chin</t>
  </si>
  <si>
    <t>Terri Kerlegan</t>
  </si>
  <si>
    <t>Teri Tussey</t>
  </si>
  <si>
    <t>Toni  Rucker</t>
  </si>
  <si>
    <t>Cynthia Thomas</t>
  </si>
  <si>
    <t>Anka Yuen Chan</t>
  </si>
  <si>
    <t>David W Nehrkorn</t>
  </si>
  <si>
    <t>Susan Orosz</t>
  </si>
  <si>
    <t>Sam Chan</t>
  </si>
  <si>
    <t>Karen Cohn</t>
  </si>
  <si>
    <t>Wan-Lan Tay</t>
  </si>
  <si>
    <t>Ronald Delrosario</t>
  </si>
  <si>
    <t>Craig Freeman</t>
  </si>
  <si>
    <t>Alan De Bella</t>
  </si>
  <si>
    <t>Ismaya Senduk</t>
  </si>
  <si>
    <t>Rebecca Prozan</t>
  </si>
  <si>
    <t>Cyndia Chambers</t>
  </si>
  <si>
    <t>Eddie Gardner</t>
  </si>
  <si>
    <t>Jasmine Suguitan</t>
  </si>
  <si>
    <t>David F Ng</t>
  </si>
  <si>
    <t>Doreen Carroll</t>
  </si>
  <si>
    <t>Carlos Castro</t>
  </si>
  <si>
    <t>Cheryl Martin</t>
  </si>
  <si>
    <t>Christian Marquez</t>
  </si>
  <si>
    <t>Ralph Leong</t>
  </si>
  <si>
    <t>Thomas Mcdonald</t>
  </si>
  <si>
    <t>Galen Leung</t>
  </si>
  <si>
    <t>Guillermo Madrigal</t>
  </si>
  <si>
    <t>Teresa Yanga</t>
  </si>
  <si>
    <t>Edward Dunn</t>
  </si>
  <si>
    <t>Eric P Goldman</t>
  </si>
  <si>
    <t>Kelly Swift</t>
  </si>
  <si>
    <t>Denis Morrison</t>
  </si>
  <si>
    <t>Daniel Godfrey</t>
  </si>
  <si>
    <t>Chusak Sretpisalsilp</t>
  </si>
  <si>
    <t>Panetta Scott</t>
  </si>
  <si>
    <t>David  Chan</t>
  </si>
  <si>
    <t>Eduardo Rosete</t>
  </si>
  <si>
    <t>Duc Tran</t>
  </si>
  <si>
    <t>William Twomey</t>
  </si>
  <si>
    <t>Charles Lewis</t>
  </si>
  <si>
    <t>Gail Webster</t>
  </si>
  <si>
    <t>Harold Kress</t>
  </si>
  <si>
    <t>Phillip Mc Down</t>
  </si>
  <si>
    <t>Leopoldo B Rafael Jr</t>
  </si>
  <si>
    <t>Nancy  Curvino</t>
  </si>
  <si>
    <t>Yuang-Tam Chiu</t>
  </si>
  <si>
    <t>Mark J Byers</t>
  </si>
  <si>
    <t>Trudy Singzon</t>
  </si>
  <si>
    <t>Michael  Watkins</t>
  </si>
  <si>
    <t>Eddy Tucker</t>
  </si>
  <si>
    <t>Shahab  Aghamir</t>
  </si>
  <si>
    <t>Evangeline Suangco</t>
  </si>
  <si>
    <t>Todd Sullivan</t>
  </si>
  <si>
    <t>Regina Dennis</t>
  </si>
  <si>
    <t>Cornelius Murphy Jr</t>
  </si>
  <si>
    <t>Kevin Kelly</t>
  </si>
  <si>
    <t>Vincent Masilang</t>
  </si>
  <si>
    <t>Elaine M Gee</t>
  </si>
  <si>
    <t>Kathleen Mylan</t>
  </si>
  <si>
    <t>Dia  Wynn</t>
  </si>
  <si>
    <t>Darryl Fields</t>
  </si>
  <si>
    <t>Faenetta Hutchings</t>
  </si>
  <si>
    <t>Pearl Rogers</t>
  </si>
  <si>
    <t>Juliette Hayman</t>
  </si>
  <si>
    <t>Marcelina Santiago</t>
  </si>
  <si>
    <t>Latanya Kellogg</t>
  </si>
  <si>
    <t>Sarah Lindley</t>
  </si>
  <si>
    <t>Maura Baldocchi</t>
  </si>
  <si>
    <t>David S Bihr</t>
  </si>
  <si>
    <t>Leovina Gomez</t>
  </si>
  <si>
    <t>Elmer Lopez</t>
  </si>
  <si>
    <t>Cady  Wong</t>
  </si>
  <si>
    <t>Don J Wilson</t>
  </si>
  <si>
    <t>Franklyn Washington</t>
  </si>
  <si>
    <t>Carol Buffington</t>
  </si>
  <si>
    <t>Rodney  Talavera</t>
  </si>
  <si>
    <t>Dale Choy</t>
  </si>
  <si>
    <t>Donald Chin</t>
  </si>
  <si>
    <t>Jeffrey Ranta</t>
  </si>
  <si>
    <t>Gary A Merritt</t>
  </si>
  <si>
    <t>Mary Morentz</t>
  </si>
  <si>
    <t>Steven Stearns</t>
  </si>
  <si>
    <t>Richard  Wong</t>
  </si>
  <si>
    <t>Steven Currie</t>
  </si>
  <si>
    <t>Lawrence Hom</t>
  </si>
  <si>
    <t>Pedro Ortiz</t>
  </si>
  <si>
    <t>John Affolter</t>
  </si>
  <si>
    <t>Diedre Gibson</t>
  </si>
  <si>
    <t>Lucille Palma</t>
  </si>
  <si>
    <t>Ramon  Davila</t>
  </si>
  <si>
    <t>Hugo Aparicio</t>
  </si>
  <si>
    <t>Sarenna Li</t>
  </si>
  <si>
    <t>Mary Mcginty</t>
  </si>
  <si>
    <t>Bruce Keller</t>
  </si>
  <si>
    <t>Thomas D Won</t>
  </si>
  <si>
    <t>Miguelita  Nicer</t>
  </si>
  <si>
    <t>Evelyn Van Hoozer</t>
  </si>
  <si>
    <t>Ricardo Castillo</t>
  </si>
  <si>
    <t>Lydia Faidiga</t>
  </si>
  <si>
    <t>Lori Regler</t>
  </si>
  <si>
    <t>Allison J Boszhardt</t>
  </si>
  <si>
    <t>Tomas Suerte Cu</t>
  </si>
  <si>
    <t>John Reeb</t>
  </si>
  <si>
    <t>Michael Shugars</t>
  </si>
  <si>
    <t>Fred C Broomhead</t>
  </si>
  <si>
    <t>Nohemy  Revilla</t>
  </si>
  <si>
    <t>Matthew  Ho</t>
  </si>
  <si>
    <t>Elisa  Ng</t>
  </si>
  <si>
    <t>Elias Sarsour</t>
  </si>
  <si>
    <t>Tori Jackson</t>
  </si>
  <si>
    <t>Meghan Tiernan</t>
  </si>
  <si>
    <t>Scot M Burbank</t>
  </si>
  <si>
    <t>Crispin Jones</t>
  </si>
  <si>
    <t>Jude Yuen</t>
  </si>
  <si>
    <t>Ernesto Del Barrio Jr</t>
  </si>
  <si>
    <t>Patrick Ebeling</t>
  </si>
  <si>
    <t>Carol Karen</t>
  </si>
  <si>
    <t>September Jarrett</t>
  </si>
  <si>
    <t>Santokh Kahlon</t>
  </si>
  <si>
    <t>Llewellyn Chee</t>
  </si>
  <si>
    <t>Aregawie Yosef</t>
  </si>
  <si>
    <t>Thomas Neill</t>
  </si>
  <si>
    <t>Derek Christensen</t>
  </si>
  <si>
    <t>Scott St Hilaire</t>
  </si>
  <si>
    <t>Albert Mai</t>
  </si>
  <si>
    <t>Vilma Barrera</t>
  </si>
  <si>
    <t>Demitris Jackson</t>
  </si>
  <si>
    <t>Ashley Jardine</t>
  </si>
  <si>
    <t>Arthur Caldeira Iii</t>
  </si>
  <si>
    <t>Teresa A Chan</t>
  </si>
  <si>
    <t>Ronald Lombardi</t>
  </si>
  <si>
    <t>Weizhong Li</t>
  </si>
  <si>
    <t>Sheila Garrett</t>
  </si>
  <si>
    <t>Eric Lau</t>
  </si>
  <si>
    <t>Ernesto D Williams</t>
  </si>
  <si>
    <t>Charles Wegerle</t>
  </si>
  <si>
    <t>David Greenaway</t>
  </si>
  <si>
    <t>John Ullom</t>
  </si>
  <si>
    <t>David Copeland</t>
  </si>
  <si>
    <t>Stephanie L Taylor</t>
  </si>
  <si>
    <t>Rodney  Dudum</t>
  </si>
  <si>
    <t>Christopher Mcmanus</t>
  </si>
  <si>
    <t>Curtis Mcmillan</t>
  </si>
  <si>
    <t>George Cothran</t>
  </si>
  <si>
    <t>Maria Mavridis</t>
  </si>
  <si>
    <t>Gregory  Turner</t>
  </si>
  <si>
    <t>Clifton Fogarty</t>
  </si>
  <si>
    <t>Jean Caramatti</t>
  </si>
  <si>
    <t>David Gogna</t>
  </si>
  <si>
    <t>Corinna Chuey</t>
  </si>
  <si>
    <t>Tip I Tam</t>
  </si>
  <si>
    <t>William S Tarbox</t>
  </si>
  <si>
    <t>Ricarlito V Ignao</t>
  </si>
  <si>
    <t>Jeremiah T Deano</t>
  </si>
  <si>
    <t>Donn Webster</t>
  </si>
  <si>
    <t>Maria Teresa Erfe</t>
  </si>
  <si>
    <t>Nicole Yick</t>
  </si>
  <si>
    <t>Sancho M Miranda</t>
  </si>
  <si>
    <t>Ryan Kuss</t>
  </si>
  <si>
    <t>Ruth Dilts</t>
  </si>
  <si>
    <t>Tiffany Cook</t>
  </si>
  <si>
    <t>Urszula Munka</t>
  </si>
  <si>
    <t>Michelle Barbary</t>
  </si>
  <si>
    <t>Kenneth P Castaneda</t>
  </si>
  <si>
    <t>Adrienne Kane</t>
  </si>
  <si>
    <t>Noel Panelo</t>
  </si>
  <si>
    <t>Lilly  Fung</t>
  </si>
  <si>
    <t>Darryl Leung</t>
  </si>
  <si>
    <t>Lisa Wayne</t>
  </si>
  <si>
    <t>Jessica Thurn</t>
  </si>
  <si>
    <t>Jeffry Herwig</t>
  </si>
  <si>
    <t>Lucy Lozano</t>
  </si>
  <si>
    <t>Scott Chenue</t>
  </si>
  <si>
    <t>Charles Navigante</t>
  </si>
  <si>
    <t>Ilana S Jacobs</t>
  </si>
  <si>
    <t>Demetrece Maxwell</t>
  </si>
  <si>
    <t>Toi Chung  Su</t>
  </si>
  <si>
    <t>Jennifer  Esteen</t>
  </si>
  <si>
    <t>Brian Washington</t>
  </si>
  <si>
    <t>Michelle Estanislao</t>
  </si>
  <si>
    <t>Chi Chiu  Lau</t>
  </si>
  <si>
    <t>Daniel  Glynn</t>
  </si>
  <si>
    <t>Julian Banales</t>
  </si>
  <si>
    <t>Christine Haw</t>
  </si>
  <si>
    <t>Neville Hunte</t>
  </si>
  <si>
    <t>William L Chow</t>
  </si>
  <si>
    <t>Bunyan Johnson Iii</t>
  </si>
  <si>
    <t>Evan Mogan</t>
  </si>
  <si>
    <t>Carla Kasper</t>
  </si>
  <si>
    <t>Chancellor V Mateo</t>
  </si>
  <si>
    <t>Kevin Ison</t>
  </si>
  <si>
    <t>Kathleen Kennett</t>
  </si>
  <si>
    <t>Edward Forner</t>
  </si>
  <si>
    <t>Willie Crawford</t>
  </si>
  <si>
    <t>Angela Auyong</t>
  </si>
  <si>
    <t>Enoch J Harris</t>
  </si>
  <si>
    <t>Adam Udlis</t>
  </si>
  <si>
    <t>Roger Mascio</t>
  </si>
  <si>
    <t>Raymond Espil</t>
  </si>
  <si>
    <t>Harry  Jubar Iii</t>
  </si>
  <si>
    <t>Rugene Galicia Jr</t>
  </si>
  <si>
    <t>Richard Soares</t>
  </si>
  <si>
    <t>Julie Liu</t>
  </si>
  <si>
    <t>Michael Reardon</t>
  </si>
  <si>
    <t>Rosalyn Yu</t>
  </si>
  <si>
    <t>Kenneth Spielman</t>
  </si>
  <si>
    <t>Not Provided</t>
  </si>
  <si>
    <t>Carl M Morris</t>
  </si>
  <si>
    <t>Fares A Ammari</t>
  </si>
  <si>
    <t>Robert E Erickson</t>
  </si>
  <si>
    <t>Gordon Aiavao</t>
  </si>
  <si>
    <t>Brian Sak</t>
  </si>
  <si>
    <t>Daniel Ficher</t>
  </si>
  <si>
    <t>Cecille Lore Aguja</t>
  </si>
  <si>
    <t>Alvaro Mora</t>
  </si>
  <si>
    <t>Suzanne Garnier</t>
  </si>
  <si>
    <t>Kathleen Lynch</t>
  </si>
  <si>
    <t>Vincent Quock</t>
  </si>
  <si>
    <t>Leonard Lamug</t>
  </si>
  <si>
    <t>Stephen M Kendall</t>
  </si>
  <si>
    <t>Sandra Suzaki</t>
  </si>
  <si>
    <t>Kenneth Sy</t>
  </si>
  <si>
    <t>William Prendergast</t>
  </si>
  <si>
    <t>Adam Plantinga</t>
  </si>
  <si>
    <t>Mara Peregrina</t>
  </si>
  <si>
    <t>James C Barry</t>
  </si>
  <si>
    <t>Ponciano S Sulit Jr</t>
  </si>
  <si>
    <t>Matthew Bean</t>
  </si>
  <si>
    <t>Keith Wong</t>
  </si>
  <si>
    <t>Matthew Friedman</t>
  </si>
  <si>
    <t>Anh  Payton</t>
  </si>
  <si>
    <t>Benito Olguin</t>
  </si>
  <si>
    <t>Linda Won</t>
  </si>
  <si>
    <t>Erin M Smith</t>
  </si>
  <si>
    <t>Karen Pandolfi</t>
  </si>
  <si>
    <t>Mark  Middleton</t>
  </si>
  <si>
    <t>Jonathan J Newsome</t>
  </si>
  <si>
    <t>Michael Duldulao</t>
  </si>
  <si>
    <t>Laura Lombardi</t>
  </si>
  <si>
    <t>Susan Scheer</t>
  </si>
  <si>
    <t>Debra Jones</t>
  </si>
  <si>
    <t>Mabel  Lew</t>
  </si>
  <si>
    <t>Jocelyn V Reyes</t>
  </si>
  <si>
    <t>Lan Lau</t>
  </si>
  <si>
    <t>Rick  Burger</t>
  </si>
  <si>
    <t>Louis Vizcarrondo</t>
  </si>
  <si>
    <t>Tong  Woo</t>
  </si>
  <si>
    <t>Sarah Phillips</t>
  </si>
  <si>
    <t>Eric A Moore</t>
  </si>
  <si>
    <t>Edmund M Wu</t>
  </si>
  <si>
    <t>Mario Gonzales</t>
  </si>
  <si>
    <t>Mila Del Rosario</t>
  </si>
  <si>
    <t>Blake W Cunningham</t>
  </si>
  <si>
    <t>Pornsowang Decharat</t>
  </si>
  <si>
    <t>Imelda P Bautista</t>
  </si>
  <si>
    <t>Randy Holliday</t>
  </si>
  <si>
    <t>James J Sanguinetti</t>
  </si>
  <si>
    <t>Ashley Louie</t>
  </si>
  <si>
    <t>Johnathon Ng</t>
  </si>
  <si>
    <t>Sang Kim  Tran</t>
  </si>
  <si>
    <t>William Tuiasosopo</t>
  </si>
  <si>
    <t>Jerardo H Rivera</t>
  </si>
  <si>
    <t>John Fournet</t>
  </si>
  <si>
    <t>Kerry Wilhite</t>
  </si>
  <si>
    <t>Pete Trachy</t>
  </si>
  <si>
    <t>Hinaben  Dave</t>
  </si>
  <si>
    <t>Arthur G Wong</t>
  </si>
  <si>
    <t>Arnold Rechsteiner</t>
  </si>
  <si>
    <t>Christopher Riso</t>
  </si>
  <si>
    <t>Stephen Iwanciow</t>
  </si>
  <si>
    <t>Alexander Aquino</t>
  </si>
  <si>
    <t>Noel  Velasco</t>
  </si>
  <si>
    <t>Ma Teresa Pacis</t>
  </si>
  <si>
    <t>Kenneth  Chin</t>
  </si>
  <si>
    <t>Lori Lata-Peltier</t>
  </si>
  <si>
    <t>Georganna Reis</t>
  </si>
  <si>
    <t>Drew W Harbaugh</t>
  </si>
  <si>
    <t>Diana Hampton</t>
  </si>
  <si>
    <t>Orit Samson</t>
  </si>
  <si>
    <t>Sui K Song</t>
  </si>
  <si>
    <t>John E Frietzsche</t>
  </si>
  <si>
    <t>Phillip  Burt</t>
  </si>
  <si>
    <t>Nancy Loo-Manning</t>
  </si>
  <si>
    <t>Purisima Mallari</t>
  </si>
  <si>
    <t>Luong P Khuu</t>
  </si>
  <si>
    <t>Laura  Cross</t>
  </si>
  <si>
    <t>Luis Reyes</t>
  </si>
  <si>
    <t>Martha Ketterer</t>
  </si>
  <si>
    <t>Victor Shih</t>
  </si>
  <si>
    <t>Elsa Sanchez</t>
  </si>
  <si>
    <t>Faiva Afeaki</t>
  </si>
  <si>
    <t>Robert Rood</t>
  </si>
  <si>
    <t>Jason P Horsey</t>
  </si>
  <si>
    <t>Margarete Cabatu</t>
  </si>
  <si>
    <t>Jason Ragual</t>
  </si>
  <si>
    <t>Carolyn Lew</t>
  </si>
  <si>
    <t>Ernesto Saravia</t>
  </si>
  <si>
    <t>Sunil  Sehgal</t>
  </si>
  <si>
    <t>John Klein</t>
  </si>
  <si>
    <t>Bernardo Baba</t>
  </si>
  <si>
    <t>Virginia Sarmiento</t>
  </si>
  <si>
    <t>Alexander Lukovsky</t>
  </si>
  <si>
    <t>Melissa M Tucker</t>
  </si>
  <si>
    <t>David Dear</t>
  </si>
  <si>
    <t>Kevin Whalen</t>
  </si>
  <si>
    <t>Anthony Rattonetti</t>
  </si>
  <si>
    <t>Leigh Escobedo</t>
  </si>
  <si>
    <t>Carl J Sullivan</t>
  </si>
  <si>
    <t>Nenh T Tien</t>
  </si>
  <si>
    <t>Kirk Lauti</t>
  </si>
  <si>
    <t>Phong Nguyen</t>
  </si>
  <si>
    <t>Charles Stellini</t>
  </si>
  <si>
    <t>Francisco Arce</t>
  </si>
  <si>
    <t>Bobby Johnson</t>
  </si>
  <si>
    <t>Stephanie Stillman</t>
  </si>
  <si>
    <t>Robert G Skellen</t>
  </si>
  <si>
    <t>Efren Bernal</t>
  </si>
  <si>
    <t>Andre  Wood</t>
  </si>
  <si>
    <t>Britt Tanner</t>
  </si>
  <si>
    <t>Jose Banaria</t>
  </si>
  <si>
    <t>James S Sanabria</t>
  </si>
  <si>
    <t>Franklin Johnson</t>
  </si>
  <si>
    <t>Lonnie Beard</t>
  </si>
  <si>
    <t>Sher Khan</t>
  </si>
  <si>
    <t>Colin A Lettice</t>
  </si>
  <si>
    <t>Mary Russo</t>
  </si>
  <si>
    <t>Li Zhang</t>
  </si>
  <si>
    <t>Dirk Kellum</t>
  </si>
  <si>
    <t>Raymond Klein</t>
  </si>
  <si>
    <t>Chu Liu</t>
  </si>
  <si>
    <t>Maria Gemma Jurie</t>
  </si>
  <si>
    <t>Luis Cancel</t>
  </si>
  <si>
    <t>Janie White</t>
  </si>
  <si>
    <t>Reuben  Ortiz</t>
  </si>
  <si>
    <t>Samuel S Eversley</t>
  </si>
  <si>
    <t>Peter J Dean</t>
  </si>
  <si>
    <t>Arabi N Najdawi</t>
  </si>
  <si>
    <t>Shirin  Oloumi</t>
  </si>
  <si>
    <t>Jeanne Harker-Davis</t>
  </si>
  <si>
    <t>Kevin A Patterson</t>
  </si>
  <si>
    <t>Michael S Pyun Jr</t>
  </si>
  <si>
    <t>Mark Dela Rosa</t>
  </si>
  <si>
    <t>Prester Wilson</t>
  </si>
  <si>
    <t>Hung V Nguyen</t>
  </si>
  <si>
    <t>Rhonda Fung</t>
  </si>
  <si>
    <t>Jane A Newhard-Parks</t>
  </si>
  <si>
    <t>Marianne Bertuccelli</t>
  </si>
  <si>
    <t>Randle Mcclure</t>
  </si>
  <si>
    <t>Stephen C Chan</t>
  </si>
  <si>
    <t>William Yue</t>
  </si>
  <si>
    <t>Alexander Chong</t>
  </si>
  <si>
    <t>Hoa Huynh</t>
  </si>
  <si>
    <t>Elaine Gee</t>
  </si>
  <si>
    <t>Kofo Egbeyemi-Domingo</t>
  </si>
  <si>
    <t>Maria Iyog-O'Malley</t>
  </si>
  <si>
    <t>Anthony Ababon</t>
  </si>
  <si>
    <t>Edward Anzore</t>
  </si>
  <si>
    <t>Fabiola Cruz-Gutierrez</t>
  </si>
  <si>
    <t>Noreen Ikeuye</t>
  </si>
  <si>
    <t>Ann R Neustadter</t>
  </si>
  <si>
    <t>Janet Atchan</t>
  </si>
  <si>
    <t>Dana Freiser</t>
  </si>
  <si>
    <t>Abdullah A Wazwaz</t>
  </si>
  <si>
    <t>Antonio Carrasco</t>
  </si>
  <si>
    <t>Jay De Los Reyes</t>
  </si>
  <si>
    <t>Sarah Jones</t>
  </si>
  <si>
    <t>Lorenzo Hale</t>
  </si>
  <si>
    <t>Maria Coreen Velasco</t>
  </si>
  <si>
    <t>David Yip</t>
  </si>
  <si>
    <t>Pierre-Josep  Marie-Rose</t>
  </si>
  <si>
    <t>Tonyette  Smith-Al-Ghani</t>
  </si>
  <si>
    <t>Oscar Wallace</t>
  </si>
  <si>
    <t>Chung Mo Kan</t>
  </si>
  <si>
    <t>Yingming  Gu</t>
  </si>
  <si>
    <t>Andre Bishop</t>
  </si>
  <si>
    <t>Thao Tran</t>
  </si>
  <si>
    <t>Netanili S Niu</t>
  </si>
  <si>
    <t>Silvio Castillo</t>
  </si>
  <si>
    <t>Millan Vista</t>
  </si>
  <si>
    <t>Michael A Braun</t>
  </si>
  <si>
    <t>Michael C Chiu</t>
  </si>
  <si>
    <t>William Smith</t>
  </si>
  <si>
    <t>Carli Paine</t>
  </si>
  <si>
    <t>Harry  Hom</t>
  </si>
  <si>
    <t>Edward Deguzman</t>
  </si>
  <si>
    <t>Niko Shark</t>
  </si>
  <si>
    <t>Whitney Burton</t>
  </si>
  <si>
    <t>Benson Young</t>
  </si>
  <si>
    <t>David Chun</t>
  </si>
  <si>
    <t>Barbara J Ross</t>
  </si>
  <si>
    <t>Maria Marcela Galimba Patarroyo</t>
  </si>
  <si>
    <t>Lorna Jean Danila</t>
  </si>
  <si>
    <t>Andy Tse</t>
  </si>
  <si>
    <t>John Jardin</t>
  </si>
  <si>
    <t>Mauricio A Barrientos</t>
  </si>
  <si>
    <t>Alan Gin</t>
  </si>
  <si>
    <t>James Lee</t>
  </si>
  <si>
    <t>Jack Lin</t>
  </si>
  <si>
    <t>Andy  Wong</t>
  </si>
  <si>
    <t>Amelia  Castelli</t>
  </si>
  <si>
    <t>James Cochran</t>
  </si>
  <si>
    <t>Josef Araujo</t>
  </si>
  <si>
    <t>Patcharin J Reynolds</t>
  </si>
  <si>
    <t>Kimiyo Samejima</t>
  </si>
  <si>
    <t>Chung Tong</t>
  </si>
  <si>
    <t>Daniel  Mccormick</t>
  </si>
  <si>
    <t>Mark R Buckman</t>
  </si>
  <si>
    <t>Kelley  Amdur</t>
  </si>
  <si>
    <t>Dawn  Blaney</t>
  </si>
  <si>
    <t>Destiny Andersen</t>
  </si>
  <si>
    <t>Belinda Chin</t>
  </si>
  <si>
    <t>Scott Riley</t>
  </si>
  <si>
    <t>William Blum</t>
  </si>
  <si>
    <t>David Nehrkorn</t>
  </si>
  <si>
    <t>Elisa Sullivan</t>
  </si>
  <si>
    <t>Hans Gumpfer</t>
  </si>
  <si>
    <t>Luis Prieto</t>
  </si>
  <si>
    <t>Dermott Sullivan</t>
  </si>
  <si>
    <t>Kathleen Monicoklein</t>
  </si>
  <si>
    <t>Elisa Ng</t>
  </si>
  <si>
    <t>Megan Virginia B Lichter</t>
  </si>
  <si>
    <t>Wayne Chu</t>
  </si>
  <si>
    <t>Roger V Laclear</t>
  </si>
  <si>
    <t>Robert B Stengel</t>
  </si>
  <si>
    <t>Craig A Richey</t>
  </si>
  <si>
    <t>Leonard Peralta</t>
  </si>
  <si>
    <t>Wen Xiong</t>
  </si>
  <si>
    <t>James Balsham</t>
  </si>
  <si>
    <t>Alfonso Hernandez</t>
  </si>
  <si>
    <t>Terrence  Gardner</t>
  </si>
  <si>
    <t>Jeffrey Smejkal</t>
  </si>
  <si>
    <t>Daliah  Khoury</t>
  </si>
  <si>
    <t>Shelley Thompson</t>
  </si>
  <si>
    <t>Brenda T Tolentino</t>
  </si>
  <si>
    <t>Sahistha Shaikh</t>
  </si>
  <si>
    <t>Tyrone Burney</t>
  </si>
  <si>
    <t>Andrew Wallace</t>
  </si>
  <si>
    <t>Russell Stanton</t>
  </si>
  <si>
    <t>Victoria Guldbech</t>
  </si>
  <si>
    <t>Francis Cummings Iii</t>
  </si>
  <si>
    <t>Carl Spirz</t>
  </si>
  <si>
    <t>Roy Tripple</t>
  </si>
  <si>
    <t>Kenneth Burke</t>
  </si>
  <si>
    <t>Brooks Fenton</t>
  </si>
  <si>
    <t>Denis Jong</t>
  </si>
  <si>
    <t>Melvin Smith</t>
  </si>
  <si>
    <t>Mia Cambronero</t>
  </si>
  <si>
    <t>Shannon G Roberts</t>
  </si>
  <si>
    <t>Broderick Elton</t>
  </si>
  <si>
    <t>George Antoniotti</t>
  </si>
  <si>
    <t>Thomas J Eliades</t>
  </si>
  <si>
    <t>Aileen Alba</t>
  </si>
  <si>
    <t>Raymond Hui</t>
  </si>
  <si>
    <t>Maurice Valentine</t>
  </si>
  <si>
    <t>Jeffrey Y Wong</t>
  </si>
  <si>
    <t>Dao Le</t>
  </si>
  <si>
    <t>Leda Young</t>
  </si>
  <si>
    <t>Hala Hijazi</t>
  </si>
  <si>
    <t>Bonita Mcgee</t>
  </si>
  <si>
    <t>Maureen Barry</t>
  </si>
  <si>
    <t>Gregg Olson</t>
  </si>
  <si>
    <t>Cedric Armstrong-Harris</t>
  </si>
  <si>
    <t>Laurie Chaprack-Dicks</t>
  </si>
  <si>
    <t>Todd Starkovich</t>
  </si>
  <si>
    <t>Seretha W Brewer</t>
  </si>
  <si>
    <t>Leonardo Caballero</t>
  </si>
  <si>
    <t>Edward Zhu</t>
  </si>
  <si>
    <t>Craig Cherrington</t>
  </si>
  <si>
    <t>Michael L Wong</t>
  </si>
  <si>
    <t>Celia Wang</t>
  </si>
  <si>
    <t>Diane Kenny</t>
  </si>
  <si>
    <t>Donna Marie Martinez</t>
  </si>
  <si>
    <t>Meaghan Mcmilton</t>
  </si>
  <si>
    <t>Thomas Reid</t>
  </si>
  <si>
    <t>Michael Hanson</t>
  </si>
  <si>
    <t>Michael W Barbee</t>
  </si>
  <si>
    <t>Gerard Roybal</t>
  </si>
  <si>
    <t>Michael Nerney</t>
  </si>
  <si>
    <t>Wayne Mullen</t>
  </si>
  <si>
    <t>Oliver Hack</t>
  </si>
  <si>
    <t>Ken Wong</t>
  </si>
  <si>
    <t>Chinelo Onwuazombe</t>
  </si>
  <si>
    <t>Claudia Sepulveda</t>
  </si>
  <si>
    <t>Lisa Gibson</t>
  </si>
  <si>
    <t>William Benjamin</t>
  </si>
  <si>
    <t>Jules Friedel</t>
  </si>
  <si>
    <t>Vincent Gong</t>
  </si>
  <si>
    <t>William Knowles</t>
  </si>
  <si>
    <t>Sean Sullivan</t>
  </si>
  <si>
    <t>Terry Lindow</t>
  </si>
  <si>
    <t>Jeffery Moreno</t>
  </si>
  <si>
    <t>Chantilly C Garvey</t>
  </si>
  <si>
    <t>Simon Yeung</t>
  </si>
  <si>
    <t>Edward J Bianchi</t>
  </si>
  <si>
    <t>Janice Madsen</t>
  </si>
  <si>
    <t>Herbert Y Yee</t>
  </si>
  <si>
    <t>Kurt Macaulay</t>
  </si>
  <si>
    <t>Albert Velasco</t>
  </si>
  <si>
    <t>Paul Gan</t>
  </si>
  <si>
    <t>Cherie Gubisch</t>
  </si>
  <si>
    <t>Hayden Kam</t>
  </si>
  <si>
    <t>Diane Yin</t>
  </si>
  <si>
    <t>Marco Chighine</t>
  </si>
  <si>
    <t>Stephen Lyons</t>
  </si>
  <si>
    <t>Glenn Brakel</t>
  </si>
  <si>
    <t>Charles Jones</t>
  </si>
  <si>
    <t>John Harris</t>
  </si>
  <si>
    <t>Hugh Reynolds</t>
  </si>
  <si>
    <t>Dennis Oates</t>
  </si>
  <si>
    <t>Deanna Y Foote</t>
  </si>
  <si>
    <t>William J Hackethal</t>
  </si>
  <si>
    <t>Emil Camozzi</t>
  </si>
  <si>
    <t>Thu-Yen Thi  Phan</t>
  </si>
  <si>
    <t>Marc  Tagaro</t>
  </si>
  <si>
    <t>Philip M Korn</t>
  </si>
  <si>
    <t>Bo Ming  Ng</t>
  </si>
  <si>
    <t>Vincent Tong</t>
  </si>
  <si>
    <t>Daniel Lee</t>
  </si>
  <si>
    <t>Kevin Quinn</t>
  </si>
  <si>
    <t>Kevin E Johnson</t>
  </si>
  <si>
    <t>Paul Chu</t>
  </si>
  <si>
    <t>James E Wilson</t>
  </si>
  <si>
    <t>Welson Tso</t>
  </si>
  <si>
    <t>Sarah Eichstedt</t>
  </si>
  <si>
    <t>Zan Ou</t>
  </si>
  <si>
    <t>Joey Pon</t>
  </si>
  <si>
    <t>Jose Alvarez</t>
  </si>
  <si>
    <t>Lewis Gillian</t>
  </si>
  <si>
    <t>Leinaala White</t>
  </si>
  <si>
    <t>Mark Tipton</t>
  </si>
  <si>
    <t>Roger Revel</t>
  </si>
  <si>
    <t>James D Lowe</t>
  </si>
  <si>
    <t>Dominic Vargas</t>
  </si>
  <si>
    <t>Daniel Espinoza</t>
  </si>
  <si>
    <t>Timothy Mayo</t>
  </si>
  <si>
    <t>Paulita Benson</t>
  </si>
  <si>
    <t>David Kim</t>
  </si>
  <si>
    <t>Miranti Widjaja</t>
  </si>
  <si>
    <t>Claudine Del Rosario</t>
  </si>
  <si>
    <t>Anthony Jackson</t>
  </si>
  <si>
    <t>Randall L Dean</t>
  </si>
  <si>
    <t>Jesse Hoffman</t>
  </si>
  <si>
    <t>Zhong Xing Gong</t>
  </si>
  <si>
    <t>Peter Chin</t>
  </si>
  <si>
    <t>Brian Stansbury</t>
  </si>
  <si>
    <t>Jose Medina</t>
  </si>
  <si>
    <t>Michael  Horvath</t>
  </si>
  <si>
    <t>Ezequiel Jaime Canelo</t>
  </si>
  <si>
    <t>Tinnetta Thompson</t>
  </si>
  <si>
    <t>Darren M Eaton</t>
  </si>
  <si>
    <t>Martha L Goddard</t>
  </si>
  <si>
    <t>Jim  Myint</t>
  </si>
  <si>
    <t>Damien  Semien</t>
  </si>
  <si>
    <t>Ernesto Williams</t>
  </si>
  <si>
    <t>Sonji Walker</t>
  </si>
  <si>
    <t>Jarrod Cariola</t>
  </si>
  <si>
    <t>Karen Pitbladdo</t>
  </si>
  <si>
    <t>Donita D Carter</t>
  </si>
  <si>
    <t>Fred Franciscus H Belen</t>
  </si>
  <si>
    <t>Eugene Flannery</t>
  </si>
  <si>
    <t>Frank Castillo</t>
  </si>
  <si>
    <t>Michelle S Novotny</t>
  </si>
  <si>
    <t>Christine Magoffin</t>
  </si>
  <si>
    <t>Emelito G Llarena</t>
  </si>
  <si>
    <t>Jianmin Huang</t>
  </si>
  <si>
    <t>Khalil Ali</t>
  </si>
  <si>
    <t>Basilio Alviar</t>
  </si>
  <si>
    <t>Shelia Westfield</t>
  </si>
  <si>
    <t>Edward Walsh</t>
  </si>
  <si>
    <t>Nader Shatara</t>
  </si>
  <si>
    <t>Debra L Temple</t>
  </si>
  <si>
    <t>Karen Yu</t>
  </si>
  <si>
    <t>Micaela Dybbro</t>
  </si>
  <si>
    <t>Katherine R Fischer</t>
  </si>
  <si>
    <t>Viktoriya Wise</t>
  </si>
  <si>
    <t>Robert Kawano</t>
  </si>
  <si>
    <t>Nadia Green</t>
  </si>
  <si>
    <t>Lai Chu</t>
  </si>
  <si>
    <t>Robert W Malloy</t>
  </si>
  <si>
    <t>Cameron Mullins</t>
  </si>
  <si>
    <t>Vandana Sundstrom</t>
  </si>
  <si>
    <t>Brendan Daly</t>
  </si>
  <si>
    <t>Jimmy Chiu</t>
  </si>
  <si>
    <t>Christopher Schroeder</t>
  </si>
  <si>
    <t>Isaias Zaragoza</t>
  </si>
  <si>
    <t>Daniel Watson</t>
  </si>
  <si>
    <t>Han Jin  Jiang</t>
  </si>
  <si>
    <t>Sheila  Chung Hagen</t>
  </si>
  <si>
    <t>Michael Chue</t>
  </si>
  <si>
    <t>Roger Tam</t>
  </si>
  <si>
    <t>Edmon Gillis</t>
  </si>
  <si>
    <t>Jeffrey Ng</t>
  </si>
  <si>
    <t>Michael Slane</t>
  </si>
  <si>
    <t>Dolson Kwan</t>
  </si>
  <si>
    <t>Eddie Thompson</t>
  </si>
  <si>
    <t>Jammie Risinger</t>
  </si>
  <si>
    <t>Walter Potselueff</t>
  </si>
  <si>
    <t>Michael Tompkins</t>
  </si>
  <si>
    <t>Jeffrey Staten</t>
  </si>
  <si>
    <t>Nader Dajani</t>
  </si>
  <si>
    <t>Glen Chan</t>
  </si>
  <si>
    <t>Felix Yan</t>
  </si>
  <si>
    <t>Herman Holland Iii</t>
  </si>
  <si>
    <t>David  Kong</t>
  </si>
  <si>
    <t>Carlos Hernandez</t>
  </si>
  <si>
    <t>Gregory K Low</t>
  </si>
  <si>
    <t>Robert Power</t>
  </si>
  <si>
    <t>Carolina Ong</t>
  </si>
  <si>
    <t>Nannette Lipton</t>
  </si>
  <si>
    <t>Richard Edman</t>
  </si>
  <si>
    <t>Mike Mcglinchy</t>
  </si>
  <si>
    <t>Pamela Low</t>
  </si>
  <si>
    <t>Bernardo R Andrade</t>
  </si>
  <si>
    <t>Cesar Murillo</t>
  </si>
  <si>
    <t>Petra Hahn</t>
  </si>
  <si>
    <t>Ernesto Velasquez</t>
  </si>
  <si>
    <t>Aaron Loukonen</t>
  </si>
  <si>
    <t>Douglas Jones</t>
  </si>
  <si>
    <t>Anson Moon</t>
  </si>
  <si>
    <t>Victor Holmes</t>
  </si>
  <si>
    <t>Manisha Mahajan</t>
  </si>
  <si>
    <t>Carol Stuart</t>
  </si>
  <si>
    <t>Robert Kerrigan</t>
  </si>
  <si>
    <t>Illiad C Fox</t>
  </si>
  <si>
    <t>Vanessa Remhof</t>
  </si>
  <si>
    <t>Maria Aliakrinskaia</t>
  </si>
  <si>
    <t>Renato Solomon</t>
  </si>
  <si>
    <t>Ayana Malone</t>
  </si>
  <si>
    <t>Brooke Bixler</t>
  </si>
  <si>
    <t>Seana L Mcdevitt</t>
  </si>
  <si>
    <t>Donald R Mabrey</t>
  </si>
  <si>
    <t>Leo Lam</t>
  </si>
  <si>
    <t>Garth Sutton</t>
  </si>
  <si>
    <t>Paul Bouc</t>
  </si>
  <si>
    <t>Willis  Thompson</t>
  </si>
  <si>
    <t>Channin Smith</t>
  </si>
  <si>
    <t>Steven Gomez</t>
  </si>
  <si>
    <t>Cynthia R Maltez</t>
  </si>
  <si>
    <t>Denise C Thomas-Wright</t>
  </si>
  <si>
    <t>Brandon E Murray</t>
  </si>
  <si>
    <t>Tanya R Jeffries</t>
  </si>
  <si>
    <t>Jose Castro</t>
  </si>
  <si>
    <t>Sean Elsbernd</t>
  </si>
  <si>
    <t>Eugene Lee</t>
  </si>
  <si>
    <t>Douglass Haynes</t>
  </si>
  <si>
    <t>Scott Roth</t>
  </si>
  <si>
    <t>Jeffrey W Ng</t>
  </si>
  <si>
    <t>Carmen Zamora-Salmeron</t>
  </si>
  <si>
    <t>Gary Lee</t>
  </si>
  <si>
    <t>Angel Zuniga</t>
  </si>
  <si>
    <t>Gary Bates</t>
  </si>
  <si>
    <t>Chi Chau</t>
  </si>
  <si>
    <t>Susan W Goldstein</t>
  </si>
  <si>
    <t>Tyler S Dove</t>
  </si>
  <si>
    <t>Theresa A Gwiazdowski</t>
  </si>
  <si>
    <t>Crystal Collins</t>
  </si>
  <si>
    <t>Belinda Chan</t>
  </si>
  <si>
    <t>Julio P Fontes</t>
  </si>
  <si>
    <t>Jaculine Barnes</t>
  </si>
  <si>
    <t>Robyn F Burke</t>
  </si>
  <si>
    <t>Annette Overby</t>
  </si>
  <si>
    <t>Mario Navarro-Sunol</t>
  </si>
  <si>
    <t>David Rubin</t>
  </si>
  <si>
    <t>Nicolas Stathakos</t>
  </si>
  <si>
    <t>James C Campbell</t>
  </si>
  <si>
    <t>Ian Steward</t>
  </si>
  <si>
    <t>Stanley Chan</t>
  </si>
  <si>
    <t>Lisa Smith</t>
  </si>
  <si>
    <t>Brigid O'Dowd</t>
  </si>
  <si>
    <t>James Westfield</t>
  </si>
  <si>
    <t>Bobbie Foschi</t>
  </si>
  <si>
    <t>Gary  Mar</t>
  </si>
  <si>
    <t>Patricia Grandberry</t>
  </si>
  <si>
    <t>Rodolfo L Clavel</t>
  </si>
  <si>
    <t>Ferdinand H Quismorio</t>
  </si>
  <si>
    <t>Katherine M Tursi</t>
  </si>
  <si>
    <t>Joe Lee</t>
  </si>
  <si>
    <t>Paulette Davis</t>
  </si>
  <si>
    <t>Tommy L Szeto</t>
  </si>
  <si>
    <t>Joseph  Montgomery</t>
  </si>
  <si>
    <t>Kimberly Sylvester</t>
  </si>
  <si>
    <t>Merlyn Goeschl</t>
  </si>
  <si>
    <t>Egon  Stein</t>
  </si>
  <si>
    <t>William A Reyes</t>
  </si>
  <si>
    <t>David Miree</t>
  </si>
  <si>
    <t>Shome Vasudevan</t>
  </si>
  <si>
    <t>Timothy Johnston</t>
  </si>
  <si>
    <t>Peter  Tran</t>
  </si>
  <si>
    <t>Mary Jane Winslow</t>
  </si>
  <si>
    <t>Janet Richardson</t>
  </si>
  <si>
    <t>David Rauenbuehler</t>
  </si>
  <si>
    <t>Kevin Keller</t>
  </si>
  <si>
    <t>Cynthia Rasmussen</t>
  </si>
  <si>
    <t>Julia Angalet</t>
  </si>
  <si>
    <t>Alicia Rodriguez</t>
  </si>
  <si>
    <t>Dave Chipley</t>
  </si>
  <si>
    <t>Kevin J Brady</t>
  </si>
  <si>
    <t>Dale Marr</t>
  </si>
  <si>
    <t>Heath Maddox</t>
  </si>
  <si>
    <t>Ronald Anderson</t>
  </si>
  <si>
    <t>Kevin Shew</t>
  </si>
  <si>
    <t>Belvia Bach</t>
  </si>
  <si>
    <t>Margaret R Mcniel</t>
  </si>
  <si>
    <t>Inee De Castro</t>
  </si>
  <si>
    <t>Tamar F Hurwitz</t>
  </si>
  <si>
    <t>Joseph Coric</t>
  </si>
  <si>
    <t>John E Troup</t>
  </si>
  <si>
    <t>Jose C Fajilagutan</t>
  </si>
  <si>
    <t>Susan Arding</t>
  </si>
  <si>
    <t>James Jacobs</t>
  </si>
  <si>
    <t>Earnest Dozier-Jr</t>
  </si>
  <si>
    <t>Ruben Sanchez</t>
  </si>
  <si>
    <t>Reymont  Ly</t>
  </si>
  <si>
    <t>Charles  Jones</t>
  </si>
  <si>
    <t>Vilma Entrenas-Yepez</t>
  </si>
  <si>
    <t>Darlene Hartley</t>
  </si>
  <si>
    <t>Eric Younger</t>
  </si>
  <si>
    <t>Eleanor Munger</t>
  </si>
  <si>
    <t>Rosita Serrano</t>
  </si>
  <si>
    <t>Michael R Olsen</t>
  </si>
  <si>
    <t>Bradford C Adams</t>
  </si>
  <si>
    <t>Grace Enriquez</t>
  </si>
  <si>
    <t>Suzanne Bikakis</t>
  </si>
  <si>
    <t>Ursula Castillo</t>
  </si>
  <si>
    <t>Derek Wray</t>
  </si>
  <si>
    <t>Kirk M Callahan</t>
  </si>
  <si>
    <t>Marrialee A Salm</t>
  </si>
  <si>
    <t>Chona E Pazcoguin</t>
  </si>
  <si>
    <t>Rene Gonzalez</t>
  </si>
  <si>
    <t>Scott Polister</t>
  </si>
  <si>
    <t>Herman N Diggs</t>
  </si>
  <si>
    <t>Justin Cabuloy</t>
  </si>
  <si>
    <t>Lisa  Del Puerto</t>
  </si>
  <si>
    <t>Michael Macario</t>
  </si>
  <si>
    <t>Elaine M Chan</t>
  </si>
  <si>
    <t>Erick F Piedra</t>
  </si>
  <si>
    <t>Marisa E Fernandez</t>
  </si>
  <si>
    <t>Catherine  Argumedo</t>
  </si>
  <si>
    <t>Valerie D Tookes</t>
  </si>
  <si>
    <t>Kristine K Ly</t>
  </si>
  <si>
    <t>Elise  Crane</t>
  </si>
  <si>
    <t>David Thompson</t>
  </si>
  <si>
    <t>Lloyd  Payne</t>
  </si>
  <si>
    <t>John Mullen</t>
  </si>
  <si>
    <t>Omar  Dudum</t>
  </si>
  <si>
    <t>Margaret M Erickson</t>
  </si>
  <si>
    <t>Trevor Lindsay</t>
  </si>
  <si>
    <t>Johnnie Clark</t>
  </si>
  <si>
    <t>Dale Miller</t>
  </si>
  <si>
    <t>Justin James</t>
  </si>
  <si>
    <t>Richard Wong</t>
  </si>
  <si>
    <t>Robert Villegas</t>
  </si>
  <si>
    <t>Winston Chin</t>
  </si>
  <si>
    <t>Shauna Gillespie-Ford</t>
  </si>
  <si>
    <t>Jeanine Lim</t>
  </si>
  <si>
    <t>Therese Burke</t>
  </si>
  <si>
    <t>Melanie Robinson</t>
  </si>
  <si>
    <t>Michael  Aldapa</t>
  </si>
  <si>
    <t>Mulenga  Anderson</t>
  </si>
  <si>
    <t>David Bihr</t>
  </si>
  <si>
    <t>Stephen Martin</t>
  </si>
  <si>
    <t>Eric  Steinberg</t>
  </si>
  <si>
    <t>Nelson W Ng</t>
  </si>
  <si>
    <t>Carol L Krop</t>
  </si>
  <si>
    <t>Erik R Dubon</t>
  </si>
  <si>
    <t>William R Moore</t>
  </si>
  <si>
    <t>Justine D Hinderliter</t>
  </si>
  <si>
    <t>Tony A Lucero</t>
  </si>
  <si>
    <t>Timothy Osullivan</t>
  </si>
  <si>
    <t>Rhonda Gaines</t>
  </si>
  <si>
    <t>Celso G Ilang</t>
  </si>
  <si>
    <t>Leonor  Millan</t>
  </si>
  <si>
    <t>Timothy Kneis</t>
  </si>
  <si>
    <t>Ivania M Molina</t>
  </si>
  <si>
    <t>Stephen Goulding</t>
  </si>
  <si>
    <t>Ana Castillo</t>
  </si>
  <si>
    <t>Mikel Jaye</t>
  </si>
  <si>
    <t>Eva Y Chin</t>
  </si>
  <si>
    <t>Thomas Atencio</t>
  </si>
  <si>
    <t>David A Evans</t>
  </si>
  <si>
    <t>Yesenia Renteria</t>
  </si>
  <si>
    <t>Daniel J Kelly</t>
  </si>
  <si>
    <t>Richard C Ng</t>
  </si>
  <si>
    <t>Johnny Sanh Hoang</t>
  </si>
  <si>
    <t>Paramjit Kaur</t>
  </si>
  <si>
    <t>Katy  Bersamin</t>
  </si>
  <si>
    <t>Arnel Bautista</t>
  </si>
  <si>
    <t>Janan Howell</t>
  </si>
  <si>
    <t>Gloria Woo</t>
  </si>
  <si>
    <t>Teofilo  Chuson</t>
  </si>
  <si>
    <t>Christopher Boutilier</t>
  </si>
  <si>
    <t>Alex M Esguerra</t>
  </si>
  <si>
    <t>P Bradford Oczkus</t>
  </si>
  <si>
    <t>Petronila Torres</t>
  </si>
  <si>
    <t>Lawrence F Berg</t>
  </si>
  <si>
    <t>Daniel R White Jr</t>
  </si>
  <si>
    <t>Chinyere Williams</t>
  </si>
  <si>
    <t>Richard O'Neill</t>
  </si>
  <si>
    <t>Bret Jepsen</t>
  </si>
  <si>
    <t>Kayleigh J Hillcoat</t>
  </si>
  <si>
    <t>Elizabeth Morse</t>
  </si>
  <si>
    <t>James Perry</t>
  </si>
  <si>
    <t>Michael A Mccloskey</t>
  </si>
  <si>
    <t>Ricardo Bacani</t>
  </si>
  <si>
    <t>Ronald Curley</t>
  </si>
  <si>
    <t>Teresa M Woo</t>
  </si>
  <si>
    <t>Daniel A Chavarria</t>
  </si>
  <si>
    <t>Jessica L Kahn</t>
  </si>
  <si>
    <t>Starr Terrell</t>
  </si>
  <si>
    <t>Harry Baker</t>
  </si>
  <si>
    <t>Michael Jurado</t>
  </si>
  <si>
    <t>Anne Marie Donnelly</t>
  </si>
  <si>
    <t>Danny Chi Hong  Hui</t>
  </si>
  <si>
    <t>Hou Wen Mai</t>
  </si>
  <si>
    <t>Adam Varat</t>
  </si>
  <si>
    <t>Joseph Tomlinson</t>
  </si>
  <si>
    <t>Kenneth W Blackmon</t>
  </si>
  <si>
    <t>Kyin H Fong</t>
  </si>
  <si>
    <t>James White</t>
  </si>
  <si>
    <t>Naomi B Chow</t>
  </si>
  <si>
    <t>Michael J Broussard</t>
  </si>
  <si>
    <t>Dennis A Luong</t>
  </si>
  <si>
    <t>John T Kyllonen</t>
  </si>
  <si>
    <t>Eric Shaffer</t>
  </si>
  <si>
    <t>Steven Lind</t>
  </si>
  <si>
    <t>Wilson Chung</t>
  </si>
  <si>
    <t>Cesar A Trigueros</t>
  </si>
  <si>
    <t>Rose Chung</t>
  </si>
  <si>
    <t>Rhea H Durr</t>
  </si>
  <si>
    <t>Cassandra C Mcgoldrick</t>
  </si>
  <si>
    <t>Stanley  Lee</t>
  </si>
  <si>
    <t>Richard Subijano</t>
  </si>
  <si>
    <t>David  Baylor</t>
  </si>
  <si>
    <t>Michael Stez</t>
  </si>
  <si>
    <t>John Ramirez</t>
  </si>
  <si>
    <t>Chris A Geiger</t>
  </si>
  <si>
    <t>Marilyn R Williams</t>
  </si>
  <si>
    <t>Raymond Berrios</t>
  </si>
  <si>
    <t>Leonard Hom</t>
  </si>
  <si>
    <t>Judith Reneau</t>
  </si>
  <si>
    <t>Ilya  Faynshteyn</t>
  </si>
  <si>
    <t>Inder Narula</t>
  </si>
  <si>
    <t>Azadeh Taeb</t>
  </si>
  <si>
    <t>Smith Padilla</t>
  </si>
  <si>
    <t>Joron Coleman</t>
  </si>
  <si>
    <t>Kevin Ip</t>
  </si>
  <si>
    <t>Angelita Ignao</t>
  </si>
  <si>
    <t>James H Tupas</t>
  </si>
  <si>
    <t>Leonard E Mayo</t>
  </si>
  <si>
    <t>Paula E Garay</t>
  </si>
  <si>
    <t>Ceasar G Garcia</t>
  </si>
  <si>
    <t>Hung Lee</t>
  </si>
  <si>
    <t>Edward Denatale</t>
  </si>
  <si>
    <t>Chandra Egan</t>
  </si>
  <si>
    <t>Lynn Feeney</t>
  </si>
  <si>
    <t>Georgina V Morales</t>
  </si>
  <si>
    <t>Macdonald O Uzomah</t>
  </si>
  <si>
    <t>Luvimin Lopez</t>
  </si>
  <si>
    <t>Charles Rivasplata</t>
  </si>
  <si>
    <t>Albert Ng</t>
  </si>
  <si>
    <t>Michael Jacinto</t>
  </si>
  <si>
    <t>Susan Lowe</t>
  </si>
  <si>
    <t>Jim Di Modica</t>
  </si>
  <si>
    <t>Vernon Abrams</t>
  </si>
  <si>
    <t>Hadas  Rivera-Weiss</t>
  </si>
  <si>
    <t>Runjohnya J Burgess</t>
  </si>
  <si>
    <t>Elias Santiago</t>
  </si>
  <si>
    <t>Redeena Cleaver</t>
  </si>
  <si>
    <t>Bernardo Magana</t>
  </si>
  <si>
    <t>Alan L Botts</t>
  </si>
  <si>
    <t>Fernando Gabriel</t>
  </si>
  <si>
    <t>Davidcresd  Alda</t>
  </si>
  <si>
    <t>Santos Reyes-Sandoval</t>
  </si>
  <si>
    <t>Adrienne Trustman</t>
  </si>
  <si>
    <t>Carlos E Gonzalez</t>
  </si>
  <si>
    <t>Kent Long</t>
  </si>
  <si>
    <t>Ariel Boyce-Smith</t>
  </si>
  <si>
    <t>Maya Bratt</t>
  </si>
  <si>
    <t>Mauricio Barrientos</t>
  </si>
  <si>
    <t>Hung H Quach</t>
  </si>
  <si>
    <t>Fabian Herd</t>
  </si>
  <si>
    <t>Cynthia L Li</t>
  </si>
  <si>
    <t>Gloria J Jackson</t>
  </si>
  <si>
    <t>Bill Younan</t>
  </si>
  <si>
    <t>Daniel J Mcdonald</t>
  </si>
  <si>
    <t>Nina Huey</t>
  </si>
  <si>
    <t>Neville  Langit</t>
  </si>
  <si>
    <t>Oscar  Miranda Garcia</t>
  </si>
  <si>
    <t>Michael Montoya</t>
  </si>
  <si>
    <t>Tony T Ma</t>
  </si>
  <si>
    <t>Sunny Lam</t>
  </si>
  <si>
    <t>Kenneth Hart</t>
  </si>
  <si>
    <t>Michael Brennan</t>
  </si>
  <si>
    <t>Luke Leifeld</t>
  </si>
  <si>
    <t>James Mc Millian Jr</t>
  </si>
  <si>
    <t>Michele Dickstein</t>
  </si>
  <si>
    <t>Monique Johnson</t>
  </si>
  <si>
    <t>Tao Fu Lu</t>
  </si>
  <si>
    <t>Peter Summerville</t>
  </si>
  <si>
    <t>James Long</t>
  </si>
  <si>
    <t>Vivian H Chiang</t>
  </si>
  <si>
    <t>Douglas Buck</t>
  </si>
  <si>
    <t>Kurt Daniels</t>
  </si>
  <si>
    <t>Marcelo Ysip</t>
  </si>
  <si>
    <t>Bernard Artificio</t>
  </si>
  <si>
    <t>Steven Corbin</t>
  </si>
  <si>
    <t>Corlina Abantao</t>
  </si>
  <si>
    <t>Norine I Muhawieh</t>
  </si>
  <si>
    <t>Lindsey Chow</t>
  </si>
  <si>
    <t>Kathryn Guta</t>
  </si>
  <si>
    <t>Michael Khalfin</t>
  </si>
  <si>
    <t>Shayne Gilbertson</t>
  </si>
  <si>
    <t>James W Heck</t>
  </si>
  <si>
    <t>Phuong  Tran</t>
  </si>
  <si>
    <t>Wing Y Lau</t>
  </si>
  <si>
    <t>Shelley Caltagirone</t>
  </si>
  <si>
    <t>Richard Demartini</t>
  </si>
  <si>
    <t>Omid Talai</t>
  </si>
  <si>
    <t>Dennis Herrador</t>
  </si>
  <si>
    <t>Timothy Bell</t>
  </si>
  <si>
    <t>Rolando Mendoza</t>
  </si>
  <si>
    <t>Jeremiah Lehane</t>
  </si>
  <si>
    <t>Leslie  Nomeh</t>
  </si>
  <si>
    <t>Christine A Harris</t>
  </si>
  <si>
    <t>Daniel Larson</t>
  </si>
  <si>
    <t>Brad P Topoian</t>
  </si>
  <si>
    <t>Ramon B Paguio</t>
  </si>
  <si>
    <t>James W Vaughn</t>
  </si>
  <si>
    <t>Alexandre  Miot</t>
  </si>
  <si>
    <t>Yoshifumi  Tanaka</t>
  </si>
  <si>
    <t>Jin Yong Kim</t>
  </si>
  <si>
    <t>Daniel A Mendoza</t>
  </si>
  <si>
    <t>Peter Chorneau</t>
  </si>
  <si>
    <t>Asha Charan</t>
  </si>
  <si>
    <t>Richard R Nepomuceno</t>
  </si>
  <si>
    <t>Danilo Geronimo</t>
  </si>
  <si>
    <t>Grace Chau</t>
  </si>
  <si>
    <t>Karen Hammel</t>
  </si>
  <si>
    <t>Darlene Frohm</t>
  </si>
  <si>
    <t>Richard Velasco-Chua</t>
  </si>
  <si>
    <t>Mike Broder</t>
  </si>
  <si>
    <t>Louie Benavidez</t>
  </si>
  <si>
    <t>Ron Davis</t>
  </si>
  <si>
    <t>Richard Rhee</t>
  </si>
  <si>
    <t>Mike  Hanrahan</t>
  </si>
  <si>
    <t>Violeta D Cuyugan</t>
  </si>
  <si>
    <t>Toni L Charlesworth</t>
  </si>
  <si>
    <t>Jonathan Staples</t>
  </si>
  <si>
    <t>Zifeng  Liang</t>
  </si>
  <si>
    <t>Terry Spray</t>
  </si>
  <si>
    <t>Wayne  Sabbath</t>
  </si>
  <si>
    <t>Kingston Pang</t>
  </si>
  <si>
    <t>Bopha  Pum</t>
  </si>
  <si>
    <t>Wade A Ichimura</t>
  </si>
  <si>
    <t>Richard Alcantara</t>
  </si>
  <si>
    <t>Robert M Fowler</t>
  </si>
  <si>
    <t>Leda Rozier</t>
  </si>
  <si>
    <t>Katherine Dere</t>
  </si>
  <si>
    <t>Marites Bobila</t>
  </si>
  <si>
    <t>Carol Robert</t>
  </si>
  <si>
    <t>Melissa Cayabyab</t>
  </si>
  <si>
    <t>Veronica Davis</t>
  </si>
  <si>
    <t>Princess Campbell</t>
  </si>
  <si>
    <t>Joseph Rodriguez</t>
  </si>
  <si>
    <t>Richard Bui</t>
  </si>
  <si>
    <t>Quynh Phung</t>
  </si>
  <si>
    <t>Russell D Yuen</t>
  </si>
  <si>
    <t>Christopher L Cermak</t>
  </si>
  <si>
    <t>Robert Russell</t>
  </si>
  <si>
    <t>Katherine  Fowlis</t>
  </si>
  <si>
    <t>Johnny Mcdowell</t>
  </si>
  <si>
    <t>Tony Y Wong</t>
  </si>
  <si>
    <t>Henson L Gawliu</t>
  </si>
  <si>
    <t>Richard King</t>
  </si>
  <si>
    <t>Kate Toran</t>
  </si>
  <si>
    <t>Seana Mcdevitt</t>
  </si>
  <si>
    <t>Jack Patterson</t>
  </si>
  <si>
    <t>Mei Wong</t>
  </si>
  <si>
    <t>Lorna Levexier</t>
  </si>
  <si>
    <t>Arturo Martin</t>
  </si>
  <si>
    <t>Galileo Medrano</t>
  </si>
  <si>
    <t>Peter Wu</t>
  </si>
  <si>
    <t>Emiliana Dela Cruz</t>
  </si>
  <si>
    <t>Rana Ahmadi</t>
  </si>
  <si>
    <t>Donald Jue</t>
  </si>
  <si>
    <t>Jacquie  Lawrence</t>
  </si>
  <si>
    <t>Terrill King</t>
  </si>
  <si>
    <t>Cheryl Waller</t>
  </si>
  <si>
    <t>Annette Goley</t>
  </si>
  <si>
    <t>Johnnie Wong</t>
  </si>
  <si>
    <t>Jonathan Purvis</t>
  </si>
  <si>
    <t>Glenn Cabreros</t>
  </si>
  <si>
    <t>Tsombe  Wolfe</t>
  </si>
  <si>
    <t>Steve Ramella</t>
  </si>
  <si>
    <t>Elizabeth A Silva</t>
  </si>
  <si>
    <t>Stephen L Mehl</t>
  </si>
  <si>
    <t>Kelly T Ting</t>
  </si>
  <si>
    <t>Terry Sampson</t>
  </si>
  <si>
    <t>Jose Mendoza</t>
  </si>
  <si>
    <t>Carolyn Downey</t>
  </si>
  <si>
    <t>Christian R Pearson</t>
  </si>
  <si>
    <t>Zachary Parsons</t>
  </si>
  <si>
    <t>Ronald Yee</t>
  </si>
  <si>
    <t>Judy Chu</t>
  </si>
  <si>
    <t>Jesus Almaguer Jr</t>
  </si>
  <si>
    <t>Mohsin Shaikh</t>
  </si>
  <si>
    <t>Jenine Smith</t>
  </si>
  <si>
    <t>Omar Deleon</t>
  </si>
  <si>
    <t>Lindsay Hoopes</t>
  </si>
  <si>
    <t>Jean Medlar</t>
  </si>
  <si>
    <t>Chelsea E Fordham</t>
  </si>
  <si>
    <t>Sandra Gracia</t>
  </si>
  <si>
    <t>Jeff  Hodgins</t>
  </si>
  <si>
    <t>Andrea Ng</t>
  </si>
  <si>
    <t>Andre Moore</t>
  </si>
  <si>
    <t>Adrian Dickey</t>
  </si>
  <si>
    <t>Kristopher W Macferren</t>
  </si>
  <si>
    <t>Gregorio Gayagoy Jr</t>
  </si>
  <si>
    <t>Kevin M Lee</t>
  </si>
  <si>
    <t>Vi K  Ngo</t>
  </si>
  <si>
    <t>Jorge Rapadas</t>
  </si>
  <si>
    <t>James Faaita</t>
  </si>
  <si>
    <t>Andrew Larsen</t>
  </si>
  <si>
    <t>Oscar Gomez</t>
  </si>
  <si>
    <t>Olee R Wade</t>
  </si>
  <si>
    <t>Phillip R Plevin</t>
  </si>
  <si>
    <t>Helen Sorep-Matley</t>
  </si>
  <si>
    <t>Carlos D Tanquilut</t>
  </si>
  <si>
    <t>Kristen S Holland</t>
  </si>
  <si>
    <t>Samuel A Murray</t>
  </si>
  <si>
    <t>Paul X Hu</t>
  </si>
  <si>
    <t>Salvador Gorostiza Jr</t>
  </si>
  <si>
    <t>Mary Pacheco</t>
  </si>
  <si>
    <t>Peter Ong</t>
  </si>
  <si>
    <t>Annelie Nilsson</t>
  </si>
  <si>
    <t>Brenda Degonia</t>
  </si>
  <si>
    <t>Vincent Yong Tim</t>
  </si>
  <si>
    <t>Shannon Macfarlan</t>
  </si>
  <si>
    <t>Angelito Barrera</t>
  </si>
  <si>
    <t>Petronio Ancheta</t>
  </si>
  <si>
    <t>Eric Lach</t>
  </si>
  <si>
    <t>Pamela Horenstein</t>
  </si>
  <si>
    <t>Julio Molina</t>
  </si>
  <si>
    <t>Celso Ilang</t>
  </si>
  <si>
    <t>Celso Patricio</t>
  </si>
  <si>
    <t>Luis Recinos Jr</t>
  </si>
  <si>
    <t>Gary Hughes</t>
  </si>
  <si>
    <t>David Solis</t>
  </si>
  <si>
    <t>John Malaspina</t>
  </si>
  <si>
    <t>Judy Lizardo</t>
  </si>
  <si>
    <t>Guido Ciardi</t>
  </si>
  <si>
    <t>Michael Loos</t>
  </si>
  <si>
    <t>Silvia Sobal-Herrera</t>
  </si>
  <si>
    <t>William Zeller</t>
  </si>
  <si>
    <t>Dennis Maxson</t>
  </si>
  <si>
    <t>Olga Yakimovich-Maurer</t>
  </si>
  <si>
    <t>Clifford Schlink</t>
  </si>
  <si>
    <t>Masis  Azizian</t>
  </si>
  <si>
    <t>Albert Chan</t>
  </si>
  <si>
    <t>Carrie Dovzak</t>
  </si>
  <si>
    <t>Michael O'Driscoll</t>
  </si>
  <si>
    <t>Susan Leach</t>
  </si>
  <si>
    <t>Mike Agelopoulos</t>
  </si>
  <si>
    <t>Jennie Hua</t>
  </si>
  <si>
    <t>Norman L Rice Jr</t>
  </si>
  <si>
    <t>Margaret Miller</t>
  </si>
  <si>
    <t>Antoinette M Acoff</t>
  </si>
  <si>
    <t>Craig Lemoge</t>
  </si>
  <si>
    <t>Gary Freed</t>
  </si>
  <si>
    <t>Georgia  Martin</t>
  </si>
  <si>
    <t>Scott T Madden</t>
  </si>
  <si>
    <t>Natividad Caramat</t>
  </si>
  <si>
    <t>Arlene Monroy</t>
  </si>
  <si>
    <t>Marta A Rivas De Lopez</t>
  </si>
  <si>
    <t>Kenneth Yee</t>
  </si>
  <si>
    <t>Anthony Chen</t>
  </si>
  <si>
    <t>Paul Hootman</t>
  </si>
  <si>
    <t>Howard Tevelson</t>
  </si>
  <si>
    <t>Avo Sarkissian</t>
  </si>
  <si>
    <t>Antonio Erazo</t>
  </si>
  <si>
    <t>Veronidia Alibutod-Romabiles</t>
  </si>
  <si>
    <t>Roberto Mercado</t>
  </si>
  <si>
    <t>Mikhail Slinin</t>
  </si>
  <si>
    <t>Martha Yanez</t>
  </si>
  <si>
    <t>Lorna Garrido</t>
  </si>
  <si>
    <t>Shamica Jackson</t>
  </si>
  <si>
    <t>Alejandro Martinez</t>
  </si>
  <si>
    <t>John Feliciano</t>
  </si>
  <si>
    <t>John Tynan</t>
  </si>
  <si>
    <t>Daniel  Tishma</t>
  </si>
  <si>
    <t>Boon Teoh</t>
  </si>
  <si>
    <t>Matthew Plut</t>
  </si>
  <si>
    <t>Gregory Sedlock</t>
  </si>
  <si>
    <t>Eric J Huddleston</t>
  </si>
  <si>
    <t>Manuel Norona</t>
  </si>
  <si>
    <t>Rodney Johnson</t>
  </si>
  <si>
    <t>Antoinette J Wells</t>
  </si>
  <si>
    <t>George Mclin</t>
  </si>
  <si>
    <t>Raul Moncayo</t>
  </si>
  <si>
    <t>Gordon Miller</t>
  </si>
  <si>
    <t>Luzviminda Sojor</t>
  </si>
  <si>
    <t>Patricia  Gray</t>
  </si>
  <si>
    <t>Kenneth Mccormick</t>
  </si>
  <si>
    <t>Steven Strohmeyer</t>
  </si>
  <si>
    <t>Leo Magnoli</t>
  </si>
  <si>
    <t>Oliverio Valle</t>
  </si>
  <si>
    <t>Manuel Sagisi Jr</t>
  </si>
  <si>
    <t>John Melichar</t>
  </si>
  <si>
    <t>Hui  Guo</t>
  </si>
  <si>
    <t>Lisa Curry</t>
  </si>
  <si>
    <t>Chris David</t>
  </si>
  <si>
    <t>Yohandris Mederos</t>
  </si>
  <si>
    <t>Larry Mikelson</t>
  </si>
  <si>
    <t>Roger Brown</t>
  </si>
  <si>
    <t>Christopher Cermak</t>
  </si>
  <si>
    <t>Hector Godinez</t>
  </si>
  <si>
    <t>John Coyne</t>
  </si>
  <si>
    <t>Melissa Ann Mccloud</t>
  </si>
  <si>
    <t>Tony Chai</t>
  </si>
  <si>
    <t>Carlos Uriarte</t>
  </si>
  <si>
    <t>Benjamin T Volberding</t>
  </si>
  <si>
    <t>Vivian Chu</t>
  </si>
  <si>
    <t>Gregory Riessen</t>
  </si>
  <si>
    <t>Suzanne Pampanin</t>
  </si>
  <si>
    <t>Jesus Rojas</t>
  </si>
  <si>
    <t>Christopher Pangilinan</t>
  </si>
  <si>
    <t>Gracia V Cuellar</t>
  </si>
  <si>
    <t>Rosita Gatmen</t>
  </si>
  <si>
    <t>Marjorie Davis</t>
  </si>
  <si>
    <t>Daniel Rosiak</t>
  </si>
  <si>
    <t>Robert Moore</t>
  </si>
  <si>
    <t>Jere Ingram</t>
  </si>
  <si>
    <t>Lyn Shimizu</t>
  </si>
  <si>
    <t>Mark  Hallam</t>
  </si>
  <si>
    <t>Rodney Marlin</t>
  </si>
  <si>
    <t>Joseph Walseth</t>
  </si>
  <si>
    <t>Mitzi M Kanbara</t>
  </si>
  <si>
    <t>Christianne Crotty</t>
  </si>
  <si>
    <t>Eufemia R Lawson</t>
  </si>
  <si>
    <t>Steven J Juliano</t>
  </si>
  <si>
    <t>Huong  Hoang</t>
  </si>
  <si>
    <t>Boyd  Henson</t>
  </si>
  <si>
    <t>Kwong Ngai</t>
  </si>
  <si>
    <t>Marvin Stowe</t>
  </si>
  <si>
    <t>John P Reilly</t>
  </si>
  <si>
    <t>Gino Ganoza</t>
  </si>
  <si>
    <t>Brian Allen</t>
  </si>
  <si>
    <t>Jennifer Grinsdale</t>
  </si>
  <si>
    <t>Robert Kohn</t>
  </si>
  <si>
    <t>John Simons</t>
  </si>
  <si>
    <t>Jay J.N. Weber</t>
  </si>
  <si>
    <t>Raymond Leong</t>
  </si>
  <si>
    <t>Jacqueline Savage</t>
  </si>
  <si>
    <t>Eli Payton</t>
  </si>
  <si>
    <t>Joel Uchi</t>
  </si>
  <si>
    <t>Eleanor Tang</t>
  </si>
  <si>
    <t>Kathryn Brown</t>
  </si>
  <si>
    <t>Benito Negrette</t>
  </si>
  <si>
    <t>Linda C Lau</t>
  </si>
  <si>
    <t>Thomas Lau</t>
  </si>
  <si>
    <t>Sebastian C Shul</t>
  </si>
  <si>
    <t>Carmelita Acda</t>
  </si>
  <si>
    <t>Jonathan Mates-Muchin</t>
  </si>
  <si>
    <t>Paul Larson</t>
  </si>
  <si>
    <t>Judith Foster</t>
  </si>
  <si>
    <t>William Sparks</t>
  </si>
  <si>
    <t>Freda Randolph Glenn</t>
  </si>
  <si>
    <t>Michael B Freeman</t>
  </si>
  <si>
    <t>Jaime Cordova</t>
  </si>
  <si>
    <t>Jacky So</t>
  </si>
  <si>
    <t>Karen A Masi</t>
  </si>
  <si>
    <t>Ramon D Ignacio</t>
  </si>
  <si>
    <t>Meng Pei</t>
  </si>
  <si>
    <t>Marina Mendoza</t>
  </si>
  <si>
    <t>Evie Valle</t>
  </si>
  <si>
    <t>Lisa  Lee</t>
  </si>
  <si>
    <t>Grace-Julita Burgos-Marley</t>
  </si>
  <si>
    <t>Andrea Reinke</t>
  </si>
  <si>
    <t>Richard Chien</t>
  </si>
  <si>
    <t>John Macy</t>
  </si>
  <si>
    <t>Shawn Rosenmoss</t>
  </si>
  <si>
    <t>Jason Holthe</t>
  </si>
  <si>
    <t>James Mejia</t>
  </si>
  <si>
    <t>James Hurley</t>
  </si>
  <si>
    <t>Leonard Ancona</t>
  </si>
  <si>
    <t>Mary Ann M Hauf</t>
  </si>
  <si>
    <t>Tamara Harrison</t>
  </si>
  <si>
    <t>Gilbert Fulgencio</t>
  </si>
  <si>
    <t>Senio Taiao</t>
  </si>
  <si>
    <t>James Meisenbach</t>
  </si>
  <si>
    <t>Sharon D Singletary</t>
  </si>
  <si>
    <t>Allen M Pugh</t>
  </si>
  <si>
    <t>Mark A Torres</t>
  </si>
  <si>
    <t>Paula Garay</t>
  </si>
  <si>
    <t>Mark  Bliss</t>
  </si>
  <si>
    <t>Paul Erhard</t>
  </si>
  <si>
    <t>Mario Montoya-Jr</t>
  </si>
  <si>
    <t>David Turk</t>
  </si>
  <si>
    <t>Charlotte Jaques</t>
  </si>
  <si>
    <t>Ramon Yow</t>
  </si>
  <si>
    <t>Larry Harris</t>
  </si>
  <si>
    <t>Kristine Ly</t>
  </si>
  <si>
    <t>Joseph Cowan</t>
  </si>
  <si>
    <t>Jeffrey Taylor</t>
  </si>
  <si>
    <t>Mindy Linetzky</t>
  </si>
  <si>
    <t>Judith Nemzoff</t>
  </si>
  <si>
    <t>Tiffany Wong</t>
  </si>
  <si>
    <t>Latha Ramadass</t>
  </si>
  <si>
    <t>Virginia Mendoza</t>
  </si>
  <si>
    <t>Lyle R Woodson</t>
  </si>
  <si>
    <t>Glendora M Tejada</t>
  </si>
  <si>
    <t>Barry Davis</t>
  </si>
  <si>
    <t>Christopher Grona</t>
  </si>
  <si>
    <t>Raymundo  Alfonso</t>
  </si>
  <si>
    <t>John W Lam</t>
  </si>
  <si>
    <t>David Chan</t>
  </si>
  <si>
    <t>Robert D Whitt</t>
  </si>
  <si>
    <t>Natalie E Henry-Berry</t>
  </si>
  <si>
    <t>Gregory J Jowdy</t>
  </si>
  <si>
    <t>Mark S Hamilton</t>
  </si>
  <si>
    <t>Henry Myint Soe</t>
  </si>
  <si>
    <t>Irene Monteclar</t>
  </si>
  <si>
    <t>Corazon Estiva</t>
  </si>
  <si>
    <t>George R Brown Jr</t>
  </si>
  <si>
    <t>Jefferson Quilon</t>
  </si>
  <si>
    <t>Richard Haley</t>
  </si>
  <si>
    <t>Aruna Shankar</t>
  </si>
  <si>
    <t>Rudy T Zamora Jr</t>
  </si>
  <si>
    <t>Dennis J Mcgill</t>
  </si>
  <si>
    <t>Henry Myint  Soe</t>
  </si>
  <si>
    <t>Javier Rivera</t>
  </si>
  <si>
    <t>Damyanti Jit</t>
  </si>
  <si>
    <t>Diego Sanchez</t>
  </si>
  <si>
    <t>Marcus Terry</t>
  </si>
  <si>
    <t>Charles Crowder</t>
  </si>
  <si>
    <t>Gilbert Jeung</t>
  </si>
  <si>
    <t>Theodule De Souza</t>
  </si>
  <si>
    <t>Han Jin Jiang</t>
  </si>
  <si>
    <t>Elena Dmitrieva</t>
  </si>
  <si>
    <t>Alysa Hammons</t>
  </si>
  <si>
    <t>Nicholas Waelty</t>
  </si>
  <si>
    <t>Maureen G Edwards</t>
  </si>
  <si>
    <t>Orlando J Gomez</t>
  </si>
  <si>
    <t>Gerald Mcdermott</t>
  </si>
  <si>
    <t>Alphonsus Okorie</t>
  </si>
  <si>
    <t>Carolyn Yee</t>
  </si>
  <si>
    <t>Ronaldo Rondolo</t>
  </si>
  <si>
    <t>Finbarr Jh Jewell</t>
  </si>
  <si>
    <t>David C Lew</t>
  </si>
  <si>
    <t>Pui M Yuen</t>
  </si>
  <si>
    <t>Irene Ager</t>
  </si>
  <si>
    <t>Peter Sutadi</t>
  </si>
  <si>
    <t>Maria A Ifurung</t>
  </si>
  <si>
    <t>Frank Barnes</t>
  </si>
  <si>
    <t>Louis Smith</t>
  </si>
  <si>
    <t>Amy Gray-Schlink</t>
  </si>
  <si>
    <t>David Chapman</t>
  </si>
  <si>
    <t>Catherine Chin</t>
  </si>
  <si>
    <t>Robert Watkins</t>
  </si>
  <si>
    <t>Mary Means</t>
  </si>
  <si>
    <t>Delia  Ginorio</t>
  </si>
  <si>
    <t>Davidcres Alda</t>
  </si>
  <si>
    <t>Junior Garon</t>
  </si>
  <si>
    <t>Christopher W Alberding</t>
  </si>
  <si>
    <t>Illa C Ames</t>
  </si>
  <si>
    <t>Richard Shumard</t>
  </si>
  <si>
    <t>Michael Cruz</t>
  </si>
  <si>
    <t>Ronson Cheong</t>
  </si>
  <si>
    <t>Jose Batton</t>
  </si>
  <si>
    <t>Roland Ditan</t>
  </si>
  <si>
    <t>Shirley Ledbetter</t>
  </si>
  <si>
    <t>John R Naval</t>
  </si>
  <si>
    <t>Helen Vo</t>
  </si>
  <si>
    <t>Monica Pereira</t>
  </si>
  <si>
    <t>Katy Tang</t>
  </si>
  <si>
    <t>David M Chapman</t>
  </si>
  <si>
    <t>Pedro Casanova</t>
  </si>
  <si>
    <t>Pierre Palaad</t>
  </si>
  <si>
    <t>Michelle Jeffers</t>
  </si>
  <si>
    <t>Michael Johnson</t>
  </si>
  <si>
    <t>Rosseni Dizon</t>
  </si>
  <si>
    <t>Orlando Gomez</t>
  </si>
  <si>
    <t>Clarence Griffin Sr</t>
  </si>
  <si>
    <t>Leonid  Kornach</t>
  </si>
  <si>
    <t>Azhar  Khaliq</t>
  </si>
  <si>
    <t>Zachary S Beatty</t>
  </si>
  <si>
    <t>Jon Camacho</t>
  </si>
  <si>
    <t>Camila M Marques</t>
  </si>
  <si>
    <t>Tiffany Chang</t>
  </si>
  <si>
    <t>Patrick Leung</t>
  </si>
  <si>
    <t>James Irving</t>
  </si>
  <si>
    <t>Colin Reilly</t>
  </si>
  <si>
    <t>James H Elkin</t>
  </si>
  <si>
    <t>Cecilia Wong</t>
  </si>
  <si>
    <t>Richard Chinn</t>
  </si>
  <si>
    <t>Shashikala David</t>
  </si>
  <si>
    <t>Napoleon Calimlim</t>
  </si>
  <si>
    <t>Yoshifumi Tanaka</t>
  </si>
  <si>
    <t>Donald Reed</t>
  </si>
  <si>
    <t>Maritza Z Sanchez</t>
  </si>
  <si>
    <t>Jennifer Coffey</t>
  </si>
  <si>
    <t>Robert E Thorstad</t>
  </si>
  <si>
    <t>Habib Rajabali</t>
  </si>
  <si>
    <t>Kevin Day</t>
  </si>
  <si>
    <t>Thet Maung</t>
  </si>
  <si>
    <t>Charles Ozumba</t>
  </si>
  <si>
    <t>Mario Valdez</t>
  </si>
  <si>
    <t>Dannie Wong</t>
  </si>
  <si>
    <t>Derrick Chan</t>
  </si>
  <si>
    <t>Bimayendra Shrestha</t>
  </si>
  <si>
    <t>Samuel Espinosa</t>
  </si>
  <si>
    <t>Shirley Green</t>
  </si>
  <si>
    <t>Matthew Spano</t>
  </si>
  <si>
    <t>Andrew  Evans</t>
  </si>
  <si>
    <t>Steven Zuvella</t>
  </si>
  <si>
    <t>John Tam</t>
  </si>
  <si>
    <t>Matthew W Faris</t>
  </si>
  <si>
    <t>Antonio Irizarry</t>
  </si>
  <si>
    <t>Alan Geist</t>
  </si>
  <si>
    <t>Danilo Go</t>
  </si>
  <si>
    <t>Angelo Garcia</t>
  </si>
  <si>
    <t>Katherine Orosz</t>
  </si>
  <si>
    <t>Jianming  Zhang</t>
  </si>
  <si>
    <t>Alphonso Oliphant</t>
  </si>
  <si>
    <t>Laura Kidd</t>
  </si>
  <si>
    <t>Kwok Leung</t>
  </si>
  <si>
    <t>Bianca Ferreros</t>
  </si>
  <si>
    <t>Peter Huynh</t>
  </si>
  <si>
    <t>Diosdado Guevarra</t>
  </si>
  <si>
    <t>John Leonard</t>
  </si>
  <si>
    <t>Michael Murphy</t>
  </si>
  <si>
    <t>Catherine Argumedo</t>
  </si>
  <si>
    <t>Carol Haraburda</t>
  </si>
  <si>
    <t>Donald Avilez</t>
  </si>
  <si>
    <t>Artemio Leonardo Jr</t>
  </si>
  <si>
    <t>Laurie Lenrow</t>
  </si>
  <si>
    <t>Malcolm Fuller</t>
  </si>
  <si>
    <t>Joselito R Banares</t>
  </si>
  <si>
    <t>James Baumann</t>
  </si>
  <si>
    <t>Derek O Omokaro</t>
  </si>
  <si>
    <t>Steve Hanley</t>
  </si>
  <si>
    <t>Bernadette Santos</t>
  </si>
  <si>
    <t>Gina M Gendotti</t>
  </si>
  <si>
    <t>Michael Olsen</t>
  </si>
  <si>
    <t>Mui Heung Lam</t>
  </si>
  <si>
    <t>Yvette Allen</t>
  </si>
  <si>
    <t>Cornel Zachary</t>
  </si>
  <si>
    <t>Brian D Fitch</t>
  </si>
  <si>
    <t>Lyka A Dorado</t>
  </si>
  <si>
    <t>Julie Lane</t>
  </si>
  <si>
    <t>Catherine Olson</t>
  </si>
  <si>
    <t>Thomas Taylor</t>
  </si>
  <si>
    <t>Martin Villavicencio</t>
  </si>
  <si>
    <t>James Lane</t>
  </si>
  <si>
    <t>Dawn Shaw</t>
  </si>
  <si>
    <t>Jennifer E Baity</t>
  </si>
  <si>
    <t>Bienvenido Caylao</t>
  </si>
  <si>
    <t>Salvador Henriquez</t>
  </si>
  <si>
    <t>R Margarita  Recinos</t>
  </si>
  <si>
    <t>Kevin  Lee</t>
  </si>
  <si>
    <t>Jana Rickerson</t>
  </si>
  <si>
    <t>Ann Mcwalters</t>
  </si>
  <si>
    <t>John Foote</t>
  </si>
  <si>
    <t>Robin Shaw</t>
  </si>
  <si>
    <t>Bopha Pum</t>
  </si>
  <si>
    <t>Glenn Foster</t>
  </si>
  <si>
    <t>Monica Martinez</t>
  </si>
  <si>
    <t>Luis A Espinoza</t>
  </si>
  <si>
    <t>Hui Guo</t>
  </si>
  <si>
    <t>Jacqueline L Sabo</t>
  </si>
  <si>
    <t>Michelle Estrada</t>
  </si>
  <si>
    <t>Darryl Wearin</t>
  </si>
  <si>
    <t>Michael Halligan</t>
  </si>
  <si>
    <t>Tan Nguyen</t>
  </si>
  <si>
    <t>Ma Digna R Bautista</t>
  </si>
  <si>
    <t>Thuy Bui</t>
  </si>
  <si>
    <t>Jenken  Jay</t>
  </si>
  <si>
    <t>David Nakanishi</t>
  </si>
  <si>
    <t>Sandie Yeh</t>
  </si>
  <si>
    <t>Vivian M Wu</t>
  </si>
  <si>
    <t>Sandra E Aseltine</t>
  </si>
  <si>
    <t>Annie T Low</t>
  </si>
  <si>
    <t>Christopher Wisniewski</t>
  </si>
  <si>
    <t>Krute Singa</t>
  </si>
  <si>
    <t>Zenaida Ramos</t>
  </si>
  <si>
    <t>Jerry Wu</t>
  </si>
  <si>
    <t>Christina Leal</t>
  </si>
  <si>
    <t>Julia Capozzoli</t>
  </si>
  <si>
    <t>Douglas Griggs</t>
  </si>
  <si>
    <t>Archie  Huff Jr</t>
  </si>
  <si>
    <t>Sandra Crossman-Miranda</t>
  </si>
  <si>
    <t>Collette S Baker</t>
  </si>
  <si>
    <t>Shalonda A Baldwin</t>
  </si>
  <si>
    <t>Kitty Wong</t>
  </si>
  <si>
    <t>Zaldy Lim</t>
  </si>
  <si>
    <t>William Thomas</t>
  </si>
  <si>
    <t>Ruben Solis Jr</t>
  </si>
  <si>
    <t>Israel Trigueros-Hernandez</t>
  </si>
  <si>
    <t>Judy Rivera</t>
  </si>
  <si>
    <t>Joshua Smith</t>
  </si>
  <si>
    <t>Hamilton Moreno</t>
  </si>
  <si>
    <t>Chun Wan  Tam</t>
  </si>
  <si>
    <t>Valerie J Loo</t>
  </si>
  <si>
    <t>Aaron T Dunn</t>
  </si>
  <si>
    <t>Ronna R Brown</t>
  </si>
  <si>
    <t>Danielle Parmenter</t>
  </si>
  <si>
    <t>Victoria Kemp</t>
  </si>
  <si>
    <t>Humberto Torres</t>
  </si>
  <si>
    <t>Andrea Alfonso</t>
  </si>
  <si>
    <t>Jovencio Rendon</t>
  </si>
  <si>
    <t>Shannon Spanhake</t>
  </si>
  <si>
    <t>Leonora Guerra-Harris</t>
  </si>
  <si>
    <t>Rachelle Shannon</t>
  </si>
  <si>
    <t>Joel Gomez</t>
  </si>
  <si>
    <t>Michelle H Lee</t>
  </si>
  <si>
    <t>Daniel White Jr</t>
  </si>
  <si>
    <t>Boris Pikarevich</t>
  </si>
  <si>
    <t>John F Caberto</t>
  </si>
  <si>
    <t>Nulia  Harris</t>
  </si>
  <si>
    <t>David Whaley</t>
  </si>
  <si>
    <t>Melinka Jones</t>
  </si>
  <si>
    <t>Amos Griggs</t>
  </si>
  <si>
    <t>Katherine M Wingerson</t>
  </si>
  <si>
    <t>Derek R Smith</t>
  </si>
  <si>
    <t>Charles P Mayer</t>
  </si>
  <si>
    <t>Violeta Cuyugan</t>
  </si>
  <si>
    <t>Susan Mickelsen</t>
  </si>
  <si>
    <t>Linda Peng</t>
  </si>
  <si>
    <t>Louis Walker</t>
  </si>
  <si>
    <t>Dorothy W Bong</t>
  </si>
  <si>
    <t>Cienesha M Young</t>
  </si>
  <si>
    <t>Elsie Wong</t>
  </si>
  <si>
    <t>Edwin Mcray</t>
  </si>
  <si>
    <t>Leila Brioso</t>
  </si>
  <si>
    <t>Elizabeth Salazar</t>
  </si>
  <si>
    <t>Dinah Jimenez</t>
  </si>
  <si>
    <t>Anabella Alfaro</t>
  </si>
  <si>
    <t>Michael Ma</t>
  </si>
  <si>
    <t>Maria Ifurung</t>
  </si>
  <si>
    <t>Rowena Lomboy</t>
  </si>
  <si>
    <t>Edmund Lum</t>
  </si>
  <si>
    <t>Christopher L Trenschel</t>
  </si>
  <si>
    <t>Natalie Henry-Berry</t>
  </si>
  <si>
    <t>Richard Cooper</t>
  </si>
  <si>
    <t>Joe Ocegueda</t>
  </si>
  <si>
    <t>William Hackethal</t>
  </si>
  <si>
    <t>David Page</t>
  </si>
  <si>
    <t>Doris Lee</t>
  </si>
  <si>
    <t>Rachel A Carpenter</t>
  </si>
  <si>
    <t>Erris Edgerly</t>
  </si>
  <si>
    <t>Lois Dunning</t>
  </si>
  <si>
    <t>Yong Shen Chen</t>
  </si>
  <si>
    <t>Reginald  Spencer</t>
  </si>
  <si>
    <t>Jerome Price</t>
  </si>
  <si>
    <t>Donnie Y Wong</t>
  </si>
  <si>
    <t>Michael Bufka</t>
  </si>
  <si>
    <t>Barbara  Dimanlig</t>
  </si>
  <si>
    <t>Neil J Militante</t>
  </si>
  <si>
    <t>Henry  Huynh</t>
  </si>
  <si>
    <t>Jennifer Acton</t>
  </si>
  <si>
    <t>Harry H Lam</t>
  </si>
  <si>
    <t>Karen M Lancaster</t>
  </si>
  <si>
    <t>Roszena Iskandar</t>
  </si>
  <si>
    <t>Peter Morris</t>
  </si>
  <si>
    <t>Richie Andrade</t>
  </si>
  <si>
    <t>Raoul  Roque</t>
  </si>
  <si>
    <t>Ezequiel A Zamora</t>
  </si>
  <si>
    <t>Berhane  Araya</t>
  </si>
  <si>
    <t>Milton Ulloa</t>
  </si>
  <si>
    <t>Clarence Hom</t>
  </si>
  <si>
    <t>Sam Eath</t>
  </si>
  <si>
    <t>King T Lee</t>
  </si>
  <si>
    <t>Caroline Beckett</t>
  </si>
  <si>
    <t>Louisa Salas</t>
  </si>
  <si>
    <t>Cynthia Chinn</t>
  </si>
  <si>
    <t>Liam Obyrne</t>
  </si>
  <si>
    <t>Wade Ichimura</t>
  </si>
  <si>
    <t>Wilfred  Yun</t>
  </si>
  <si>
    <t>Proceso Hernandez</t>
  </si>
  <si>
    <t>Alejandro Murillo</t>
  </si>
  <si>
    <t>Anthony Ringo</t>
  </si>
  <si>
    <t>Donna Persechino</t>
  </si>
  <si>
    <t>Raul  Ramirez</t>
  </si>
  <si>
    <t>Amy Wong</t>
  </si>
  <si>
    <t>Marie Jennif Marquez</t>
  </si>
  <si>
    <t>Victoria Gonzales</t>
  </si>
  <si>
    <t>Mark Bliss</t>
  </si>
  <si>
    <t>Mary Slaughter</t>
  </si>
  <si>
    <t>Anthony Olay</t>
  </si>
  <si>
    <t>Eric Street</t>
  </si>
  <si>
    <t>Hieu D Ong</t>
  </si>
  <si>
    <t>Danielle Fluker</t>
  </si>
  <si>
    <t>James Hanna</t>
  </si>
  <si>
    <t>Rita Ng</t>
  </si>
  <si>
    <t>Bernard Chatman</t>
  </si>
  <si>
    <t>Seiya  Okada</t>
  </si>
  <si>
    <t>Ben Carlick</t>
  </si>
  <si>
    <t>Beverly Hayes</t>
  </si>
  <si>
    <t>James Thomas</t>
  </si>
  <si>
    <t>Brenna Oshea</t>
  </si>
  <si>
    <t>Arthur Deguzman</t>
  </si>
  <si>
    <t>Eloy Morgado</t>
  </si>
  <si>
    <t>Michael Gagne</t>
  </si>
  <si>
    <t>Julio C Orozco</t>
  </si>
  <si>
    <t>Catherine Cormier</t>
  </si>
  <si>
    <t>Cynthia Herbert</t>
  </si>
  <si>
    <t>Peter Tansiongco</t>
  </si>
  <si>
    <t>Ronald Austin</t>
  </si>
  <si>
    <t>Michael Green</t>
  </si>
  <si>
    <t>Y I Mazariegos</t>
  </si>
  <si>
    <t>Rogerio Bittencourt</t>
  </si>
  <si>
    <t>Elisha Byes</t>
  </si>
  <si>
    <t>John Logia</t>
  </si>
  <si>
    <t>Sojeatta Khim</t>
  </si>
  <si>
    <t>Alejandro Porcuna</t>
  </si>
  <si>
    <t>Glen Ideta</t>
  </si>
  <si>
    <t>Margaret Walsh</t>
  </si>
  <si>
    <t>Fabian Tambot</t>
  </si>
  <si>
    <t>Vencie M Ramos</t>
  </si>
  <si>
    <t>Juliet L Huntington</t>
  </si>
  <si>
    <t>Jeanne Delgado</t>
  </si>
  <si>
    <t>Colleen Camerlo</t>
  </si>
  <si>
    <t>Michael Wilkinson</t>
  </si>
  <si>
    <t>Annette Montiel-Eison</t>
  </si>
  <si>
    <t>Garland Wong</t>
  </si>
  <si>
    <t>Rebecca Birrer</t>
  </si>
  <si>
    <t>Frances Yokota</t>
  </si>
  <si>
    <t>Laura Huge</t>
  </si>
  <si>
    <t>Caroline Deblasio</t>
  </si>
  <si>
    <t>Maggie Wang</t>
  </si>
  <si>
    <t>Joyce Ip</t>
  </si>
  <si>
    <t>Weldon  Ng</t>
  </si>
  <si>
    <t>Lawrence Iorio</t>
  </si>
  <si>
    <t>Tony Grandberry</t>
  </si>
  <si>
    <t>Jayson Wechter</t>
  </si>
  <si>
    <t>Jessica Cole</t>
  </si>
  <si>
    <t>Matthew Kamelamela</t>
  </si>
  <si>
    <t>John  Tse</t>
  </si>
  <si>
    <t>Ken Ma</t>
  </si>
  <si>
    <t>Andrea Canziani</t>
  </si>
  <si>
    <t>Ana Villagran</t>
  </si>
  <si>
    <t>Patrick Caylao</t>
  </si>
  <si>
    <t>Chava Kronenberg</t>
  </si>
  <si>
    <t>Michelle Chang</t>
  </si>
  <si>
    <t>Michael  Fung</t>
  </si>
  <si>
    <t>Jean Hassett</t>
  </si>
  <si>
    <t>Teddy Querubin</t>
  </si>
  <si>
    <t>William Torres</t>
  </si>
  <si>
    <t>Jose A Lopez</t>
  </si>
  <si>
    <t>Jacqueline Sanders</t>
  </si>
  <si>
    <t>Susan Salvador</t>
  </si>
  <si>
    <t>Angelica Young</t>
  </si>
  <si>
    <t>Michelle Garabedian</t>
  </si>
  <si>
    <t>Brian Davis</t>
  </si>
  <si>
    <t>Sirak Kuwa</t>
  </si>
  <si>
    <t>Amy Lilley</t>
  </si>
  <si>
    <t>Louis C Lui</t>
  </si>
  <si>
    <t>Edward Koo</t>
  </si>
  <si>
    <t>Tommy Woo</t>
  </si>
  <si>
    <t>Candace Wong</t>
  </si>
  <si>
    <t>Vawanda J Ferdinand</t>
  </si>
  <si>
    <t>Rickey Hall</t>
  </si>
  <si>
    <t>Maceo Barber</t>
  </si>
  <si>
    <t>Shwe Chang</t>
  </si>
  <si>
    <t>Benjamin Weber</t>
  </si>
  <si>
    <t>Lana  Ewing</t>
  </si>
  <si>
    <t>Maria W Tom</t>
  </si>
  <si>
    <t>Romeo M Nicasio</t>
  </si>
  <si>
    <t>Yin Myo Kaung</t>
  </si>
  <si>
    <t>Charles Solinger</t>
  </si>
  <si>
    <t>Benson Egbon</t>
  </si>
  <si>
    <t>Debora Warren</t>
  </si>
  <si>
    <t>Eric Ma</t>
  </si>
  <si>
    <t>Stanley Lee</t>
  </si>
  <si>
    <t>Deanna Chan</t>
  </si>
  <si>
    <t>Mary A Nelson</t>
  </si>
  <si>
    <t>Nina  Fiore</t>
  </si>
  <si>
    <t>Juel Deleon</t>
  </si>
  <si>
    <t>Sharon Alexander-Berry</t>
  </si>
  <si>
    <t>Alessandro  Peruffo</t>
  </si>
  <si>
    <t>Jennifer Baity</t>
  </si>
  <si>
    <t>Ed M Gragasin</t>
  </si>
  <si>
    <t>Francisco Lastra</t>
  </si>
  <si>
    <t>Allie Fisher</t>
  </si>
  <si>
    <t>Ella Yip</t>
  </si>
  <si>
    <t>Tatyana  Rotenberg</t>
  </si>
  <si>
    <t>Redentor San Juan</t>
  </si>
  <si>
    <t>Alicia A Narayan</t>
  </si>
  <si>
    <t>Christine Geoghegan</t>
  </si>
  <si>
    <t>Jeralyn Pribyl</t>
  </si>
  <si>
    <t>Nam H Su</t>
  </si>
  <si>
    <t>Hiu K Chan</t>
  </si>
  <si>
    <t>Wah Li</t>
  </si>
  <si>
    <t>Adrienne Barbas</t>
  </si>
  <si>
    <t>Darnel S Briosos</t>
  </si>
  <si>
    <t>Gregory Tucker</t>
  </si>
  <si>
    <t>Ricardo Garcia</t>
  </si>
  <si>
    <t>Kain Lee Chin</t>
  </si>
  <si>
    <t>Helene Cohen</t>
  </si>
  <si>
    <t>Jane Lee  Chen</t>
  </si>
  <si>
    <t>Rachel Schuett</t>
  </si>
  <si>
    <t>Jeffrey Dinmore</t>
  </si>
  <si>
    <t>Frankie Santos</t>
  </si>
  <si>
    <t>Jessica D The</t>
  </si>
  <si>
    <t>Mary Nguyen</t>
  </si>
  <si>
    <t>Maritza Rodriguez-Cruz</t>
  </si>
  <si>
    <t>Sean Kerrisk</t>
  </si>
  <si>
    <t>Loreta Radetich</t>
  </si>
  <si>
    <t>Jerry Chan</t>
  </si>
  <si>
    <t>Gordon Wong</t>
  </si>
  <si>
    <t>Henry Stevens</t>
  </si>
  <si>
    <t>Nelson Lee</t>
  </si>
  <si>
    <t>Frank A Piscitello Jr</t>
  </si>
  <si>
    <t>Christine Delcarlo</t>
  </si>
  <si>
    <t>Gregory G Adams</t>
  </si>
  <si>
    <t>William Burks Jr</t>
  </si>
  <si>
    <t>Shirley A Christopher</t>
  </si>
  <si>
    <t>Laura Morgan</t>
  </si>
  <si>
    <t>Clive Lazarus</t>
  </si>
  <si>
    <t>Marva Ridge</t>
  </si>
  <si>
    <t>David Nguyen</t>
  </si>
  <si>
    <t>Bruce Lanham</t>
  </si>
  <si>
    <t>Sharon Aguila</t>
  </si>
  <si>
    <t>Rhonda Hutchings</t>
  </si>
  <si>
    <t>Eddie Jackson</t>
  </si>
  <si>
    <t>Catherine A Lyons</t>
  </si>
  <si>
    <t>Jose Mejia</t>
  </si>
  <si>
    <t>David Winslow</t>
  </si>
  <si>
    <t>David J Kerrigan</t>
  </si>
  <si>
    <t>Carey Huang</t>
  </si>
  <si>
    <t>Daniel M Li</t>
  </si>
  <si>
    <t>Laurence  Gabriel</t>
  </si>
  <si>
    <t>Brian Kosch</t>
  </si>
  <si>
    <t>Bereket Segid</t>
  </si>
  <si>
    <t>Clemente Alambat</t>
  </si>
  <si>
    <t>Shellie Cocking</t>
  </si>
  <si>
    <t>Regina Glass</t>
  </si>
  <si>
    <t>Chi Wong</t>
  </si>
  <si>
    <t>Jermiah  Bryant</t>
  </si>
  <si>
    <t>Sadie Li</t>
  </si>
  <si>
    <t>Dana Okazaki</t>
  </si>
  <si>
    <t>Paul Wai C Wong</t>
  </si>
  <si>
    <t>Rolando Sayo</t>
  </si>
  <si>
    <t>Kara Duffy</t>
  </si>
  <si>
    <t>Tara Dietrick</t>
  </si>
  <si>
    <t>Alec G Kauf</t>
  </si>
  <si>
    <t>Carmen R Aluy</t>
  </si>
  <si>
    <t>Simon Ma</t>
  </si>
  <si>
    <t>Bobby Jones</t>
  </si>
  <si>
    <t>Rolando Navia</t>
  </si>
  <si>
    <t>Shauna Ryan</t>
  </si>
  <si>
    <t>Rolando Gonzalez</t>
  </si>
  <si>
    <t>Ben Malone</t>
  </si>
  <si>
    <t>Carmela Madayag</t>
  </si>
  <si>
    <t>Albert A Santoyo</t>
  </si>
  <si>
    <t>David Seid</t>
  </si>
  <si>
    <t>Carolyn  Balistreri</t>
  </si>
  <si>
    <t>Anthony Bersamin</t>
  </si>
  <si>
    <t>Mark Glover</t>
  </si>
  <si>
    <t>Guillermo Casillas</t>
  </si>
  <si>
    <t>Aaron Dunn</t>
  </si>
  <si>
    <t>James Anderson</t>
  </si>
  <si>
    <t>Aida C Henry</t>
  </si>
  <si>
    <t>Laura Pullen</t>
  </si>
  <si>
    <t>Elizabeth Carthagena</t>
  </si>
  <si>
    <t>Linda Michaels</t>
  </si>
  <si>
    <t>David Schwabe</t>
  </si>
  <si>
    <t>Danny Damian</t>
  </si>
  <si>
    <t>Linda Lau</t>
  </si>
  <si>
    <t>Darlene Bahrs</t>
  </si>
  <si>
    <t>Oscar Solano</t>
  </si>
  <si>
    <t>Haris Kumar</t>
  </si>
  <si>
    <t>Robert Wong</t>
  </si>
  <si>
    <t>Rhea Durr</t>
  </si>
  <si>
    <t>Beverly Bramlett</t>
  </si>
  <si>
    <t>Maria Luz Paltao</t>
  </si>
  <si>
    <t>Fred Francis Belen</t>
  </si>
  <si>
    <t>Kimberlee Honda</t>
  </si>
  <si>
    <t>Patrick D Martinez</t>
  </si>
  <si>
    <t>Jose Torres</t>
  </si>
  <si>
    <t>Tuti I Suardana</t>
  </si>
  <si>
    <t>Cornelia M Huang</t>
  </si>
  <si>
    <t>Rhonda Banks</t>
  </si>
  <si>
    <t>Linda Fong</t>
  </si>
  <si>
    <t>Caroline Cangelosi</t>
  </si>
  <si>
    <t>Jonathan Espiritu</t>
  </si>
  <si>
    <t>Brian Burton</t>
  </si>
  <si>
    <t>Sherife Huseny</t>
  </si>
  <si>
    <t>Carla Contreras</t>
  </si>
  <si>
    <t>San  Lin</t>
  </si>
  <si>
    <t>James Wang</t>
  </si>
  <si>
    <t>Timothy T Wilson</t>
  </si>
  <si>
    <t>Irving  Garcia Jr</t>
  </si>
  <si>
    <t>Lawrence Mosqueda</t>
  </si>
  <si>
    <t>Francisco Ramos</t>
  </si>
  <si>
    <t>Mary S Rohrbacker</t>
  </si>
  <si>
    <t>George Payne</t>
  </si>
  <si>
    <t>Nancy Lew</t>
  </si>
  <si>
    <t>Charlotte R Kuo</t>
  </si>
  <si>
    <t>Debra Stevens</t>
  </si>
  <si>
    <t>Rashida Chaudhry</t>
  </si>
  <si>
    <t>Kevin Heaney</t>
  </si>
  <si>
    <t>Kathleen Hamill</t>
  </si>
  <si>
    <t>John B Nelson</t>
  </si>
  <si>
    <t>Jonathan Cherry</t>
  </si>
  <si>
    <t>Wilfred Kong</t>
  </si>
  <si>
    <t>Bradford Adams</t>
  </si>
  <si>
    <t>Connie Chau</t>
  </si>
  <si>
    <t>Martin Rivette</t>
  </si>
  <si>
    <t>James Abbeduto</t>
  </si>
  <si>
    <t>Gerald Finale</t>
  </si>
  <si>
    <t>Hong Murdoch</t>
  </si>
  <si>
    <t>Angelica Salazar</t>
  </si>
  <si>
    <t>Cathy A Mccarthy</t>
  </si>
  <si>
    <t>David H Leung</t>
  </si>
  <si>
    <t>Daniel Ip</t>
  </si>
  <si>
    <t>Omar Mccutcheon</t>
  </si>
  <si>
    <t>Monica T Wong</t>
  </si>
  <si>
    <t>Marcos Reyes</t>
  </si>
  <si>
    <t>Janice  Torbet</t>
  </si>
  <si>
    <t>Ricardo Mancia</t>
  </si>
  <si>
    <t>Andrei Afanasiev</t>
  </si>
  <si>
    <t>Conzy M Jones</t>
  </si>
  <si>
    <t>Michael Jackson</t>
  </si>
  <si>
    <t>Philip D Chang</t>
  </si>
  <si>
    <t>Kelly J Smith</t>
  </si>
  <si>
    <t>Armando Garcia</t>
  </si>
  <si>
    <t>Mark Lamoureaux</t>
  </si>
  <si>
    <t>Viktoriya Dostal</t>
  </si>
  <si>
    <t>Chia Lee Huang</t>
  </si>
  <si>
    <t>Paul V Hathaway</t>
  </si>
  <si>
    <t>Errol Washington</t>
  </si>
  <si>
    <t>Debra Lutske</t>
  </si>
  <si>
    <t>Deirdre Faherty</t>
  </si>
  <si>
    <t>Ching Y Lui</t>
  </si>
  <si>
    <t>Marlon Manalo</t>
  </si>
  <si>
    <t>Daniel Cervantes</t>
  </si>
  <si>
    <t>Linda Gaspard-Berry</t>
  </si>
  <si>
    <t>Pj  Williams</t>
  </si>
  <si>
    <t>Christina L Moretta</t>
  </si>
  <si>
    <t>Bounmy  Rasachack</t>
  </si>
  <si>
    <t>Paul Murtagh</t>
  </si>
  <si>
    <t>Brian Thomas</t>
  </si>
  <si>
    <t>Yin Myo  Kaung</t>
  </si>
  <si>
    <t>Sheila Davis-Jackson</t>
  </si>
  <si>
    <t>Lyslynn  Lacoste</t>
  </si>
  <si>
    <t>Hazel Jones</t>
  </si>
  <si>
    <t>Emily Chang</t>
  </si>
  <si>
    <t>Jane H Bao</t>
  </si>
  <si>
    <t>Brian Andrews</t>
  </si>
  <si>
    <t>David Woo</t>
  </si>
  <si>
    <t>John W Gallagher</t>
  </si>
  <si>
    <t>Richard C Sears</t>
  </si>
  <si>
    <t>Ricardo E De Leon</t>
  </si>
  <si>
    <t>Elias H Hishmeh</t>
  </si>
  <si>
    <t>Marjorie P Felarca</t>
  </si>
  <si>
    <t>Marshall T Perdue</t>
  </si>
  <si>
    <t>Leonard Koon</t>
  </si>
  <si>
    <t>Carmen J Rodriguez</t>
  </si>
  <si>
    <t>Gordon  Fong</t>
  </si>
  <si>
    <t>Alexander  Estelita</t>
  </si>
  <si>
    <t>Dmitriy Kharnak</t>
  </si>
  <si>
    <t>Vicki Solls Davis</t>
  </si>
  <si>
    <t>Ramon Paguio</t>
  </si>
  <si>
    <t>Henry Choy</t>
  </si>
  <si>
    <t>Erin D Anderson</t>
  </si>
  <si>
    <t>Alan Fong</t>
  </si>
  <si>
    <t>Marcela Espino Hernandez</t>
  </si>
  <si>
    <t>Robert Taylor</t>
  </si>
  <si>
    <t>Jennifer  Xu</t>
  </si>
  <si>
    <t>Wendy Zambrano-Mah</t>
  </si>
  <si>
    <t>Yuriy Gologorskiy</t>
  </si>
  <si>
    <t>Arthur Vargas</t>
  </si>
  <si>
    <t>Cuong  Quach</t>
  </si>
  <si>
    <t>Hue M Tran</t>
  </si>
  <si>
    <t>Michael K Yee</t>
  </si>
  <si>
    <t>Christopher Clements</t>
  </si>
  <si>
    <t>Ginger Holman</t>
  </si>
  <si>
    <t>Raul Garcia</t>
  </si>
  <si>
    <t>Lutricia  Keane</t>
  </si>
  <si>
    <t>Jesse Myres</t>
  </si>
  <si>
    <t>Flavia  Gallion</t>
  </si>
  <si>
    <t>Lisa Luke-Lee</t>
  </si>
  <si>
    <t>Jeremy K Eng</t>
  </si>
  <si>
    <t>Manuel  Perez</t>
  </si>
  <si>
    <t>Lina M Castro</t>
  </si>
  <si>
    <t>Joe F Lee</t>
  </si>
  <si>
    <t>Henry J Kuang</t>
  </si>
  <si>
    <t>Eric Woo</t>
  </si>
  <si>
    <t>Pamela C Lui</t>
  </si>
  <si>
    <t>Paul Barradas</t>
  </si>
  <si>
    <t>Stephen Zimmerman</t>
  </si>
  <si>
    <t>Carrie Lee</t>
  </si>
  <si>
    <t>Nestor Avendano</t>
  </si>
  <si>
    <t>Jeffrey Shives</t>
  </si>
  <si>
    <t>Roxie  Vinson-Hardeman</t>
  </si>
  <si>
    <t>Forrest Jang</t>
  </si>
  <si>
    <t>Jennifer Mclaughlin</t>
  </si>
  <si>
    <t>Daryl  Pitts</t>
  </si>
  <si>
    <t>Nicole Humphrey</t>
  </si>
  <si>
    <t>Ferdinand Jimeno</t>
  </si>
  <si>
    <t>Wallace  Johnson</t>
  </si>
  <si>
    <t>Jason C Baxter</t>
  </si>
  <si>
    <t>Nicole Doran</t>
  </si>
  <si>
    <t>Emilio Corona</t>
  </si>
  <si>
    <t>Elizabeth Thacker</t>
  </si>
  <si>
    <t>Christopher Griffin</t>
  </si>
  <si>
    <t>Marigrace Bannon</t>
  </si>
  <si>
    <t>Nixon Lazaro</t>
  </si>
  <si>
    <t>Jason M So</t>
  </si>
  <si>
    <t>J Adam Luna</t>
  </si>
  <si>
    <t>Jeffrey Anderson</t>
  </si>
  <si>
    <t>John Haskell</t>
  </si>
  <si>
    <t>Vincent X Sien</t>
  </si>
  <si>
    <t>Evert  Saravia</t>
  </si>
  <si>
    <t>Matthew V Kabanuck</t>
  </si>
  <si>
    <t>Jose Rivas</t>
  </si>
  <si>
    <t>Sary Chan</t>
  </si>
  <si>
    <t>Elise Lusk</t>
  </si>
  <si>
    <t>Ray Del Rosario</t>
  </si>
  <si>
    <t>Hakam Ibrahim</t>
  </si>
  <si>
    <t>Wyman Kwong</t>
  </si>
  <si>
    <t>Norma M Radoc</t>
  </si>
  <si>
    <t>Mark  Brown</t>
  </si>
  <si>
    <t>Larry Marcaletti</t>
  </si>
  <si>
    <t>Marlene Osorio-Agard</t>
  </si>
  <si>
    <t>Margaret A Mcfadden</t>
  </si>
  <si>
    <t>Andre R Taylor</t>
  </si>
  <si>
    <t>Jaime Morin-Arlett</t>
  </si>
  <si>
    <t>Minerva  Escalona-Hua</t>
  </si>
  <si>
    <t>Alberic Anthony Rivera</t>
  </si>
  <si>
    <t>Kong Siu</t>
  </si>
  <si>
    <t>Jason J Bernardo</t>
  </si>
  <si>
    <t>Cindy P Tom</t>
  </si>
  <si>
    <t>Douglas Stoddard</t>
  </si>
  <si>
    <t>Paul Wong</t>
  </si>
  <si>
    <t>Robert Elia</t>
  </si>
  <si>
    <t>Sean Stasio</t>
  </si>
  <si>
    <t>Yun Chang</t>
  </si>
  <si>
    <t>Kimberly E Leung</t>
  </si>
  <si>
    <t>Erinn Darmstadt</t>
  </si>
  <si>
    <t>Lincoln Mah</t>
  </si>
  <si>
    <t>Lorenzo Saquic</t>
  </si>
  <si>
    <t>Maria Sanchez</t>
  </si>
  <si>
    <t>Sharon Singletary</t>
  </si>
  <si>
    <t>Truong Tran</t>
  </si>
  <si>
    <t>Danny D Humrich</t>
  </si>
  <si>
    <t>Seisaune Farmer</t>
  </si>
  <si>
    <t>Manuel  Espinoza</t>
  </si>
  <si>
    <t>Edmund Lee</t>
  </si>
  <si>
    <t>Brian Wong</t>
  </si>
  <si>
    <t>Michael C Hill</t>
  </si>
  <si>
    <t>Jose S Cuejilo</t>
  </si>
  <si>
    <t>Shiu Gook  Liang</t>
  </si>
  <si>
    <t>Liliana Diaz</t>
  </si>
  <si>
    <t>Linda Suzuki</t>
  </si>
  <si>
    <t>Kimberley King-Stitt</t>
  </si>
  <si>
    <t>Hector  Mero</t>
  </si>
  <si>
    <t>Martin D Jequinto</t>
  </si>
  <si>
    <t>Alan Ly</t>
  </si>
  <si>
    <t>Brian Weaver</t>
  </si>
  <si>
    <t>Violeta Abar</t>
  </si>
  <si>
    <t>Andrew Houston</t>
  </si>
  <si>
    <t>Janice  Woo</t>
  </si>
  <si>
    <t>Mark A Schepers</t>
  </si>
  <si>
    <t>Satish Dutt</t>
  </si>
  <si>
    <t>Renee Guo</t>
  </si>
  <si>
    <t>Eduardo F Pacheco</t>
  </si>
  <si>
    <t>Jenny  Cheung</t>
  </si>
  <si>
    <t>Rachel Orkand</t>
  </si>
  <si>
    <t>Andrew J Stone</t>
  </si>
  <si>
    <t>Sue L Brown</t>
  </si>
  <si>
    <t>Fion H Mau</t>
  </si>
  <si>
    <t>Kezia Tang</t>
  </si>
  <si>
    <t>Jose  Deluna</t>
  </si>
  <si>
    <t>Lisa Dunseth</t>
  </si>
  <si>
    <t>Oscar Canjura</t>
  </si>
  <si>
    <t>Jesusa Sales</t>
  </si>
  <si>
    <t>Lisa Ortiz</t>
  </si>
  <si>
    <t>Patrick K Leong</t>
  </si>
  <si>
    <t>Vincent D Lee</t>
  </si>
  <si>
    <t>Sabrina Kinsbourne</t>
  </si>
  <si>
    <t>Claudia Wu</t>
  </si>
  <si>
    <t>Henry  Tang</t>
  </si>
  <si>
    <t>Antonio  Espinoza</t>
  </si>
  <si>
    <t>Alex Dmitriew</t>
  </si>
  <si>
    <t>Toni Moran</t>
  </si>
  <si>
    <t>Alex L Del Rosario</t>
  </si>
  <si>
    <t>Albert Sandoval</t>
  </si>
  <si>
    <t>Marie-Louise Porti</t>
  </si>
  <si>
    <t>Todd Robinson</t>
  </si>
  <si>
    <t>Anastasia V Mandrussow</t>
  </si>
  <si>
    <t>Kathleen Keeler</t>
  </si>
  <si>
    <t>Mark V Lovett</t>
  </si>
  <si>
    <t>Gloria Ellis</t>
  </si>
  <si>
    <t>Mariaelena La Saint</t>
  </si>
  <si>
    <t>Jose  Rivas</t>
  </si>
  <si>
    <t>Sandra Alva</t>
  </si>
  <si>
    <t>Jose Alvarez Jr</t>
  </si>
  <si>
    <t>Elenita Cuyno</t>
  </si>
  <si>
    <t>Crystal Walker</t>
  </si>
  <si>
    <t>Jesus Bustos</t>
  </si>
  <si>
    <t>Oscar G Porras</t>
  </si>
  <si>
    <t>Elliot Szkup</t>
  </si>
  <si>
    <t>Nicole Loughran</t>
  </si>
  <si>
    <t>Christy Estrovitz</t>
  </si>
  <si>
    <t>James Hoskins</t>
  </si>
  <si>
    <t>Jaimeg Lim</t>
  </si>
  <si>
    <t>Jimmy  Ng</t>
  </si>
  <si>
    <t>Pam  Criste</t>
  </si>
  <si>
    <t>Deborah  King</t>
  </si>
  <si>
    <t>Lori A Johnson</t>
  </si>
  <si>
    <t>Evelyn O Buitrago-Morales</t>
  </si>
  <si>
    <t>Ronald Beard</t>
  </si>
  <si>
    <t>Robert Bell</t>
  </si>
  <si>
    <t>Weng K Wong</t>
  </si>
  <si>
    <t>Susan F Mose</t>
  </si>
  <si>
    <t>Yohandris  Mederos</t>
  </si>
  <si>
    <t>Thomas Chen</t>
  </si>
  <si>
    <t>David A Gutierrez</t>
  </si>
  <si>
    <t>Nerissa T Marte</t>
  </si>
  <si>
    <t>Miguel Hernandez</t>
  </si>
  <si>
    <t>William Johnson</t>
  </si>
  <si>
    <t>Trevor Towne</t>
  </si>
  <si>
    <t>Jason Albertson</t>
  </si>
  <si>
    <t>Paul Camarillo</t>
  </si>
  <si>
    <t>Michael Dennis Jr</t>
  </si>
  <si>
    <t>Verlinda  Jones</t>
  </si>
  <si>
    <t>Miryo  Kim</t>
  </si>
  <si>
    <t>Prem Chand</t>
  </si>
  <si>
    <t>Shu-Chun Liou</t>
  </si>
  <si>
    <t>Michael Tong</t>
  </si>
  <si>
    <t>Karen E Sadberry</t>
  </si>
  <si>
    <t>Justin M Good</t>
  </si>
  <si>
    <t>Dana Colston-Lintz</t>
  </si>
  <si>
    <t>Eugene Braga</t>
  </si>
  <si>
    <t>Irene  Cheng-Tam</t>
  </si>
  <si>
    <t>Annie  Knight</t>
  </si>
  <si>
    <t>Sylvia A Padilla</t>
  </si>
  <si>
    <t>Elnora  Truvillion</t>
  </si>
  <si>
    <t>Marina Andersen</t>
  </si>
  <si>
    <t>Aniana Salcedo</t>
  </si>
  <si>
    <t>Fanny Lapitan</t>
  </si>
  <si>
    <t>Robert Salas</t>
  </si>
  <si>
    <t>John P Robbins</t>
  </si>
  <si>
    <t>Bowman  Liu</t>
  </si>
  <si>
    <t>Nestor A Panelo</t>
  </si>
  <si>
    <t>Stephen Doyle Jr</t>
  </si>
  <si>
    <t>Todd Bell</t>
  </si>
  <si>
    <t>Mary Cantrell</t>
  </si>
  <si>
    <t>Dominic  Pisciotto</t>
  </si>
  <si>
    <t>Lily Langlois</t>
  </si>
  <si>
    <t>Brian  Daniels</t>
  </si>
  <si>
    <t>Beben F Chan</t>
  </si>
  <si>
    <t>Carol J Sionkowski</t>
  </si>
  <si>
    <t>Romualdo Rodriguez</t>
  </si>
  <si>
    <t>Charles Oliver</t>
  </si>
  <si>
    <t>Jean Pit Fong Li  Yuen</t>
  </si>
  <si>
    <t>Joycelyn Harris</t>
  </si>
  <si>
    <t>Eugene Duru</t>
  </si>
  <si>
    <t>Patricia J Walsh</t>
  </si>
  <si>
    <t>Ananda D Hirsch</t>
  </si>
  <si>
    <t>Robert Jepsen   Jr</t>
  </si>
  <si>
    <t>Ralph E Gaines</t>
  </si>
  <si>
    <t>Marianne Gaviola</t>
  </si>
  <si>
    <t>Li H Huang</t>
  </si>
  <si>
    <t>Carlos  Navarro</t>
  </si>
  <si>
    <t>Adelaida Galino</t>
  </si>
  <si>
    <t>Ricardo Montero</t>
  </si>
  <si>
    <t>Danny Tizeno</t>
  </si>
  <si>
    <t>Janet D Torrevillas</t>
  </si>
  <si>
    <t>George Villavicencio</t>
  </si>
  <si>
    <t>Barry  Carter</t>
  </si>
  <si>
    <t>James  Robinson</t>
  </si>
  <si>
    <t>Laryta Blount</t>
  </si>
  <si>
    <t>Lea Acosta-Chea</t>
  </si>
  <si>
    <t>Francis Starr</t>
  </si>
  <si>
    <t>Timothy L Mcdonough</t>
  </si>
  <si>
    <t>Grand Gochez</t>
  </si>
  <si>
    <t>Christie  Hernandez</t>
  </si>
  <si>
    <t>Charles W Evans</t>
  </si>
  <si>
    <t>Guillermo Rios</t>
  </si>
  <si>
    <t>Ann  Santos</t>
  </si>
  <si>
    <t>Rosey Jencks</t>
  </si>
  <si>
    <t>Robert M Galicia</t>
  </si>
  <si>
    <t>Durvett G Walling</t>
  </si>
  <si>
    <t>Salvador J Reyes Jr</t>
  </si>
  <si>
    <t>Ann Isely</t>
  </si>
  <si>
    <t>Annette Toussaint</t>
  </si>
  <si>
    <t>Catherine H Ma</t>
  </si>
  <si>
    <t>Jessie Mills</t>
  </si>
  <si>
    <t>Maung W Latt</t>
  </si>
  <si>
    <t>Dohrman  Wong</t>
  </si>
  <si>
    <t>David Ghiselin</t>
  </si>
  <si>
    <t>Reginald T Neri</t>
  </si>
  <si>
    <t>Jason Lee</t>
  </si>
  <si>
    <t>Mary Nelson</t>
  </si>
  <si>
    <t>Josephine G Limbo</t>
  </si>
  <si>
    <t>Melinda Norrell</t>
  </si>
  <si>
    <t>Johnnie Waller Iii</t>
  </si>
  <si>
    <t>Nazario Guinto</t>
  </si>
  <si>
    <t>John Gudino</t>
  </si>
  <si>
    <t>Emma J Medal</t>
  </si>
  <si>
    <t>Bruce E Lanham</t>
  </si>
  <si>
    <t>Vidalia Irene  Cordon De Galvez</t>
  </si>
  <si>
    <t>Gloria Gill</t>
  </si>
  <si>
    <t>Oscar Yanes</t>
  </si>
  <si>
    <t>Marthalina Comia</t>
  </si>
  <si>
    <t>Stephanie  Ho</t>
  </si>
  <si>
    <t>Denise Kraft</t>
  </si>
  <si>
    <t>Craig Williams</t>
  </si>
  <si>
    <t>Serena S Ng</t>
  </si>
  <si>
    <t>James Motley</t>
  </si>
  <si>
    <t>Maribel  Jimenez</t>
  </si>
  <si>
    <t>Liliana Vargas</t>
  </si>
  <si>
    <t>Arlyn Serna</t>
  </si>
  <si>
    <t>Kyle Bourne</t>
  </si>
  <si>
    <t>Anne Christina Adamson</t>
  </si>
  <si>
    <t>Craig Byrne</t>
  </si>
  <si>
    <t>Aeris Liang</t>
  </si>
  <si>
    <t>Jeremy Battis</t>
  </si>
  <si>
    <t>Anna  Jung</t>
  </si>
  <si>
    <t>David F Rosales</t>
  </si>
  <si>
    <t>Tiffany Luu</t>
  </si>
  <si>
    <t>Darren Page</t>
  </si>
  <si>
    <t>Leroy Jones</t>
  </si>
  <si>
    <t>Pouran Lind</t>
  </si>
  <si>
    <t>Santiago  Juan</t>
  </si>
  <si>
    <t>Patty Feng</t>
  </si>
  <si>
    <t>Tami Suzuki</t>
  </si>
  <si>
    <t>Kwai Kuen Chan</t>
  </si>
  <si>
    <t>Roy Maxson</t>
  </si>
  <si>
    <t>Nicole N Coon</t>
  </si>
  <si>
    <t>Jason A Perillo</t>
  </si>
  <si>
    <t>Bernadette S Figueroa</t>
  </si>
  <si>
    <t>Raul  Perez</t>
  </si>
  <si>
    <t>Kuldip Kaur</t>
  </si>
  <si>
    <t>Michael  Noordzee</t>
  </si>
  <si>
    <t>Louisa H Kwan</t>
  </si>
  <si>
    <t>Kelly C Pretzer</t>
  </si>
  <si>
    <t>Rachel Gosiengfiao</t>
  </si>
  <si>
    <t>Alex Sousa</t>
  </si>
  <si>
    <t>David Lew</t>
  </si>
  <si>
    <t>Susan Chiu</t>
  </si>
  <si>
    <t>Joseph Chan</t>
  </si>
  <si>
    <t>Aimee  De Saxe</t>
  </si>
  <si>
    <t>Theresa  Butler</t>
  </si>
  <si>
    <t>Steven Crane</t>
  </si>
  <si>
    <t>Tom Nguy</t>
  </si>
  <si>
    <t>Sharon Cheng</t>
  </si>
  <si>
    <t>Dorcas Wong</t>
  </si>
  <si>
    <t>Margaret Mcfadden</t>
  </si>
  <si>
    <t>Lea Romana G Limbo</t>
  </si>
  <si>
    <t>Gabriel Castillo</t>
  </si>
  <si>
    <t>Fidela Bulaclac</t>
  </si>
  <si>
    <t>David Devincenzi</t>
  </si>
  <si>
    <t>Vivian Hyun</t>
  </si>
  <si>
    <t>Leslie Dominguez</t>
  </si>
  <si>
    <t>Bruce Edwards</t>
  </si>
  <si>
    <t>Cary Dare</t>
  </si>
  <si>
    <t>Chester Blanson</t>
  </si>
  <si>
    <t>Yolanda Mcgary-Beitia</t>
  </si>
  <si>
    <t>Marie T Loo</t>
  </si>
  <si>
    <t>David R La Mar</t>
  </si>
  <si>
    <t>Allyson S Nakayama</t>
  </si>
  <si>
    <t>Glendora Tejada</t>
  </si>
  <si>
    <t>Kimia  Haddadanyazdi</t>
  </si>
  <si>
    <t>Patrick Farmer</t>
  </si>
  <si>
    <t>Zin M Khine</t>
  </si>
  <si>
    <t>Grace Lin</t>
  </si>
  <si>
    <t>Willie Thomas-Jr</t>
  </si>
  <si>
    <t>Randall Gerhart</t>
  </si>
  <si>
    <t>Desree Thompson</t>
  </si>
  <si>
    <t>Elsa M Pena</t>
  </si>
  <si>
    <t>Andrew Chen</t>
  </si>
  <si>
    <t>Mark A Terris</t>
  </si>
  <si>
    <t>David Rodden</t>
  </si>
  <si>
    <t>Kevin Ngu</t>
  </si>
  <si>
    <t>Jenny Tam</t>
  </si>
  <si>
    <t>Ma Rowena  Zapanta</t>
  </si>
  <si>
    <t>Rose M Garcia</t>
  </si>
  <si>
    <t>Anthony L St.Clair</t>
  </si>
  <si>
    <t>Andrew Holle</t>
  </si>
  <si>
    <t>Richard Sherman</t>
  </si>
  <si>
    <t>Alfredo Dela Vega</t>
  </si>
  <si>
    <t>Tamisha M Mouton</t>
  </si>
  <si>
    <t>Angela L Virata</t>
  </si>
  <si>
    <t>Lillian Chan</t>
  </si>
  <si>
    <t>Vincent Vega</t>
  </si>
  <si>
    <t>Ronald K Harris</t>
  </si>
  <si>
    <t>Wei Tao Zhang</t>
  </si>
  <si>
    <t>Krystal L Givens</t>
  </si>
  <si>
    <t>Linda Wilson-Allen</t>
  </si>
  <si>
    <t>Paul Nelson</t>
  </si>
  <si>
    <t>Michael Fenton</t>
  </si>
  <si>
    <t>Yvette Williams-Dubriwny</t>
  </si>
  <si>
    <t>Cynthia Farmer</t>
  </si>
  <si>
    <t>Jose  Trigueros</t>
  </si>
  <si>
    <t>Angela Jones</t>
  </si>
  <si>
    <t>May  Pan</t>
  </si>
  <si>
    <t>Gloria Calalang</t>
  </si>
  <si>
    <t>Allan Taggart</t>
  </si>
  <si>
    <t>Richard Bridges Jr</t>
  </si>
  <si>
    <t>Arlene Willwerth</t>
  </si>
  <si>
    <t>Jacqueline  Sarangelo</t>
  </si>
  <si>
    <t>Ricardo Matic</t>
  </si>
  <si>
    <t>Editha Pascual</t>
  </si>
  <si>
    <t>Jared  Glennon</t>
  </si>
  <si>
    <t>Jia  Yan</t>
  </si>
  <si>
    <t>Christine Mikulice</t>
  </si>
  <si>
    <t>Ernest Egu</t>
  </si>
  <si>
    <t>Tan Yilmaz</t>
  </si>
  <si>
    <t>Sharon Black</t>
  </si>
  <si>
    <t>Robert Bowman Jr</t>
  </si>
  <si>
    <t>Mee M Ho</t>
  </si>
  <si>
    <t>Ellis Cato</t>
  </si>
  <si>
    <t>Peter S Chou</t>
  </si>
  <si>
    <t>Binh Si</t>
  </si>
  <si>
    <t>Arthur B Chaney</t>
  </si>
  <si>
    <t>Diane Tom</t>
  </si>
  <si>
    <t>Sonia Seruge</t>
  </si>
  <si>
    <t>Maureen Conefrey</t>
  </si>
  <si>
    <t>Edward Chun</t>
  </si>
  <si>
    <t>Yi Quan Zhu</t>
  </si>
  <si>
    <t>Christina Iwasaki</t>
  </si>
  <si>
    <t>Detra D Batiste</t>
  </si>
  <si>
    <t>Larry Lacy</t>
  </si>
  <si>
    <t>Bob Berkovatz</t>
  </si>
  <si>
    <t>Michael J Louie</t>
  </si>
  <si>
    <t>Raymond Russo</t>
  </si>
  <si>
    <t>Luisa Castillo</t>
  </si>
  <si>
    <t>Michael Jula</t>
  </si>
  <si>
    <t>King Chan</t>
  </si>
  <si>
    <t>Zhengwen Li</t>
  </si>
  <si>
    <t>Peter T Cheung</t>
  </si>
  <si>
    <t>Hilda Erlenbach</t>
  </si>
  <si>
    <t>Terrance M Highsmith</t>
  </si>
  <si>
    <t>Robert K Williams</t>
  </si>
  <si>
    <t>Sweetie Moala</t>
  </si>
  <si>
    <t>Susana L Silva</t>
  </si>
  <si>
    <t>Brian D Andrews</t>
  </si>
  <si>
    <t>Remedios Tan</t>
  </si>
  <si>
    <t>Lan T Tran</t>
  </si>
  <si>
    <t>Mark Zeiter</t>
  </si>
  <si>
    <t>Shona Navarre</t>
  </si>
  <si>
    <t>Charles  Hashim</t>
  </si>
  <si>
    <t>Frank Kuoch</t>
  </si>
  <si>
    <t>Makoto M Tomonaga</t>
  </si>
  <si>
    <t>Deborah Lim</t>
  </si>
  <si>
    <t>Craig Rigler</t>
  </si>
  <si>
    <t>Kathleen Devine</t>
  </si>
  <si>
    <t>Ana G Borja Valdes</t>
  </si>
  <si>
    <t>Robert A Slater</t>
  </si>
  <si>
    <t>Michael Diana</t>
  </si>
  <si>
    <t>Tatyana  Vovchok</t>
  </si>
  <si>
    <t>Matthew Brady</t>
  </si>
  <si>
    <t>Raymond  Chung</t>
  </si>
  <si>
    <t>Travis Tsang</t>
  </si>
  <si>
    <t>Kevin Asher</t>
  </si>
  <si>
    <t>Jean Gapayao</t>
  </si>
  <si>
    <t>Rudolph Payne</t>
  </si>
  <si>
    <t>James Vickery</t>
  </si>
  <si>
    <t>Karl A Dyson</t>
  </si>
  <si>
    <t>Richard M Deutman</t>
  </si>
  <si>
    <t>Edgar Montenegro</t>
  </si>
  <si>
    <t>Liza S Williams</t>
  </si>
  <si>
    <t>Sherry Tan</t>
  </si>
  <si>
    <t>Rudy Tirta</t>
  </si>
  <si>
    <t>Yukswa Lau</t>
  </si>
  <si>
    <t>Irene Yu</t>
  </si>
  <si>
    <t>Lisa Mak</t>
  </si>
  <si>
    <t>Scott Tyler</t>
  </si>
  <si>
    <t>Phong T Du</t>
  </si>
  <si>
    <t>Arsenio Capili</t>
  </si>
  <si>
    <t>Alvin Otani</t>
  </si>
  <si>
    <t>Michael Noordzee</t>
  </si>
  <si>
    <t>Jim Kwan</t>
  </si>
  <si>
    <t>Alzara M Getz</t>
  </si>
  <si>
    <t>Sonya Knudsen</t>
  </si>
  <si>
    <t>Umphrey Stephens</t>
  </si>
  <si>
    <t>Andy Ng</t>
  </si>
  <si>
    <t>Arthur N Catacutan</t>
  </si>
  <si>
    <t>David Rickard Jr</t>
  </si>
  <si>
    <t>James Bryant</t>
  </si>
  <si>
    <t>Dwight Lee</t>
  </si>
  <si>
    <t>Rick Wilson</t>
  </si>
  <si>
    <t>Joan F Wegener</t>
  </si>
  <si>
    <t>Nicholas Repetto</t>
  </si>
  <si>
    <t>Allison Cummings</t>
  </si>
  <si>
    <t>Ari Agapekian</t>
  </si>
  <si>
    <t>Howard Liu</t>
  </si>
  <si>
    <t>Segundo  Vargas</t>
  </si>
  <si>
    <t>Howard M Lai</t>
  </si>
  <si>
    <t>Ana Urrutia</t>
  </si>
  <si>
    <t>Richard Gradwohl</t>
  </si>
  <si>
    <t>David Lo</t>
  </si>
  <si>
    <t>Megan Virginia Lichter</t>
  </si>
  <si>
    <t>Robert Disalvatore</t>
  </si>
  <si>
    <t>Serena Maguire Yazdani</t>
  </si>
  <si>
    <t>Janet A Lim</t>
  </si>
  <si>
    <t>James D Leach</t>
  </si>
  <si>
    <t>Usbaldo Gonzalez</t>
  </si>
  <si>
    <t>Travis Howell</t>
  </si>
  <si>
    <t>Ian Brown</t>
  </si>
  <si>
    <t>Randy F Acosta</t>
  </si>
  <si>
    <t>Megan Filly</t>
  </si>
  <si>
    <t>Antoine Wright Sr</t>
  </si>
  <si>
    <t>Earl R Lazo</t>
  </si>
  <si>
    <t>Eric Carpenter</t>
  </si>
  <si>
    <t>Linda Curtin</t>
  </si>
  <si>
    <t>Amanda C Lee</t>
  </si>
  <si>
    <t>Enrie Oblanca</t>
  </si>
  <si>
    <t>Laura Mae Alpert</t>
  </si>
  <si>
    <t>Wayne W Chu</t>
  </si>
  <si>
    <t>Danny Lin</t>
  </si>
  <si>
    <t>Siobhan Tuvo</t>
  </si>
  <si>
    <t>Oluchi Nnachi</t>
  </si>
  <si>
    <t>Gerardo  Campos</t>
  </si>
  <si>
    <t>Clarence E Brindle</t>
  </si>
  <si>
    <t>Anamarie D Lucas</t>
  </si>
  <si>
    <t>Linda Rhoades</t>
  </si>
  <si>
    <t>Jackson Lau</t>
  </si>
  <si>
    <t>Carlos Aguilar</t>
  </si>
  <si>
    <t>Qihong M Feng</t>
  </si>
  <si>
    <t>Jose Santos</t>
  </si>
  <si>
    <t>Aida Mcintyre</t>
  </si>
  <si>
    <t>Monica Whitley</t>
  </si>
  <si>
    <t>Angel Cruces Martinez</t>
  </si>
  <si>
    <t>Adrian C Jackson</t>
  </si>
  <si>
    <t>Anselmo Revelo Jr</t>
  </si>
  <si>
    <t>Valerie A Wong</t>
  </si>
  <si>
    <t>Jasmin A Statham</t>
  </si>
  <si>
    <t>Edmundo Gomez Morgado</t>
  </si>
  <si>
    <t>Eilene Dela Cruz</t>
  </si>
  <si>
    <t>Umar Bham</t>
  </si>
  <si>
    <t>Khoi Dang</t>
  </si>
  <si>
    <t>Jeffrey Banks</t>
  </si>
  <si>
    <t>Jackie Hubbard</t>
  </si>
  <si>
    <t>Jennifer Gamad</t>
  </si>
  <si>
    <t>Avant Ramsey</t>
  </si>
  <si>
    <t>Maria M Rosales</t>
  </si>
  <si>
    <t>Suh-Wung Lee</t>
  </si>
  <si>
    <t>Donnie Wong</t>
  </si>
  <si>
    <t>Joseph Alberto</t>
  </si>
  <si>
    <t>Alberto Argente</t>
  </si>
  <si>
    <t>Romeo Tagle</t>
  </si>
  <si>
    <t>Hedley Prince</t>
  </si>
  <si>
    <t>Angela Whittaker</t>
  </si>
  <si>
    <t>Theresa Looney</t>
  </si>
  <si>
    <t>Lisa Rivera</t>
  </si>
  <si>
    <t>Aristotle Chee</t>
  </si>
  <si>
    <t>Michael Lynch</t>
  </si>
  <si>
    <t>Lidia Sanchez</t>
  </si>
  <si>
    <t>Robert Clark</t>
  </si>
  <si>
    <t>Willis M Guo</t>
  </si>
  <si>
    <t>Carol Chew</t>
  </si>
  <si>
    <t>Justin Lim</t>
  </si>
  <si>
    <t>Ramekon O'Arwisters</t>
  </si>
  <si>
    <t>Jeanne  Rich</t>
  </si>
  <si>
    <t>Curtis E Burns</t>
  </si>
  <si>
    <t>Rafael Garcia</t>
  </si>
  <si>
    <t>Kenneth Brewer</t>
  </si>
  <si>
    <t>Erinn A Darmstadt</t>
  </si>
  <si>
    <t>John A Weaver</t>
  </si>
  <si>
    <t>Il Chung</t>
  </si>
  <si>
    <t>Kitty Man</t>
  </si>
  <si>
    <t>Idil Bereket</t>
  </si>
  <si>
    <t>Thomas Beem</t>
  </si>
  <si>
    <t>Brendan P O'Shea</t>
  </si>
  <si>
    <t>Shwe H Chang</t>
  </si>
  <si>
    <t>Giovanni I Martinez</t>
  </si>
  <si>
    <t>Marcus  Davies</t>
  </si>
  <si>
    <t>Melissa Riley</t>
  </si>
  <si>
    <t>Tuck Lum</t>
  </si>
  <si>
    <t>Mauricio Monsalve</t>
  </si>
  <si>
    <t>Ruby  Manalo-Shifrin</t>
  </si>
  <si>
    <t>Royal  Wong</t>
  </si>
  <si>
    <t>Marc D Jacoban</t>
  </si>
  <si>
    <t>Arturo Salum</t>
  </si>
  <si>
    <t>Lottie Baker</t>
  </si>
  <si>
    <t>Jerry Ng</t>
  </si>
  <si>
    <t>Linda Ong</t>
  </si>
  <si>
    <t>Adoracion Vinzon-Salcedo</t>
  </si>
  <si>
    <t>Norbert Ralph</t>
  </si>
  <si>
    <t>Marilyn Panahon</t>
  </si>
  <si>
    <t>James  Schweifler</t>
  </si>
  <si>
    <t>Richard Ortiz-Jr</t>
  </si>
  <si>
    <t>Ken Wu</t>
  </si>
  <si>
    <t>Kimberly Ganade-Torres</t>
  </si>
  <si>
    <t>Marc Wurdinger</t>
  </si>
  <si>
    <t>Tony Yan</t>
  </si>
  <si>
    <t>Sergey Trofimenko</t>
  </si>
  <si>
    <t>Jason Elen</t>
  </si>
  <si>
    <t>Sarah Crow</t>
  </si>
  <si>
    <t>Manuel Yap Iii</t>
  </si>
  <si>
    <t>Felix Chan</t>
  </si>
  <si>
    <t>Gregory Tyson</t>
  </si>
  <si>
    <t>Mona L Barron</t>
  </si>
  <si>
    <t>Xu Gao</t>
  </si>
  <si>
    <t>Dennis Lim</t>
  </si>
  <si>
    <t>Sandra S Green</t>
  </si>
  <si>
    <t>Lucrecia Guevara</t>
  </si>
  <si>
    <t>Henry Kwan</t>
  </si>
  <si>
    <t>Ferdinand Gawat</t>
  </si>
  <si>
    <t>Liong Cy</t>
  </si>
  <si>
    <t>Paulino Limpin</t>
  </si>
  <si>
    <t>Jenny  Chan</t>
  </si>
  <si>
    <t>Michael  Germano</t>
  </si>
  <si>
    <t>Jim Myint</t>
  </si>
  <si>
    <t>Juan Ortiz</t>
  </si>
  <si>
    <t>Valerie Barall</t>
  </si>
  <si>
    <t>Bill Wu</t>
  </si>
  <si>
    <t>Peter Pardini</t>
  </si>
  <si>
    <t>Wesley Wong</t>
  </si>
  <si>
    <t>Inna Grinberg</t>
  </si>
  <si>
    <t>John K Ng</t>
  </si>
  <si>
    <t>James Green</t>
  </si>
  <si>
    <t>Vyacheslav  Shames</t>
  </si>
  <si>
    <t>Peter J Whitcomb</t>
  </si>
  <si>
    <t>Stephen Plume</t>
  </si>
  <si>
    <t>Amaris N Chan</t>
  </si>
  <si>
    <t>Robert Wolfgang Jr</t>
  </si>
  <si>
    <t>Dan Huynh</t>
  </si>
  <si>
    <t>Carol M Kennedy</t>
  </si>
  <si>
    <t>Gloria Carniglia</t>
  </si>
  <si>
    <t>Roger Levin</t>
  </si>
  <si>
    <t>Betsy Levine</t>
  </si>
  <si>
    <t>Baron Wingard</t>
  </si>
  <si>
    <t>Charles Williams</t>
  </si>
  <si>
    <t>Curtis Smith</t>
  </si>
  <si>
    <t>Donald C Chang</t>
  </si>
  <si>
    <t>Cristina P Loyola</t>
  </si>
  <si>
    <t>Frances Breeding</t>
  </si>
  <si>
    <t>Michael Jang</t>
  </si>
  <si>
    <t>Karla Smoak</t>
  </si>
  <si>
    <t>Adeline Hwang</t>
  </si>
  <si>
    <t>Ermelina G Fernandez</t>
  </si>
  <si>
    <t>James  Yang</t>
  </si>
  <si>
    <t>Lolita Sweet</t>
  </si>
  <si>
    <t>Melvin E Briones Lopez</t>
  </si>
  <si>
    <t>Andre  Mayo</t>
  </si>
  <si>
    <t>Andrew Reynolds</t>
  </si>
  <si>
    <t>Juan D Harris</t>
  </si>
  <si>
    <t>Estacia Wells</t>
  </si>
  <si>
    <t>Winifreda Panopio</t>
  </si>
  <si>
    <t>Irina Sergian</t>
  </si>
  <si>
    <t>Lutrell Huddleston</t>
  </si>
  <si>
    <t>Mario J Laigo</t>
  </si>
  <si>
    <t>John Nelson</t>
  </si>
  <si>
    <t>Martin Aguilar</t>
  </si>
  <si>
    <t>Gretchen Good</t>
  </si>
  <si>
    <t>Eric Zuercher</t>
  </si>
  <si>
    <t>Rita Shiau</t>
  </si>
  <si>
    <t>Eric Lew</t>
  </si>
  <si>
    <t>Cynthia Marshall</t>
  </si>
  <si>
    <t>Steven South</t>
  </si>
  <si>
    <t>Ramon A Galdamez</t>
  </si>
  <si>
    <t>William Brice</t>
  </si>
  <si>
    <t>Ernie Prieto</t>
  </si>
  <si>
    <t>Catherine Pearson</t>
  </si>
  <si>
    <t>Mullane Ahern</t>
  </si>
  <si>
    <t>Stuart On</t>
  </si>
  <si>
    <t>Michelle D Zotman</t>
  </si>
  <si>
    <t>Celia A Cadiente</t>
  </si>
  <si>
    <t>Roxanne Hansen</t>
  </si>
  <si>
    <t>Kulwant Kaur</t>
  </si>
  <si>
    <t>Karen Oh-Putterman</t>
  </si>
  <si>
    <t>Alfredo C Arellano</t>
  </si>
  <si>
    <t>Ruben Novero</t>
  </si>
  <si>
    <t>Zandra Thompson</t>
  </si>
  <si>
    <t>Alicia Wong</t>
  </si>
  <si>
    <t>Richard Auelua</t>
  </si>
  <si>
    <t>Hazam Beyene</t>
  </si>
  <si>
    <t>Carl Mitchell</t>
  </si>
  <si>
    <t>Yvonne Yu</t>
  </si>
  <si>
    <t>Christilyn R Cordoves</t>
  </si>
  <si>
    <t>Joseph Tanizawa</t>
  </si>
  <si>
    <t>Ernest Madu</t>
  </si>
  <si>
    <t>Daniel Borgfeldt</t>
  </si>
  <si>
    <t>Priscilla Lenh</t>
  </si>
  <si>
    <t>Diana Wong</t>
  </si>
  <si>
    <t>Yuk Lee</t>
  </si>
  <si>
    <t>Edmundo M Borgen</t>
  </si>
  <si>
    <t>William Yan</t>
  </si>
  <si>
    <t>Hailey R Riformo</t>
  </si>
  <si>
    <t>Staycee Gordon</t>
  </si>
  <si>
    <t>Kenneth  Quinton</t>
  </si>
  <si>
    <t>Delia Montiel</t>
  </si>
  <si>
    <t>Gerardo Campos</t>
  </si>
  <si>
    <t>Teresa O'Brien</t>
  </si>
  <si>
    <t>Cynthia Manuel</t>
  </si>
  <si>
    <t>James Leonard</t>
  </si>
  <si>
    <t>Fausto Guinto</t>
  </si>
  <si>
    <t>Eddie Russell</t>
  </si>
  <si>
    <t>Salvador Henriquez-Cordon</t>
  </si>
  <si>
    <t>Dominic Gulley</t>
  </si>
  <si>
    <t>Claire Ayuban</t>
  </si>
  <si>
    <t>Anthony  Sung</t>
  </si>
  <si>
    <t>Nancy Silverrod</t>
  </si>
  <si>
    <t>Joshua Arnold</t>
  </si>
  <si>
    <t>Emily Kretz</t>
  </si>
  <si>
    <t>Lila Seto</t>
  </si>
  <si>
    <t>Charlotte Leung</t>
  </si>
  <si>
    <t>Ying C Pei</t>
  </si>
  <si>
    <t>Kamfat  Lam</t>
  </si>
  <si>
    <t>Romulo Adiao</t>
  </si>
  <si>
    <t>Ava A Perkins</t>
  </si>
  <si>
    <t>Millie Aranda</t>
  </si>
  <si>
    <t>Helen Lau</t>
  </si>
  <si>
    <t>Jose R Pena</t>
  </si>
  <si>
    <t>Colin A Gardinier</t>
  </si>
  <si>
    <t>Arleen L Wong</t>
  </si>
  <si>
    <t>Anita M Asturias</t>
  </si>
  <si>
    <t>Maria L Sual</t>
  </si>
  <si>
    <t>Annie Gee</t>
  </si>
  <si>
    <t>Timothy Jenkins</t>
  </si>
  <si>
    <t>Irene Nishimura</t>
  </si>
  <si>
    <t>Debbie P Yeung</t>
  </si>
  <si>
    <t>Sonia Velasquez</t>
  </si>
  <si>
    <t>John D Hampel</t>
  </si>
  <si>
    <t>Vivian Imperiale</t>
  </si>
  <si>
    <t>Raymond  Robinson</t>
  </si>
  <si>
    <t>Deborah King</t>
  </si>
  <si>
    <t>Linda Allston</t>
  </si>
  <si>
    <t>Daryl Ng</t>
  </si>
  <si>
    <t>Catherine Helton</t>
  </si>
  <si>
    <t>Sherman Lo</t>
  </si>
  <si>
    <t>Tasha Amme</t>
  </si>
  <si>
    <t>Pleshette Pitre</t>
  </si>
  <si>
    <t>Frank F Chan</t>
  </si>
  <si>
    <t>Edward M Gowin</t>
  </si>
  <si>
    <t>Antoinette Allen</t>
  </si>
  <si>
    <t>Diane Tellez</t>
  </si>
  <si>
    <t>April Wan</t>
  </si>
  <si>
    <t>Maurilio Leon</t>
  </si>
  <si>
    <t>Lilian Valerio</t>
  </si>
  <si>
    <t>Ronnie Carandang</t>
  </si>
  <si>
    <t>Helen Jung</t>
  </si>
  <si>
    <t>Hijasmin Blanco</t>
  </si>
  <si>
    <t>Vincent Mabutas</t>
  </si>
  <si>
    <t>Jasmin A Cardona</t>
  </si>
  <si>
    <t>Shawn W Lin</t>
  </si>
  <si>
    <t>Nancy Chan</t>
  </si>
  <si>
    <t>Danny Chau</t>
  </si>
  <si>
    <t>Jett D Smith</t>
  </si>
  <si>
    <t>Miguel  Huerta Jr</t>
  </si>
  <si>
    <t>Bonnie Carlson</t>
  </si>
  <si>
    <t>Dennis Sharp</t>
  </si>
  <si>
    <t>Edward  Mcdevitt</t>
  </si>
  <si>
    <t>Kashana C Davis</t>
  </si>
  <si>
    <t>Leonel Soloria</t>
  </si>
  <si>
    <t>Isoke Clerkley</t>
  </si>
  <si>
    <t>Chit Lee Chong</t>
  </si>
  <si>
    <t>Sunsierre Solis</t>
  </si>
  <si>
    <t>Minhchau  Vuong</t>
  </si>
  <si>
    <t>Ernalyn Bura</t>
  </si>
  <si>
    <t>Alexander Lipinski</t>
  </si>
  <si>
    <t>Vanita A Parrish</t>
  </si>
  <si>
    <t>Diane Davis</t>
  </si>
  <si>
    <t>Armand Manlutac</t>
  </si>
  <si>
    <t>Priscilla Lee</t>
  </si>
  <si>
    <t>Yoon Jung Kim</t>
  </si>
  <si>
    <t>Hector Gonzales</t>
  </si>
  <si>
    <t>Henry Penas</t>
  </si>
  <si>
    <t>Richard I Lewitt</t>
  </si>
  <si>
    <t>Beulah Veals</t>
  </si>
  <si>
    <t>Anthony Lujan</t>
  </si>
  <si>
    <t>Simon X Zeng</t>
  </si>
  <si>
    <t>Eric Hill</t>
  </si>
  <si>
    <t>Christine Fountain</t>
  </si>
  <si>
    <t>Huy Tran</t>
  </si>
  <si>
    <t>David Chin</t>
  </si>
  <si>
    <t>Saturnino Cano</t>
  </si>
  <si>
    <t>Carmelita Domingo</t>
  </si>
  <si>
    <t>Yvette Carr</t>
  </si>
  <si>
    <t>James Baldocchi</t>
  </si>
  <si>
    <t>Agnes Trinidad</t>
  </si>
  <si>
    <t>Nestor Panelo</t>
  </si>
  <si>
    <t>Elsa Pena</t>
  </si>
  <si>
    <t>Johnson L Sin</t>
  </si>
  <si>
    <t>Tina M Price Swan</t>
  </si>
  <si>
    <t>Evlin M During</t>
  </si>
  <si>
    <t>Robert Castellano</t>
  </si>
  <si>
    <t>Kristopher Macferren</t>
  </si>
  <si>
    <t>Robert Muniz Jr</t>
  </si>
  <si>
    <t>Jieke  Ouyang</t>
  </si>
  <si>
    <t>Albert Turner</t>
  </si>
  <si>
    <t>Blesilda Ocampo</t>
  </si>
  <si>
    <t>Leslie Walker</t>
  </si>
  <si>
    <t>Ricardo Arguello</t>
  </si>
  <si>
    <t>Robert Martinez</t>
  </si>
  <si>
    <t>Joleen Kensinger</t>
  </si>
  <si>
    <t>Joseph Bryant</t>
  </si>
  <si>
    <t>Dennis Woo</t>
  </si>
  <si>
    <t>Phillip Green</t>
  </si>
  <si>
    <t>Adoracion Legaspi</t>
  </si>
  <si>
    <t>Cheryl Ann Leger</t>
  </si>
  <si>
    <t>Joanna  Linsangan</t>
  </si>
  <si>
    <t>Luzviminda Wu</t>
  </si>
  <si>
    <t>Jan Doyle</t>
  </si>
  <si>
    <t>Robert Fidler-Jr</t>
  </si>
  <si>
    <t>Shui Tam</t>
  </si>
  <si>
    <t>Rita Kearns</t>
  </si>
  <si>
    <t>Christina Ho</t>
  </si>
  <si>
    <t>Gregory Loveseth</t>
  </si>
  <si>
    <t>Anthony Yun</t>
  </si>
  <si>
    <t>Lynn Dao</t>
  </si>
  <si>
    <t>Victoria Weatherbee</t>
  </si>
  <si>
    <t>Carl F Mitchell</t>
  </si>
  <si>
    <t>Kathleen M Randall</t>
  </si>
  <si>
    <t>Mansueto G Mansueto</t>
  </si>
  <si>
    <t>Patrick Lynch</t>
  </si>
  <si>
    <t>Jessie Latch</t>
  </si>
  <si>
    <t>Jozan A Stevens</t>
  </si>
  <si>
    <t>Ned R Bresnahan</t>
  </si>
  <si>
    <t>Cindy P Wong</t>
  </si>
  <si>
    <t>Tony K Wong</t>
  </si>
  <si>
    <t>Josephine T Racelis</t>
  </si>
  <si>
    <t>Margaret J Harris</t>
  </si>
  <si>
    <t>Kevin Patterson</t>
  </si>
  <si>
    <t>Hong Lam</t>
  </si>
  <si>
    <t>Carlos Chavez</t>
  </si>
  <si>
    <t>Justina Vinyard-Paige</t>
  </si>
  <si>
    <t>Ida Y Law</t>
  </si>
  <si>
    <t>Inna  Bleykhman-Gorilov</t>
  </si>
  <si>
    <t>Maria Kern</t>
  </si>
  <si>
    <t>Joaquin Moreno</t>
  </si>
  <si>
    <t>Gary Farr</t>
  </si>
  <si>
    <t>Yiu Kwok  Poon</t>
  </si>
  <si>
    <t>Thomas Wolf</t>
  </si>
  <si>
    <t>Jose Zaldivar</t>
  </si>
  <si>
    <t>Jon Wong</t>
  </si>
  <si>
    <t>Lauren Slingsby</t>
  </si>
  <si>
    <t>Balmore Arriaza</t>
  </si>
  <si>
    <t>Vincent Mcgarey</t>
  </si>
  <si>
    <t>Vivien Wu</t>
  </si>
  <si>
    <t>Thelma Gavlitos Valdez</t>
  </si>
  <si>
    <t>Maria Hudson</t>
  </si>
  <si>
    <t>Anthony Lee</t>
  </si>
  <si>
    <t>Jonathan Dat Lam</t>
  </si>
  <si>
    <t>Laura  Diaz</t>
  </si>
  <si>
    <t>Nancy Zhang</t>
  </si>
  <si>
    <t>Vergie Ballesil</t>
  </si>
  <si>
    <t>Sin Mei  Leung</t>
  </si>
  <si>
    <t>Monica Glover</t>
  </si>
  <si>
    <t>Chacko Jacob</t>
  </si>
  <si>
    <t>Racquel Cruz-Mapote</t>
  </si>
  <si>
    <t>Dee Huey</t>
  </si>
  <si>
    <t>Christopher N Schulman</t>
  </si>
  <si>
    <t>Tamie Wright-Dasse</t>
  </si>
  <si>
    <t>Raymone  Garner</t>
  </si>
  <si>
    <t>Aimee Z Vinas</t>
  </si>
  <si>
    <t>Rowena Tom</t>
  </si>
  <si>
    <t>Anthony Robertson</t>
  </si>
  <si>
    <t>Guillermo Castillo Salgado</t>
  </si>
  <si>
    <t>Anthony T Umali</t>
  </si>
  <si>
    <t>Larrisa Dotson</t>
  </si>
  <si>
    <t>America C Castro</t>
  </si>
  <si>
    <t>Maninder Shergill</t>
  </si>
  <si>
    <t>Leinda Perine</t>
  </si>
  <si>
    <t>Vaughn Gregory</t>
  </si>
  <si>
    <t>Lina Ha</t>
  </si>
  <si>
    <t>Juma  Byrd</t>
  </si>
  <si>
    <t>Rafael V Ibarra</t>
  </si>
  <si>
    <t>Michelle Harui</t>
  </si>
  <si>
    <t>Trina Harrison</t>
  </si>
  <si>
    <t>Marie Needels</t>
  </si>
  <si>
    <t>Holland Gage Jr</t>
  </si>
  <si>
    <t>Richard Diles</t>
  </si>
  <si>
    <t>Rosallie Gumpal</t>
  </si>
  <si>
    <t>Wade Wietgrefe</t>
  </si>
  <si>
    <t>Siaosi Nalesoni</t>
  </si>
  <si>
    <t>Marline Parizal-Sebastian</t>
  </si>
  <si>
    <t>Anna K Chu</t>
  </si>
  <si>
    <t>Hamilton Lu</t>
  </si>
  <si>
    <t>Almar Valenzuela</t>
  </si>
  <si>
    <t>Brenda Peralta</t>
  </si>
  <si>
    <t>Christina Zhou</t>
  </si>
  <si>
    <t>Rosita Millare</t>
  </si>
  <si>
    <t>Marlon  Dominguez</t>
  </si>
  <si>
    <t>Mario Vega</t>
  </si>
  <si>
    <t>You Lu</t>
  </si>
  <si>
    <t>Barbara Whitfield</t>
  </si>
  <si>
    <t>Martha Melara-Cuellar</t>
  </si>
  <si>
    <t>Demetria Aluad</t>
  </si>
  <si>
    <t>Shavon Wilson</t>
  </si>
  <si>
    <t>Sybil D Neal</t>
  </si>
  <si>
    <t>Tony Tang</t>
  </si>
  <si>
    <t>Antonio Carcellar</t>
  </si>
  <si>
    <t>Rodolfo  Lopez</t>
  </si>
  <si>
    <t>Jennie U Bugarin</t>
  </si>
  <si>
    <t>Kerby Wong</t>
  </si>
  <si>
    <t>Nancy Shia</t>
  </si>
  <si>
    <t>Leah Del Rosario</t>
  </si>
  <si>
    <t>Jade Caldwell</t>
  </si>
  <si>
    <t>Amparo Balladares</t>
  </si>
  <si>
    <t>Corlette Balestier</t>
  </si>
  <si>
    <t>Albert  Turner</t>
  </si>
  <si>
    <t>Wilfred Childress</t>
  </si>
  <si>
    <t>Joseph Szu</t>
  </si>
  <si>
    <t>Henry Trinh</t>
  </si>
  <si>
    <t>Joshua Fong</t>
  </si>
  <si>
    <t>Fritzie Lugue</t>
  </si>
  <si>
    <t>Richard V Bartlebaugh</t>
  </si>
  <si>
    <t>Beben F Y Chan</t>
  </si>
  <si>
    <t>Devonce Sanders</t>
  </si>
  <si>
    <t>Ava  Byrd</t>
  </si>
  <si>
    <t>Rachel Bernstein</t>
  </si>
  <si>
    <t>Gilberto L Garcia</t>
  </si>
  <si>
    <t>Maurice A Broussard</t>
  </si>
  <si>
    <t>John Knox</t>
  </si>
  <si>
    <t>Ma Hmwe</t>
  </si>
  <si>
    <t>Jose Solorzano</t>
  </si>
  <si>
    <t>Maribel Elumbaring</t>
  </si>
  <si>
    <t>Penly  Huang</t>
  </si>
  <si>
    <t>Anne So-Yan Mak</t>
  </si>
  <si>
    <t>Tom  Mach</t>
  </si>
  <si>
    <t>Adora Canotal</t>
  </si>
  <si>
    <t>Santiago G Hayo</t>
  </si>
  <si>
    <t>Mutheu  Kivuvani</t>
  </si>
  <si>
    <t>Anna Tobe</t>
  </si>
  <si>
    <t>Kenneth Ho</t>
  </si>
  <si>
    <t>Paul Williams</t>
  </si>
  <si>
    <t>Kum Wong</t>
  </si>
  <si>
    <t>Grace  Wu</t>
  </si>
  <si>
    <t>Quentin G Lewis</t>
  </si>
  <si>
    <t>Emmett Lew</t>
  </si>
  <si>
    <t>Belinda Blaylock</t>
  </si>
  <si>
    <t>Roderick Cummings</t>
  </si>
  <si>
    <t>Richard Guan</t>
  </si>
  <si>
    <t>Larry Bevan</t>
  </si>
  <si>
    <t>Peggy Ho</t>
  </si>
  <si>
    <t>Stephanie Mee Wu</t>
  </si>
  <si>
    <t>Robert Brigham</t>
  </si>
  <si>
    <t>Jared Adam Work</t>
  </si>
  <si>
    <t>Tressa Knox</t>
  </si>
  <si>
    <t>Connie Tan</t>
  </si>
  <si>
    <t>Arsenia A Day</t>
  </si>
  <si>
    <t>Kenny Yeung</t>
  </si>
  <si>
    <t>Patricia Alexander</t>
  </si>
  <si>
    <t>Cheryl Santos</t>
  </si>
  <si>
    <t>Mark Hayes</t>
  </si>
  <si>
    <t>Karen Siu</t>
  </si>
  <si>
    <t>Victor Dunn</t>
  </si>
  <si>
    <t>Jeffrey P Rutan</t>
  </si>
  <si>
    <t>Fermin R Morales</t>
  </si>
  <si>
    <t>Monie Johnson</t>
  </si>
  <si>
    <t>Luis  Mendez</t>
  </si>
  <si>
    <t>Richard G Pau</t>
  </si>
  <si>
    <t>George Man</t>
  </si>
  <si>
    <t>Annakarina Vargas</t>
  </si>
  <si>
    <t>Priscilla Steuben</t>
  </si>
  <si>
    <t>Graig Inaba</t>
  </si>
  <si>
    <t>Wai-Ling Tong</t>
  </si>
  <si>
    <t>Victor  Mena</t>
  </si>
  <si>
    <t>Jessica Medina-Soler</t>
  </si>
  <si>
    <t>David Khaw</t>
  </si>
  <si>
    <t>Nazra Hassan</t>
  </si>
  <si>
    <t>Anezi I Ilene</t>
  </si>
  <si>
    <t>Tamarind C Fleischman</t>
  </si>
  <si>
    <t>Mei Yan Lai</t>
  </si>
  <si>
    <t>Kenneth R Wadley</t>
  </si>
  <si>
    <t>Sandra Carrillo</t>
  </si>
  <si>
    <t>Heidi Kline</t>
  </si>
  <si>
    <t>Ronnie Chism</t>
  </si>
  <si>
    <t>Jane Montes-Hall</t>
  </si>
  <si>
    <t>Maria Magallon</t>
  </si>
  <si>
    <t>Lucinda Chung</t>
  </si>
  <si>
    <t>Deysire R Najarro</t>
  </si>
  <si>
    <t>Jody Mccown</t>
  </si>
  <si>
    <t>Lai Ming Wong</t>
  </si>
  <si>
    <t>Jovita Rose Ramos</t>
  </si>
  <si>
    <t>Pui Yun Chan</t>
  </si>
  <si>
    <t>Carlos Carrillo</t>
  </si>
  <si>
    <t>Melissa  Ng</t>
  </si>
  <si>
    <t>Edterica Rockwell</t>
  </si>
  <si>
    <t>Jennie Kyauk</t>
  </si>
  <si>
    <t>Matthew Williams</t>
  </si>
  <si>
    <t>Jennifer Phuong</t>
  </si>
  <si>
    <t>Mary Watkins</t>
  </si>
  <si>
    <t>Eduardo Lesaguis</t>
  </si>
  <si>
    <t>Bryan D Biber</t>
  </si>
  <si>
    <t>Lorraine Gantt</t>
  </si>
  <si>
    <t>Jamad D Piggue</t>
  </si>
  <si>
    <t>Elaine Liu</t>
  </si>
  <si>
    <t>Maria Ramos</t>
  </si>
  <si>
    <t>Corrina  Chen</t>
  </si>
  <si>
    <t>Briggette Rockett</t>
  </si>
  <si>
    <t>Barbara Carr</t>
  </si>
  <si>
    <t>Crispin Tirso</t>
  </si>
  <si>
    <t>Ricardo  Rojas</t>
  </si>
  <si>
    <t>Lawrence Clarke</t>
  </si>
  <si>
    <t>Rodel Dela Cruz</t>
  </si>
  <si>
    <t>Anthony Garcia</t>
  </si>
  <si>
    <t>Howard Leung</t>
  </si>
  <si>
    <t>Jerold Robinson</t>
  </si>
  <si>
    <t>Marietta Cinco</t>
  </si>
  <si>
    <t>Darryl D Brewer</t>
  </si>
  <si>
    <t>Clint Pereyra</t>
  </si>
  <si>
    <t>Ana Villalpando</t>
  </si>
  <si>
    <t>Laura Sumner</t>
  </si>
  <si>
    <t>Htin Soe</t>
  </si>
  <si>
    <t>Ruben R Balderas</t>
  </si>
  <si>
    <t>Mei Mei Fung</t>
  </si>
  <si>
    <t>Pablo  Vigil</t>
  </si>
  <si>
    <t>Philip Sue</t>
  </si>
  <si>
    <t>Fiatamalii N Mackiewicz</t>
  </si>
  <si>
    <t>Scandy Silverman</t>
  </si>
  <si>
    <t>Tony T So</t>
  </si>
  <si>
    <t>Lindsey Angelats</t>
  </si>
  <si>
    <t>Monica Wong</t>
  </si>
  <si>
    <t>Chris Lynch</t>
  </si>
  <si>
    <t>Peter Mondejar</t>
  </si>
  <si>
    <t>Michael Handy</t>
  </si>
  <si>
    <t>Anthony Lucero</t>
  </si>
  <si>
    <t>Jessica M Look</t>
  </si>
  <si>
    <t>David Turner</t>
  </si>
  <si>
    <t>David Tran</t>
  </si>
  <si>
    <t>Michael Osipoff</t>
  </si>
  <si>
    <t>Lilia Tse</t>
  </si>
  <si>
    <t>Celia Cadiente</t>
  </si>
  <si>
    <t>Joseph Capizano</t>
  </si>
  <si>
    <t>Oscar Oliva</t>
  </si>
  <si>
    <t>Rosanna Ho</t>
  </si>
  <si>
    <t>Richard Rodriguez</t>
  </si>
  <si>
    <t>Nixon Pepito</t>
  </si>
  <si>
    <t>Federico Villanueva</t>
  </si>
  <si>
    <t>Mark Lee</t>
  </si>
  <si>
    <t>Alice Wong</t>
  </si>
  <si>
    <t>Reginald Jones</t>
  </si>
  <si>
    <t>Gina Woolery</t>
  </si>
  <si>
    <t>Angela Washington</t>
  </si>
  <si>
    <t>Susan  Wong</t>
  </si>
  <si>
    <t>Irma M Amador</t>
  </si>
  <si>
    <t>Leo Xie</t>
  </si>
  <si>
    <t>Lisa A Kiendra</t>
  </si>
  <si>
    <t>Jennie T Trinh</t>
  </si>
  <si>
    <t>Edward Matias</t>
  </si>
  <si>
    <t>Eileen Galarza</t>
  </si>
  <si>
    <t>Jeannette Cross</t>
  </si>
  <si>
    <t>Victor Luo</t>
  </si>
  <si>
    <t>Thomy Ledesma</t>
  </si>
  <si>
    <t>Alonda Austin</t>
  </si>
  <si>
    <t>Julia R Schuch</t>
  </si>
  <si>
    <t>Kai Z Deng</t>
  </si>
  <si>
    <t>Jocelyn Juan</t>
  </si>
  <si>
    <t>Ana Validzic</t>
  </si>
  <si>
    <t>Ma Rowena Zapanta</t>
  </si>
  <si>
    <t>Antoine Marcel  Baxter</t>
  </si>
  <si>
    <t>Lucia Blea</t>
  </si>
  <si>
    <t>Carlos Salgado</t>
  </si>
  <si>
    <t>Sabrina Lawrence</t>
  </si>
  <si>
    <t>Cynthia Burton</t>
  </si>
  <si>
    <t>Albert Tam</t>
  </si>
  <si>
    <t>Mae Ng</t>
  </si>
  <si>
    <t>Gloria Lucas</t>
  </si>
  <si>
    <t>Anthony Kudron</t>
  </si>
  <si>
    <t>Khalid Khan</t>
  </si>
  <si>
    <t>Rutheva S Barretto</t>
  </si>
  <si>
    <t>Phung Lieu</t>
  </si>
  <si>
    <t>Byron Gill</t>
  </si>
  <si>
    <t>Yee Vang</t>
  </si>
  <si>
    <t>Anne Marie Forbus</t>
  </si>
  <si>
    <t>Shela Hayter</t>
  </si>
  <si>
    <t>Anita Ibarra</t>
  </si>
  <si>
    <t>Ronnie Tuazon</t>
  </si>
  <si>
    <t>Russell Patrick  Mangahas</t>
  </si>
  <si>
    <t>Ja Mazz Fisher</t>
  </si>
  <si>
    <t>Ricky Lam</t>
  </si>
  <si>
    <t>Keith Roberts</t>
  </si>
  <si>
    <t>Shane E Caya</t>
  </si>
  <si>
    <t>Dennis Vega</t>
  </si>
  <si>
    <t>Tonya Stoddard</t>
  </si>
  <si>
    <t>Janet Bixler</t>
  </si>
  <si>
    <t>Conrado Magat</t>
  </si>
  <si>
    <t>Lulu Cho</t>
  </si>
  <si>
    <t>Jacquelyn M Brooks</t>
  </si>
  <si>
    <t>Anthony Lin</t>
  </si>
  <si>
    <t>Sharon Pretti</t>
  </si>
  <si>
    <t>Jean A Mayeda</t>
  </si>
  <si>
    <t>Frank E Taylor</t>
  </si>
  <si>
    <t>Stevan Balian</t>
  </si>
  <si>
    <t>Eric Angeles</t>
  </si>
  <si>
    <t>Lisa Chhieng  Tan</t>
  </si>
  <si>
    <t>Dennis May</t>
  </si>
  <si>
    <t>Scott Kato</t>
  </si>
  <si>
    <t>Camille Arrieta</t>
  </si>
  <si>
    <t>Michael Kelleher</t>
  </si>
  <si>
    <t>Modesto Hernandez</t>
  </si>
  <si>
    <t>Israel Paredes Teo</t>
  </si>
  <si>
    <t>Margaret Fields</t>
  </si>
  <si>
    <t>Irene Lee-Lam</t>
  </si>
  <si>
    <t>Randall Valderrama</t>
  </si>
  <si>
    <t>Cecilia Aguirre</t>
  </si>
  <si>
    <t>Sandy Wu</t>
  </si>
  <si>
    <t>Thelma Valdez</t>
  </si>
  <si>
    <t>Barbara Lewis</t>
  </si>
  <si>
    <t>Frank D'Amico</t>
  </si>
  <si>
    <t>Ronaldo Valencia</t>
  </si>
  <si>
    <t>Rita Tijerino-Diaz</t>
  </si>
  <si>
    <t>Clarence  Greenwood</t>
  </si>
  <si>
    <t>Catherine Sliming</t>
  </si>
  <si>
    <t>Norah Nassar</t>
  </si>
  <si>
    <t>Nydia Shiffren</t>
  </si>
  <si>
    <t>Joseph Tanner</t>
  </si>
  <si>
    <t>Tressa L Knox</t>
  </si>
  <si>
    <t>Donna Li</t>
  </si>
  <si>
    <t>Maria Rosales</t>
  </si>
  <si>
    <t>Thelma Madayag</t>
  </si>
  <si>
    <t>Christopher Kim</t>
  </si>
  <si>
    <t>Anthony Sumpter</t>
  </si>
  <si>
    <t>Jackey Zheng</t>
  </si>
  <si>
    <t>Michael Kidd</t>
  </si>
  <si>
    <t>Jasmin Richter</t>
  </si>
  <si>
    <t>Camay  Ko</t>
  </si>
  <si>
    <t>Stephanie G Roetken</t>
  </si>
  <si>
    <t>Brian Weeber</t>
  </si>
  <si>
    <t>Ana Eric</t>
  </si>
  <si>
    <t>Shawn D Tuers-Arnott</t>
  </si>
  <si>
    <t>Donna Mcmillan Merrida</t>
  </si>
  <si>
    <t>Adraienne Best</t>
  </si>
  <si>
    <t>Kimiko Wong</t>
  </si>
  <si>
    <t>Don Chan</t>
  </si>
  <si>
    <t>Bryant Tan</t>
  </si>
  <si>
    <t>Raymond Chung</t>
  </si>
  <si>
    <t>Tommy Chang</t>
  </si>
  <si>
    <t>Antonio Borja</t>
  </si>
  <si>
    <t>Marilyn I Ramos</t>
  </si>
  <si>
    <t>Christopher Fontenot</t>
  </si>
  <si>
    <t>Michael Marquardt</t>
  </si>
  <si>
    <t>Evelita Ruidera</t>
  </si>
  <si>
    <t>Karla-Moniqu Veal</t>
  </si>
  <si>
    <t>Gary Sakita</t>
  </si>
  <si>
    <t>Trina Bell</t>
  </si>
  <si>
    <t>Ryan Hood</t>
  </si>
  <si>
    <t>Ladawan Khamvatee</t>
  </si>
  <si>
    <t>Robert Hisey Iii</t>
  </si>
  <si>
    <t>Jamie P Querubin</t>
  </si>
  <si>
    <t>Betsy L Moy</t>
  </si>
  <si>
    <t>Robert Craig Gordon</t>
  </si>
  <si>
    <t>Rayburn Gee</t>
  </si>
  <si>
    <t>Raul A Gomez</t>
  </si>
  <si>
    <t>Tony Wong</t>
  </si>
  <si>
    <t>Angela Oatez</t>
  </si>
  <si>
    <t>Ihsan Dujaili</t>
  </si>
  <si>
    <t>Andres Guadamuz</t>
  </si>
  <si>
    <t>Rosalinda Munoz</t>
  </si>
  <si>
    <t>Tinisch Hollins</t>
  </si>
  <si>
    <t>Emilie N Cervantes</t>
  </si>
  <si>
    <t>Florence Wong</t>
  </si>
  <si>
    <t>Adell Scott</t>
  </si>
  <si>
    <t>Rosalie Pera</t>
  </si>
  <si>
    <t>Berny Pahl</t>
  </si>
  <si>
    <t>Joseph  Stelmak</t>
  </si>
  <si>
    <t>Lashenna Sirles</t>
  </si>
  <si>
    <t>Patrick J Hennessy</t>
  </si>
  <si>
    <t>Jeremy Hillard</t>
  </si>
  <si>
    <t>Geoffrey T Macbride</t>
  </si>
  <si>
    <t>Luis Aviles</t>
  </si>
  <si>
    <t>Paul Schilling</t>
  </si>
  <si>
    <t>Randolph Harris Ii</t>
  </si>
  <si>
    <t>Richard Whipple</t>
  </si>
  <si>
    <t>Paul Mapote</t>
  </si>
  <si>
    <t>Verlidia Montances</t>
  </si>
  <si>
    <t>Cherylynn Norona</t>
  </si>
  <si>
    <t>Paula Majano</t>
  </si>
  <si>
    <t>Anne Jenkins</t>
  </si>
  <si>
    <t>Benton Dere</t>
  </si>
  <si>
    <t>Lily  Chan</t>
  </si>
  <si>
    <t>Linette Sujo</t>
  </si>
  <si>
    <t>David Cleasby</t>
  </si>
  <si>
    <t>Noel Robelo</t>
  </si>
  <si>
    <t>Robert Loberg</t>
  </si>
  <si>
    <t>Steven M Maza</t>
  </si>
  <si>
    <t>James P Murphy</t>
  </si>
  <si>
    <t>Dennis Whisnant</t>
  </si>
  <si>
    <t>Renee Webb</t>
  </si>
  <si>
    <t>Laura Starbird</t>
  </si>
  <si>
    <t>Marisa Tanglao</t>
  </si>
  <si>
    <t>Jason Hui</t>
  </si>
  <si>
    <t>Maria Beltran</t>
  </si>
  <si>
    <t>Rebecca Miranda</t>
  </si>
  <si>
    <t>James Rivera</t>
  </si>
  <si>
    <t>Carmen Salazar</t>
  </si>
  <si>
    <t>Don Lane</t>
  </si>
  <si>
    <t>Stephanie Marshall</t>
  </si>
  <si>
    <t>Cornelia Abitona</t>
  </si>
  <si>
    <t>Wakisha Mitchell</t>
  </si>
  <si>
    <t>Ruben  Smith</t>
  </si>
  <si>
    <t>Daphne Primes</t>
  </si>
  <si>
    <t>Peter  Mcdonagh</t>
  </si>
  <si>
    <t>Nicole Munoz</t>
  </si>
  <si>
    <t>David Mclaughlin</t>
  </si>
  <si>
    <t>Lisa M Vanni</t>
  </si>
  <si>
    <t>Linda Hackett</t>
  </si>
  <si>
    <t>Sherry Redd</t>
  </si>
  <si>
    <t>Catherine Saul</t>
  </si>
  <si>
    <t>Isabel Auerbach</t>
  </si>
  <si>
    <t>Donyelle Watson</t>
  </si>
  <si>
    <t>Wan Wah  Tong</t>
  </si>
  <si>
    <t>Jennepher  Pascual</t>
  </si>
  <si>
    <t>Duong L Trang</t>
  </si>
  <si>
    <t>Victor Renaldo</t>
  </si>
  <si>
    <t>Angela  Chan</t>
  </si>
  <si>
    <t>Monique Forster</t>
  </si>
  <si>
    <t>Rheuben Johnson</t>
  </si>
  <si>
    <t>Tony W F Koo</t>
  </si>
  <si>
    <t>Josephine Oaties</t>
  </si>
  <si>
    <t>Jovilo Custodio</t>
  </si>
  <si>
    <t>Morena Delao</t>
  </si>
  <si>
    <t>Jayson Del Rosario</t>
  </si>
  <si>
    <t>Samuel J Anderson</t>
  </si>
  <si>
    <t>Janet Lim</t>
  </si>
  <si>
    <t>Necitas Almarinez</t>
  </si>
  <si>
    <t>Shirlee White</t>
  </si>
  <si>
    <t>Kelvin Vong</t>
  </si>
  <si>
    <t>Isabel Fernandez</t>
  </si>
  <si>
    <t>Heidi  Lee</t>
  </si>
  <si>
    <t>Jeff Simbe</t>
  </si>
  <si>
    <t>Choy Yin  Lim</t>
  </si>
  <si>
    <t>Ann M Castillo</t>
  </si>
  <si>
    <t>Miran  Hiro</t>
  </si>
  <si>
    <t>Luis Artola</t>
  </si>
  <si>
    <t>Yumi Shum</t>
  </si>
  <si>
    <t>Stella Paa</t>
  </si>
  <si>
    <t>Reynaldo Bonus</t>
  </si>
  <si>
    <t>Ann Ling</t>
  </si>
  <si>
    <t>Amir Murcehajic</t>
  </si>
  <si>
    <t>Rosalyn Tillery</t>
  </si>
  <si>
    <t>Charlotte C Wu</t>
  </si>
  <si>
    <t>Johnson Yue</t>
  </si>
  <si>
    <t>Don  Wood</t>
  </si>
  <si>
    <t>Ronald Gooding</t>
  </si>
  <si>
    <t>John Smith</t>
  </si>
  <si>
    <t>Filirene Twi Ayson</t>
  </si>
  <si>
    <t>Violet L Henderson-Green</t>
  </si>
  <si>
    <t>Xiaoqin  Lu</t>
  </si>
  <si>
    <t>Jeffrey Atanacio</t>
  </si>
  <si>
    <t>Damon Wilson</t>
  </si>
  <si>
    <t>Karen Huang</t>
  </si>
  <si>
    <t>April Veneracion</t>
  </si>
  <si>
    <t>Timoteo Garcia</t>
  </si>
  <si>
    <t>David Borghello</t>
  </si>
  <si>
    <t>Zenobia Pennes</t>
  </si>
  <si>
    <t>Theresa S Lang</t>
  </si>
  <si>
    <t>Ana C Mayorga</t>
  </si>
  <si>
    <t>Dorothy Davies</t>
  </si>
  <si>
    <t>Nicole Johnson</t>
  </si>
  <si>
    <t>Rhonda Wu</t>
  </si>
  <si>
    <t>Georgina Gogna</t>
  </si>
  <si>
    <t>Renato O Bergunio</t>
  </si>
  <si>
    <t>Kerry Robishaw</t>
  </si>
  <si>
    <t>Kwok Ming Hugh</t>
  </si>
  <si>
    <t>Helen Dowty</t>
  </si>
  <si>
    <t>Ivan G Johnson</t>
  </si>
  <si>
    <t>John C Mohler Iii</t>
  </si>
  <si>
    <t>Phong Du</t>
  </si>
  <si>
    <t>Monica Wheaton-Howell</t>
  </si>
  <si>
    <t>Paulo S Catuar</t>
  </si>
  <si>
    <t>Laurie Black</t>
  </si>
  <si>
    <t>Kay Hawkins</t>
  </si>
  <si>
    <t>Francisco  Nunez</t>
  </si>
  <si>
    <t>Alfredo Villeta</t>
  </si>
  <si>
    <t>Daliah Khoury</t>
  </si>
  <si>
    <t>Kathleen Matias</t>
  </si>
  <si>
    <t>Odioh G Odiye</t>
  </si>
  <si>
    <t>Karen Broadus</t>
  </si>
  <si>
    <t>Laurence S Lee</t>
  </si>
  <si>
    <t>Joseph L Dominguez</t>
  </si>
  <si>
    <t>Jason J Sison</t>
  </si>
  <si>
    <t>Sharon F Joaquin</t>
  </si>
  <si>
    <t>Cynthia Anita  Papillon</t>
  </si>
  <si>
    <t>Anissa Y Pang</t>
  </si>
  <si>
    <t>William K Jones</t>
  </si>
  <si>
    <t>Kathryn Frierson</t>
  </si>
  <si>
    <t>Carlito Nepacena</t>
  </si>
  <si>
    <t>Camille Robinson</t>
  </si>
  <si>
    <t>Edwin Figueroa</t>
  </si>
  <si>
    <t>Catherine Sachs</t>
  </si>
  <si>
    <t>Sara E Vellve</t>
  </si>
  <si>
    <t>Timothy J Lee</t>
  </si>
  <si>
    <t>Joseph D Caballero</t>
  </si>
  <si>
    <t>Yesenia Martinez</t>
  </si>
  <si>
    <t>Tommy Lamb</t>
  </si>
  <si>
    <t>Erica Dixon</t>
  </si>
  <si>
    <t>Patrick Summy</t>
  </si>
  <si>
    <t>John Ferretti</t>
  </si>
  <si>
    <t>Jacky Chau</t>
  </si>
  <si>
    <t>Joseph Mareschi</t>
  </si>
  <si>
    <t>Stephen L Childers</t>
  </si>
  <si>
    <t>Katherine Valmore</t>
  </si>
  <si>
    <t>Molly L Redmond</t>
  </si>
  <si>
    <t>Corie Austin</t>
  </si>
  <si>
    <t>Gabriella Canez</t>
  </si>
  <si>
    <t>Laurence Gabriel</t>
  </si>
  <si>
    <t>Winnie Duong</t>
  </si>
  <si>
    <t>Rodolfo Lara</t>
  </si>
  <si>
    <t>Virginia A Aubry</t>
  </si>
  <si>
    <t>Chi Tran</t>
  </si>
  <si>
    <t>Paul Keith  Rubia</t>
  </si>
  <si>
    <t>Thomas Tuann</t>
  </si>
  <si>
    <t>David Carrasco</t>
  </si>
  <si>
    <t>Alonzo Simpson</t>
  </si>
  <si>
    <t>Shu Shin  Kyaun</t>
  </si>
  <si>
    <t>Precious Malone</t>
  </si>
  <si>
    <t>Gavin Smith</t>
  </si>
  <si>
    <t>Richard Swart</t>
  </si>
  <si>
    <t>Corazon Sapaen</t>
  </si>
  <si>
    <t>Yolanda Arenas</t>
  </si>
  <si>
    <t>Rosita Tan</t>
  </si>
  <si>
    <t>Christopher Buck</t>
  </si>
  <si>
    <t>Tina L James</t>
  </si>
  <si>
    <t>Leandro Gungab</t>
  </si>
  <si>
    <t>Amy Pine</t>
  </si>
  <si>
    <t>Jean Jose</t>
  </si>
  <si>
    <t>Reamelle Tatum</t>
  </si>
  <si>
    <t>Maria Margarita Ward</t>
  </si>
  <si>
    <t>Steven  Dunn</t>
  </si>
  <si>
    <t>Alexa Kielty</t>
  </si>
  <si>
    <t>Theresa Ray</t>
  </si>
  <si>
    <t>Gannon P Weible</t>
  </si>
  <si>
    <t>Gollia Anderson</t>
  </si>
  <si>
    <t>Samuel Tse</t>
  </si>
  <si>
    <t>Anthony Cuvi</t>
  </si>
  <si>
    <t>Angeles Pulido</t>
  </si>
  <si>
    <t>Florence Ekeocha</t>
  </si>
  <si>
    <t>Emmanuel B Vivit</t>
  </si>
  <si>
    <t>Valve C Zuercher-Valdespino</t>
  </si>
  <si>
    <t>Benjamin L Martin</t>
  </si>
  <si>
    <t>Luis G Hernandez</t>
  </si>
  <si>
    <t>Michael  Mcgoldrick</t>
  </si>
  <si>
    <t>Yuk Kiu Lee</t>
  </si>
  <si>
    <t>Soledad Santoyo</t>
  </si>
  <si>
    <t>Shim Tom</t>
  </si>
  <si>
    <t>Deborra D Knotts</t>
  </si>
  <si>
    <t>David C Bolton</t>
  </si>
  <si>
    <t>Brian M Weeber</t>
  </si>
  <si>
    <t>Glenn G Phillips Iii</t>
  </si>
  <si>
    <t>Steven Satterfield</t>
  </si>
  <si>
    <t>Alyssa D Licouris</t>
  </si>
  <si>
    <t>Erick Digre</t>
  </si>
  <si>
    <t>Andrea Pittman</t>
  </si>
  <si>
    <t>Liceria Allen</t>
  </si>
  <si>
    <t>Juan C Rivera Jr</t>
  </si>
  <si>
    <t>Patricia Jordan</t>
  </si>
  <si>
    <t>Benjamin Franklin</t>
  </si>
  <si>
    <t>Tonya Thompson</t>
  </si>
  <si>
    <t>Maria F Enriquez-Leach</t>
  </si>
  <si>
    <t>Seni Richmond</t>
  </si>
  <si>
    <t>Juanita Murphy</t>
  </si>
  <si>
    <t>William Watkins</t>
  </si>
  <si>
    <t>Tony Kurniawan</t>
  </si>
  <si>
    <t>Eric Hollingsworth</t>
  </si>
  <si>
    <t>Wesley Buenconsejo</t>
  </si>
  <si>
    <t>Rosa M Narvaez</t>
  </si>
  <si>
    <t>Twanda D Bailey</t>
  </si>
  <si>
    <t>Daron Tyson</t>
  </si>
  <si>
    <t>Laura Pereda</t>
  </si>
  <si>
    <t>Lute Taungakava</t>
  </si>
  <si>
    <t>Spencer Yee</t>
  </si>
  <si>
    <t>Florence Yu</t>
  </si>
  <si>
    <t>Susan Harmon</t>
  </si>
  <si>
    <t>Corazon Sauler</t>
  </si>
  <si>
    <t>Elisha Hodges-Jr</t>
  </si>
  <si>
    <t>Sarah Rhodes</t>
  </si>
  <si>
    <t>Gloria Posadas</t>
  </si>
  <si>
    <t>Eric R Jamison</t>
  </si>
  <si>
    <t>Lai Ping Szeto</t>
  </si>
  <si>
    <t>Lisa Gallego</t>
  </si>
  <si>
    <t>Ying Pei</t>
  </si>
  <si>
    <t>Christine A Hussell</t>
  </si>
  <si>
    <t>Ira Burroughs</t>
  </si>
  <si>
    <t>Marciano Meneses</t>
  </si>
  <si>
    <t>Jasen Y Lee</t>
  </si>
  <si>
    <t>Katung Ha</t>
  </si>
  <si>
    <t>Peggy Kong</t>
  </si>
  <si>
    <t>Yalemzwed Worku</t>
  </si>
  <si>
    <t>Sydney Thomas</t>
  </si>
  <si>
    <t>Jojo So Chan</t>
  </si>
  <si>
    <t>Tyree L Robinson</t>
  </si>
  <si>
    <t>Sin Mei Leung</t>
  </si>
  <si>
    <t>Juan Jones</t>
  </si>
  <si>
    <t>Willa Johnson</t>
  </si>
  <si>
    <t>Joanne Carpio</t>
  </si>
  <si>
    <t>Dennis Erickson</t>
  </si>
  <si>
    <t>Debbie Yeung</t>
  </si>
  <si>
    <t>Nora Molina</t>
  </si>
  <si>
    <t>Lynette Gallegos</t>
  </si>
  <si>
    <t>Agnes Lau</t>
  </si>
  <si>
    <t>Thanh Huong Nguyen</t>
  </si>
  <si>
    <t>Juliet Delos Santos</t>
  </si>
  <si>
    <t>Redolfo  Baronia</t>
  </si>
  <si>
    <t>Milagros F Flores</t>
  </si>
  <si>
    <t>Margaret M Murphy</t>
  </si>
  <si>
    <t>Penly Huang</t>
  </si>
  <si>
    <t>Jamir Barrion</t>
  </si>
  <si>
    <t>Joyce Chan</t>
  </si>
  <si>
    <t>Peter Mellett</t>
  </si>
  <si>
    <t>Glyna Alfonso</t>
  </si>
  <si>
    <t>Jose Rodriguez</t>
  </si>
  <si>
    <t>Janny W Tam</t>
  </si>
  <si>
    <t>Vincent  Wong</t>
  </si>
  <si>
    <t>Martin  Chee</t>
  </si>
  <si>
    <t>Christine Ivy</t>
  </si>
  <si>
    <t>Sabrina Uribe Ii</t>
  </si>
  <si>
    <t>Wanda Efferson-Blake</t>
  </si>
  <si>
    <t>Amalia Dizon</t>
  </si>
  <si>
    <t>Colanthis Jones</t>
  </si>
  <si>
    <t>Tony Ho</t>
  </si>
  <si>
    <t>Larry Zeno</t>
  </si>
  <si>
    <t>Marilyn  Mckeever-Hewitt</t>
  </si>
  <si>
    <t>Margaret Baca</t>
  </si>
  <si>
    <t>Patti P Viri</t>
  </si>
  <si>
    <t>Gloria Carreon</t>
  </si>
  <si>
    <t>Erly Guido</t>
  </si>
  <si>
    <t>Raymond X Liang</t>
  </si>
  <si>
    <t>Dan-Dan  Zhong</t>
  </si>
  <si>
    <t>Elias Berhanu</t>
  </si>
  <si>
    <t>Hareggewain Shawl</t>
  </si>
  <si>
    <t>Tonji Walker</t>
  </si>
  <si>
    <t>Kathryn Nicholas</t>
  </si>
  <si>
    <t>Janice Gragasin</t>
  </si>
  <si>
    <t>Charles Bridgewater</t>
  </si>
  <si>
    <t>Rutheva Barretto</t>
  </si>
  <si>
    <t>Lin-Shao Chin</t>
  </si>
  <si>
    <t>James Lok Yung</t>
  </si>
  <si>
    <t>Clodoaldo  Zuniga</t>
  </si>
  <si>
    <t>Zi R  Gao</t>
  </si>
  <si>
    <t>John B Vidal</t>
  </si>
  <si>
    <t>Virgilio Morales</t>
  </si>
  <si>
    <t>Danielle Bernardo</t>
  </si>
  <si>
    <t>Jessica W Wong</t>
  </si>
  <si>
    <t>Craig O'Brien</t>
  </si>
  <si>
    <t>Mildred A Edgar</t>
  </si>
  <si>
    <t>Mary G Trieu</t>
  </si>
  <si>
    <t>Yolanda B Vallero</t>
  </si>
  <si>
    <t>Albert  Garcia</t>
  </si>
  <si>
    <t>Alexander Maestre</t>
  </si>
  <si>
    <t>Norma Cabaya</t>
  </si>
  <si>
    <t>David Dietrich</t>
  </si>
  <si>
    <t>Rebecca Yeung</t>
  </si>
  <si>
    <t>Claudia Munoz</t>
  </si>
  <si>
    <t>Jose T Murcia</t>
  </si>
  <si>
    <t>Lai Ho</t>
  </si>
  <si>
    <t>Natasha  Lowery</t>
  </si>
  <si>
    <t>Mary Evans</t>
  </si>
  <si>
    <t>Lamar Jr Simpson</t>
  </si>
  <si>
    <t>Eddie  Ellenberg</t>
  </si>
  <si>
    <t>Roberto Arevalo</t>
  </si>
  <si>
    <t>Justin Hyun</t>
  </si>
  <si>
    <t>Robert J Blanchard</t>
  </si>
  <si>
    <t>Guillermo V Hurtado</t>
  </si>
  <si>
    <t>Jocelyn M Gordon</t>
  </si>
  <si>
    <t>Michael  Cisneros</t>
  </si>
  <si>
    <t>Me Lain  Lee</t>
  </si>
  <si>
    <t>Ken Ngai</t>
  </si>
  <si>
    <t>Jewelle Knox-Coverson</t>
  </si>
  <si>
    <t>Julie  Cao</t>
  </si>
  <si>
    <t>Edgar Cruz Iii</t>
  </si>
  <si>
    <t>Gregory Edison</t>
  </si>
  <si>
    <t>Hamdy Elmahy</t>
  </si>
  <si>
    <t>James Forsell</t>
  </si>
  <si>
    <t>Tommy K Yeung</t>
  </si>
  <si>
    <t>Sylvie H Woog</t>
  </si>
  <si>
    <t>Nelson M Averilla</t>
  </si>
  <si>
    <t>Waiyee Tong</t>
  </si>
  <si>
    <t>Simon Zeng</t>
  </si>
  <si>
    <t>Marilyn Manalo</t>
  </si>
  <si>
    <t>Perry  Clark</t>
  </si>
  <si>
    <t>Lourdes  Mendez</t>
  </si>
  <si>
    <t>Quentin Lewis</t>
  </si>
  <si>
    <t>Deborah B Alkema</t>
  </si>
  <si>
    <t>Kwok Hugh</t>
  </si>
  <si>
    <t>Josephine Lee</t>
  </si>
  <si>
    <t>Nekeisha N Logan</t>
  </si>
  <si>
    <t>Blaise Gnagno</t>
  </si>
  <si>
    <t>Xiao Lei  Zhan</t>
  </si>
  <si>
    <t>Shelley Boone</t>
  </si>
  <si>
    <t>Raushanah D Traxler</t>
  </si>
  <si>
    <t>Raymond  Eng</t>
  </si>
  <si>
    <t>Richard Kwan</t>
  </si>
  <si>
    <t>Eleonor O Castillo</t>
  </si>
  <si>
    <t>Sam I Hamman</t>
  </si>
  <si>
    <t>Shirley Yim</t>
  </si>
  <si>
    <t>Evelyn S Trinidad</t>
  </si>
  <si>
    <t>Amber  Alves-Mcauley</t>
  </si>
  <si>
    <t>Numa G Aubry</t>
  </si>
  <si>
    <t>Sushila Shakya</t>
  </si>
  <si>
    <t>James Shepard</t>
  </si>
  <si>
    <t>Goldie Pui Yi  Tse</t>
  </si>
  <si>
    <t>Lissette Osorio</t>
  </si>
  <si>
    <t>Ana Hernandez</t>
  </si>
  <si>
    <t>Velma Monterrosa</t>
  </si>
  <si>
    <t>John  Martin</t>
  </si>
  <si>
    <t>Wai K Tong</t>
  </si>
  <si>
    <t>Olga Daza</t>
  </si>
  <si>
    <t>Joe Williams Jr</t>
  </si>
  <si>
    <t>Herminia Repiedad</t>
  </si>
  <si>
    <t>Sukman Chang</t>
  </si>
  <si>
    <t>Patricia Johnson</t>
  </si>
  <si>
    <t>Susan Black</t>
  </si>
  <si>
    <t>Christine Manning</t>
  </si>
  <si>
    <t>Laura Quartaroli</t>
  </si>
  <si>
    <t>Dennis J Gerbino</t>
  </si>
  <si>
    <t>Martha Lopez</t>
  </si>
  <si>
    <t>Yim-Ngor Chang</t>
  </si>
  <si>
    <t>Jon Reiter</t>
  </si>
  <si>
    <t>Celia Velasquez</t>
  </si>
  <si>
    <t>Caleb Pierce</t>
  </si>
  <si>
    <t>Genevieve Laude</t>
  </si>
  <si>
    <t>Violeta S Estrada</t>
  </si>
  <si>
    <t>May  Cheung-Wei</t>
  </si>
  <si>
    <t>Anna Rubio De Orellana</t>
  </si>
  <si>
    <t>Allen Fu Wah  Ho</t>
  </si>
  <si>
    <t>John J Gallegos</t>
  </si>
  <si>
    <t>Anau Pulete</t>
  </si>
  <si>
    <t>Mila E Corpuz</t>
  </si>
  <si>
    <t>Phoebe B Markham</t>
  </si>
  <si>
    <t>Camilla Arcia</t>
  </si>
  <si>
    <t>James Mcgarty</t>
  </si>
  <si>
    <t>Juan  Ortiz</t>
  </si>
  <si>
    <t>Carla Osegueda</t>
  </si>
  <si>
    <t>Edgar Borja</t>
  </si>
  <si>
    <t>Maria Molina</t>
  </si>
  <si>
    <t>Maria Hamilton</t>
  </si>
  <si>
    <t>Jasmin Charles</t>
  </si>
  <si>
    <t>Gloria Calero</t>
  </si>
  <si>
    <t>Rochelle Fuller</t>
  </si>
  <si>
    <t>Augusta Fields</t>
  </si>
  <si>
    <t>William C Davis</t>
  </si>
  <si>
    <t>Benjamin Miller Iii</t>
  </si>
  <si>
    <t>Lamar Simpson Jr</t>
  </si>
  <si>
    <t>Melissa Rosenberg</t>
  </si>
  <si>
    <t>Francisco Contreras</t>
  </si>
  <si>
    <t>Salvacion F Quines</t>
  </si>
  <si>
    <t>Sharon Owens-Webster</t>
  </si>
  <si>
    <t>Melissa Jeong</t>
  </si>
  <si>
    <t>Duong Trang</t>
  </si>
  <si>
    <t>Olivia C Delancie</t>
  </si>
  <si>
    <t>Robert Paterson Iv</t>
  </si>
  <si>
    <t>Lorri Cooper-Wilson</t>
  </si>
  <si>
    <t>John Bechelli</t>
  </si>
  <si>
    <t>Ramil O Blanas</t>
  </si>
  <si>
    <t>Jovonne Smith</t>
  </si>
  <si>
    <t>Ana Curtin</t>
  </si>
  <si>
    <t>Refugio Sainez</t>
  </si>
  <si>
    <t>Christina E Zepeda</t>
  </si>
  <si>
    <t>Marcel  Bryant</t>
  </si>
  <si>
    <t>Emma Soon</t>
  </si>
  <si>
    <t>Rickey  Harbor</t>
  </si>
  <si>
    <t>Judy Tam</t>
  </si>
  <si>
    <t>Jenny Pan</t>
  </si>
  <si>
    <t>Maria J Barajas</t>
  </si>
  <si>
    <t>Michael Chan</t>
  </si>
  <si>
    <t>Angela Reed</t>
  </si>
  <si>
    <t>Diana  Gonzalez</t>
  </si>
  <si>
    <t>Clifford Toy</t>
  </si>
  <si>
    <t>Marvin Mouton</t>
  </si>
  <si>
    <t>Ann Gallegos</t>
  </si>
  <si>
    <t>Ching Yau Lin</t>
  </si>
  <si>
    <t>Stella Ng</t>
  </si>
  <si>
    <t>Jeane H Yee</t>
  </si>
  <si>
    <t>Robert Gehret</t>
  </si>
  <si>
    <t>John Wadsworth</t>
  </si>
  <si>
    <t>Sarah Saavedra</t>
  </si>
  <si>
    <t>Stella  Loaisiga</t>
  </si>
  <si>
    <t>Melvin Williams Jr</t>
  </si>
  <si>
    <t>Maria Lobato</t>
  </si>
  <si>
    <t>Ana Calleros</t>
  </si>
  <si>
    <t>Mila O Wu</t>
  </si>
  <si>
    <t>Zacarias Sablay Jr</t>
  </si>
  <si>
    <t>Jessica Manzanares</t>
  </si>
  <si>
    <t>Herman Serafino</t>
  </si>
  <si>
    <t>Bernard R Climaco</t>
  </si>
  <si>
    <t>Leung  Yuen</t>
  </si>
  <si>
    <t>Jerry Moore Jr</t>
  </si>
  <si>
    <t>Guo Rong Li</t>
  </si>
  <si>
    <t>Yvonne Marshall</t>
  </si>
  <si>
    <t>Brian H He</t>
  </si>
  <si>
    <t>Natalie Brown</t>
  </si>
  <si>
    <t>Mario Enriquez</t>
  </si>
  <si>
    <t>Pamela M Wilson</t>
  </si>
  <si>
    <t>Janelle Fitzpatrick</t>
  </si>
  <si>
    <t>Barbara Morino</t>
  </si>
  <si>
    <t>Annette Lonich</t>
  </si>
  <si>
    <t>Tsun Chan</t>
  </si>
  <si>
    <t>Helen  Chang</t>
  </si>
  <si>
    <t>Amanda Sullivan</t>
  </si>
  <si>
    <t>Friday Apaliski</t>
  </si>
  <si>
    <t>Basheba Walls</t>
  </si>
  <si>
    <t>Wenqin Li</t>
  </si>
  <si>
    <t>Minhchau Vuong</t>
  </si>
  <si>
    <t>Lakisha R Benjamin</t>
  </si>
  <si>
    <t>Lily  Kang</t>
  </si>
  <si>
    <t>Claudia L Ulloa</t>
  </si>
  <si>
    <t>Ava Byrd</t>
  </si>
  <si>
    <t>Rebecca Shaw</t>
  </si>
  <si>
    <t>Jack Fong</t>
  </si>
  <si>
    <t>Jaime Angeles</t>
  </si>
  <si>
    <t>Sannie Cheung</t>
  </si>
  <si>
    <t>Simon  Bertrang</t>
  </si>
  <si>
    <t>Sandra Andrews</t>
  </si>
  <si>
    <t>Wai Lan So</t>
  </si>
  <si>
    <t>Julie Van</t>
  </si>
  <si>
    <t>Kim Lynch</t>
  </si>
  <si>
    <t>Calvin Thomas</t>
  </si>
  <si>
    <t>Ruby Kwong</t>
  </si>
  <si>
    <t>Ronald Sandoval</t>
  </si>
  <si>
    <t>Silvia M Raymundo</t>
  </si>
  <si>
    <t>Valerie Wagner</t>
  </si>
  <si>
    <t>Christopher Cunnie</t>
  </si>
  <si>
    <t>Margaret So</t>
  </si>
  <si>
    <t>Rachel Tan</t>
  </si>
  <si>
    <t>Pamela Wilson</t>
  </si>
  <si>
    <t>Xiaoqing He</t>
  </si>
  <si>
    <t>Janet Potts</t>
  </si>
  <si>
    <t>Jordan Jung</t>
  </si>
  <si>
    <t>Monica Mclemore</t>
  </si>
  <si>
    <t>Cuong D Phong</t>
  </si>
  <si>
    <t>Molly Redmond</t>
  </si>
  <si>
    <t>Zu Ren Mei</t>
  </si>
  <si>
    <t>Winah Polito</t>
  </si>
  <si>
    <t>Ronaldo  Panganiban</t>
  </si>
  <si>
    <t>Angelica  Ibarra</t>
  </si>
  <si>
    <t>James Flannery</t>
  </si>
  <si>
    <t>James Moyles</t>
  </si>
  <si>
    <t>Robert  Hutchison</t>
  </si>
  <si>
    <t>Devanand Satram</t>
  </si>
  <si>
    <t>Nathan Nicholas  Rodis</t>
  </si>
  <si>
    <t>Andy Eck</t>
  </si>
  <si>
    <t>Candace Bruce</t>
  </si>
  <si>
    <t>Lawrence A Tilghman</t>
  </si>
  <si>
    <t>Joseph Copestake</t>
  </si>
  <si>
    <t>Mariece T Williams</t>
  </si>
  <si>
    <t>Winston D Louie</t>
  </si>
  <si>
    <t>Arlyn C Eusebio-Fortuno</t>
  </si>
  <si>
    <t>Di Yi Hu</t>
  </si>
  <si>
    <t>Zachary Salem</t>
  </si>
  <si>
    <t>Edward Donlin</t>
  </si>
  <si>
    <t>John Tostanoski</t>
  </si>
  <si>
    <t>Blas D Soriano Jr</t>
  </si>
  <si>
    <t>Alice Calma</t>
  </si>
  <si>
    <t>Nathaniel Mansker</t>
  </si>
  <si>
    <t>Brett Conner</t>
  </si>
  <si>
    <t>Everett  Alexander</t>
  </si>
  <si>
    <t>Mauricio J Rodriguez</t>
  </si>
  <si>
    <t>Anthony Hale</t>
  </si>
  <si>
    <t>Lucia E Gonzalez</t>
  </si>
  <si>
    <t>Sunyoung  Kim</t>
  </si>
  <si>
    <t>Victor C Baja</t>
  </si>
  <si>
    <t>Martha D Nguyen</t>
  </si>
  <si>
    <t>Angelita M Yeo</t>
  </si>
  <si>
    <t>Annette  Leung-Yuk</t>
  </si>
  <si>
    <t>Henrietta  Lee</t>
  </si>
  <si>
    <t>Donato R Ponferrada</t>
  </si>
  <si>
    <t>Phoebe Markham</t>
  </si>
  <si>
    <t>Gilberto Hernandez</t>
  </si>
  <si>
    <t>Edith Johnson</t>
  </si>
  <si>
    <t>Zin Khine</t>
  </si>
  <si>
    <t>Wendong Yu</t>
  </si>
  <si>
    <t>John Ngongoseke</t>
  </si>
  <si>
    <t>Lisa L Xu</t>
  </si>
  <si>
    <t>Jenny Gong</t>
  </si>
  <si>
    <t>Anthony Zervas</t>
  </si>
  <si>
    <t>Raquel C Knighten</t>
  </si>
  <si>
    <t>Kenneth Johnson</t>
  </si>
  <si>
    <t>Christopher J Tabela</t>
  </si>
  <si>
    <t>Laura Aguirre</t>
  </si>
  <si>
    <t>Marissa De La Cruz</t>
  </si>
  <si>
    <t>Hong Thuc Ha</t>
  </si>
  <si>
    <t>Stephanie Malouf</t>
  </si>
  <si>
    <t>Jill  Arinez</t>
  </si>
  <si>
    <t>Camille Dawkins</t>
  </si>
  <si>
    <t>Zina Williams</t>
  </si>
  <si>
    <t>Lester Wong</t>
  </si>
  <si>
    <t>Eddie Ellenberg</t>
  </si>
  <si>
    <t>Santos Cortes</t>
  </si>
  <si>
    <t>Everett Mchenry Jr</t>
  </si>
  <si>
    <t>Sharon Yasin</t>
  </si>
  <si>
    <t>Tesla Lacayo</t>
  </si>
  <si>
    <t>Rodolfo Bilgera</t>
  </si>
  <si>
    <t>Steven Pitsenbarger</t>
  </si>
  <si>
    <t>Jesse L Cruz</t>
  </si>
  <si>
    <t>Luis R Padilla</t>
  </si>
  <si>
    <t>Darnay H Mcpherson Jr</t>
  </si>
  <si>
    <t>Timothy Sullivan</t>
  </si>
  <si>
    <t>Grace L Wong</t>
  </si>
  <si>
    <t>John S Reiter</t>
  </si>
  <si>
    <t>Michael Torres</t>
  </si>
  <si>
    <t>Victor  Travis</t>
  </si>
  <si>
    <t>Gina Gutierrez</t>
  </si>
  <si>
    <t>Lisa Mah</t>
  </si>
  <si>
    <t>Rosa Narvaez</t>
  </si>
  <si>
    <t>Joanne T Quach</t>
  </si>
  <si>
    <t>Ricardo M Aranda</t>
  </si>
  <si>
    <t>Audrina Frazier</t>
  </si>
  <si>
    <t>Deanna Delaney</t>
  </si>
  <si>
    <t>Rachel Brannon</t>
  </si>
  <si>
    <t>Lisa J Watson</t>
  </si>
  <si>
    <t>Nicholas Soumie</t>
  </si>
  <si>
    <t>David Young</t>
  </si>
  <si>
    <t>Jeth Ganuelas</t>
  </si>
  <si>
    <t>Qi Li  Guan</t>
  </si>
  <si>
    <t>Carey Ong</t>
  </si>
  <si>
    <t>Tracey D Dunbar</t>
  </si>
  <si>
    <t>Kai Bevington</t>
  </si>
  <si>
    <t>Freddie Ealom</t>
  </si>
  <si>
    <t>Relia Johnson</t>
  </si>
  <si>
    <t>Manuel Mendoza</t>
  </si>
  <si>
    <t>Brenda J Medina</t>
  </si>
  <si>
    <t>Raymond L Miles</t>
  </si>
  <si>
    <t>Amy Tsao</t>
  </si>
  <si>
    <t>Danielle A Jones</t>
  </si>
  <si>
    <t>James Nolen</t>
  </si>
  <si>
    <t>Maria Teresa De La Paz</t>
  </si>
  <si>
    <t>Zoila Medina</t>
  </si>
  <si>
    <t>Allen Li</t>
  </si>
  <si>
    <t>Regina Mitchell Thomson</t>
  </si>
  <si>
    <t>Feng Ci  Yu</t>
  </si>
  <si>
    <t>Nemesio B Banatao</t>
  </si>
  <si>
    <t>May Balderama-Pasion</t>
  </si>
  <si>
    <t>Gissella Medina</t>
  </si>
  <si>
    <t>Robert Rufo</t>
  </si>
  <si>
    <t>Mary J Malkinson</t>
  </si>
  <si>
    <t>Theresa Donaldson</t>
  </si>
  <si>
    <t>Robert Smith</t>
  </si>
  <si>
    <t>Jason Garcia</t>
  </si>
  <si>
    <t>Feng Ling  Yang</t>
  </si>
  <si>
    <t>B. Jenny Rogers</t>
  </si>
  <si>
    <t>Daron Beasley</t>
  </si>
  <si>
    <t>Pamela Scott</t>
  </si>
  <si>
    <t>Lam Doan</t>
  </si>
  <si>
    <t>Fiona Chan</t>
  </si>
  <si>
    <t>Kaloreen L Kan</t>
  </si>
  <si>
    <t>Christine  Carpenter</t>
  </si>
  <si>
    <t>Elaine Diep</t>
  </si>
  <si>
    <t>Alice Vasilev</t>
  </si>
  <si>
    <t>Si Ling  Zhang</t>
  </si>
  <si>
    <t>Jennifer Walton</t>
  </si>
  <si>
    <t>Richard A Hernandez</t>
  </si>
  <si>
    <t>Raymond  Falzon</t>
  </si>
  <si>
    <t>Kevin Kasenchak</t>
  </si>
  <si>
    <t>Gary Nail</t>
  </si>
  <si>
    <t>Theodore B Miller</t>
  </si>
  <si>
    <t>Phyllis Bowens</t>
  </si>
  <si>
    <t>Stephen Adviento</t>
  </si>
  <si>
    <t>Chris Anderson</t>
  </si>
  <si>
    <t>Yvonne  Allen</t>
  </si>
  <si>
    <t>Cecilia Ng</t>
  </si>
  <si>
    <t>Darcy M Burkhalter</t>
  </si>
  <si>
    <t>Michael Crook</t>
  </si>
  <si>
    <t>Anna Velasquez</t>
  </si>
  <si>
    <t>Daniel Feerick</t>
  </si>
  <si>
    <t>Stephen Mahoney</t>
  </si>
  <si>
    <t>U Fei  Wong</t>
  </si>
  <si>
    <t>Noel Lawrence</t>
  </si>
  <si>
    <t>John Fizulic</t>
  </si>
  <si>
    <t>Nellie Sarte</t>
  </si>
  <si>
    <t>Lawrence Tilghman</t>
  </si>
  <si>
    <t>Christia Mea</t>
  </si>
  <si>
    <t>Thomas A Molletta</t>
  </si>
  <si>
    <t>Emi  Aoki</t>
  </si>
  <si>
    <t>Jon Campo</t>
  </si>
  <si>
    <t>Andre Harris Jr</t>
  </si>
  <si>
    <t>Helen Chan</t>
  </si>
  <si>
    <t>Thomas Tom</t>
  </si>
  <si>
    <t>Chris  Salcedo</t>
  </si>
  <si>
    <t>Diana Moreira</t>
  </si>
  <si>
    <t>Janice L Chong</t>
  </si>
  <si>
    <t>Carly Leung</t>
  </si>
  <si>
    <t>Eric Huynh</t>
  </si>
  <si>
    <t>Odioh Odiye</t>
  </si>
  <si>
    <t>Betsy Lauppe</t>
  </si>
  <si>
    <t>Jeffrey Chin</t>
  </si>
  <si>
    <t>Amina  Saballos</t>
  </si>
  <si>
    <t>Roderic Aquino</t>
  </si>
  <si>
    <t>Arthur Jarvis Jr</t>
  </si>
  <si>
    <t>Miles C Balano</t>
  </si>
  <si>
    <t>Warren Robinson</t>
  </si>
  <si>
    <t>Pauline E Silva-Re</t>
  </si>
  <si>
    <t>Matthew Hogue</t>
  </si>
  <si>
    <t>Julia Leiva</t>
  </si>
  <si>
    <t>Lisa  Gutierrez</t>
  </si>
  <si>
    <t>Shu Fen Chan</t>
  </si>
  <si>
    <t>Elaine C Ng</t>
  </si>
  <si>
    <t>Reynaldo Reyes</t>
  </si>
  <si>
    <t>Michael Rodevich</t>
  </si>
  <si>
    <t>Maria A Johnson</t>
  </si>
  <si>
    <t>Michael Rottmayer</t>
  </si>
  <si>
    <t>Josephine D Muir</t>
  </si>
  <si>
    <t>William Dillon</t>
  </si>
  <si>
    <t>Nancy Yee</t>
  </si>
  <si>
    <t>Terrell Smith</t>
  </si>
  <si>
    <t>Ronnie Barnett</t>
  </si>
  <si>
    <t>Sharifa  Rahman</t>
  </si>
  <si>
    <t>Julie Graham</t>
  </si>
  <si>
    <t>Wilson Z Tang</t>
  </si>
  <si>
    <t>Sandra Morales</t>
  </si>
  <si>
    <t>Jadi Mchunguzi</t>
  </si>
  <si>
    <t>Dushan Henderson</t>
  </si>
  <si>
    <t>Naser Almualla</t>
  </si>
  <si>
    <t>Rolandoi Argueta</t>
  </si>
  <si>
    <t>Khang T Ngo</t>
  </si>
  <si>
    <t>Dolores Gamez</t>
  </si>
  <si>
    <t>Zhao B Lee</t>
  </si>
  <si>
    <t>Elma Young</t>
  </si>
  <si>
    <t>Patrick Norton</t>
  </si>
  <si>
    <t>John Mcgill</t>
  </si>
  <si>
    <t>Regina M Sullivan</t>
  </si>
  <si>
    <t>Bounchanh Thepkaysone</t>
  </si>
  <si>
    <t>Willis H Kwok</t>
  </si>
  <si>
    <t>Maureen Gammon</t>
  </si>
  <si>
    <t>Herb Anderson</t>
  </si>
  <si>
    <t>Man Wong</t>
  </si>
  <si>
    <t>Floyd E Frazier Jr</t>
  </si>
  <si>
    <t>Charlene De Dios</t>
  </si>
  <si>
    <t>Dale  Banks</t>
  </si>
  <si>
    <t>Judy Lim</t>
  </si>
  <si>
    <t>Angel Yee</t>
  </si>
  <si>
    <t>Si Ling Zhang</t>
  </si>
  <si>
    <t>Carl Young</t>
  </si>
  <si>
    <t>Victoria Vivas</t>
  </si>
  <si>
    <t>Luis Hernandez</t>
  </si>
  <si>
    <t>Don Franklin</t>
  </si>
  <si>
    <t>Nakisha Jackson</t>
  </si>
  <si>
    <t>Ki Chi Lee</t>
  </si>
  <si>
    <t>Kirkland White</t>
  </si>
  <si>
    <t>Edric Chew</t>
  </si>
  <si>
    <t>Tommy Yeung</t>
  </si>
  <si>
    <t>Steven Chin</t>
  </si>
  <si>
    <t>Erica Mendoza</t>
  </si>
  <si>
    <t>Luis Romero</t>
  </si>
  <si>
    <t>Phillip Chu</t>
  </si>
  <si>
    <t>Alice Lam</t>
  </si>
  <si>
    <t>Valicia Helmer</t>
  </si>
  <si>
    <t>Amy V Demonteverde</t>
  </si>
  <si>
    <t>Joan Hogan</t>
  </si>
  <si>
    <t>Zipporah Giles</t>
  </si>
  <si>
    <t>Steven D Hart Jr</t>
  </si>
  <si>
    <t>Deirdre Burrell</t>
  </si>
  <si>
    <t>Lanika Preston</t>
  </si>
  <si>
    <t>Sui-Yong  Tam</t>
  </si>
  <si>
    <t>Wanda Y Lee</t>
  </si>
  <si>
    <t>Emmanuel Oblena</t>
  </si>
  <si>
    <t>Sharon Grover</t>
  </si>
  <si>
    <t>Matthew Magsanay</t>
  </si>
  <si>
    <t>Jose  Guerra</t>
  </si>
  <si>
    <t>Marco A Rustrian</t>
  </si>
  <si>
    <t>Janet Aguilera</t>
  </si>
  <si>
    <t>Donny Q Tan</t>
  </si>
  <si>
    <t>Farshid  Farrahi</t>
  </si>
  <si>
    <t>Herman Loo</t>
  </si>
  <si>
    <t>Pablo Stewart</t>
  </si>
  <si>
    <t>Grace Alvendia</t>
  </si>
  <si>
    <t>Mark Kroeger</t>
  </si>
  <si>
    <t>Dinh Nguyen</t>
  </si>
  <si>
    <t>Guillermo Fernandez</t>
  </si>
  <si>
    <t>Jerry Velasco</t>
  </si>
  <si>
    <t>Lang Nguyen</t>
  </si>
  <si>
    <t>Davide M Luporini</t>
  </si>
  <si>
    <t>Susan Chang</t>
  </si>
  <si>
    <t>Patrick Quinn</t>
  </si>
  <si>
    <t>Kevin Calkins</t>
  </si>
  <si>
    <t>Rachel Bargo</t>
  </si>
  <si>
    <t>Eric Raymond Fong</t>
  </si>
  <si>
    <t>Tanya O Wanzo-Clark</t>
  </si>
  <si>
    <t>Connie Dao</t>
  </si>
  <si>
    <t>Wilson Ng</t>
  </si>
  <si>
    <t>Aisha Adams</t>
  </si>
  <si>
    <t>Joan Hui Zhen Young</t>
  </si>
  <si>
    <t>Leoncio S Gabbac</t>
  </si>
  <si>
    <t>Richard Giambastini Jr</t>
  </si>
  <si>
    <t>Aramis Hegler</t>
  </si>
  <si>
    <t>Irma E Parada</t>
  </si>
  <si>
    <t>Beatrice Edwards</t>
  </si>
  <si>
    <t>Kenneth Garcia</t>
  </si>
  <si>
    <t>Jinky Rajerison</t>
  </si>
  <si>
    <t>Crystal Rui Zhen Yang</t>
  </si>
  <si>
    <t>Grace  Fortaleza</t>
  </si>
  <si>
    <t>Lakisha Austin</t>
  </si>
  <si>
    <t>Sandra Ow</t>
  </si>
  <si>
    <t>Jose F Torres</t>
  </si>
  <si>
    <t>Lisa A Manca</t>
  </si>
  <si>
    <t>Jennifer Zheng</t>
  </si>
  <si>
    <t>Michelle Galicia</t>
  </si>
  <si>
    <t>Molly M Chao</t>
  </si>
  <si>
    <t>John Reiter</t>
  </si>
  <si>
    <t>Xiaoping Wu</t>
  </si>
  <si>
    <t>Stephanie M Orge</t>
  </si>
  <si>
    <t>Lily Hang</t>
  </si>
  <si>
    <t>Irene Chan</t>
  </si>
  <si>
    <t>James E Dowdell</t>
  </si>
  <si>
    <t>Ayumi Scharer</t>
  </si>
  <si>
    <t>Cecelia Herman</t>
  </si>
  <si>
    <t>Tracy Dickson</t>
  </si>
  <si>
    <t>Carlos Villalta</t>
  </si>
  <si>
    <t>Mila Corpuz</t>
  </si>
  <si>
    <t>Min Xuan  Liang</t>
  </si>
  <si>
    <t>Ai Q  Lu</t>
  </si>
  <si>
    <t>Peter Stokes</t>
  </si>
  <si>
    <t>Phillip Xiao</t>
  </si>
  <si>
    <t>Cici Yong Fung</t>
  </si>
  <si>
    <t>Delores Mckeever</t>
  </si>
  <si>
    <t>Donna James</t>
  </si>
  <si>
    <t>Mariedyne Argente</t>
  </si>
  <si>
    <t>Shannon Smith</t>
  </si>
  <si>
    <t>Calvin Tsang</t>
  </si>
  <si>
    <t>Guy White</t>
  </si>
  <si>
    <t>David Dang</t>
  </si>
  <si>
    <t>Aladino S Bautista</t>
  </si>
  <si>
    <t>Joshua Fears</t>
  </si>
  <si>
    <t>Martha Varela</t>
  </si>
  <si>
    <t>Oskar Rosas</t>
  </si>
  <si>
    <t>Elaine Wyatt</t>
  </si>
  <si>
    <t>Dalton Johnson</t>
  </si>
  <si>
    <t>Richard E Simon</t>
  </si>
  <si>
    <t>Aniceto Leanda</t>
  </si>
  <si>
    <t>Romulo Benedian</t>
  </si>
  <si>
    <t>Robert L Aguilar</t>
  </si>
  <si>
    <t>Nicholas Cuevas</t>
  </si>
  <si>
    <t>Surendra Ram</t>
  </si>
  <si>
    <t>Gilberto Garcia</t>
  </si>
  <si>
    <t>Edwin C Mendoza</t>
  </si>
  <si>
    <t>Chris Nichel</t>
  </si>
  <si>
    <t>Donald  Wiggam</t>
  </si>
  <si>
    <t>Janet M Potts</t>
  </si>
  <si>
    <t>Ruth Shuk Ling  Yee</t>
  </si>
  <si>
    <t>Frank Bonilla</t>
  </si>
  <si>
    <t>John P Nestor</t>
  </si>
  <si>
    <t>Guo Huang</t>
  </si>
  <si>
    <t>Aron Wong</t>
  </si>
  <si>
    <t>Jennifer Lai</t>
  </si>
  <si>
    <t>Tina Hicks</t>
  </si>
  <si>
    <t>Lilian Chen</t>
  </si>
  <si>
    <t>Margaret Leung</t>
  </si>
  <si>
    <t>Luis Garcia</t>
  </si>
  <si>
    <t>Rosendo Vasquez</t>
  </si>
  <si>
    <t>Brian Lin</t>
  </si>
  <si>
    <t>Lawrence Mcgrail</t>
  </si>
  <si>
    <t>Lorraine  Brown</t>
  </si>
  <si>
    <t>Sharon Joaquin</t>
  </si>
  <si>
    <t>Gloria Jew</t>
  </si>
  <si>
    <t>Howard Chuck</t>
  </si>
  <si>
    <t>Luis Solis-Giron</t>
  </si>
  <si>
    <t>King Wai</t>
  </si>
  <si>
    <t>Cynthia Collins</t>
  </si>
  <si>
    <t>Justin Li</t>
  </si>
  <si>
    <t>Benson Au</t>
  </si>
  <si>
    <t>Alison Mickels</t>
  </si>
  <si>
    <t>Mary Crespo</t>
  </si>
  <si>
    <t>Pablo Castro</t>
  </si>
  <si>
    <t>Joseph Rys</t>
  </si>
  <si>
    <t>Edward Kwong</t>
  </si>
  <si>
    <t>Elroy Ubay Ubay</t>
  </si>
  <si>
    <t>Chun Sheng  Ging</t>
  </si>
  <si>
    <t>Annie Peng</t>
  </si>
  <si>
    <t>Monique El Amin</t>
  </si>
  <si>
    <t>Joseph Ujcic</t>
  </si>
  <si>
    <t>Sara Mancini</t>
  </si>
  <si>
    <t>Lesley Giovannelli</t>
  </si>
  <si>
    <t>Wendy Hu</t>
  </si>
  <si>
    <t>Jonalyn Centera</t>
  </si>
  <si>
    <t>Kam Wing  Ng</t>
  </si>
  <si>
    <t>Fe L  Purganan</t>
  </si>
  <si>
    <t>Angelica Lacayo</t>
  </si>
  <si>
    <t>April C Pierce</t>
  </si>
  <si>
    <t>Louis King</t>
  </si>
  <si>
    <t>Paige Katherine Jane Hall</t>
  </si>
  <si>
    <t>Mireya Lopez</t>
  </si>
  <si>
    <t>Tina  Latham-Brown</t>
  </si>
  <si>
    <t>Heung Tsui</t>
  </si>
  <si>
    <t>David Merrill</t>
  </si>
  <si>
    <t>Durvett Walling</t>
  </si>
  <si>
    <t>Hong Pham</t>
  </si>
  <si>
    <t>Lee Prifti</t>
  </si>
  <si>
    <t>Alicia Tabo</t>
  </si>
  <si>
    <t>Dailey Sparks Iii</t>
  </si>
  <si>
    <t>Yul Dorn Sr</t>
  </si>
  <si>
    <t>Christian Narvaez</t>
  </si>
  <si>
    <t>Ericka Enright</t>
  </si>
  <si>
    <t>Oswaldo J Moya</t>
  </si>
  <si>
    <t>Edward Ristaino</t>
  </si>
  <si>
    <t>Carol  Lui</t>
  </si>
  <si>
    <t>Chio  Saechao</t>
  </si>
  <si>
    <t>Luajana Jones</t>
  </si>
  <si>
    <t>Yolanda S Rodriguez</t>
  </si>
  <si>
    <t>Katherine M Pope</t>
  </si>
  <si>
    <t>Marissa T Keng</t>
  </si>
  <si>
    <t>Abayomi B Ikutiminu</t>
  </si>
  <si>
    <t>Karen Li</t>
  </si>
  <si>
    <t>May M Chan</t>
  </si>
  <si>
    <t>Chin Hsia Yeh</t>
  </si>
  <si>
    <t>Wendell G Louie</t>
  </si>
  <si>
    <t>Kenneth Tucker Jr</t>
  </si>
  <si>
    <t>Godfrey  Johnson Jr</t>
  </si>
  <si>
    <t>Kynattah Hill</t>
  </si>
  <si>
    <t>Monica W Ng</t>
  </si>
  <si>
    <t>Joy Jane Tuballa</t>
  </si>
  <si>
    <t>Linda D Brown</t>
  </si>
  <si>
    <t>Desiree N Garcia</t>
  </si>
  <si>
    <t>Rosa I Ramirez</t>
  </si>
  <si>
    <t>Cynthia  Ellis</t>
  </si>
  <si>
    <t>Yousun Lee</t>
  </si>
  <si>
    <t>Domenic Viterbo</t>
  </si>
  <si>
    <t>Arcilidia Summerfield</t>
  </si>
  <si>
    <t>Marcie Chapman</t>
  </si>
  <si>
    <t>Gerealdine Cooksey</t>
  </si>
  <si>
    <t>Sandra Martinez</t>
  </si>
  <si>
    <t>Inga Patton</t>
  </si>
  <si>
    <t>Angelita Yeo</t>
  </si>
  <si>
    <t>Johnny  Dao</t>
  </si>
  <si>
    <t>Clintell B Lewis Jr</t>
  </si>
  <si>
    <t>Jennifer Y Chiu</t>
  </si>
  <si>
    <t>Larry Baumiller</t>
  </si>
  <si>
    <t>Haolie Lei</t>
  </si>
  <si>
    <t>Shawn D Sevenski</t>
  </si>
  <si>
    <t>Rodolfo  Aguilar</t>
  </si>
  <si>
    <t>Christine  Qiu</t>
  </si>
  <si>
    <t>Hiu Ying Wong</t>
  </si>
  <si>
    <t>Enrique Castillo</t>
  </si>
  <si>
    <t>Kenneth Verhoeven</t>
  </si>
  <si>
    <t>Rosalba Castaneda</t>
  </si>
  <si>
    <t>Darwin Wong</t>
  </si>
  <si>
    <t>Rashaile Ferguson</t>
  </si>
  <si>
    <t>Adrion Jones</t>
  </si>
  <si>
    <t>Amir  Karimabadi</t>
  </si>
  <si>
    <t>Yin Peng  Yao</t>
  </si>
  <si>
    <t>Erica Heineken</t>
  </si>
  <si>
    <t>Norman Ladisla</t>
  </si>
  <si>
    <t>Derrick Poon</t>
  </si>
  <si>
    <t>Irene  Shvarts</t>
  </si>
  <si>
    <t>Michael  Cheung</t>
  </si>
  <si>
    <t>Johanne Untalan</t>
  </si>
  <si>
    <t>Hai N Tang</t>
  </si>
  <si>
    <t>Catherine H Kelly Donnelly</t>
  </si>
  <si>
    <t>Anita Salenga</t>
  </si>
  <si>
    <t>Amy Chen</t>
  </si>
  <si>
    <t>Maryanne G Rull</t>
  </si>
  <si>
    <t>Sien Pho</t>
  </si>
  <si>
    <t>Diane J Silber-Cohen</t>
  </si>
  <si>
    <t>Katedra Morales</t>
  </si>
  <si>
    <t>Mark Bunch</t>
  </si>
  <si>
    <t>Winnie D Wong</t>
  </si>
  <si>
    <t>Susan N Giammattei</t>
  </si>
  <si>
    <t>David Levine</t>
  </si>
  <si>
    <t>Jorge A Munguia</t>
  </si>
  <si>
    <t>Andrinna Malone</t>
  </si>
  <si>
    <t>Dieudinord  Serafin</t>
  </si>
  <si>
    <t>Ramon David</t>
  </si>
  <si>
    <t>Eric Viana</t>
  </si>
  <si>
    <t>Erick David  Daigle</t>
  </si>
  <si>
    <t>Jennifer A Rockwell</t>
  </si>
  <si>
    <t>Denise Nave</t>
  </si>
  <si>
    <t>Melvina M Zeno</t>
  </si>
  <si>
    <t>Lucy Guzman</t>
  </si>
  <si>
    <t>Windy R Cherry</t>
  </si>
  <si>
    <t>Luisa Garfil</t>
  </si>
  <si>
    <t>Teresa Camarda</t>
  </si>
  <si>
    <t>Ceres Delapaz</t>
  </si>
  <si>
    <t>Robby N Roller</t>
  </si>
  <si>
    <t>Noel  Lawrence</t>
  </si>
  <si>
    <t>Chiu Khoon  Kung</t>
  </si>
  <si>
    <t>Daniel Navarro</t>
  </si>
  <si>
    <t>Malachy C Osuagwu</t>
  </si>
  <si>
    <t>Huizhen  Hu</t>
  </si>
  <si>
    <t>Lloyd Arcega</t>
  </si>
  <si>
    <t>Kent K Kwan</t>
  </si>
  <si>
    <t>Xiu Fen  Ye</t>
  </si>
  <si>
    <t>Adelaida F Benitez</t>
  </si>
  <si>
    <t>Johnson K Nyon</t>
  </si>
  <si>
    <t>William Graham</t>
  </si>
  <si>
    <t>Annette Spears</t>
  </si>
  <si>
    <t>Marites G Martin</t>
  </si>
  <si>
    <t>Ralph R Garcia</t>
  </si>
  <si>
    <t>Wing Lui</t>
  </si>
  <si>
    <t>Laurel Snead</t>
  </si>
  <si>
    <t>Amber Alves-Mcauley</t>
  </si>
  <si>
    <t>Ivy Q Zheng</t>
  </si>
  <si>
    <t>Mark Wimple</t>
  </si>
  <si>
    <t>Rey M Delamerced</t>
  </si>
  <si>
    <t>Kimberly Wong</t>
  </si>
  <si>
    <t>Eduardo  Cendejas</t>
  </si>
  <si>
    <t>Chin Son</t>
  </si>
  <si>
    <t>Jennifer Ross Anonuevo</t>
  </si>
  <si>
    <t>Chung M Wong</t>
  </si>
  <si>
    <t>Dameka T Barrow</t>
  </si>
  <si>
    <t>Reginald Gage</t>
  </si>
  <si>
    <t>Deborah Robinson</t>
  </si>
  <si>
    <t>Hong Thuc  Ha</t>
  </si>
  <si>
    <t>Bonny Lee</t>
  </si>
  <si>
    <t>Sally Lamus</t>
  </si>
  <si>
    <t>Sandra Avila</t>
  </si>
  <si>
    <t>Joseph Getz</t>
  </si>
  <si>
    <t>Alvaro Abaunza</t>
  </si>
  <si>
    <t>Yikun  Li</t>
  </si>
  <si>
    <t>Amos Mccallister</t>
  </si>
  <si>
    <t>John W Johnson</t>
  </si>
  <si>
    <t>Carol A Haney</t>
  </si>
  <si>
    <t>Zhi Gang Wang</t>
  </si>
  <si>
    <t>Philomena Mangan</t>
  </si>
  <si>
    <t>Ayanna Tennie</t>
  </si>
  <si>
    <t>Jesus  Rodriguez</t>
  </si>
  <si>
    <t>Jin Gao</t>
  </si>
  <si>
    <t>Mario Sandoval</t>
  </si>
  <si>
    <t>Shirley Chan</t>
  </si>
  <si>
    <t>Audrey Jai</t>
  </si>
  <si>
    <t>Hoomei T Li</t>
  </si>
  <si>
    <t>Xue Zheng</t>
  </si>
  <si>
    <t>Ru Chao Zhao</t>
  </si>
  <si>
    <t>Elisa L Perez</t>
  </si>
  <si>
    <t>Shi Hui  Yu</t>
  </si>
  <si>
    <t>Susan Fung</t>
  </si>
  <si>
    <t>Melissa Zhao Mei  Lin</t>
  </si>
  <si>
    <t>Robert P Carlson</t>
  </si>
  <si>
    <t>Willis Kwok</t>
  </si>
  <si>
    <t>Tara Alexander-Perez</t>
  </si>
  <si>
    <t>Juan Moreno</t>
  </si>
  <si>
    <t>Alma Olmedo-Lopez</t>
  </si>
  <si>
    <t>Eduardo S Calderon</t>
  </si>
  <si>
    <t>Carol A Anderson</t>
  </si>
  <si>
    <t>Shirley Tan</t>
  </si>
  <si>
    <t>Reynaldo Guinto</t>
  </si>
  <si>
    <t>Amy Chuck</t>
  </si>
  <si>
    <t>Kieu Duong</t>
  </si>
  <si>
    <t>Michelle M Harui</t>
  </si>
  <si>
    <t>Kai Wai Yuen</t>
  </si>
  <si>
    <t>John Flynn</t>
  </si>
  <si>
    <t>Rafael Lopez</t>
  </si>
  <si>
    <t>Peter Poon</t>
  </si>
  <si>
    <t>Leslie J Kiley-Smith</t>
  </si>
  <si>
    <t>George R Martiniano</t>
  </si>
  <si>
    <t>Analiza E Cruz</t>
  </si>
  <si>
    <t>Queenie Law</t>
  </si>
  <si>
    <t>Alfredo Gamad</t>
  </si>
  <si>
    <t>Cui Hua  Wu</t>
  </si>
  <si>
    <t>Juan Contreras</t>
  </si>
  <si>
    <t>Maurice  Chilton</t>
  </si>
  <si>
    <t>Mary Ann  Aguila</t>
  </si>
  <si>
    <t>Albert Hardy</t>
  </si>
  <si>
    <t>Zenaida Hidalgo</t>
  </si>
  <si>
    <t>Alicia Herrera</t>
  </si>
  <si>
    <t>Grace De La Cruz  Alano</t>
  </si>
  <si>
    <t>Johnston Yau</t>
  </si>
  <si>
    <t>Min  Zheng</t>
  </si>
  <si>
    <t>Shao Ling Huang</t>
  </si>
  <si>
    <t>Alesia Johnson</t>
  </si>
  <si>
    <t>Henry Cortez</t>
  </si>
  <si>
    <t>Catherine Ma</t>
  </si>
  <si>
    <t>Lisa Brown</t>
  </si>
  <si>
    <t>Willie Gee</t>
  </si>
  <si>
    <t>Qi Wang</t>
  </si>
  <si>
    <t>Lisa Xu</t>
  </si>
  <si>
    <t>Allan Lee</t>
  </si>
  <si>
    <t>Lisa Ang</t>
  </si>
  <si>
    <t>Jeri Saito-King</t>
  </si>
  <si>
    <t>Domingo Fang</t>
  </si>
  <si>
    <t>Amy Ng</t>
  </si>
  <si>
    <t>Grace L Dao</t>
  </si>
  <si>
    <t>Maria L Perla</t>
  </si>
  <si>
    <t>Kidist  Facil</t>
  </si>
  <si>
    <t>Pio Factor</t>
  </si>
  <si>
    <t>Nuria J Zaldivar</t>
  </si>
  <si>
    <t>Amy  Chang</t>
  </si>
  <si>
    <t>Karen P Felton</t>
  </si>
  <si>
    <t>Jonelle  Chase</t>
  </si>
  <si>
    <t>Jennifer T Browne</t>
  </si>
  <si>
    <t>Edward Smith</t>
  </si>
  <si>
    <t>Malcolm Yeung</t>
  </si>
  <si>
    <t>Daisy B Sarao</t>
  </si>
  <si>
    <t>James  Hardy</t>
  </si>
  <si>
    <t>Claire A Manning</t>
  </si>
  <si>
    <t>Pamela  Green</t>
  </si>
  <si>
    <t>Margaret Yapp</t>
  </si>
  <si>
    <t>Phuong Tieu</t>
  </si>
  <si>
    <t>Carolina Acosta</t>
  </si>
  <si>
    <t>Louis Maunupau</t>
  </si>
  <si>
    <t>Cecilia Hernandez</t>
  </si>
  <si>
    <t>Nicole Fenderson</t>
  </si>
  <si>
    <t>Melvina Hill</t>
  </si>
  <si>
    <t>Kathy M Laws</t>
  </si>
  <si>
    <t>Lucia Roan</t>
  </si>
  <si>
    <t>Alfredo Mireles Jr</t>
  </si>
  <si>
    <t>Rheba Martin</t>
  </si>
  <si>
    <t>Xu H Srichankij</t>
  </si>
  <si>
    <t>Jim Lagleva</t>
  </si>
  <si>
    <t>Robert Sheets</t>
  </si>
  <si>
    <t>Heather Domingo</t>
  </si>
  <si>
    <t>Nazario Macaraeg Iv</t>
  </si>
  <si>
    <t>Deltimi Estrella</t>
  </si>
  <si>
    <t>Thomas T Vong</t>
  </si>
  <si>
    <t>Johnny Hilton</t>
  </si>
  <si>
    <t>Benjamin Wong</t>
  </si>
  <si>
    <t>Whitney V Burton</t>
  </si>
  <si>
    <t>Eugenio  Obina</t>
  </si>
  <si>
    <t>Jaleila King</t>
  </si>
  <si>
    <t>Nicholas Waite</t>
  </si>
  <si>
    <t>Reginald Kam</t>
  </si>
  <si>
    <t>Hui Guo Xu</t>
  </si>
  <si>
    <t>Eduardo Monteclar</t>
  </si>
  <si>
    <t>Lorena Cortez</t>
  </si>
  <si>
    <t>Maria Luna</t>
  </si>
  <si>
    <t>Ricardo M Diaz Pumay</t>
  </si>
  <si>
    <t>Ivette Rodriguez</t>
  </si>
  <si>
    <t>Aimee Le Duc</t>
  </si>
  <si>
    <t>Dexter Ng</t>
  </si>
  <si>
    <t>Juanita Zarate</t>
  </si>
  <si>
    <t>Catherine Trinh</t>
  </si>
  <si>
    <t>Shideng Hu</t>
  </si>
  <si>
    <t>Chi Choi Ma</t>
  </si>
  <si>
    <t>Damon James</t>
  </si>
  <si>
    <t>Cardito Tuscano</t>
  </si>
  <si>
    <t>Christine Liu</t>
  </si>
  <si>
    <t>Jose Quintanilla</t>
  </si>
  <si>
    <t>Ricardo A Collaco</t>
  </si>
  <si>
    <t>Maxwell L Szabo</t>
  </si>
  <si>
    <t>Betty Li</t>
  </si>
  <si>
    <t>Selena Lee</t>
  </si>
  <si>
    <t>Wai Ling Yan</t>
  </si>
  <si>
    <t>Robert Fung</t>
  </si>
  <si>
    <t>Maribel M Palma</t>
  </si>
  <si>
    <t>Mickylene Ramos</t>
  </si>
  <si>
    <t>Susana  Escobar</t>
  </si>
  <si>
    <t>Oscar Williams</t>
  </si>
  <si>
    <t>Stephen  Mahoney</t>
  </si>
  <si>
    <t>Ai-Ti Ho</t>
  </si>
  <si>
    <t>Rashida A Anders</t>
  </si>
  <si>
    <t>Ricardo Cisneros</t>
  </si>
  <si>
    <t>Eugene T Chin</t>
  </si>
  <si>
    <t>Trina Boyd</t>
  </si>
  <si>
    <t>Ranilo Ronquillo</t>
  </si>
  <si>
    <t>Siu Keung Lam</t>
  </si>
  <si>
    <t>Dorothy Boutte</t>
  </si>
  <si>
    <t>Catherine Chan</t>
  </si>
  <si>
    <t>Carol S Mao</t>
  </si>
  <si>
    <t>Robert Lucadello Ii</t>
  </si>
  <si>
    <t>Tina Liu</t>
  </si>
  <si>
    <t>Tamarind Fleischman</t>
  </si>
  <si>
    <t>Eduardo Lim</t>
  </si>
  <si>
    <t>Bimlesh Menegatti</t>
  </si>
  <si>
    <t>Stephanie Daddino</t>
  </si>
  <si>
    <t>Mirna Almeida</t>
  </si>
  <si>
    <t>Sharon Ardoin</t>
  </si>
  <si>
    <t>Tualatai Auimatagi</t>
  </si>
  <si>
    <t>Vinh C Quan</t>
  </si>
  <si>
    <t>John Lamonte</t>
  </si>
  <si>
    <t>Derek J Scholl</t>
  </si>
  <si>
    <t>Bobby Pope</t>
  </si>
  <si>
    <t>Kenneth Tucker-Jr</t>
  </si>
  <si>
    <t>Christina Jee</t>
  </si>
  <si>
    <t>Lichun  Feng</t>
  </si>
  <si>
    <t>Cynthia Carrillo</t>
  </si>
  <si>
    <t>Michael Callejas</t>
  </si>
  <si>
    <t>Janeen Castner</t>
  </si>
  <si>
    <t>Concepcion Dantes</t>
  </si>
  <si>
    <t>Olivia Soliman</t>
  </si>
  <si>
    <t>Elizabeth Iniguez</t>
  </si>
  <si>
    <t>Irene Luk</t>
  </si>
  <si>
    <t>Rosa Arevalo</t>
  </si>
  <si>
    <t>Gladys Chan</t>
  </si>
  <si>
    <t>Taeil Choi</t>
  </si>
  <si>
    <t>Yvonne Tello</t>
  </si>
  <si>
    <t>Daisy Delos-Reyes</t>
  </si>
  <si>
    <t>Sonia V Tadena</t>
  </si>
  <si>
    <t>Blanca Ramirez</t>
  </si>
  <si>
    <t>Maria Rendon</t>
  </si>
  <si>
    <t>Remigio Infante</t>
  </si>
  <si>
    <t>Thant Thant Kyaw</t>
  </si>
  <si>
    <t>Rochelle De La Vega</t>
  </si>
  <si>
    <t>Albert Chin</t>
  </si>
  <si>
    <t>Marion Leonard</t>
  </si>
  <si>
    <t>Evelyn Robedillo</t>
  </si>
  <si>
    <t>Hong Fang Huang</t>
  </si>
  <si>
    <t>Lea Neil Amul</t>
  </si>
  <si>
    <t>Betty  Christopher</t>
  </si>
  <si>
    <t>Indiana Saenz</t>
  </si>
  <si>
    <t>Hong Mai</t>
  </si>
  <si>
    <t>Jenna Rapues</t>
  </si>
  <si>
    <t>Genevieve S Ongsioco</t>
  </si>
  <si>
    <t>Edward Gamble</t>
  </si>
  <si>
    <t>Godfrey Johnson Jr</t>
  </si>
  <si>
    <t>Ethan Baker</t>
  </si>
  <si>
    <t>Yu Tian Huang</t>
  </si>
  <si>
    <t>Aurelio Martinez</t>
  </si>
  <si>
    <t>Patricia Cuellar</t>
  </si>
  <si>
    <t>Rachel Limon</t>
  </si>
  <si>
    <t>Laura Navarro</t>
  </si>
  <si>
    <t>Margarie  Davis</t>
  </si>
  <si>
    <t>Matthew Wong</t>
  </si>
  <si>
    <t>Maluisa Gargaritano</t>
  </si>
  <si>
    <t>Abel Cordon Rivera</t>
  </si>
  <si>
    <t>Emily M Vasquez</t>
  </si>
  <si>
    <t>Derrick Chong</t>
  </si>
  <si>
    <t>Holly Uzzle</t>
  </si>
  <si>
    <t>Vickey M Beltran</t>
  </si>
  <si>
    <t>Kenny Avila</t>
  </si>
  <si>
    <t>Charlene Cun</t>
  </si>
  <si>
    <t>Rosanna Garcia</t>
  </si>
  <si>
    <t>Russell Yim</t>
  </si>
  <si>
    <t>Lisa Garcia</t>
  </si>
  <si>
    <t>Ann Dunn</t>
  </si>
  <si>
    <t>James Liu</t>
  </si>
  <si>
    <t>Christopher Coffey</t>
  </si>
  <si>
    <t>Steven Cravis</t>
  </si>
  <si>
    <t>Vidalia Iren Cordon De Galvez</t>
  </si>
  <si>
    <t>Phieu H Hwang</t>
  </si>
  <si>
    <t>Dinh Tran</t>
  </si>
  <si>
    <t>Manolo D Cobar</t>
  </si>
  <si>
    <t>Leoncio Gabbac</t>
  </si>
  <si>
    <t>Annie  Peng</t>
  </si>
  <si>
    <t>Judith Roberts</t>
  </si>
  <si>
    <t>Siu Kuen  Tsang</t>
  </si>
  <si>
    <t>Shou Kem Lee</t>
  </si>
  <si>
    <t>Deborah K Oliver-Wilson</t>
  </si>
  <si>
    <t>Marina Kitaynik</t>
  </si>
  <si>
    <t>Luis Serrano</t>
  </si>
  <si>
    <t>Jose L Hernandez</t>
  </si>
  <si>
    <t>Brendan A Linnane</t>
  </si>
  <si>
    <t>Nancy Huey</t>
  </si>
  <si>
    <t>Broderick Pryor</t>
  </si>
  <si>
    <t>Stephanie Kohler</t>
  </si>
  <si>
    <t>Victor M Madrigal</t>
  </si>
  <si>
    <t>Doris Rendon</t>
  </si>
  <si>
    <t>Justine Peace</t>
  </si>
  <si>
    <t>Barbara Klatt</t>
  </si>
  <si>
    <t>Michele Ng</t>
  </si>
  <si>
    <t>Lori Tabello</t>
  </si>
  <si>
    <t>Adam  Grandi</t>
  </si>
  <si>
    <t>Hongmei Chen</t>
  </si>
  <si>
    <t>Stephanie Huang</t>
  </si>
  <si>
    <t>Zhu Huan Rong</t>
  </si>
  <si>
    <t>Nancy Enciso</t>
  </si>
  <si>
    <t>Guiqin Zhang</t>
  </si>
  <si>
    <t>Bill Chan</t>
  </si>
  <si>
    <t>Marie Joy C Claudel</t>
  </si>
  <si>
    <t>Uma Shankar</t>
  </si>
  <si>
    <t>Antonio Huggins</t>
  </si>
  <si>
    <t>Maria Belen Sylvester</t>
  </si>
  <si>
    <t>Chi Chung  Poon</t>
  </si>
  <si>
    <t>Eric Ho</t>
  </si>
  <si>
    <t>Marya Robinson</t>
  </si>
  <si>
    <t>Lorraine Hom</t>
  </si>
  <si>
    <t>Kirsten Macaulay</t>
  </si>
  <si>
    <t>Robert Rosales</t>
  </si>
  <si>
    <t>Troy Nicholson</t>
  </si>
  <si>
    <t>James E Obert</t>
  </si>
  <si>
    <t>Raquel Borjal</t>
  </si>
  <si>
    <t>Herminio C Galiza</t>
  </si>
  <si>
    <t>Candice Osako</t>
  </si>
  <si>
    <t>Rosa Ponce</t>
  </si>
  <si>
    <t>Chelsea Caltagirone</t>
  </si>
  <si>
    <t>Gideon Custodio</t>
  </si>
  <si>
    <t>Benjamin Narag</t>
  </si>
  <si>
    <t>Shu Shin Kyaun</t>
  </si>
  <si>
    <t>Bi Qin Liang</t>
  </si>
  <si>
    <t>Marylin Taylor</t>
  </si>
  <si>
    <t>Denise Green</t>
  </si>
  <si>
    <t>Christine Carpenter</t>
  </si>
  <si>
    <t>Edmond G Chen</t>
  </si>
  <si>
    <t>Annette Loosli-Devincenzi</t>
  </si>
  <si>
    <t>James Davis</t>
  </si>
  <si>
    <t>Rita Tam</t>
  </si>
  <si>
    <t>Reynaldo M Manoos</t>
  </si>
  <si>
    <t>Jocelyn Ventura</t>
  </si>
  <si>
    <t>Wanda Lee</t>
  </si>
  <si>
    <t>Alcira G Marino</t>
  </si>
  <si>
    <t>Judith  Gutierrez</t>
  </si>
  <si>
    <t>Eva Comayagua-Martine</t>
  </si>
  <si>
    <t>Donna Cimino</t>
  </si>
  <si>
    <t>Linda Sean</t>
  </si>
  <si>
    <t>Allen Fu Ho</t>
  </si>
  <si>
    <t>Cynthia Melgoza Canchola</t>
  </si>
  <si>
    <t>Julio Mendoza</t>
  </si>
  <si>
    <t>Hai Ye  Qin</t>
  </si>
  <si>
    <t>Jack Hallock</t>
  </si>
  <si>
    <t>Adrianna  Lobos</t>
  </si>
  <si>
    <t>Ge Sha Chung</t>
  </si>
  <si>
    <t>Aura Noguera</t>
  </si>
  <si>
    <t>Filipinas Recaro</t>
  </si>
  <si>
    <t>Carmen Scarlat</t>
  </si>
  <si>
    <t>Timothy Looney</t>
  </si>
  <si>
    <t>Felicia J Ward</t>
  </si>
  <si>
    <t>Alfred Cheung</t>
  </si>
  <si>
    <t>Robert Bates</t>
  </si>
  <si>
    <t>Marlon Oviedo</t>
  </si>
  <si>
    <t>Annie Sin</t>
  </si>
  <si>
    <t>Charles Lester Peppers</t>
  </si>
  <si>
    <t>David J Jaboneta</t>
  </si>
  <si>
    <t>Mark S Philpot</t>
  </si>
  <si>
    <t>Julie Madrigal</t>
  </si>
  <si>
    <t>Albert Tan</t>
  </si>
  <si>
    <t>Dideer Medrano Guevara</t>
  </si>
  <si>
    <t>Nancy Serrano</t>
  </si>
  <si>
    <t>Sean M Lee</t>
  </si>
  <si>
    <t>Edwin Marsullo</t>
  </si>
  <si>
    <t>Wai Tom</t>
  </si>
  <si>
    <t>Jian Ang Yu</t>
  </si>
  <si>
    <t>Yunxiao Huang</t>
  </si>
  <si>
    <t>Cheryl Chin</t>
  </si>
  <si>
    <t>Tommy L Harrison</t>
  </si>
  <si>
    <t>Zun Jin Zhang He</t>
  </si>
  <si>
    <t>Dean Tolosa</t>
  </si>
  <si>
    <t>Tyrone Ingram</t>
  </si>
  <si>
    <t>Karen  Joubert</t>
  </si>
  <si>
    <t>Henry  Voong</t>
  </si>
  <si>
    <t>Pamela A Powell</t>
  </si>
  <si>
    <t>Alicia Burks</t>
  </si>
  <si>
    <t>Lee-Choi  Cheung</t>
  </si>
  <si>
    <t>Joseph M Grey</t>
  </si>
  <si>
    <t>Mark T Menchavez</t>
  </si>
  <si>
    <t>William Murphy</t>
  </si>
  <si>
    <t>Josephine Fung</t>
  </si>
  <si>
    <t>Lily Naing</t>
  </si>
  <si>
    <t>Angela Vasquez</t>
  </si>
  <si>
    <t>Edgardo Hilario</t>
  </si>
  <si>
    <t>Eugene Chin</t>
  </si>
  <si>
    <t>Racquel  Cruz-Mapote</t>
  </si>
  <si>
    <t>Sheila Kerr</t>
  </si>
  <si>
    <t>Johnniemae  Davis</t>
  </si>
  <si>
    <t>Saundra Yan</t>
  </si>
  <si>
    <t>Soe  Thu</t>
  </si>
  <si>
    <t>Jin Sheng Zhen</t>
  </si>
  <si>
    <t>Sylvana M Ragudo</t>
  </si>
  <si>
    <t>Elena Norberg-Brown</t>
  </si>
  <si>
    <t>Karen H Li</t>
  </si>
  <si>
    <t>Carol Wong</t>
  </si>
  <si>
    <t>Chinli  Ma</t>
  </si>
  <si>
    <t>Gary Chen</t>
  </si>
  <si>
    <t>Jinlin Xiao</t>
  </si>
  <si>
    <t>Daniel Allen</t>
  </si>
  <si>
    <t>William Kneis</t>
  </si>
  <si>
    <t>Yasar A Shah</t>
  </si>
  <si>
    <t>William A Levy Jr</t>
  </si>
  <si>
    <t>Nicholas S Billings</t>
  </si>
  <si>
    <t>Juan A Lara</t>
  </si>
  <si>
    <t>James G Gay</t>
  </si>
  <si>
    <t>Gordon  Ho</t>
  </si>
  <si>
    <t>Lenise Kimes</t>
  </si>
  <si>
    <t>Marie Loo</t>
  </si>
  <si>
    <t>Jacqueline Robinson</t>
  </si>
  <si>
    <t>Kee Wan  Ley</t>
  </si>
  <si>
    <t>Wan Qiong Pan</t>
  </si>
  <si>
    <t>Rolando Cabauatan</t>
  </si>
  <si>
    <t>Kenneth B Buncum Jr</t>
  </si>
  <si>
    <t>Alex Tan</t>
  </si>
  <si>
    <t>John Matthies</t>
  </si>
  <si>
    <t>Criss Orlando  Romero</t>
  </si>
  <si>
    <t>Remedios L Garcia</t>
  </si>
  <si>
    <t>Peter A Warhit</t>
  </si>
  <si>
    <t>Imtiazahmed S Saiyed</t>
  </si>
  <si>
    <t>Edwin Mendoza</t>
  </si>
  <si>
    <t>Rachell Evans</t>
  </si>
  <si>
    <t>Martin Mass</t>
  </si>
  <si>
    <t>Sonja Mcpherson</t>
  </si>
  <si>
    <t>Letalatala Pua</t>
  </si>
  <si>
    <t>Alonzo Gallaread</t>
  </si>
  <si>
    <t>Alsifredo Pina Figueroa</t>
  </si>
  <si>
    <t>Hadush Gebrezgiher</t>
  </si>
  <si>
    <t>Selwin Yu</t>
  </si>
  <si>
    <t>Diana Arcega</t>
  </si>
  <si>
    <t>Su Xian Weng</t>
  </si>
  <si>
    <t>George Dela Pena</t>
  </si>
  <si>
    <t>Yingzi Chen</t>
  </si>
  <si>
    <t>Pravin Desai</t>
  </si>
  <si>
    <t>Amado Lumas Jr</t>
  </si>
  <si>
    <t>Laura N Wanzong</t>
  </si>
  <si>
    <t>Gary Lewis</t>
  </si>
  <si>
    <t>Leroy Wise Iii</t>
  </si>
  <si>
    <t>Benjamin Flores</t>
  </si>
  <si>
    <t>Girmai Mesgun</t>
  </si>
  <si>
    <t>Manuel Soto</t>
  </si>
  <si>
    <t>Emma Martinez</t>
  </si>
  <si>
    <t>James Nguyen</t>
  </si>
  <si>
    <t>Bienvenido Espiritu</t>
  </si>
  <si>
    <t>Teresa Alma</t>
  </si>
  <si>
    <t>Michael Porter</t>
  </si>
  <si>
    <t>Hong Wei Lin</t>
  </si>
  <si>
    <t>Sara Wang</t>
  </si>
  <si>
    <t>Alexandra Bidot-Cruz</t>
  </si>
  <si>
    <t>Robi Tse</t>
  </si>
  <si>
    <t>William Maes</t>
  </si>
  <si>
    <t>Michael Ortiz</t>
  </si>
  <si>
    <t>Catalina O Arvanites</t>
  </si>
  <si>
    <t>Yu Y Liang</t>
  </si>
  <si>
    <t>Jennifer  Jennings</t>
  </si>
  <si>
    <t>Genevieve Handy</t>
  </si>
  <si>
    <t>Manuel Fernandez Jr</t>
  </si>
  <si>
    <t>Angela Powell</t>
  </si>
  <si>
    <t>Candace A Thomsen</t>
  </si>
  <si>
    <t>Ana Carvajal</t>
  </si>
  <si>
    <t>David Wong</t>
  </si>
  <si>
    <t>Ismayaindah  Sari</t>
  </si>
  <si>
    <t>Percival Guevarra</t>
  </si>
  <si>
    <t>Roger Talavera</t>
  </si>
  <si>
    <t>Donny Tan</t>
  </si>
  <si>
    <t>Lynette Barnes</t>
  </si>
  <si>
    <t>Tina C Huang</t>
  </si>
  <si>
    <t>Martin Wence</t>
  </si>
  <si>
    <t>Lorraine Wong</t>
  </si>
  <si>
    <t>Shanna Ngo</t>
  </si>
  <si>
    <t>Kamille Mason</t>
  </si>
  <si>
    <t>Felomina Uban</t>
  </si>
  <si>
    <t>Virna Liza Byrd</t>
  </si>
  <si>
    <t>Rodolfo Rivas</t>
  </si>
  <si>
    <t>Pak Ng</t>
  </si>
  <si>
    <t>Joseph Serrano</t>
  </si>
  <si>
    <t>Todd Sucy</t>
  </si>
  <si>
    <t>Dianna M Fry</t>
  </si>
  <si>
    <t>Sandra May</t>
  </si>
  <si>
    <t>Manuel Payes</t>
  </si>
  <si>
    <t>Mark Neptune Naldoza</t>
  </si>
  <si>
    <t>Maria D Molloy</t>
  </si>
  <si>
    <t>Hong Liang</t>
  </si>
  <si>
    <t>Letalatala A Pua</t>
  </si>
  <si>
    <t>Robert E Swain</t>
  </si>
  <si>
    <t>Emily Wakeman</t>
  </si>
  <si>
    <t>Francisco H Delos Angeles</t>
  </si>
  <si>
    <t>Annie N Huynh</t>
  </si>
  <si>
    <t>Jonathan L Morgan</t>
  </si>
  <si>
    <t>William K Ho</t>
  </si>
  <si>
    <t>Michelle Cohen</t>
  </si>
  <si>
    <t>Karen Tran</t>
  </si>
  <si>
    <t>Albert Luu</t>
  </si>
  <si>
    <t>Joseph P Lee</t>
  </si>
  <si>
    <t>Ngozi Onyike</t>
  </si>
  <si>
    <t>Marian Galeano</t>
  </si>
  <si>
    <t>Xiomara Velez</t>
  </si>
  <si>
    <t>Nancy Davidson</t>
  </si>
  <si>
    <t>Angela P Fisher</t>
  </si>
  <si>
    <t>Kyi Myint</t>
  </si>
  <si>
    <t>Kin Chan</t>
  </si>
  <si>
    <t>Cassandra Walker</t>
  </si>
  <si>
    <t>Yea Hung  Chen</t>
  </si>
  <si>
    <t>Sheila Crawford</t>
  </si>
  <si>
    <t>Angelica J Young</t>
  </si>
  <si>
    <t>Gary Price</t>
  </si>
  <si>
    <t>Zi Jian  Liang</t>
  </si>
  <si>
    <t>Sergio  Avila</t>
  </si>
  <si>
    <t>Vincent Woo</t>
  </si>
  <si>
    <t>Richard Fiel</t>
  </si>
  <si>
    <t>Nancy Wong</t>
  </si>
  <si>
    <t>Tena  Worku</t>
  </si>
  <si>
    <t>Vera  Pifer</t>
  </si>
  <si>
    <t>Claudette Johnson-Mclean</t>
  </si>
  <si>
    <t>Zhuhuan Rong</t>
  </si>
  <si>
    <t>Alisa Tsuji</t>
  </si>
  <si>
    <t>Sean Chin</t>
  </si>
  <si>
    <t>Bianca Lee</t>
  </si>
  <si>
    <t>Carol Y Mo</t>
  </si>
  <si>
    <t>Francisca Oropeza</t>
  </si>
  <si>
    <t>Enrico C Intal</t>
  </si>
  <si>
    <t>Yin Peng Yao</t>
  </si>
  <si>
    <t>Robert Silicani</t>
  </si>
  <si>
    <t>Tracy J Ford</t>
  </si>
  <si>
    <t>Necho  Foote</t>
  </si>
  <si>
    <t>Cuong Lieu</t>
  </si>
  <si>
    <t>Ying Chang Lau</t>
  </si>
  <si>
    <t>Wai May So</t>
  </si>
  <si>
    <t>Larry Armstrong</t>
  </si>
  <si>
    <t>Kenneth Washington</t>
  </si>
  <si>
    <t>Shi-Hwa Chan</t>
  </si>
  <si>
    <t>Gregorio Balitaan</t>
  </si>
  <si>
    <t>Dennis Ellis</t>
  </si>
  <si>
    <t>Camie H Kuo</t>
  </si>
  <si>
    <t>Virgil Madrigal</t>
  </si>
  <si>
    <t>Henry Garcia</t>
  </si>
  <si>
    <t>Xue Mai</t>
  </si>
  <si>
    <t>Rebecca Rozewicz</t>
  </si>
  <si>
    <t>Mickey L Williams</t>
  </si>
  <si>
    <t>Sharon Choy</t>
  </si>
  <si>
    <t>Emil Christopher Lane</t>
  </si>
  <si>
    <t>Leo M Martinez</t>
  </si>
  <si>
    <t>Melissa P Lavalley</t>
  </si>
  <si>
    <t>Braden C Woods</t>
  </si>
  <si>
    <t>Betty Gutierrez</t>
  </si>
  <si>
    <t>Jamie Chan</t>
  </si>
  <si>
    <t>Esteban Rodriguez</t>
  </si>
  <si>
    <t>Wei Ming Lei</t>
  </si>
  <si>
    <t>Michael C Bremer</t>
  </si>
  <si>
    <t>R Michael Dela Cruz</t>
  </si>
  <si>
    <t>Joel D Primes</t>
  </si>
  <si>
    <t>Deshea Moore</t>
  </si>
  <si>
    <t>Lori A Tabello</t>
  </si>
  <si>
    <t>Lawrence T Wilson</t>
  </si>
  <si>
    <t>Lowana  Smith</t>
  </si>
  <si>
    <t>Maria Aroche</t>
  </si>
  <si>
    <t>Monica Vigil</t>
  </si>
  <si>
    <t>Erin E Carlin</t>
  </si>
  <si>
    <t>Virginia Magno</t>
  </si>
  <si>
    <t>Najeeb Mazbar</t>
  </si>
  <si>
    <t>Basanio Santiago</t>
  </si>
  <si>
    <t>Carlos Ramirez Chavarria</t>
  </si>
  <si>
    <t>David  Dupree</t>
  </si>
  <si>
    <t>Tereese R Sanders</t>
  </si>
  <si>
    <t>Laura Minighini</t>
  </si>
  <si>
    <t>Maria Janina Magat</t>
  </si>
  <si>
    <t>Peggy Setiono</t>
  </si>
  <si>
    <t>Ana Del Cid</t>
  </si>
  <si>
    <t>Miguel Herrera Jr</t>
  </si>
  <si>
    <t>Benita Da Silva</t>
  </si>
  <si>
    <t>Donna Griffith</t>
  </si>
  <si>
    <t>Dora Guzman</t>
  </si>
  <si>
    <t>Susanna  Chin</t>
  </si>
  <si>
    <t>Qi Hu</t>
  </si>
  <si>
    <t>Twanda Bailey</t>
  </si>
  <si>
    <t>Kristine E Scully</t>
  </si>
  <si>
    <t>Jimmy J Mao</t>
  </si>
  <si>
    <t>Derrick Kwok</t>
  </si>
  <si>
    <t>Sheldon Mcray</t>
  </si>
  <si>
    <t>David R Kim</t>
  </si>
  <si>
    <t>Roger Y Kim</t>
  </si>
  <si>
    <t>Shirley Yao</t>
  </si>
  <si>
    <t>Rosalinda V Cuento</t>
  </si>
  <si>
    <t>Vennie H Payne</t>
  </si>
  <si>
    <t>Maria Lye</t>
  </si>
  <si>
    <t>Edward Fink Jr</t>
  </si>
  <si>
    <t>Anne B Simons</t>
  </si>
  <si>
    <t>Victoria  Howell</t>
  </si>
  <si>
    <t>Benjamin Cohen</t>
  </si>
  <si>
    <t>Louis Neves</t>
  </si>
  <si>
    <t>Luis G Zuniga</t>
  </si>
  <si>
    <t>Sandy Liang</t>
  </si>
  <si>
    <t>Patricia  Castillo</t>
  </si>
  <si>
    <t>Bicka A Barlow</t>
  </si>
  <si>
    <t>Maria L Gomez</t>
  </si>
  <si>
    <t>Robert J Carney</t>
  </si>
  <si>
    <t>Ann Marie  Bower</t>
  </si>
  <si>
    <t>James Laharty</t>
  </si>
  <si>
    <t>Jacqueline Moskus</t>
  </si>
  <si>
    <t>Samy Shew</t>
  </si>
  <si>
    <t>Dennis Callaghan</t>
  </si>
  <si>
    <t>Gladys F Chan</t>
  </si>
  <si>
    <t>Sharon S Young</t>
  </si>
  <si>
    <t>Phu Ngay</t>
  </si>
  <si>
    <t>Francisco Coss</t>
  </si>
  <si>
    <t>Luzviminda N Wu</t>
  </si>
  <si>
    <t>Winifredo C Cristobal</t>
  </si>
  <si>
    <t>Khalilah D Pinckney</t>
  </si>
  <si>
    <t>David Mcgough</t>
  </si>
  <si>
    <t>Jacqueline Gray</t>
  </si>
  <si>
    <t>Lana Yuen</t>
  </si>
  <si>
    <t>Lee Jackson</t>
  </si>
  <si>
    <t>James Payne</t>
  </si>
  <si>
    <t>Julie Pastrano</t>
  </si>
  <si>
    <t>Charles M Louden</t>
  </si>
  <si>
    <t>Violy Arroyo</t>
  </si>
  <si>
    <t>Lisa Tantriella</t>
  </si>
  <si>
    <t>Raymond Lew</t>
  </si>
  <si>
    <t>Dana D Butler</t>
  </si>
  <si>
    <t>Andrew Pastalaniec</t>
  </si>
  <si>
    <t>Becky Yu</t>
  </si>
  <si>
    <t>Linda Hussey</t>
  </si>
  <si>
    <t>Lai Lei</t>
  </si>
  <si>
    <t>Mei Wan Kwan</t>
  </si>
  <si>
    <t>Maricia A Beasley</t>
  </si>
  <si>
    <t>Lloyd  Vilbar</t>
  </si>
  <si>
    <t>Carole Martinez</t>
  </si>
  <si>
    <t>Lolita Roberts</t>
  </si>
  <si>
    <t>Antwon M Blake</t>
  </si>
  <si>
    <t>Jasminka  Omerovic</t>
  </si>
  <si>
    <t>Yadira Mojica</t>
  </si>
  <si>
    <t>Peter K Vongnakhone</t>
  </si>
  <si>
    <t>Andre Ford</t>
  </si>
  <si>
    <t>Marlon P Diokno</t>
  </si>
  <si>
    <t>Martin Isidro</t>
  </si>
  <si>
    <t>Delia Quintero</t>
  </si>
  <si>
    <t>Ruedell Walker</t>
  </si>
  <si>
    <t>Barbara A Lewis</t>
  </si>
  <si>
    <t>Debbie Brown</t>
  </si>
  <si>
    <t>David Gonzalez</t>
  </si>
  <si>
    <t>Stephanie  Mcclay</t>
  </si>
  <si>
    <t>Rodolfo Cruz</t>
  </si>
  <si>
    <t>Lesly Morazan-Perez</t>
  </si>
  <si>
    <t>Mai Mach</t>
  </si>
  <si>
    <t>Ma Dulce Amor  Aganan</t>
  </si>
  <si>
    <t>Ryan P Cuaresma</t>
  </si>
  <si>
    <t>Frank Dunn</t>
  </si>
  <si>
    <t>Walter Lezama</t>
  </si>
  <si>
    <t>Michael A Juricich</t>
  </si>
  <si>
    <t>Carlos E Ortiz</t>
  </si>
  <si>
    <t>Leonard D Doss Jr</t>
  </si>
  <si>
    <t>Annie V Donato</t>
  </si>
  <si>
    <t>Jeannie Fong</t>
  </si>
  <si>
    <t>Peter L Fong</t>
  </si>
  <si>
    <t>Danilo Salcedo</t>
  </si>
  <si>
    <t>Hilary Stoermer</t>
  </si>
  <si>
    <t>James O'Connell</t>
  </si>
  <si>
    <t>Vanessa  Maita</t>
  </si>
  <si>
    <t>Ricardo Diaz Pumay</t>
  </si>
  <si>
    <t>Klaudya Vaksman</t>
  </si>
  <si>
    <t>Candace Thomsen</t>
  </si>
  <si>
    <t>Enrique Murillo</t>
  </si>
  <si>
    <t>Lisa C Booker</t>
  </si>
  <si>
    <t>Chona Laranang</t>
  </si>
  <si>
    <t>Stephanie Smith</t>
  </si>
  <si>
    <t>Jill Cunninghis</t>
  </si>
  <si>
    <t>Iheanyichukwu Ngumezi</t>
  </si>
  <si>
    <t>Mi Mi  Khine</t>
  </si>
  <si>
    <t>Karla V Garcia</t>
  </si>
  <si>
    <t>Michael Drennan</t>
  </si>
  <si>
    <t>Kaprisha Bryant</t>
  </si>
  <si>
    <t>Carol K Kuo</t>
  </si>
  <si>
    <t>Ravinesh Kumar</t>
  </si>
  <si>
    <t>Sui Fai  Tsang</t>
  </si>
  <si>
    <t>Michelle Calgaro-Worrell</t>
  </si>
  <si>
    <t>Sarah Wanser</t>
  </si>
  <si>
    <t>Danny  Watts</t>
  </si>
  <si>
    <t>Jana Lee-Lam</t>
  </si>
  <si>
    <t>Anne  Yu</t>
  </si>
  <si>
    <t>Leopoldo Ramirez</t>
  </si>
  <si>
    <t>Ernesto Vallero</t>
  </si>
  <si>
    <t>Clyde H Allison</t>
  </si>
  <si>
    <t>Jilliann Daly</t>
  </si>
  <si>
    <t>Mark Menchavez</t>
  </si>
  <si>
    <t>Imon Wong</t>
  </si>
  <si>
    <t>Cristina Bautista</t>
  </si>
  <si>
    <t>Kyaw L Maung</t>
  </si>
  <si>
    <t>Wallina C Pellette</t>
  </si>
  <si>
    <t>James Curran</t>
  </si>
  <si>
    <t>Annamarie J Green</t>
  </si>
  <si>
    <t>Brian Manchester</t>
  </si>
  <si>
    <t>Minnie Lu</t>
  </si>
  <si>
    <t>Sandra Holmes</t>
  </si>
  <si>
    <t>Timothy Newhoff</t>
  </si>
  <si>
    <t>Forest Marshall</t>
  </si>
  <si>
    <t>Delainya Kazarian</t>
  </si>
  <si>
    <t>Felicia Davis</t>
  </si>
  <si>
    <t>Juliet R Fockler</t>
  </si>
  <si>
    <t>Akelia T Davis</t>
  </si>
  <si>
    <t>Tyiesha Jones</t>
  </si>
  <si>
    <t>Michael Crotty</t>
  </si>
  <si>
    <t>Kevin Ling</t>
  </si>
  <si>
    <t>Alpha Conille</t>
  </si>
  <si>
    <t>Jean Astier</t>
  </si>
  <si>
    <t>Karen Taylor</t>
  </si>
  <si>
    <t>Angela Briones</t>
  </si>
  <si>
    <t>Winnie C Dunbar</t>
  </si>
  <si>
    <t>Ronald Arnold</t>
  </si>
  <si>
    <t>Kadeshra D Green</t>
  </si>
  <si>
    <t>Clark Hatchet</t>
  </si>
  <si>
    <t>Curtis Lam</t>
  </si>
  <si>
    <t>Michael T Feist</t>
  </si>
  <si>
    <t>Benson Hua</t>
  </si>
  <si>
    <t>Jodey Michelson</t>
  </si>
  <si>
    <t>Louise M Rainey</t>
  </si>
  <si>
    <t>James Moore</t>
  </si>
  <si>
    <t>Wayne A Quattlebaum</t>
  </si>
  <si>
    <t>Malika I Crosby</t>
  </si>
  <si>
    <t>Genevieve Manalo</t>
  </si>
  <si>
    <t>Taurin Jones</t>
  </si>
  <si>
    <t>Dolores L Ladores</t>
  </si>
  <si>
    <t>Yu Liang</t>
  </si>
  <si>
    <t>Crystal Holmes</t>
  </si>
  <si>
    <t>Theresa Saucedo</t>
  </si>
  <si>
    <t>Amador Caballero</t>
  </si>
  <si>
    <t>Sylvia Kubota</t>
  </si>
  <si>
    <t>Veronica Pitteard</t>
  </si>
  <si>
    <t>Barbara J Williams</t>
  </si>
  <si>
    <t>Diana Emerson</t>
  </si>
  <si>
    <t>Oscar Gomez Cruz</t>
  </si>
  <si>
    <t>Helen Choy</t>
  </si>
  <si>
    <t>Kevin Warren</t>
  </si>
  <si>
    <t>Kathleen S Womack</t>
  </si>
  <si>
    <t>Erika Wilson</t>
  </si>
  <si>
    <t>Warren Hawes</t>
  </si>
  <si>
    <t>John Alexander</t>
  </si>
  <si>
    <t>Loretta C Mcbride</t>
  </si>
  <si>
    <t>Giao  Ha</t>
  </si>
  <si>
    <t>Thomalyn L Virden</t>
  </si>
  <si>
    <t>Loretta Mcbride</t>
  </si>
  <si>
    <t>Shanice M Guidry</t>
  </si>
  <si>
    <t>Steven Ojala</t>
  </si>
  <si>
    <t>Shari Carr</t>
  </si>
  <si>
    <t>Karen G Deutsch</t>
  </si>
  <si>
    <t>Autherine Stallworth</t>
  </si>
  <si>
    <t>Maribel  Fonseca</t>
  </si>
  <si>
    <t>Irwin Brooks</t>
  </si>
  <si>
    <t>David Crenshaw Jr</t>
  </si>
  <si>
    <t>Gloria Buck</t>
  </si>
  <si>
    <t>Sylvia Lau</t>
  </si>
  <si>
    <t>Daisy Vanessa Lopez</t>
  </si>
  <si>
    <t>Snow Gemma</t>
  </si>
  <si>
    <t>Tim La</t>
  </si>
  <si>
    <t>Linda Sng</t>
  </si>
  <si>
    <t>Reynaldo Guarin</t>
  </si>
  <si>
    <t>Haolie  Lei</t>
  </si>
  <si>
    <t>Kirstin Leventhal</t>
  </si>
  <si>
    <t>Edward Rodriguez</t>
  </si>
  <si>
    <t>Heather Tyks</t>
  </si>
  <si>
    <t>Marta Johnson</t>
  </si>
  <si>
    <t>Jocelyn Bura</t>
  </si>
  <si>
    <t>Carol Suto</t>
  </si>
  <si>
    <t>Cassandra C Ryan</t>
  </si>
  <si>
    <t>Mark Redrick</t>
  </si>
  <si>
    <t>Lila Cheng</t>
  </si>
  <si>
    <t>Daniel Wong</t>
  </si>
  <si>
    <t>Hin Fung Yu</t>
  </si>
  <si>
    <t>Kuei J Wong</t>
  </si>
  <si>
    <t>Eve  Bekker</t>
  </si>
  <si>
    <t>Anna E Boyd</t>
  </si>
  <si>
    <t>Rontez D Vaughan</t>
  </si>
  <si>
    <t>Stephen Yen</t>
  </si>
  <si>
    <t>John Vann</t>
  </si>
  <si>
    <t>Jean Kilgore</t>
  </si>
  <si>
    <t>Eddy Redondo</t>
  </si>
  <si>
    <t>Charles Dext Lim</t>
  </si>
  <si>
    <t>Larry Dickey</t>
  </si>
  <si>
    <t>Marcus Carey</t>
  </si>
  <si>
    <t>Alegria S Sapiera</t>
  </si>
  <si>
    <t>Dallas Smith</t>
  </si>
  <si>
    <t>Jeanette  Chew</t>
  </si>
  <si>
    <t>Elaine Wang</t>
  </si>
  <si>
    <t>Lisa Degirolamo</t>
  </si>
  <si>
    <t>Janet Cabrejas</t>
  </si>
  <si>
    <t>Thomas Tang</t>
  </si>
  <si>
    <t>Lando Siu</t>
  </si>
  <si>
    <t>Brandon Bradley</t>
  </si>
  <si>
    <t>John D Buse</t>
  </si>
  <si>
    <t>Christina O Smith</t>
  </si>
  <si>
    <t>Chao Li</t>
  </si>
  <si>
    <t>Nicholas Rubino</t>
  </si>
  <si>
    <t>Flora Balquedra</t>
  </si>
  <si>
    <t>Jignasa M Borg</t>
  </si>
  <si>
    <t>May Ma</t>
  </si>
  <si>
    <t>Jo Ann Seabury</t>
  </si>
  <si>
    <t>Dolotrenne Vitales</t>
  </si>
  <si>
    <t>Hailey Brown</t>
  </si>
  <si>
    <t>Wilson Tang</t>
  </si>
  <si>
    <t>Kathleen J Fosselman</t>
  </si>
  <si>
    <t>Matthew Lim</t>
  </si>
  <si>
    <t>Mose Thornton</t>
  </si>
  <si>
    <t>Bonnie B Brugmann</t>
  </si>
  <si>
    <t>Grace Capistrano-Giron</t>
  </si>
  <si>
    <t>Renard  Dubois</t>
  </si>
  <si>
    <t>Trung C Man</t>
  </si>
  <si>
    <t>Edward F Rutkowski</t>
  </si>
  <si>
    <t>Leslie G Tom</t>
  </si>
  <si>
    <t>Alicia Broussard</t>
  </si>
  <si>
    <t>Sonny Chu</t>
  </si>
  <si>
    <t>Travis Flowers</t>
  </si>
  <si>
    <t>Jimmy  Tran</t>
  </si>
  <si>
    <t>Josh Pomar</t>
  </si>
  <si>
    <t>Stella Landry</t>
  </si>
  <si>
    <t>Vanita Parrish</t>
  </si>
  <si>
    <t>Alan  Blank</t>
  </si>
  <si>
    <t>Jamie G Hopper</t>
  </si>
  <si>
    <t>Winnie Dunbar</t>
  </si>
  <si>
    <t>Andre L Andrich</t>
  </si>
  <si>
    <t>Deanna Lockridge</t>
  </si>
  <si>
    <t>Karen Felton</t>
  </si>
  <si>
    <t>Michael Conner</t>
  </si>
  <si>
    <t>Muhammad Khan</t>
  </si>
  <si>
    <t>Elaina R Vederman</t>
  </si>
  <si>
    <t>Freddie  Look</t>
  </si>
  <si>
    <t>Sandy Pubill</t>
  </si>
  <si>
    <t>Vera Pifer</t>
  </si>
  <si>
    <t>Albert Salerno</t>
  </si>
  <si>
    <t>Kyri Mcclellan</t>
  </si>
  <si>
    <t>Victor Becerra Iii</t>
  </si>
  <si>
    <t>Jie Ting Wu</t>
  </si>
  <si>
    <t>Monica Ith</t>
  </si>
  <si>
    <t>Natasha G Bell</t>
  </si>
  <si>
    <t>Lisa Hanna</t>
  </si>
  <si>
    <t>Misa Pham</t>
  </si>
  <si>
    <t>Jessica  Lum</t>
  </si>
  <si>
    <t>James  Spillane</t>
  </si>
  <si>
    <t>Sir Eduard Mallari</t>
  </si>
  <si>
    <t>Meridith Valterria</t>
  </si>
  <si>
    <t>Rosemary Ruiz</t>
  </si>
  <si>
    <t>Arthur P Cervantes Jr</t>
  </si>
  <si>
    <t>Cindy Thai</t>
  </si>
  <si>
    <t>Misael Hernandez</t>
  </si>
  <si>
    <t>Michael D Ward</t>
  </si>
  <si>
    <t>Wilma Flores</t>
  </si>
  <si>
    <t>Dimas Moncada</t>
  </si>
  <si>
    <t>Nancy Liang</t>
  </si>
  <si>
    <t>Raquel Vasquez</t>
  </si>
  <si>
    <t>Jacquelyn Maystrik</t>
  </si>
  <si>
    <t>Maribel Fonseca</t>
  </si>
  <si>
    <t>Anthony R Cole</t>
  </si>
  <si>
    <t>Kori Dean</t>
  </si>
  <si>
    <t>Salvador Ruiz</t>
  </si>
  <si>
    <t>Arnulfo Felin</t>
  </si>
  <si>
    <t>Rolly Paningbatan</t>
  </si>
  <si>
    <t>Clara  Wright</t>
  </si>
  <si>
    <t>Rudy Sebastian</t>
  </si>
  <si>
    <t>Michael Graham</t>
  </si>
  <si>
    <t>Kevin Brady</t>
  </si>
  <si>
    <t>Jiries Naser</t>
  </si>
  <si>
    <t>Giselle Talkoff</t>
  </si>
  <si>
    <t>Derrick Gonzales</t>
  </si>
  <si>
    <t>Cameron Stokes</t>
  </si>
  <si>
    <t>Lisa Sewell</t>
  </si>
  <si>
    <t>Myra J Bradley</t>
  </si>
  <si>
    <t>Luz Figueroa Pereira</t>
  </si>
  <si>
    <t>Mary Light</t>
  </si>
  <si>
    <t>Mi Mi Khine</t>
  </si>
  <si>
    <t>Jerry Dear</t>
  </si>
  <si>
    <t>Ann Lehman</t>
  </si>
  <si>
    <t>Grace Cabauatan</t>
  </si>
  <si>
    <t>Fanny Suarez</t>
  </si>
  <si>
    <t>Mary Joyce Geronimo</t>
  </si>
  <si>
    <t>Kristiane Mohler</t>
  </si>
  <si>
    <t>Demetrice  Mccardell</t>
  </si>
  <si>
    <t>Hyacinth  Mussenden</t>
  </si>
  <si>
    <t>Joyce Y Tam</t>
  </si>
  <si>
    <t>Carla Ovando</t>
  </si>
  <si>
    <t>Reid Kennedy</t>
  </si>
  <si>
    <t>Lillian Smith</t>
  </si>
  <si>
    <t>Michael K Chan</t>
  </si>
  <si>
    <t>Janie Jennings</t>
  </si>
  <si>
    <t>Raymond Francisco</t>
  </si>
  <si>
    <t>Pauline Harris</t>
  </si>
  <si>
    <t>Tynesha Brown</t>
  </si>
  <si>
    <t>Rene Caragdag Jr</t>
  </si>
  <si>
    <t>Jesse Grady Jr</t>
  </si>
  <si>
    <t>Gordon G Leong</t>
  </si>
  <si>
    <t>Concepcion Santos</t>
  </si>
  <si>
    <t>Sergio  Suarez</t>
  </si>
  <si>
    <t>Monica Collins</t>
  </si>
  <si>
    <t>Emma Medal</t>
  </si>
  <si>
    <t>Larisa Neymark</t>
  </si>
  <si>
    <t>Phillip H Tuballa</t>
  </si>
  <si>
    <t>Omar Padilla</t>
  </si>
  <si>
    <t>Marvin Hooker</t>
  </si>
  <si>
    <t>Jie-Hui Chen</t>
  </si>
  <si>
    <t>Elieth Obando</t>
  </si>
  <si>
    <t>Michael Varner</t>
  </si>
  <si>
    <t>Wanda R Jackson</t>
  </si>
  <si>
    <t>Angela Montemayor</t>
  </si>
  <si>
    <t>Marion Jackson</t>
  </si>
  <si>
    <t>Evelyn Ferrer</t>
  </si>
  <si>
    <t>Sean Hopkinson</t>
  </si>
  <si>
    <t>Luis Zuniga</t>
  </si>
  <si>
    <t>Gail Hedberg</t>
  </si>
  <si>
    <t>Wallina Pellette</t>
  </si>
  <si>
    <t>Mark O Rand</t>
  </si>
  <si>
    <t>Jacob Dumez</t>
  </si>
  <si>
    <t>John Watson</t>
  </si>
  <si>
    <t>Brian I Benward</t>
  </si>
  <si>
    <t>Barry Cowan</t>
  </si>
  <si>
    <t>Dana J Kato</t>
  </si>
  <si>
    <t>Rebecca Shiels</t>
  </si>
  <si>
    <t>Linda Ross-Mccallister</t>
  </si>
  <si>
    <t>Rey Jacala</t>
  </si>
  <si>
    <t>Lisa J Nasir</t>
  </si>
  <si>
    <t>Angelique Jordan</t>
  </si>
  <si>
    <t>Shuk-Hing Wong</t>
  </si>
  <si>
    <t>Patricia L Owens</t>
  </si>
  <si>
    <t>Vincent Siu</t>
  </si>
  <si>
    <t>Paik L Khaw</t>
  </si>
  <si>
    <t>Daniel Wilson</t>
  </si>
  <si>
    <t>Karina L Bell-Smith</t>
  </si>
  <si>
    <t>Donald Burgess</t>
  </si>
  <si>
    <t>Tyson Teesdale</t>
  </si>
  <si>
    <t>Amaoge Chuba</t>
  </si>
  <si>
    <t>Christopher Reyes</t>
  </si>
  <si>
    <t>Elizabeth Murphy</t>
  </si>
  <si>
    <t>Karina Shannon</t>
  </si>
  <si>
    <t>Nikki Mahan</t>
  </si>
  <si>
    <t>Michael Ward</t>
  </si>
  <si>
    <t>Carol Kuo</t>
  </si>
  <si>
    <t>Lawrence Baylosis</t>
  </si>
  <si>
    <t>Ricardo Atengco</t>
  </si>
  <si>
    <t>Stephanie Coe</t>
  </si>
  <si>
    <t>Lauton R Wells</t>
  </si>
  <si>
    <t>Yan  Zou</t>
  </si>
  <si>
    <t>Avis Thompson</t>
  </si>
  <si>
    <t>Cindy A Conway</t>
  </si>
  <si>
    <t>Justina Law</t>
  </si>
  <si>
    <t>Ricardo  Law Chan</t>
  </si>
  <si>
    <t>Karl K Nipple</t>
  </si>
  <si>
    <t>Jin Shaeffer</t>
  </si>
  <si>
    <t>Rachelle N Raulston</t>
  </si>
  <si>
    <t>Ruby Westbrook</t>
  </si>
  <si>
    <t>Reginald Tanaban</t>
  </si>
  <si>
    <t>Ramsey Omari</t>
  </si>
  <si>
    <t>Michael Mcintyre</t>
  </si>
  <si>
    <t>Natalie Wright-Araya</t>
  </si>
  <si>
    <t>Jerome Newton</t>
  </si>
  <si>
    <t>Brinder Bhuller</t>
  </si>
  <si>
    <t>Van  Davies</t>
  </si>
  <si>
    <t>Juan A Cortes</t>
  </si>
  <si>
    <t>Maria Salome Sadia</t>
  </si>
  <si>
    <t>Jessica Lum</t>
  </si>
  <si>
    <t>Ana Linares</t>
  </si>
  <si>
    <t>Samantha R Webb</t>
  </si>
  <si>
    <t>Kasie Vinson</t>
  </si>
  <si>
    <t>Laura  Quartaroli</t>
  </si>
  <si>
    <t>Eugene Hsin</t>
  </si>
  <si>
    <t>Amna Ali</t>
  </si>
  <si>
    <t>Khadeejah Evans</t>
  </si>
  <si>
    <t>Rachel Bianchini</t>
  </si>
  <si>
    <t>Andee Rubi</t>
  </si>
  <si>
    <t>Michael Pawluk</t>
  </si>
  <si>
    <t>Jennifer Duenas</t>
  </si>
  <si>
    <t>Stephanie Melano</t>
  </si>
  <si>
    <t>Ismayaindah Sari</t>
  </si>
  <si>
    <t>Cindy Lee</t>
  </si>
  <si>
    <t>Rosario Flores</t>
  </si>
  <si>
    <t>Urs Imfeld</t>
  </si>
  <si>
    <t>Dianne S Fong-Torres</t>
  </si>
  <si>
    <t>Mary Rose L Daria</t>
  </si>
  <si>
    <t>Yevgeniy Bogodist</t>
  </si>
  <si>
    <t>Faye D Chin</t>
  </si>
  <si>
    <t>Lorraine Rosenthal</t>
  </si>
  <si>
    <t>Elsa Campos</t>
  </si>
  <si>
    <t>Maria S Cabiad</t>
  </si>
  <si>
    <t>Stacy  Zhong</t>
  </si>
  <si>
    <t>Joann  Anderson</t>
  </si>
  <si>
    <t>Michele Sampogna-Brown</t>
  </si>
  <si>
    <t>Brian B Wong</t>
  </si>
  <si>
    <t>Dennis Guintu</t>
  </si>
  <si>
    <t>Mary  Butler</t>
  </si>
  <si>
    <t>Shawn Kinnear</t>
  </si>
  <si>
    <t>Semhar Gebremichael</t>
  </si>
  <si>
    <t>Rickey  White</t>
  </si>
  <si>
    <t>Gustavo Gattermann</t>
  </si>
  <si>
    <t>Moises Hernandez-Duran</t>
  </si>
  <si>
    <t>Carmen E Hasbun</t>
  </si>
  <si>
    <t>Daisy Avalos</t>
  </si>
  <si>
    <t>Joseph Aguilar</t>
  </si>
  <si>
    <t>Marissa Casil</t>
  </si>
  <si>
    <t>Rachel Pettus</t>
  </si>
  <si>
    <t>Evelyne Mai</t>
  </si>
  <si>
    <t>Sadriena Jones</t>
  </si>
  <si>
    <t>Matthew  Lau</t>
  </si>
  <si>
    <t>Donald Ross</t>
  </si>
  <si>
    <t>Samuel L Gregory</t>
  </si>
  <si>
    <t>James Shackelford</t>
  </si>
  <si>
    <t>Chad Thigpen</t>
  </si>
  <si>
    <t>Grace Salud</t>
  </si>
  <si>
    <t>Vernetta L Perry</t>
  </si>
  <si>
    <t>Leleon Kizine</t>
  </si>
  <si>
    <t>Phung Nguyen</t>
  </si>
  <si>
    <t>Gui Qing Lu</t>
  </si>
  <si>
    <t>Yong Huang</t>
  </si>
  <si>
    <t>Juan Tirado</t>
  </si>
  <si>
    <t>Michele D Lewis</t>
  </si>
  <si>
    <t>Josephine Cabrera</t>
  </si>
  <si>
    <t>Nasrin J Aboudamous</t>
  </si>
  <si>
    <t>Lauren M Enteen</t>
  </si>
  <si>
    <t>Jonathan Wong</t>
  </si>
  <si>
    <t>Iria Talbert</t>
  </si>
  <si>
    <t>Nuria Zaldivar</t>
  </si>
  <si>
    <t>Eula Sherman</t>
  </si>
  <si>
    <t>Getachew  Woldeyohannes</t>
  </si>
  <si>
    <t>Kelvin Wu</t>
  </si>
  <si>
    <t>Phillip C Wong</t>
  </si>
  <si>
    <t>Camille A Kalu</t>
  </si>
  <si>
    <t>Marissa Narciso</t>
  </si>
  <si>
    <t>Elsie Sanchez</t>
  </si>
  <si>
    <t>James Greene</t>
  </si>
  <si>
    <t>Annie S Tang</t>
  </si>
  <si>
    <t>Robert E Evans</t>
  </si>
  <si>
    <t>Dondon Velasquez</t>
  </si>
  <si>
    <t>Cirila B Ramirez</t>
  </si>
  <si>
    <t>John W Felicich</t>
  </si>
  <si>
    <t>Ramon Williams</t>
  </si>
  <si>
    <t>Lidia Soler</t>
  </si>
  <si>
    <t>Carl M Jacobs Sr</t>
  </si>
  <si>
    <t>Godfrey K Chan</t>
  </si>
  <si>
    <t>Abby Burg</t>
  </si>
  <si>
    <t>Patricia A Alvarenga</t>
  </si>
  <si>
    <t>Mose M Lige</t>
  </si>
  <si>
    <t>Gregory P Slocum</t>
  </si>
  <si>
    <t>Nicki Hamasaki</t>
  </si>
  <si>
    <t>Sergio Suarez</t>
  </si>
  <si>
    <t>Amelia S Torres</t>
  </si>
  <si>
    <t>Melvina M Hill</t>
  </si>
  <si>
    <t>Robert Carney</t>
  </si>
  <si>
    <t>Raymond  Chau</t>
  </si>
  <si>
    <t>Karl Shaffer</t>
  </si>
  <si>
    <t>Nicholas Garcia</t>
  </si>
  <si>
    <t>Rhea Pera</t>
  </si>
  <si>
    <t>Diana  Johnson</t>
  </si>
  <si>
    <t>Lili Holtzman</t>
  </si>
  <si>
    <t>Peter Rosel</t>
  </si>
  <si>
    <t>Jia Hui  Pan</t>
  </si>
  <si>
    <t>Xiu Ling Li</t>
  </si>
  <si>
    <t>Marco Rustrian</t>
  </si>
  <si>
    <t>Mariko  Wilcox</t>
  </si>
  <si>
    <t>Shelli M Rawlings-Fein</t>
  </si>
  <si>
    <t>Rose Benkiser</t>
  </si>
  <si>
    <t>Hui Fang Ouyang</t>
  </si>
  <si>
    <t>Felicia Anderson</t>
  </si>
  <si>
    <t>Lisa C Chen</t>
  </si>
  <si>
    <t>Joy Williams</t>
  </si>
  <si>
    <t>Nona Melkonian</t>
  </si>
  <si>
    <t>Emil L Mickles</t>
  </si>
  <si>
    <t>Nicholas L Ott</t>
  </si>
  <si>
    <t>Nancy Gudino</t>
  </si>
  <si>
    <t>Veronica  Ghilarducci</t>
  </si>
  <si>
    <t>Isaiah Hurtado</t>
  </si>
  <si>
    <t>Anita U Toh Merriman</t>
  </si>
  <si>
    <t>Alice Fong</t>
  </si>
  <si>
    <t>Nicole Dela Garza</t>
  </si>
  <si>
    <t>Tuan Cao</t>
  </si>
  <si>
    <t>Pauline Buencamino</t>
  </si>
  <si>
    <t>Monique Crowther</t>
  </si>
  <si>
    <t>John Johnson</t>
  </si>
  <si>
    <t>Robin  Abad Ocubillo</t>
  </si>
  <si>
    <t>Jaime Cortez</t>
  </si>
  <si>
    <t>Dana Hennessy</t>
  </si>
  <si>
    <t>Andrew Mckinsey</t>
  </si>
  <si>
    <t>Vicky Cortes</t>
  </si>
  <si>
    <t>John Rivie Jr</t>
  </si>
  <si>
    <t>Sara E Moschetto</t>
  </si>
  <si>
    <t>Alejandra Uson</t>
  </si>
  <si>
    <t>Tommy Harrison</t>
  </si>
  <si>
    <t>Norlissa Cooper</t>
  </si>
  <si>
    <t>Malika A Alim</t>
  </si>
  <si>
    <t>Benjamin Yee</t>
  </si>
  <si>
    <t>Larry Bezanson</t>
  </si>
  <si>
    <t>Bob  Massola</t>
  </si>
  <si>
    <t>Christopher Cresci</t>
  </si>
  <si>
    <t>Shirley Marzett</t>
  </si>
  <si>
    <t>Michael Mack</t>
  </si>
  <si>
    <t>Amelita Doon</t>
  </si>
  <si>
    <t>Miles Degraffenreid</t>
  </si>
  <si>
    <t>Manuel Means Jr</t>
  </si>
  <si>
    <t>Ashley Hall</t>
  </si>
  <si>
    <t>Gorgonia  Martin</t>
  </si>
  <si>
    <t>Francisco Dela Vega</t>
  </si>
  <si>
    <t>Sonja R Clark</t>
  </si>
  <si>
    <t>Lisa C Thomas</t>
  </si>
  <si>
    <t>Nancy K Wong</t>
  </si>
  <si>
    <t>Teresa P Kirson</t>
  </si>
  <si>
    <t>Daniel Taybron</t>
  </si>
  <si>
    <t>Craig H Shvonski</t>
  </si>
  <si>
    <t>Joaquin  Salazar</t>
  </si>
  <si>
    <t>Anita D Ibarra</t>
  </si>
  <si>
    <t>Emi Aoki</t>
  </si>
  <si>
    <t>Tho Nguyen</t>
  </si>
  <si>
    <t>Esther V Marania</t>
  </si>
  <si>
    <t>Posey Tibbon</t>
  </si>
  <si>
    <t>Wilfredo Rodriguez-Padilla</t>
  </si>
  <si>
    <t>Vicki Jones</t>
  </si>
  <si>
    <t>Steve Sickles</t>
  </si>
  <si>
    <t>Pelayo Llamas Jr</t>
  </si>
  <si>
    <t>Eileen Tomiko  Eya</t>
  </si>
  <si>
    <t>Richelle Hilario</t>
  </si>
  <si>
    <t>Cheryll A Jackson</t>
  </si>
  <si>
    <t>Nigel Hicks</t>
  </si>
  <si>
    <t>Huimin Yu</t>
  </si>
  <si>
    <t>Elizabeth Marlow</t>
  </si>
  <si>
    <t>Marissa S Mossberg</t>
  </si>
  <si>
    <t>Louann Edgar</t>
  </si>
  <si>
    <t>Shaquita  Brown</t>
  </si>
  <si>
    <t>Kenneth Cormier</t>
  </si>
  <si>
    <t>Louise Gomes</t>
  </si>
  <si>
    <t>Cece Tarn</t>
  </si>
  <si>
    <t>Tracy Stocks</t>
  </si>
  <si>
    <t>Johnnie L Carter Jr</t>
  </si>
  <si>
    <t>Angela T Galura</t>
  </si>
  <si>
    <t>Nicholas  Lavrov</t>
  </si>
  <si>
    <t>Joel P Johnson</t>
  </si>
  <si>
    <t>Zenobia  Pennes</t>
  </si>
  <si>
    <t>Enrique B Voluntad</t>
  </si>
  <si>
    <t>Christopher Rustom</t>
  </si>
  <si>
    <t>Patrick C Ramos</t>
  </si>
  <si>
    <t>Lorena M Zavala</t>
  </si>
  <si>
    <t>Jovelin T Randall</t>
  </si>
  <si>
    <t>Summer Reynolds</t>
  </si>
  <si>
    <t>Tina Gimenez</t>
  </si>
  <si>
    <t>Eunina Nunley</t>
  </si>
  <si>
    <t>Tania Di Re</t>
  </si>
  <si>
    <t>Susan Leibel</t>
  </si>
  <si>
    <t>Saadat Ahmad</t>
  </si>
  <si>
    <t>Melissa K Wong</t>
  </si>
  <si>
    <t>Dexter Chong</t>
  </si>
  <si>
    <t>Maria Castro</t>
  </si>
  <si>
    <t>Luke Easdale</t>
  </si>
  <si>
    <t>Erwin C Villanueva</t>
  </si>
  <si>
    <t>Michael Gordon</t>
  </si>
  <si>
    <t>Roosevelt F Kairy</t>
  </si>
  <si>
    <t>Kaveh Mehregan</t>
  </si>
  <si>
    <t>Daniel Phan</t>
  </si>
  <si>
    <t>Myisha Watts</t>
  </si>
  <si>
    <t>Julie Mcdonald</t>
  </si>
  <si>
    <t>George A Moissant Jr</t>
  </si>
  <si>
    <t>Emanuel Noguera Ii</t>
  </si>
  <si>
    <t>Sylvia Anne E Montiel</t>
  </si>
  <si>
    <t>Maggie F Frankel</t>
  </si>
  <si>
    <t>Patricia Skala</t>
  </si>
  <si>
    <t>Rico M Chan</t>
  </si>
  <si>
    <t>Stephen Chin</t>
  </si>
  <si>
    <t>Marcus A Campos</t>
  </si>
  <si>
    <t>Patricia Mackey-Williams</t>
  </si>
  <si>
    <t>Bonnie P Chung</t>
  </si>
  <si>
    <t>Briasha Bell</t>
  </si>
  <si>
    <t>Holly  Doudiet</t>
  </si>
  <si>
    <t>Anthony C Ciaramitaro</t>
  </si>
  <si>
    <t>Ian R Trout</t>
  </si>
  <si>
    <t>Ruben Balderas</t>
  </si>
  <si>
    <t>Philip K Mach</t>
  </si>
  <si>
    <t>Katharine N Cohen</t>
  </si>
  <si>
    <t>Carol Davenport</t>
  </si>
  <si>
    <t>Deborah Burney</t>
  </si>
  <si>
    <t>Po-Chu Liang  Kuo</t>
  </si>
  <si>
    <t>Valentina Laletina</t>
  </si>
  <si>
    <t>Helen Toy</t>
  </si>
  <si>
    <t>Gregory Cooley</t>
  </si>
  <si>
    <t>Linh Thai</t>
  </si>
  <si>
    <t>Windel Raquipiso</t>
  </si>
  <si>
    <t>Waly Ndiaye</t>
  </si>
  <si>
    <t>Mee Na</t>
  </si>
  <si>
    <t>Lisa Weddle</t>
  </si>
  <si>
    <t>Margarita L Herrera</t>
  </si>
  <si>
    <t>Sylvia Rowan</t>
  </si>
  <si>
    <t>Yolanda Ramirez</t>
  </si>
  <si>
    <t>Susana Fong</t>
  </si>
  <si>
    <t>Glenna Walker</t>
  </si>
  <si>
    <t>Louise J Meijburg</t>
  </si>
  <si>
    <t>Joebert M Raquiza</t>
  </si>
  <si>
    <t>Tracie  Floyd</t>
  </si>
  <si>
    <t>Ashley A Mcdonough</t>
  </si>
  <si>
    <t>Carolyn  Hinton</t>
  </si>
  <si>
    <t>Jose L Lorencillo</t>
  </si>
  <si>
    <t>Ravinder Aulakh</t>
  </si>
  <si>
    <t>Kelly Lippi</t>
  </si>
  <si>
    <t>Melissa A Gore</t>
  </si>
  <si>
    <t>Nicole Joseph-Goteiner</t>
  </si>
  <si>
    <t>Erin Bowman</t>
  </si>
  <si>
    <t>Rene Cardona</t>
  </si>
  <si>
    <t>Ajay Kumar</t>
  </si>
  <si>
    <t>Raphael Sarmiento</t>
  </si>
  <si>
    <t>Tarik Winston</t>
  </si>
  <si>
    <t>Benjamin Factor</t>
  </si>
  <si>
    <t>Herman Pratt Iii</t>
  </si>
  <si>
    <t>Munty Taulealo</t>
  </si>
  <si>
    <t>Brenda Hooker</t>
  </si>
  <si>
    <t>Guadalupe  Cota</t>
  </si>
  <si>
    <t>Loretta Mild</t>
  </si>
  <si>
    <t>Delia Laurencio</t>
  </si>
  <si>
    <t>Peggy Wilson</t>
  </si>
  <si>
    <t>Maurice Broussard</t>
  </si>
  <si>
    <t>Saul E Recinos</t>
  </si>
  <si>
    <t>Tiffany Chinn</t>
  </si>
  <si>
    <t>Zhalya  Guseynova</t>
  </si>
  <si>
    <t>Desiree Antonelli</t>
  </si>
  <si>
    <t>Rene Llanto</t>
  </si>
  <si>
    <t>Sinead  Doherty</t>
  </si>
  <si>
    <t>Rafael A Casillas</t>
  </si>
  <si>
    <t>Ki Lau</t>
  </si>
  <si>
    <t>Berenise Zarate</t>
  </si>
  <si>
    <t>Jane Newhard-Parks</t>
  </si>
  <si>
    <t>Suu T Ngo</t>
  </si>
  <si>
    <t>Andriy  Volynets</t>
  </si>
  <si>
    <t>Terry Y Uyeda</t>
  </si>
  <si>
    <t>Shui-Wan Chan</t>
  </si>
  <si>
    <t>James M Aylsworth</t>
  </si>
  <si>
    <t>Betty Trinh</t>
  </si>
  <si>
    <t>Joseph Reilly</t>
  </si>
  <si>
    <t>Jeanne Hoffman</t>
  </si>
  <si>
    <t>Ashok  Goswami</t>
  </si>
  <si>
    <t>Denise Lopez</t>
  </si>
  <si>
    <t>Ida Zhu</t>
  </si>
  <si>
    <t>Lorenzo Beasley</t>
  </si>
  <si>
    <t>Kevin Stephens</t>
  </si>
  <si>
    <t>Bon Harris</t>
  </si>
  <si>
    <t>Murray B Combs</t>
  </si>
  <si>
    <t>Ho Chul Sung</t>
  </si>
  <si>
    <t>Joseph Infante</t>
  </si>
  <si>
    <t>Jason Tan</t>
  </si>
  <si>
    <t>Michael D Kirchanski</t>
  </si>
  <si>
    <t>Robert Goulding</t>
  </si>
  <si>
    <t>Jennifer Newton</t>
  </si>
  <si>
    <t>Carlos Escalante</t>
  </si>
  <si>
    <t>Laurrean Loggins</t>
  </si>
  <si>
    <t>Jo Tipton</t>
  </si>
  <si>
    <t>Jonathan Petierre</t>
  </si>
  <si>
    <t>Christopher M Coghlan</t>
  </si>
  <si>
    <t>Stacy Asher</t>
  </si>
  <si>
    <t>Allen W Lee</t>
  </si>
  <si>
    <t>Rafael Landea</t>
  </si>
  <si>
    <t>Michael  Chang</t>
  </si>
  <si>
    <t>Jett Smith</t>
  </si>
  <si>
    <t>Jennifer Mcpike</t>
  </si>
  <si>
    <t>Ce Qiang Fu</t>
  </si>
  <si>
    <t>Raquel M Nicdao-Icban</t>
  </si>
  <si>
    <t>Sarah E Bailey</t>
  </si>
  <si>
    <t>Tammy Li</t>
  </si>
  <si>
    <t>Edward Ang</t>
  </si>
  <si>
    <t>Jing Jing  Xie</t>
  </si>
  <si>
    <t>Linda Voluntad</t>
  </si>
  <si>
    <t>Michael Scott</t>
  </si>
  <si>
    <t>Robin Allen-Contreras</t>
  </si>
  <si>
    <t>Cindy Y Jiang</t>
  </si>
  <si>
    <t>Jackie Chadwick</t>
  </si>
  <si>
    <t>Maria D Agostino</t>
  </si>
  <si>
    <t>Jennifer Perez</t>
  </si>
  <si>
    <t>Dawn Nance</t>
  </si>
  <si>
    <t>Joselito L Pujol</t>
  </si>
  <si>
    <t>Iheanyichukw Ngumezi</t>
  </si>
  <si>
    <t>Raymond T Barber</t>
  </si>
  <si>
    <t>Radhika Fox</t>
  </si>
  <si>
    <t>Karen Ha</t>
  </si>
  <si>
    <t>Aileen Pablo</t>
  </si>
  <si>
    <t>Russell Mayne</t>
  </si>
  <si>
    <t>Xiao Ze Mei</t>
  </si>
  <si>
    <t>Jose Fernandez Jr</t>
  </si>
  <si>
    <t>Raymond Hung</t>
  </si>
  <si>
    <t>Ladale Noa</t>
  </si>
  <si>
    <t>Antoine J Watts</t>
  </si>
  <si>
    <t>Edmund  Wan</t>
  </si>
  <si>
    <t>Amy He</t>
  </si>
  <si>
    <t>Jennelle Thomas</t>
  </si>
  <si>
    <t>Rocquel C Mason</t>
  </si>
  <si>
    <t>James Mcbride</t>
  </si>
  <si>
    <t>Michelle N Nan</t>
  </si>
  <si>
    <t>Thomas Grognet</t>
  </si>
  <si>
    <t>Samantha Chin</t>
  </si>
  <si>
    <t>Mary Muszynski</t>
  </si>
  <si>
    <t>Shahab Aghamir</t>
  </si>
  <si>
    <t>Carrie  Williams</t>
  </si>
  <si>
    <t>Diana  Moreira</t>
  </si>
  <si>
    <t>Sui Ming  Wan</t>
  </si>
  <si>
    <t>Sukh  Khatanbaatar</t>
  </si>
  <si>
    <t>Reynaldo  Mesina</t>
  </si>
  <si>
    <t>Sophia  Nurani</t>
  </si>
  <si>
    <t>Indira B De Leon</t>
  </si>
  <si>
    <t>Chi Bun Chan</t>
  </si>
  <si>
    <t>Matthew Low</t>
  </si>
  <si>
    <t>Myra Cheng</t>
  </si>
  <si>
    <t>Shad St. Louis</t>
  </si>
  <si>
    <t>Kyi Win</t>
  </si>
  <si>
    <t>Vivian Young</t>
  </si>
  <si>
    <t>Meng Li He</t>
  </si>
  <si>
    <t>Ofelia  Thompson</t>
  </si>
  <si>
    <t>Sean E Mccarthy</t>
  </si>
  <si>
    <t>Daniel Lashomb</t>
  </si>
  <si>
    <t>Christopher Welsh</t>
  </si>
  <si>
    <t>Yixing  Wu</t>
  </si>
  <si>
    <t>Julio C Muller</t>
  </si>
  <si>
    <t>Chris Rusev</t>
  </si>
  <si>
    <t>Ronel Videau</t>
  </si>
  <si>
    <t>Christini I Probosinulo</t>
  </si>
  <si>
    <t>Noriaki Hirasuna</t>
  </si>
  <si>
    <t>Li F  Cen</t>
  </si>
  <si>
    <t>Christini Probosinulo</t>
  </si>
  <si>
    <t>Seante D Countee</t>
  </si>
  <si>
    <t>Heather Dodge</t>
  </si>
  <si>
    <t>Christopher Chen</t>
  </si>
  <si>
    <t>Mary D Hanowsky</t>
  </si>
  <si>
    <t>Sarah  Shields</t>
  </si>
  <si>
    <t>Joven J Aquino</t>
  </si>
  <si>
    <t>Max Temp (F)</t>
  </si>
  <si>
    <t>Mean Temp (F)</t>
  </si>
  <si>
    <t>Min Temp (F)</t>
  </si>
  <si>
    <t>Precipitation (in)</t>
  </si>
  <si>
    <t>2006</t>
  </si>
  <si>
    <t>2007</t>
  </si>
  <si>
    <t>2008</t>
  </si>
  <si>
    <t>2009</t>
  </si>
  <si>
    <t>2010</t>
  </si>
  <si>
    <t>2011</t>
  </si>
  <si>
    <t>2012</t>
  </si>
  <si>
    <t>2013</t>
  </si>
  <si>
    <t>2014</t>
  </si>
  <si>
    <t>2015</t>
  </si>
  <si>
    <t>Time of Day</t>
  </si>
  <si>
    <t>Morning</t>
  </si>
  <si>
    <t>Afternoon</t>
  </si>
  <si>
    <t>Late Night</t>
  </si>
  <si>
    <t>Evening</t>
  </si>
  <si>
    <t>Post Type</t>
  </si>
  <si>
    <t>photo</t>
  </si>
  <si>
    <t>video</t>
  </si>
  <si>
    <t>link</t>
  </si>
  <si>
    <t>event</t>
  </si>
  <si>
    <t>Action</t>
  </si>
  <si>
    <t>2000</t>
  </si>
  <si>
    <t>2001</t>
  </si>
  <si>
    <t>2002</t>
  </si>
  <si>
    <t>2003</t>
  </si>
  <si>
    <t>2004</t>
  </si>
  <si>
    <t>2005</t>
  </si>
  <si>
    <t>Adventure</t>
  </si>
  <si>
    <t>Animation</t>
  </si>
  <si>
    <t>Biography</t>
  </si>
  <si>
    <t>Crime</t>
  </si>
  <si>
    <t>Mystery</t>
  </si>
  <si>
    <t>Product Category</t>
  </si>
  <si>
    <t>Product Sub-Category</t>
  </si>
  <si>
    <t>Office Supplies</t>
  </si>
  <si>
    <t>Appliances</t>
  </si>
  <si>
    <t>Binders and Binder Accessories</t>
  </si>
  <si>
    <t>Envelopes</t>
  </si>
  <si>
    <t>Labels</t>
  </si>
  <si>
    <t>Paper</t>
  </si>
  <si>
    <t>Pens &amp; Art Supplies</t>
  </si>
  <si>
    <t>Rubber Bands</t>
  </si>
  <si>
    <t>Scissors, Rulers and Trimmers</t>
  </si>
  <si>
    <t>Storage &amp; Organization</t>
  </si>
  <si>
    <t>Technology</t>
  </si>
  <si>
    <t>Computer Peripherals</t>
  </si>
  <si>
    <t>Copiers and Fax</t>
  </si>
  <si>
    <t>Office Machines</t>
  </si>
  <si>
    <t>Telephones and Communication</t>
  </si>
  <si>
    <t>Furniture</t>
  </si>
  <si>
    <t>Bookcases</t>
  </si>
  <si>
    <t>Chairs &amp; Chairmats</t>
  </si>
  <si>
    <t>Office Furnishings</t>
  </si>
  <si>
    <t>Tables</t>
  </si>
  <si>
    <t>Order Quantity</t>
  </si>
  <si>
    <t>USA</t>
  </si>
  <si>
    <t>Australia</t>
  </si>
  <si>
    <t>South Africa</t>
  </si>
  <si>
    <t>Shark Attacks by Country</t>
  </si>
  <si>
    <t xml:space="preserve">Volume </t>
  </si>
  <si>
    <t xml:space="preserve">Open </t>
  </si>
  <si>
    <t xml:space="preserve">High </t>
  </si>
  <si>
    <t xml:space="preserve">Low </t>
  </si>
  <si>
    <t xml:space="preserve">Close </t>
  </si>
  <si>
    <t>GOOG</t>
  </si>
  <si>
    <t>Auto Accidents</t>
  </si>
  <si>
    <t>12am-6am</t>
  </si>
  <si>
    <t>6am-12pm</t>
  </si>
  <si>
    <t>12pm-6pm</t>
  </si>
  <si>
    <t>6pm-12am</t>
  </si>
  <si>
    <t>Coordinates</t>
  </si>
  <si>
    <t>Latitude</t>
  </si>
  <si>
    <t>Longitude</t>
  </si>
  <si>
    <t>(42.360154, -71.094882)</t>
  </si>
  <si>
    <t>(42.372202, -71.098975)</t>
  </si>
  <si>
    <t>(42.369317, -71.101021)</t>
  </si>
  <si>
    <t>(42.360828, -71.096012)</t>
  </si>
  <si>
    <t>(42.375131, -71.119151)</t>
  </si>
  <si>
    <t>(42.369137, -71.077148)</t>
  </si>
  <si>
    <t>(42.37275, -71.093288)</t>
  </si>
  <si>
    <t>(42.368925, -71.110257)</t>
  </si>
  <si>
    <t>(42.390474, -71.152218)</t>
  </si>
  <si>
    <t>(42.364812, -71.089386)</t>
  </si>
  <si>
    <t>(42.375274, -71.145841)</t>
  </si>
  <si>
    <t>(42.376564, -71.122185)</t>
  </si>
  <si>
    <t>(42.368965, -71.080324)</t>
  </si>
  <si>
    <t>(42.372861, -71.09455)</t>
  </si>
  <si>
    <t>(42.384872, -71.119394)</t>
  </si>
  <si>
    <t>(42.392615, -71.124874)</t>
  </si>
  <si>
    <t>(42.369202, -71.110689)</t>
  </si>
  <si>
    <t>(42.363207, -71.0967)</t>
  </si>
  <si>
    <t>(42.365678, -71.082406)</t>
  </si>
  <si>
    <t>(42.368301, -71.101743)</t>
  </si>
  <si>
    <t>(42.37102, -71.079848)</t>
  </si>
  <si>
    <t>(42.372912, -71.094512)</t>
  </si>
  <si>
    <t>(42.371416, -71.121105)</t>
  </si>
  <si>
    <t>(42.37338, -71.09814)</t>
  </si>
  <si>
    <t>(42.375057, -71.148745)</t>
  </si>
  <si>
    <t>(42.375474, -71.114321)</t>
  </si>
  <si>
    <t>(42.364424, -71.102083)</t>
  </si>
  <si>
    <t>(42.365142, -71.078206)</t>
  </si>
  <si>
    <t>(42.366343, -71.10316)</t>
  </si>
  <si>
    <t>(42.371717, -71.079685)</t>
  </si>
  <si>
    <t>(42.372752, -71.109728)</t>
  </si>
  <si>
    <t>(42.389554, -71.142675)</t>
  </si>
  <si>
    <t>(42.389703, -71.118304)</t>
  </si>
  <si>
    <t>(42.360131, -71.112777)</t>
  </si>
  <si>
    <t>(42.364484, -71.113893)</t>
  </si>
  <si>
    <t>(42.367107, -71.095416)</t>
  </si>
  <si>
    <t>(42.370636, -71.076934)</t>
  </si>
  <si>
    <t>(42.37494, -71.139721)</t>
  </si>
  <si>
    <t>(42.375487, -71.11992)</t>
  </si>
  <si>
    <t>(42.391032, -71.14135)</t>
  </si>
  <si>
    <t>(42.361389, -71.096953)</t>
  </si>
  <si>
    <t>(42.362709, -71.089933)</t>
  </si>
  <si>
    <t>(42.362974, -71.093634)</t>
  </si>
  <si>
    <t>(42.365792, -71.09207)</t>
  </si>
  <si>
    <t>(42.371501, -71.098121)</t>
  </si>
  <si>
    <t>(42.372123, -71.088456)</t>
  </si>
  <si>
    <t>(42.372252, -71.119339)</t>
  </si>
  <si>
    <t>(42.373729, -71.100837)</t>
  </si>
  <si>
    <t>(42.375282, -71.145695)</t>
  </si>
  <si>
    <t>(42.375974, -71.120983)</t>
  </si>
  <si>
    <t>(42.388965, -71.119695)</t>
  </si>
  <si>
    <t>(42.364154, -71.099474)</t>
  </si>
  <si>
    <t>(42.365574, -71.103991)</t>
  </si>
  <si>
    <t>(42.366295, -71.091782)</t>
  </si>
  <si>
    <t>(42.372102, -71.088276)</t>
  </si>
  <si>
    <t>(42.390294, -71.120996)</t>
  </si>
  <si>
    <t>(42.358188, -71.093089)</t>
  </si>
  <si>
    <t>(42.359128, -71.093339)</t>
  </si>
  <si>
    <t>(42.362257, -71.113547)</t>
  </si>
  <si>
    <t>(42.36295, -71.09958)</t>
  </si>
  <si>
    <t>(42.365435, -71.091112)</t>
  </si>
  <si>
    <t>(42.374569, -71.128428)</t>
  </si>
  <si>
    <t>(42.388906, -71.119192)</t>
  </si>
  <si>
    <t>(42.389615, -71.148119)</t>
  </si>
  <si>
    <t>(42.389764, -71.142318)</t>
  </si>
  <si>
    <t>(42.357376, -71.114492)</t>
  </si>
  <si>
    <t>(42.358068, -71.114273)</t>
  </si>
  <si>
    <t>(42.361746, -71.097556)</t>
  </si>
  <si>
    <t>(42.36471, -71.102567)</t>
  </si>
  <si>
    <t>(42.364893, -71.105807)</t>
  </si>
  <si>
    <t>(42.365872, -71.106028)</t>
  </si>
  <si>
    <t>(42.370072, -71.102933)</t>
  </si>
  <si>
    <t>(42.37407, -71.118839)</t>
  </si>
  <si>
    <t>(42.37476, -71.108824)</t>
  </si>
  <si>
    <t>(42.381853, -71.119723)</t>
  </si>
  <si>
    <t>(42.387127, -71.118974)</t>
  </si>
  <si>
    <t>(42.395333, -71.127921)</t>
  </si>
  <si>
    <t>(42.362868, -71.102435)</t>
  </si>
  <si>
    <t>(42.364749, -71.110774)</t>
  </si>
  <si>
    <t>(42.369567, -71.111861)</t>
  </si>
  <si>
    <t>(42.372566, -71.120145)</t>
  </si>
  <si>
    <t>(42.37325, -71.09713)</t>
  </si>
  <si>
    <t>(42.386721, -71.14101)</t>
  </si>
  <si>
    <t>(42.390918, -71.122259)</t>
  </si>
  <si>
    <t>(42.391373, -71.123272)</t>
  </si>
  <si>
    <t>(42.391448, -71.155467)</t>
  </si>
  <si>
    <t>(42.39744, -71.130266)</t>
  </si>
  <si>
    <t>(42.362647, -71.099069)</t>
  </si>
  <si>
    <t>(42.364014, -71.10139)</t>
  </si>
  <si>
    <t>(42.364802, -71.089413)</t>
  </si>
  <si>
    <t>(42.365853, -71.102331)</t>
  </si>
  <si>
    <t>(42.366151, -71.086075)</t>
  </si>
  <si>
    <t>(42.366408, -71.105392)</t>
  </si>
  <si>
    <t>(42.36659, -71.10568)</t>
  </si>
  <si>
    <t>(42.367871, -71.09736)</t>
  </si>
  <si>
    <t>(42.36852, -71.099001)</t>
  </si>
  <si>
    <t>(42.368894, -71.099952)</t>
  </si>
  <si>
    <t>(42.369917, -71.096192)</t>
  </si>
  <si>
    <t>(42.37048, -71.096879)</t>
  </si>
  <si>
    <t>(42.373039, -71.093565)</t>
  </si>
  <si>
    <t>(42.377845, -71.130167)</t>
  </si>
  <si>
    <t>(42.378688, -71.147303)</t>
  </si>
  <si>
    <t>(42.380006, -71.119917)</t>
  </si>
  <si>
    <t>(42.388173, -71.119415)</t>
  </si>
  <si>
    <t>(42.389238, -71.119527)</t>
  </si>
  <si>
    <t>(42.36036, -71.102479)</t>
  </si>
  <si>
    <t>(42.362009, -71.114307)</t>
  </si>
  <si>
    <t>(42.362667, -71.084325)</t>
  </si>
  <si>
    <t>(42.363981, -71.087416)</t>
  </si>
  <si>
    <t>(42.364405, -71.11482)</t>
  </si>
  <si>
    <t>(42.367229, -71.077734)</t>
  </si>
  <si>
    <t>(42.373017, -71.095346)</t>
  </si>
  <si>
    <t>(42.380832, -71.11987)</t>
  </si>
  <si>
    <t>(42.38086, -71.15455)</t>
  </si>
  <si>
    <t>(42.381305, -71.137337)</t>
  </si>
  <si>
    <t>(42.383833, -71.134089)</t>
  </si>
  <si>
    <t>(42.386821, -71.119182)</t>
  </si>
  <si>
    <t>(42.388628, -71.144098)</t>
  </si>
  <si>
    <t>(42.390113, -71.150662)</t>
  </si>
  <si>
    <t>(42.390977, -71.157285)</t>
  </si>
  <si>
    <t>(42.391769, -71.12387)</t>
  </si>
  <si>
    <t>(42.392536, -71.138227)</t>
  </si>
  <si>
    <t>(42.397973, -71.130897)</t>
  </si>
  <si>
    <t>(42.400935, -71.135995)</t>
  </si>
  <si>
    <t>(42.358377, -71.104875)</t>
  </si>
  <si>
    <t>(42.358388, -71.111881)</t>
  </si>
  <si>
    <t>(42.358875, -71.094617)</t>
  </si>
  <si>
    <t>(42.358977, -71.100134)</t>
  </si>
  <si>
    <t>(42.366592, -71.0882)</t>
  </si>
  <si>
    <t>(42.367942, -71.113526)</t>
  </si>
  <si>
    <t>(42.36838, -71.108783)</t>
  </si>
  <si>
    <t>(42.368765, -71.09479)</t>
  </si>
  <si>
    <t>(42.37005, -71.10689)</t>
  </si>
  <si>
    <t>(42.370091, -71.113336)</t>
  </si>
  <si>
    <t>(42.37197, -71.118574)</t>
  </si>
  <si>
    <t>(42.372869, -71.1214)</t>
  </si>
  <si>
    <t>(42.373467, -71.119389)</t>
  </si>
  <si>
    <t>(42.373475, -71.100531)</t>
  </si>
  <si>
    <t>(42.373781, -71.101237)</t>
  </si>
  <si>
    <t>(42.373893, -71.102107)</t>
  </si>
  <si>
    <t>(42.373967, -71.11278)</t>
  </si>
  <si>
    <t>(42.374596, -71.135595)</t>
  </si>
  <si>
    <t>(42.374967, -71.148015)</t>
  </si>
  <si>
    <t>(42.37543, -71.120458)</t>
  </si>
  <si>
    <t>(42.376799, -71.119803)</t>
  </si>
  <si>
    <t>(42.381423, -71.135808)</t>
  </si>
  <si>
    <t>(42.381718, -71.119738)</t>
  </si>
  <si>
    <t>(42.382404, -71.130996)</t>
  </si>
  <si>
    <t>(42.383868, -71.129312)</t>
  </si>
  <si>
    <t>(42.389419, -71.120032)</t>
  </si>
  <si>
    <t>(42.389879, -71.142218)</t>
  </si>
  <si>
    <t>(42.393088, -71.138992)</t>
  </si>
  <si>
    <t>(42.39508, -71.12764)</t>
  </si>
  <si>
    <t>(42.398824, -71.131961)</t>
  </si>
  <si>
    <t>(42.357364, -71.092567)</t>
  </si>
  <si>
    <t>(42.358105, -71.107247)</t>
  </si>
  <si>
    <t>(42.361142, -71.114151)</t>
  </si>
  <si>
    <t>(42.361462, -71.115963)</t>
  </si>
  <si>
    <t>(42.361815, -71.114017)</t>
  </si>
  <si>
    <t>(42.363417, -71.101935)</t>
  </si>
  <si>
    <t>(42.363651, -71.103735)</t>
  </si>
  <si>
    <t>(42.363897, -71.10119)</t>
  </si>
  <si>
    <t>(42.364902, -71.109007)</t>
  </si>
  <si>
    <t>(42.36508, -71.10318)</t>
  </si>
  <si>
    <t>(42.365232, -71.090065)</t>
  </si>
  <si>
    <t>(42.366982, -71.075411)</t>
  </si>
  <si>
    <t>(42.367952, -71.093803)</t>
  </si>
  <si>
    <t>(42.369274, -71.113453)</t>
  </si>
  <si>
    <t>(42.369792, -71.122448)</t>
  </si>
  <si>
    <t>(42.371015, -71.079067)</t>
  </si>
  <si>
    <t>(42.371077, -71.116118)</t>
  </si>
  <si>
    <t>(42.371412, -71.117053)</t>
  </si>
  <si>
    <t>(42.371655, -71.08479)</t>
  </si>
  <si>
    <t>(42.372316, -71.121861)</t>
  </si>
  <si>
    <t>(42.372774, -71.120658)</t>
  </si>
  <si>
    <t>(42.372845, -71.099759)</t>
  </si>
  <si>
    <t>(42.373133, -71.096239)</t>
  </si>
  <si>
    <t>(42.373689, -71.100529)</t>
  </si>
  <si>
    <t>(42.374437, -71.118866)</t>
  </si>
  <si>
    <t>(42.374598, -71.149917)</t>
  </si>
  <si>
    <t>(42.374832, -71.114477)</t>
  </si>
  <si>
    <t>(42.374863, -71.151313)</t>
  </si>
  <si>
    <t>(42.375042, -71.107169)</t>
  </si>
  <si>
    <t>(42.375056, -71.1111)</t>
  </si>
  <si>
    <t>(42.375376, -71.147145)</t>
  </si>
  <si>
    <t>(42.383788, -71.119514)</t>
  </si>
  <si>
    <t>(42.384591, -71.135792)</t>
  </si>
  <si>
    <t>(42.384803, -71.119405)</t>
  </si>
  <si>
    <t>(42.385523, -71.132217)</t>
  </si>
  <si>
    <t>(42.387396, -71.127554)</t>
  </si>
  <si>
    <t>(42.389388, -71.14282)</t>
  </si>
  <si>
    <t>(42.390041, -71.120685)</t>
  </si>
  <si>
    <t>(42.391393, -71.122276)</t>
  </si>
  <si>
    <t>(42.393382, -71.131032)</t>
  </si>
  <si>
    <t>(42.393417, -71.132049)</t>
  </si>
  <si>
    <t>(42.399365, -71.132713)</t>
  </si>
  <si>
    <t>(42.399821, -71.133489)</t>
  </si>
  <si>
    <t>(42.39995, -71.133778)</t>
  </si>
  <si>
    <t>(42.354228, -71.105316)</t>
  </si>
  <si>
    <t>(42.355591, -71.111313)</t>
  </si>
  <si>
    <t>(42.356627, -71.10673)</t>
  </si>
  <si>
    <t>(42.357369, -71.108023)</t>
  </si>
  <si>
    <t>(42.357534, -71.110373)</t>
  </si>
  <si>
    <t>(42.358848, -71.096286)</t>
  </si>
  <si>
    <t>(42.359115, -71.111084)</t>
  </si>
  <si>
    <t>(42.361697, -71.098077)</t>
  </si>
  <si>
    <t>(42.362384, -71.100192)</t>
  </si>
  <si>
    <t>(42.363279, -71.110521)</t>
  </si>
  <si>
    <t>(42.363987, -71.105712)</t>
  </si>
  <si>
    <t>(42.365182, -71.104871)</t>
  </si>
  <si>
    <t>(42.36527, -71.105023)</t>
  </si>
  <si>
    <t>(42.365354, -71.079863)</t>
  </si>
  <si>
    <t>(42.365973, -71.104675)</t>
  </si>
  <si>
    <t>(42.367335, -71.104827)</t>
  </si>
  <si>
    <t>(42.367444, -71.079382)</t>
  </si>
  <si>
    <t>(42.368307, -71.092856)</t>
  </si>
  <si>
    <t>(42.370399, -71.103764)</t>
  </si>
  <si>
    <t>(42.371454, -71.112005)</t>
  </si>
  <si>
    <t>(42.371928, -71.081328)</t>
  </si>
  <si>
    <t>(42.372154, -71.120489)</t>
  </si>
  <si>
    <t>(42.372305, -71.115147)</t>
  </si>
  <si>
    <t>(42.372409, -71.090656)</t>
  </si>
  <si>
    <t>(42.37256, -71.091821)</t>
  </si>
  <si>
    <t>(42.372694, -71.116418)</t>
  </si>
  <si>
    <t>(42.373333, -71.118581)</t>
  </si>
  <si>
    <t>(42.373363, -71.12296)</t>
  </si>
  <si>
    <t>(42.373493, -71.099759)</t>
  </si>
  <si>
    <t>(42.374028, -71.103097)</t>
  </si>
  <si>
    <t>(42.374407, -71.106082)</t>
  </si>
  <si>
    <t>(42.374417, -71.104436)</t>
  </si>
  <si>
    <t>(42.374538, -71.120672)</t>
  </si>
  <si>
    <t>(42.374873, -71.109046)</t>
  </si>
  <si>
    <t>(42.37787, -71.120647)</t>
  </si>
  <si>
    <t>(42.380394, -71.127504)</t>
  </si>
  <si>
    <t>(42.386165, -71.130977)</t>
  </si>
  <si>
    <t>(42.386721, -71.117396)</t>
  </si>
  <si>
    <t>(42.388578, -71.118688)</t>
  </si>
  <si>
    <t>(42.388942, -71.125)</t>
  </si>
  <si>
    <t>(42.389046, -71.14482)</t>
  </si>
  <si>
    <t>(42.389156, -71.145993)</t>
  </si>
  <si>
    <t>(42.393109, -71.140016)</t>
  </si>
  <si>
    <t>(42.394524, -71.127012)</t>
  </si>
  <si>
    <t>(42.397409, -71.130287)</t>
  </si>
  <si>
    <t>(42.3989, -71.132425)</t>
  </si>
  <si>
    <t>(42.353438, -71.107141)</t>
  </si>
  <si>
    <t>(42.358267, -71.109593)</t>
  </si>
  <si>
    <t>(42.358752, -71.114978)</t>
  </si>
  <si>
    <t>(42.359917, -71.101728)</t>
  </si>
  <si>
    <t>(42.36022, -71.100797)</t>
  </si>
  <si>
    <t>(42.360785, -71.112035)</t>
  </si>
  <si>
    <t>(42.361702, -71.113463)</t>
  </si>
  <si>
    <t>(42.361733, -71.11091)</t>
  </si>
  <si>
    <t>(42.362579, -71.088165)</t>
  </si>
  <si>
    <t>(42.362705, -71.089949)</t>
  </si>
  <si>
    <t>(42.36273, -71.084014)</t>
  </si>
  <si>
    <t>(42.363102, -71.095278)</t>
  </si>
  <si>
    <t>(42.363884, -71.093157)</t>
  </si>
  <si>
    <t>(42.364042, -71.108254)</t>
  </si>
  <si>
    <t>(42.364574, -71.106688)</t>
  </si>
  <si>
    <t>(42.365012, -71.104586)</t>
  </si>
  <si>
    <t>(42.365079, -71.10695)</t>
  </si>
  <si>
    <t>(42.365151, -71.093297)</t>
  </si>
  <si>
    <t>(42.365231, -71.101285)</t>
  </si>
  <si>
    <t>(42.365456, -71.112864)</t>
  </si>
  <si>
    <t>(42.366584, -71.087968)</t>
  </si>
  <si>
    <t>(42.366671, -71.084261)</t>
  </si>
  <si>
    <t>(42.366993, -71.097861)</t>
  </si>
  <si>
    <t>(42.367297, -71.089677)</t>
  </si>
  <si>
    <t>(42.367562, -71.085741)</t>
  </si>
  <si>
    <t>(42.367707, -71.09519)</t>
  </si>
  <si>
    <t>(42.36828, -71.077596)</t>
  </si>
  <si>
    <t>(42.369646, -71.101147)</t>
  </si>
  <si>
    <t>(42.370808, -71.109623)</t>
  </si>
  <si>
    <t>(42.370823, -71.104839)</t>
  </si>
  <si>
    <t>(42.371233, -71.081493)</t>
  </si>
  <si>
    <t>(42.37132, -71.106094)</t>
  </si>
  <si>
    <t>(42.371444, -71.08314)</t>
  </si>
  <si>
    <t>(42.371802, -71.12132)</t>
  </si>
  <si>
    <t>(42.37192, -71.086872)</t>
  </si>
  <si>
    <t>(42.371983, -71.12251)</t>
  </si>
  <si>
    <t>(42.372324, -71.091316)</t>
  </si>
  <si>
    <t>(42.372479, -71.091202)</t>
  </si>
  <si>
    <t>(42.373217, -71.120737)</t>
  </si>
  <si>
    <t>(42.373371, -71.119913)</t>
  </si>
  <si>
    <t>(42.373388, -71.12332)</t>
  </si>
  <si>
    <t>(42.37429, -71.094747)</t>
  </si>
  <si>
    <t>(42.374698, -71.108336)</t>
  </si>
  <si>
    <t>(42.375046, -71.118578)</t>
  </si>
  <si>
    <t>(42.375202, -71.112233)</t>
  </si>
  <si>
    <t>(42.375266, -71.112729)</t>
  </si>
  <si>
    <t>(42.375986, -71.124614)</t>
  </si>
  <si>
    <t>(42.376154, -71.140758)</t>
  </si>
  <si>
    <t>(42.376261, -71.123608)</t>
  </si>
  <si>
    <t>(42.377006, -71.112334)</t>
  </si>
  <si>
    <t>(42.378325, -71.123709)</t>
  </si>
  <si>
    <t>(42.379972, -71.119945)</t>
  </si>
  <si>
    <t>(42.380928, -71.140017)</t>
  </si>
  <si>
    <t>(42.381403, -71.126133)</t>
  </si>
  <si>
    <t>(42.381521, -71.134102)</t>
  </si>
  <si>
    <t>(42.381554, -71.116331)</t>
  </si>
  <si>
    <t>(42.38538, -71.119336)</t>
  </si>
  <si>
    <t>(42.385955, -71.138872)</t>
  </si>
  <si>
    <t>(42.388075, -71.119574)</t>
  </si>
  <si>
    <t>(42.388515, -71.132696)</t>
  </si>
  <si>
    <t>(42.389044, -71.119951)</t>
  </si>
  <si>
    <t>(42.389121, -71.148189)</t>
  </si>
  <si>
    <t>(42.390054, -71.142243)</t>
  </si>
  <si>
    <t>(42.390338, -71.121411)</t>
  </si>
  <si>
    <t>(42.391158, -71.122802)</t>
  </si>
  <si>
    <t>(42.393619, -71.135182)</t>
  </si>
  <si>
    <t>(42.393956, -71.140613)</t>
  </si>
  <si>
    <t>(42.394062, -71.127055)</t>
  </si>
  <si>
    <t>(42.395671, -71.128301)</t>
  </si>
  <si>
    <t>(42.396635, -71.129385)</t>
  </si>
  <si>
    <t>(42.40053, -71.135127)</t>
  </si>
  <si>
    <t>(42.400577, -71.13523)</t>
  </si>
  <si>
    <t>(42.355082, -71.110329)</t>
  </si>
  <si>
    <t>(42.355227, -71.108214)</t>
  </si>
  <si>
    <t>(42.359, -71.108813)</t>
  </si>
  <si>
    <t>(42.360009, -71.087643)</t>
  </si>
  <si>
    <t>(42.360693, -71.11517)</t>
  </si>
  <si>
    <t>(42.3612, -71.115056)</t>
  </si>
  <si>
    <t>(42.361242, -71.097062)</t>
  </si>
  <si>
    <t>(42.361261, -71.108719)</t>
  </si>
  <si>
    <t>(42.361348, -71.098457)</t>
  </si>
  <si>
    <t>(42.361422, -71.096684)</t>
  </si>
  <si>
    <t>(42.361735, -71.091339)</t>
  </si>
  <si>
    <t>(42.361786, -71.115691)</t>
  </si>
  <si>
    <t>(42.362071, -71.082667)</t>
  </si>
  <si>
    <t>(42.362388, -71.087276)</t>
  </si>
  <si>
    <t>(42.362717, -71.089961)</t>
  </si>
  <si>
    <t>(42.363048, -71.100064)</t>
  </si>
  <si>
    <t>(42.363105, -71.099875)</t>
  </si>
  <si>
    <t>(42.363333, -71.098364)</t>
  </si>
  <si>
    <t>(42.363542, -71.106209)</t>
  </si>
  <si>
    <t>(42.363548, -71.100911)</t>
  </si>
  <si>
    <t>(42.363802, -71.100716)</t>
  </si>
  <si>
    <t>(42.364317, -71.103566)</t>
  </si>
  <si>
    <t>(42.364486, -71.096737)</t>
  </si>
  <si>
    <t>(42.364554, -71.113083)</t>
  </si>
  <si>
    <t>(42.364683, -71.10036)</t>
  </si>
  <si>
    <t>(42.364796, -71.089418)</t>
  </si>
  <si>
    <t>(42.364863, -71.096266)</t>
  </si>
  <si>
    <t>(42.365378, -71.106612)</t>
  </si>
  <si>
    <t>(42.365455, -71.103484)</t>
  </si>
  <si>
    <t>(42.365955, -71.104965)</t>
  </si>
  <si>
    <t>(42.366001, -71.100752)</t>
  </si>
  <si>
    <t>(42.366454, -71.094031)</t>
  </si>
  <si>
    <t>(42.366648, -71.094246)</t>
  </si>
  <si>
    <t>(42.366778, -71.092369)</t>
  </si>
  <si>
    <t>(42.36687, -71.085903)</t>
  </si>
  <si>
    <t>(42.366995, -71.106343)</t>
  </si>
  <si>
    <t>(42.367218, -71.085972)</t>
  </si>
  <si>
    <t>(42.367665, -71.08112)</t>
  </si>
  <si>
    <t>(42.367837, -71.087887)</t>
  </si>
  <si>
    <t>(42.3683, -71.080574)</t>
  </si>
  <si>
    <t>(42.368373, -71.090596)</t>
  </si>
  <si>
    <t>(42.368709, -71.113513)</t>
  </si>
  <si>
    <t>(42.368828, -71.099429)</t>
  </si>
  <si>
    <t>(42.368945, -71.110924)</t>
  </si>
  <si>
    <t>(42.368991, -71.110271)</t>
  </si>
  <si>
    <t>(42.369257, -71.07725)</t>
  </si>
  <si>
    <t>(42.369479, -71.079562)</t>
  </si>
  <si>
    <t>(42.369878, -71.087504)</t>
  </si>
  <si>
    <t>(42.370743, -71.083303)</t>
  </si>
  <si>
    <t>(42.370859, -71.078595)</t>
  </si>
  <si>
    <t>(42.370954, -71.084954)</t>
  </si>
  <si>
    <t>(42.371015, -71.09753)</t>
  </si>
  <si>
    <t>(42.371131, -71.110814)</t>
  </si>
  <si>
    <t>(42.371403, -71.121389)</t>
  </si>
  <si>
    <t>(42.371633, -71.120922)</t>
  </si>
  <si>
    <t>(42.371664, -71.096164)</t>
  </si>
  <si>
    <t>(42.37184, -71.11343)</t>
  </si>
  <si>
    <t>(42.372075, -71.119129)</t>
  </si>
  <si>
    <t>(42.372115, -71.089167)</t>
  </si>
  <si>
    <t>(42.372262, -71.079743)</t>
  </si>
  <si>
    <t>(42.372292, -71.089749)</t>
  </si>
  <si>
    <t>(42.372321, -71.121864)</t>
  </si>
  <si>
    <t>(42.37251, -71.099131)</t>
  </si>
  <si>
    <t>(42.372557, -71.085138)</t>
  </si>
  <si>
    <t>(42.372653, -71.093451)</t>
  </si>
  <si>
    <t>(42.372747, -71.09943)</t>
  </si>
  <si>
    <t>(42.372776, -71.12107)</t>
  </si>
  <si>
    <t>(42.372944, -71.099708)</t>
  </si>
  <si>
    <t>(42.373006, -71.100164)</t>
  </si>
  <si>
    <t>(42.373196, -71.110836)</t>
  </si>
  <si>
    <t>(42.373423, -71.09767)</t>
  </si>
  <si>
    <t>(42.37345, -71.099503)</t>
  </si>
  <si>
    <t>(42.373494, -71.093704)</t>
  </si>
  <si>
    <t>(42.37379, -71.119267)</t>
  </si>
  <si>
    <t>(42.373833, -71.112444)</t>
  </si>
  <si>
    <t>(42.374178, -71.114444)</t>
  </si>
  <si>
    <t>(42.374233, -71.104741)</t>
  </si>
  <si>
    <t>(42.374244, -71.140893)</t>
  </si>
  <si>
    <t>(42.374284, -71.105139)</t>
  </si>
  <si>
    <t>(42.374293, -71.125488)</t>
  </si>
  <si>
    <t>(42.374368, -71.113638)</t>
  </si>
  <si>
    <t>(42.374426, -71.121896)</t>
  </si>
  <si>
    <t>(42.374529, -71.107034)</t>
  </si>
  <si>
    <t>(42.374638, -71.107881)</t>
  </si>
  <si>
    <t>(42.3747, -71.130587)</t>
  </si>
  <si>
    <t>(42.374856, -71.122345)</t>
  </si>
  <si>
    <t>(42.374869, -71.12995)</t>
  </si>
  <si>
    <t>(42.375263, -71.145825)</t>
  </si>
  <si>
    <t>(42.375675, -71.142598)</t>
  </si>
  <si>
    <t>(42.375936, -71.124467)</t>
  </si>
  <si>
    <t>(42.376345, -71.139754)</t>
  </si>
  <si>
    <t>(42.376849, -71.156032)</t>
  </si>
  <si>
    <t>(42.377301, -71.12322)</t>
  </si>
  <si>
    <t>(42.377629, -71.109393)</t>
  </si>
  <si>
    <t>(42.378313, -71.155346)</t>
  </si>
  <si>
    <t>(42.379415, -71.125713)</t>
  </si>
  <si>
    <t>(42.379657, -71.124694)</t>
  </si>
  <si>
    <t>(42.37981, -71.116492)</t>
  </si>
  <si>
    <t>(42.381114, -71.138538)</t>
  </si>
  <si>
    <t>(42.381226, -71.138323)</t>
  </si>
  <si>
    <t>(42.382061, -71.126736)</t>
  </si>
  <si>
    <t>(42.383349, -71.133028)</t>
  </si>
  <si>
    <t>(42.38414, -71.139736)</t>
  </si>
  <si>
    <t>(42.38681, -71.11713)</t>
  </si>
  <si>
    <t>(42.386868, -71.157865)</t>
  </si>
  <si>
    <t>(42.387165, -71.137907)</t>
  </si>
  <si>
    <t>(42.387755, -71.119116)</t>
  </si>
  <si>
    <t>(42.388217, -71.132481)</t>
  </si>
  <si>
    <t>(42.388566, -71.11904)</t>
  </si>
  <si>
    <t>(42.388581, -71.119038)</t>
  </si>
  <si>
    <t>(42.390066, -71.120466)</t>
  </si>
  <si>
    <t>(42.390376, -71.150384)</t>
  </si>
  <si>
    <t>(42.390922, -71.122263)</t>
  </si>
  <si>
    <t>(42.391102, -71.153136)</t>
  </si>
  <si>
    <t>(42.392001, -71.141029)</t>
  </si>
  <si>
    <t>(42.392158, -71.124614)</t>
  </si>
  <si>
    <t>(42.39267, -71.140967)</t>
  </si>
  <si>
    <t>(42.393209, -71.14065)</t>
  </si>
  <si>
    <t>(42.393375, -71.130813)</t>
  </si>
  <si>
    <t>(42.393481, -71.131413)</t>
  </si>
  <si>
    <t>(42.393771, -71.125792)</t>
  </si>
  <si>
    <t>(42.393961, -71.126382)</t>
  </si>
  <si>
    <t>(42.394653, -71.127155)</t>
  </si>
  <si>
    <t>(42.394975, -71.141351)</t>
  </si>
  <si>
    <t>(42.400949, -71.136026)</t>
  </si>
  <si>
    <t>(42.401023, -71.135315)</t>
  </si>
  <si>
    <t>(42.354934, -71.105695)</t>
  </si>
  <si>
    <t>(42.355021, -71.105301)</t>
  </si>
  <si>
    <t>(42.355903, -71.109578)</t>
  </si>
  <si>
    <t>(42.356274, -71.114211)</t>
  </si>
  <si>
    <t>(42.356412, -71.105314)</t>
  </si>
  <si>
    <t>(42.356638, -71.108802)</t>
  </si>
  <si>
    <t>(42.356726, -71.106526)</t>
  </si>
  <si>
    <t>(42.356865, -71.113557)</t>
  </si>
  <si>
    <t>(42.357294, -71.115026)</t>
  </si>
  <si>
    <t>(42.357864, -71.105423)</t>
  </si>
  <si>
    <t>(42.358382, -71.100964)</t>
  </si>
  <si>
    <t>(42.359144, -71.106149)</t>
  </si>
  <si>
    <t>(42.359766, -71.098223)</t>
  </si>
  <si>
    <t>(42.359768, -71.094767)</t>
  </si>
  <si>
    <t>(42.359861, -71.103061)</t>
  </si>
  <si>
    <t>(42.359911, -71.103649)</t>
  </si>
  <si>
    <t>(42.360266, -71.0973)</t>
  </si>
  <si>
    <t>(42.360407, -71.109659)</t>
  </si>
  <si>
    <t>(42.36077, -71.085362)</t>
  </si>
  <si>
    <t>(42.360893, -71.10222)</t>
  </si>
  <si>
    <t>(42.360985, -71.092813)</t>
  </si>
  <si>
    <t>(42.361136, -71.102496)</t>
  </si>
  <si>
    <t>(42.36155, -71.092404)</t>
  </si>
  <si>
    <t>(42.361672, -71.11273)</t>
  </si>
  <si>
    <t>(42.36173, -71.093982)</t>
  </si>
  <si>
    <t>(42.361852, -71.079768)</t>
  </si>
  <si>
    <t>(42.361891, -71.097802)</t>
  </si>
  <si>
    <t>(42.362037, -71.111389)</t>
  </si>
  <si>
    <t>(42.362105, -71.080155)</t>
  </si>
  <si>
    <t>(42.362415, -71.098971)</t>
  </si>
  <si>
    <t>(42.362495, -71.090356)</t>
  </si>
  <si>
    <t>(42.362505, -71.114402)</t>
  </si>
  <si>
    <t>(42.362664, -71.112361)</t>
  </si>
  <si>
    <t>(42.362703, -71.089944)</t>
  </si>
  <si>
    <t>(42.363279, -71.09469)</t>
  </si>
  <si>
    <t>(42.363415, -71.099417)</t>
  </si>
  <si>
    <t>(42.363446, -71.0998)</t>
  </si>
  <si>
    <t>(42.363476, -71.1011)</t>
  </si>
  <si>
    <t>(42.363518, -71.100859)</t>
  </si>
  <si>
    <t>(42.363621, -71.08764)</t>
  </si>
  <si>
    <t>(42.363633, -71.10867)</t>
  </si>
  <si>
    <t>(42.363664, -71.100482)</t>
  </si>
  <si>
    <t>(42.363675, -71.083353)</t>
  </si>
  <si>
    <t>(42.363679, -71.106586)</t>
  </si>
  <si>
    <t>(42.363846, -71.085722)</t>
  </si>
  <si>
    <t>(42.363934, -71.083405)</t>
  </si>
  <si>
    <t>(42.364032, -71.083662)</t>
  </si>
  <si>
    <t>(42.364145, -71.101293)</t>
  </si>
  <si>
    <t>(42.364161, -71.103175)</t>
  </si>
  <si>
    <t>(42.364163, -71.093672)</t>
  </si>
  <si>
    <t>(42.364366, -71.09413)</t>
  </si>
  <si>
    <t>(42.364456, -71.104031)</t>
  </si>
  <si>
    <t>(42.36446, -71.097304)</t>
  </si>
  <si>
    <t>(42.364564, -71.094613)</t>
  </si>
  <si>
    <t>(42.364618, -71.112317)</t>
  </si>
  <si>
    <t>(42.364683, -71.111544)</t>
  </si>
  <si>
    <t>(42.364812, -71.084014)</t>
  </si>
  <si>
    <t>(42.364846, -71.092608)</t>
  </si>
  <si>
    <t>(42.364857, -71.100491)</t>
  </si>
  <si>
    <t>(42.364881, -71.102534)</t>
  </si>
  <si>
    <t>(42.3649, -71.09615)</t>
  </si>
  <si>
    <t>(42.364918, -71.099151)</t>
  </si>
  <si>
    <t>(42.365007, -71.102735)</t>
  </si>
  <si>
    <t>(42.365024, -71.103402)</t>
  </si>
  <si>
    <t>(42.365056, -71.107219)</t>
  </si>
  <si>
    <t>(42.365116, -71.100921)</t>
  </si>
  <si>
    <t>(42.365117, -71.080833)</t>
  </si>
  <si>
    <t>(42.365153, -71.103629)</t>
  </si>
  <si>
    <t>(42.36519, -71.094702)</t>
  </si>
  <si>
    <t>(42.365209, -71.097911)</t>
  </si>
  <si>
    <t>(42.365237, -71.107583)</t>
  </si>
  <si>
    <t>(42.365325, -71.111565)</t>
  </si>
  <si>
    <t>(42.365354, -71.112206)</t>
  </si>
  <si>
    <t>(42.365402, -71.098765)</t>
  </si>
  <si>
    <t>(42.36559, -71.104016)</t>
  </si>
  <si>
    <t>(42.365591, -71.104027)</t>
  </si>
  <si>
    <t>(42.365878, -71.078034)</t>
  </si>
  <si>
    <t>(42.3659, -71.09848)</t>
  </si>
  <si>
    <t>(42.365977, -71.104356)</t>
  </si>
  <si>
    <t>(42.36602, -71.092644)</t>
  </si>
  <si>
    <t>(42.366042, -71.100691)</t>
  </si>
  <si>
    <t>(42.366092, -71.079695)</t>
  </si>
  <si>
    <t>(42.366164, -71.113662)</t>
  </si>
  <si>
    <t>(42.366188, -71.095765)</t>
  </si>
  <si>
    <t>(42.366289, -71.091796)</t>
  </si>
  <si>
    <t>(42.366393, -71.11356)</t>
  </si>
  <si>
    <t>(42.366453, -71.096616)</t>
  </si>
  <si>
    <t>(42.366462, -71.105186)</t>
  </si>
  <si>
    <t>(42.366496, -71.103579)</t>
  </si>
  <si>
    <t>(42.366555, -71.077878)</t>
  </si>
  <si>
    <t>(42.366769, -71.079539)</t>
  </si>
  <si>
    <t>(42.366803, -71.110418)</t>
  </si>
  <si>
    <t>(42.366912, -71.105125)</t>
  </si>
  <si>
    <t>(42.367022, -71.113316)</t>
  </si>
  <si>
    <t>(42.367026, -71.07658)</t>
  </si>
  <si>
    <t>(42.367133, -71.088052)</t>
  </si>
  <si>
    <t>(42.367195, -71.106662)</t>
  </si>
  <si>
    <t>(42.367296, -71.107019)</t>
  </si>
  <si>
    <t>(42.367368, -71.102404)</t>
  </si>
  <si>
    <t>(42.367421, -71.11368)</t>
  </si>
  <si>
    <t>(42.367428, -71.078168)</t>
  </si>
  <si>
    <t>(42.36748, -71.093228)</t>
  </si>
  <si>
    <t>(42.367518, -71.105835)</t>
  </si>
  <si>
    <t>(42.367621, -71.107586)</t>
  </si>
  <si>
    <t>(42.3677, -71.092663)</t>
  </si>
  <si>
    <t>(42.36772, -71.074384)</t>
  </si>
  <si>
    <t>(42.367729, -71.090941)</t>
  </si>
  <si>
    <t>(42.367757, -71.111097)</t>
  </si>
  <si>
    <t>(42.367759, -71.111376)</t>
  </si>
  <si>
    <t>(42.367811, -71.114344)</t>
  </si>
  <si>
    <t>(42.367888, -71.102159)</t>
  </si>
  <si>
    <t>(42.367908, -71.077563)</t>
  </si>
  <si>
    <t>(42.368041, -71.080875)</t>
  </si>
  <si>
    <t>(42.368121, -71.079225)</t>
  </si>
  <si>
    <t>(42.368241, -71.085587)</t>
  </si>
  <si>
    <t>(42.368307, -71.110738)</t>
  </si>
  <si>
    <t>(42.368342, -71.102218)</t>
  </si>
  <si>
    <t>(42.368572, -71.090982)</t>
  </si>
  <si>
    <t>(42.368574, -71.113515)</t>
  </si>
  <si>
    <t>(42.368602, -71.110145)</t>
  </si>
  <si>
    <t>(42.368656, -71.101309)</t>
  </si>
  <si>
    <t>(42.368808, -71.107976)</t>
  </si>
  <si>
    <t>(42.368842, -71.108419)</t>
  </si>
  <si>
    <t>(42.369098, -71.093102)</t>
  </si>
  <si>
    <t>(42.369169, -71.110776)</t>
  </si>
  <si>
    <t>(42.369222, -71.096448)</t>
  </si>
  <si>
    <t>(42.369223, -71.077605)</t>
  </si>
  <si>
    <t>(42.369244, -71.111345)</t>
  </si>
  <si>
    <t>(42.369364, -71.095518)</t>
  </si>
  <si>
    <t>(42.369429, -71.097623)</t>
  </si>
  <si>
    <t>(42.369482, -71.078907)</t>
  </si>
  <si>
    <t>(42.369508, -71.110232)</t>
  </si>
  <si>
    <t>(42.369659, -71.092452)</t>
  </si>
  <si>
    <t>(42.369702, -71.102)</t>
  </si>
  <si>
    <t>(42.369805, -71.078715)</t>
  </si>
  <si>
    <t>(42.369846, -71.112642)</t>
  </si>
  <si>
    <t>(42.369878, -71.096134)</t>
  </si>
  <si>
    <t>(42.369895, -71.116822)</t>
  </si>
  <si>
    <t>(42.36993, -71.112459)</t>
  </si>
  <si>
    <t>(42.370042, -71.071678)</t>
  </si>
  <si>
    <t>(42.370061, -71.083466)</t>
  </si>
  <si>
    <t>(42.370082, -71.103382)</t>
  </si>
  <si>
    <t>(42.370095, -71.112929)</t>
  </si>
  <si>
    <t>(42.370144, -71.078751)</t>
  </si>
  <si>
    <t>(42.37025, -71.117751)</t>
  </si>
  <si>
    <t>(42.370275, -71.085114)</t>
  </si>
  <si>
    <t>(42.370321, -71.08001)</t>
  </si>
  <si>
    <t>(42.37034, -71.103615)</t>
  </si>
  <si>
    <t>(42.370356, -71.113274)</t>
  </si>
  <si>
    <t>(42.37037, -71.085859)</t>
  </si>
  <si>
    <t>(42.370428, -71.098691)</t>
  </si>
  <si>
    <t>(42.370455, -71.0849)</t>
  </si>
  <si>
    <t>(42.370585, -71.077293)</t>
  </si>
  <si>
    <t>(42.370614, -71.106499)</t>
  </si>
  <si>
    <t>(42.370644, -71.113419)</t>
  </si>
  <si>
    <t>(42.370669, -71.106484)</t>
  </si>
  <si>
    <t>(42.37073, -71.086564)</t>
  </si>
  <si>
    <t>(42.37091, -71.103279)</t>
  </si>
  <si>
    <t>(42.371047, -71.080799)</t>
  </si>
  <si>
    <t>(42.371178, -71.105739)</t>
  </si>
  <si>
    <t>(42.371406, -71.095344)</t>
  </si>
  <si>
    <t>(42.37156, -71.078443)</t>
  </si>
  <si>
    <t>(42.371617, -71.096295)</t>
  </si>
  <si>
    <t>(42.371649, -71.117692)</t>
  </si>
  <si>
    <t>(42.371759, -71.121286)</t>
  </si>
  <si>
    <t>(42.371792, -71.098651)</t>
  </si>
  <si>
    <t>(42.371881, -71.087315)</t>
  </si>
  <si>
    <t>(42.371947, -71.087073)</t>
  </si>
  <si>
    <t>(42.371973, -71.115756)</t>
  </si>
  <si>
    <t>(42.372021, -71.081509)</t>
  </si>
  <si>
    <t>(42.372057, -71.114235)</t>
  </si>
  <si>
    <t>(42.372087, -71.094813)</t>
  </si>
  <si>
    <t>(42.372211, -71.115587)</t>
  </si>
  <si>
    <t>(42.372239, -71.09766)</t>
  </si>
  <si>
    <t>(42.37236, -71.108564)</t>
  </si>
  <si>
    <t>(42.372425, -71.079454)</t>
  </si>
  <si>
    <t>(42.372598, -71.085238)</t>
  </si>
  <si>
    <t>(42.372683, -71.116784)</t>
  </si>
  <si>
    <t>(42.372738, -71.11987)</t>
  </si>
  <si>
    <t>(42.372816, -71.117255)</t>
  </si>
  <si>
    <t>(42.372835, -71.123312)</t>
  </si>
  <si>
    <t>(42.372852, -71.120617)</t>
  </si>
  <si>
    <t>(42.37289, -71.121974)</t>
  </si>
  <si>
    <t>(42.372962, -71.11848)</t>
  </si>
  <si>
    <t>(42.373007, -71.090603)</t>
  </si>
  <si>
    <t>(42.373019, -71.119633)</t>
  </si>
  <si>
    <t>(42.37303, -71.119896)</t>
  </si>
  <si>
    <t>(42.373035, -71.102687)</t>
  </si>
  <si>
    <t>(42.373109, -71.100254)</t>
  </si>
  <si>
    <t>(42.37314, -71.120664)</t>
  </si>
  <si>
    <t>(42.373168, -71.09734)</t>
  </si>
  <si>
    <t>(42.373202, -71.122518)</t>
  </si>
  <si>
    <t>(42.373214, -71.094426)</t>
  </si>
  <si>
    <t>(42.373231, -71.119732)</t>
  </si>
  <si>
    <t>(42.373253, -71.120166)</t>
  </si>
  <si>
    <t>(42.373255, -71.081523)</t>
  </si>
  <si>
    <t>(42.37335, -71.112868)</t>
  </si>
  <si>
    <t>(42.373369, -71.09879)</t>
  </si>
  <si>
    <t>(42.373444, -71.122898)</t>
  </si>
  <si>
    <t>(42.373602, -71.094629)</t>
  </si>
  <si>
    <t>(42.373875, -71.105023)</t>
  </si>
  <si>
    <t>(42.373921, -71.11895)</t>
  </si>
  <si>
    <t>(42.37395, -71.11916)</t>
  </si>
  <si>
    <t>(42.37395, -71.121481)</t>
  </si>
  <si>
    <t>(42.373951, -71.113066)</t>
  </si>
  <si>
    <t>(42.374014, -71.119122)</t>
  </si>
  <si>
    <t>(42.374063, -71.103412)</t>
  </si>
  <si>
    <t>(42.374336, -71.111559)</t>
  </si>
  <si>
    <t>(42.374384, -71.105909)</t>
  </si>
  <si>
    <t>(42.374384, -71.118788)</t>
  </si>
  <si>
    <t>(42.374452, -71.120075)</t>
  </si>
  <si>
    <t>(42.374471, -71.107018)</t>
  </si>
  <si>
    <t>(42.37485, -71.138299)</t>
  </si>
  <si>
    <t>(42.374852, -71.133045)</t>
  </si>
  <si>
    <t>(42.374861, -71.108304)</t>
  </si>
  <si>
    <t>(42.374877, -71.139268)</t>
  </si>
  <si>
    <t>(42.374903, -71.149649)</t>
  </si>
  <si>
    <t>(42.374918, -71.11006)</t>
  </si>
  <si>
    <t>(42.37511, -71.153862)</t>
  </si>
  <si>
    <t>(42.375184, -71.114621)</t>
  </si>
  <si>
    <t>(42.375195, -71.113198)</t>
  </si>
  <si>
    <t>(42.375215, -71.111495)</t>
  </si>
  <si>
    <t>(42.375223, -71.147759)</t>
  </si>
  <si>
    <t>(42.375328, -71.135513)</t>
  </si>
  <si>
    <t>(42.375355, -71.113415)</t>
  </si>
  <si>
    <t>(42.375506, -71.144915)</t>
  </si>
  <si>
    <t>(42.375525, -71.118476)</t>
  </si>
  <si>
    <t>(42.375576, -71.144448)</t>
  </si>
  <si>
    <t>(42.376119, -71.122287)</t>
  </si>
  <si>
    <t>(42.376308, -71.115696)</t>
  </si>
  <si>
    <t>(42.376636, -71.114081)</t>
  </si>
  <si>
    <t>(42.376722, -71.112616)</t>
  </si>
  <si>
    <t>(42.376925, -71.120996)</t>
  </si>
  <si>
    <t>(42.377081, -71.119472)</t>
  </si>
  <si>
    <t>(42.377198, -71.128357)</t>
  </si>
  <si>
    <t>(42.377307, -71.122863)</t>
  </si>
  <si>
    <t>(42.377363, -71.110643)</t>
  </si>
  <si>
    <t>(42.377428, -71.13338)</t>
  </si>
  <si>
    <t>(42.377757, -71.153999)</t>
  </si>
  <si>
    <t>(42.377864, -71.123547)</t>
  </si>
  <si>
    <t>(42.377893, -71.119878)</t>
  </si>
  <si>
    <t>(42.377896, -71.108147)</t>
  </si>
  <si>
    <t>(42.377923, -71.110128)</t>
  </si>
  <si>
    <t>(42.37793, -71.13018)</t>
  </si>
  <si>
    <t>(42.377979, -71.107811)</t>
  </si>
  <si>
    <t>(42.378056, -71.130677)</t>
  </si>
  <si>
    <t>(42.37809, -71.148781)</t>
  </si>
  <si>
    <t>(42.378927, -71.120663)</t>
  </si>
  <si>
    <t>(42.378969, -71.124176)</t>
  </si>
  <si>
    <t>(42.379133, -71.120406)</t>
  </si>
  <si>
    <t>(42.379572, -71.137401)</t>
  </si>
  <si>
    <t>(42.379976, -71.144533)</t>
  </si>
  <si>
    <t>(42.380085, -71.126115)</t>
  </si>
  <si>
    <t>(42.380211, -71.134886)</t>
  </si>
  <si>
    <t>(42.38025, -71.14351)</t>
  </si>
  <si>
    <t>(42.38111, -71.128817)</t>
  </si>
  <si>
    <t>(42.381111, -71.153004)</t>
  </si>
  <si>
    <t>(42.381294, -71.129389)</t>
  </si>
  <si>
    <t>(42.381387, -71.133763)</t>
  </si>
  <si>
    <t>(42.381453, -71.132264)</t>
  </si>
  <si>
    <t>(42.381704, -71.116566)</t>
  </si>
  <si>
    <t>(42.381865, -71.119331)</t>
  </si>
  <si>
    <t>(42.382085, -71.128637)</t>
  </si>
  <si>
    <t>(42.382121, -71.119493)</t>
  </si>
  <si>
    <t>(42.382445, -71.117788)</t>
  </si>
  <si>
    <t>(42.382557, -71.116202)</t>
  </si>
  <si>
    <t>(42.382584, -71.119643)</t>
  </si>
  <si>
    <t>(42.382625, -71.131732)</t>
  </si>
  <si>
    <t>(42.3827, -71.118803)</t>
  </si>
  <si>
    <t>(42.382726, -71.11981)</t>
  </si>
  <si>
    <t>(42.382856, -71.131956)</t>
  </si>
  <si>
    <t>(42.383033, -71.127744)</t>
  </si>
  <si>
    <t>(42.383257, -71.134914)</t>
  </si>
  <si>
    <t>(42.383347, -71.119561)</t>
  </si>
  <si>
    <t>(42.383769, -71.141606)</t>
  </si>
  <si>
    <t>(42.383859, -71.129311)</t>
  </si>
  <si>
    <t>(42.384063, -71.122377)</t>
  </si>
  <si>
    <t>(42.384312, -71.116095)</t>
  </si>
  <si>
    <t>(42.384339, -71.134914)</t>
  </si>
  <si>
    <t>(42.384438, -71.117645)</t>
  </si>
  <si>
    <t>(42.384553, -71.12985)</t>
  </si>
  <si>
    <t>(42.384628, -71.119609)</t>
  </si>
  <si>
    <t>(42.3847, -71.118585)</t>
  </si>
  <si>
    <t>(42.38525, -71.13728)</t>
  </si>
  <si>
    <t>(42.385389, -71.126371)</t>
  </si>
  <si>
    <t>(42.385997, -71.131229)</t>
  </si>
  <si>
    <t>(42.386127, -71.139809)</t>
  </si>
  <si>
    <t>(42.387313, -71.119848)</t>
  </si>
  <si>
    <t>(42.387643, -71.14191)</t>
  </si>
  <si>
    <t>(42.388144, -71.119664)</t>
  </si>
  <si>
    <t>(42.388316, -71.125451)</t>
  </si>
  <si>
    <t>(42.388409, -71.118621)</t>
  </si>
  <si>
    <t>(42.388585, -71.143236)</t>
  </si>
  <si>
    <t>(42.388676, -71.119242)</t>
  </si>
  <si>
    <t>(42.388711, -71.133179)</t>
  </si>
  <si>
    <t>(42.388765, -71.119806)</t>
  </si>
  <si>
    <t>(42.388886, -71.118291)</t>
  </si>
  <si>
    <t>(42.388889, -71.119872)</t>
  </si>
  <si>
    <t>(42.389294, -71.119424)</t>
  </si>
  <si>
    <t>(42.389354, -71.14935)</t>
  </si>
  <si>
    <t>(42.389383, -71.131073)</t>
  </si>
  <si>
    <t>(42.389406, -71.119767)</t>
  </si>
  <si>
    <t>(42.38975, -71.120095)</t>
  </si>
  <si>
    <t>(42.390042, -71.117665)</t>
  </si>
  <si>
    <t>(42.390208, -71.142109)</t>
  </si>
  <si>
    <t>(42.390218, -71.132802)</t>
  </si>
  <si>
    <t>(42.390305, -71.151329)</t>
  </si>
  <si>
    <t>(42.390613, -71.123973)</t>
  </si>
  <si>
    <t>(42.390703, -71.131505)</t>
  </si>
  <si>
    <t>(42.390704, -71.122163)</t>
  </si>
  <si>
    <t>(42.390875, -71.157256)</t>
  </si>
  <si>
    <t>(42.390877, -71.155012)</t>
  </si>
  <si>
    <t>(42.390973, -71.121913)</t>
  </si>
  <si>
    <t>(42.391001, -71.119959)</t>
  </si>
  <si>
    <t>(42.39151, -71.119059)</t>
  </si>
  <si>
    <t>(42.391768, -71.123875)</t>
  </si>
  <si>
    <t>(42.392451, -71.126306)</t>
  </si>
  <si>
    <t>(42.392484, -71.140874)</t>
  </si>
  <si>
    <t>(42.392608, -71.127547)</t>
  </si>
  <si>
    <t>(42.392997, -71.129116)</t>
  </si>
  <si>
    <t>(42.393011, -71.125317)</t>
  </si>
  <si>
    <t>(42.393492, -71.132871)</t>
  </si>
  <si>
    <t>(42.393519, -71.125492)</t>
  </si>
  <si>
    <t>(42.393569, -71.134171)</t>
  </si>
  <si>
    <t>(42.393702, -71.136228)</t>
  </si>
  <si>
    <t>(42.393839, -71.126611)</t>
  </si>
  <si>
    <t>(42.394063, -71.158005)</t>
  </si>
  <si>
    <t>(42.394092, -71.140554)</t>
  </si>
  <si>
    <t>(42.394257, -71.126257)</t>
  </si>
  <si>
    <t>(42.394611, -71.14595)</t>
  </si>
  <si>
    <t>(42.394653, -71.140526)</t>
  </si>
  <si>
    <t>(42.394843, -71.136385)</t>
  </si>
  <si>
    <t>(42.395146, -71.125809)</t>
  </si>
  <si>
    <t>(42.395701, -71.135265)</t>
  </si>
  <si>
    <t>(42.395745, -71.133192)</t>
  </si>
  <si>
    <t>(42.39603, -71.128707)</t>
  </si>
  <si>
    <t>(42.397075, -71.129879)</t>
  </si>
  <si>
    <t>(42.397161, -71.130227)</t>
  </si>
  <si>
    <t>(42.397199, -71.130892)</t>
  </si>
  <si>
    <t>(42.398306, -71.131306)</t>
  </si>
  <si>
    <t>(42.398476, -71.131522)</t>
  </si>
  <si>
    <t>(42.40005, -71.133399)</t>
  </si>
  <si>
    <t>(42.400115, -71.134533)</t>
  </si>
  <si>
    <t>(42.400248, -71.134469)</t>
  </si>
  <si>
    <t>(42.353909, -71.1076)</t>
  </si>
  <si>
    <t>(42.354221, -71.110797)</t>
  </si>
  <si>
    <t>(42.354795, -71.104826)</t>
  </si>
  <si>
    <t>(42.354988, -71.105235)</t>
  </si>
  <si>
    <t>(42.355031, -71.111003)</t>
  </si>
  <si>
    <t>(42.355175, -71.110278)</t>
  </si>
  <si>
    <t>(42.355391, -71.110714)</t>
  </si>
  <si>
    <t>(42.355402, -71.107026)</t>
  </si>
  <si>
    <t>(42.35543, -71.104469)</t>
  </si>
  <si>
    <t>(42.355713, -71.103484)</t>
  </si>
  <si>
    <t>(42.355893, -71.10751)</t>
  </si>
  <si>
    <t>(42.355992, -71.112016)</t>
  </si>
  <si>
    <t>(42.355997, -71.103321)</t>
  </si>
  <si>
    <t>(42.356182, -71.109117)</t>
  </si>
  <si>
    <t>(42.3564, -71.110452)</t>
  </si>
  <si>
    <t>(42.356452, -71.108175)</t>
  </si>
  <si>
    <t>(42.356512, -71.111462)</t>
  </si>
  <si>
    <t>(42.356804, -71.111153)</t>
  </si>
  <si>
    <t>(42.356915, -71.113597)</t>
  </si>
  <si>
    <t>(42.356994, -71.112439)</t>
  </si>
  <si>
    <t>(42.357029, -71.110911)</t>
  </si>
  <si>
    <t>(42.357076, -71.107667)</t>
  </si>
  <si>
    <t>(42.357101, -71.101215)</t>
  </si>
  <si>
    <t>(42.357355, -71.100904)</t>
  </si>
  <si>
    <t>(42.357376, -71.112994)</t>
  </si>
  <si>
    <t>(42.357437, -71.112624)</t>
  </si>
  <si>
    <t>(42.357507, -71.10049)</t>
  </si>
  <si>
    <t>(42.357545, -71.107988)</t>
  </si>
  <si>
    <t>(42.357568, -71.100268)</t>
  </si>
  <si>
    <t>(42.357571, -71.102128)</t>
  </si>
  <si>
    <t>(42.357659, -71.103683)</t>
  </si>
  <si>
    <t>(42.357678, -71.106378)</t>
  </si>
  <si>
    <t>(42.357749, -71.115398)</t>
  </si>
  <si>
    <t>(42.357822, -71.112504)</t>
  </si>
  <si>
    <t>(42.357827, -71.110202)</t>
  </si>
  <si>
    <t>(42.357897, -71.10729)</t>
  </si>
  <si>
    <t>(42.357899, -71.11096)</t>
  </si>
  <si>
    <t>(42.358013, -71.099462)</t>
  </si>
  <si>
    <t>(42.358075, -71.113083)</t>
  </si>
  <si>
    <t>(42.35813, -71.109871)</t>
  </si>
  <si>
    <t>(42.358155, -71.107288)</t>
  </si>
  <si>
    <t>(42.358169, -71.109829)</t>
  </si>
  <si>
    <t>(42.358244, -71.105928)</t>
  </si>
  <si>
    <t>(42.358259, -71.093121)</t>
  </si>
  <si>
    <t>(42.358276, -71.093057)</t>
  </si>
  <si>
    <t>(42.358386, -71.106431)</t>
  </si>
  <si>
    <t>(42.358425, -71.106244)</t>
  </si>
  <si>
    <t>(42.35844, -71.115585)</t>
  </si>
  <si>
    <t>(42.358443, -71.110343)</t>
  </si>
  <si>
    <t>(42.358455, -71.109579)</t>
  </si>
  <si>
    <t>(42.35846, -71.11162)</t>
  </si>
  <si>
    <t>(42.358465, -71.106973)</t>
  </si>
  <si>
    <t>(42.35864, -71.110249)</t>
  </si>
  <si>
    <t>(42.358653, -71.108001)</t>
  </si>
  <si>
    <t>(42.358731, -71.11384)</t>
  </si>
  <si>
    <t>(42.358745, -71.109221)</t>
  </si>
  <si>
    <t>(42.35884, -71.115589)</t>
  </si>
  <si>
    <t>(42.358865, -71.100702)</t>
  </si>
  <si>
    <t>(42.358901, -71.115556)</t>
  </si>
  <si>
    <t>(42.359073, -71.113891)</t>
  </si>
  <si>
    <t>(42.359099, -71.113055)</t>
  </si>
  <si>
    <t>(42.359143, -71.111013)</t>
  </si>
  <si>
    <t>(42.359238, -71.087162)</t>
  </si>
  <si>
    <t>(42.359251, -71.096935)</t>
  </si>
  <si>
    <t>(42.359275, -71.099342)</t>
  </si>
  <si>
    <t>(42.359306, -71.113252)</t>
  </si>
  <si>
    <t>(42.359339, -71.093922)</t>
  </si>
  <si>
    <t>(42.359411, -71.113571)</t>
  </si>
  <si>
    <t>(42.359477, -71.094056)</t>
  </si>
  <si>
    <t>(42.359484, -71.100985)</t>
  </si>
  <si>
    <t>(42.359569, -71.105847)</t>
  </si>
  <si>
    <t>(42.359621, -71.111799)</t>
  </si>
  <si>
    <t>(42.359644, -71.094249)</t>
  </si>
  <si>
    <t>(42.359678, -71.113143)</t>
  </si>
  <si>
    <t>(42.359679, -71.093706)</t>
  </si>
  <si>
    <t>(42.359693, -71.110718)</t>
  </si>
  <si>
    <t>(42.359723, -71.115086)</t>
  </si>
  <si>
    <t>(42.359835, -71.11029)</t>
  </si>
  <si>
    <t>(42.359867, -71.110131)</t>
  </si>
  <si>
    <t>(42.359918, -71.112555)</t>
  </si>
  <si>
    <t>(42.35993, -71.110061)</t>
  </si>
  <si>
    <t>(42.360034, -71.087128)</t>
  </si>
  <si>
    <t>(42.360046, -71.109848)</t>
  </si>
  <si>
    <t>(42.360061, -71.107673)</t>
  </si>
  <si>
    <t>(42.360116, -71.105253)</t>
  </si>
  <si>
    <t>(42.360118, -71.110633)</t>
  </si>
  <si>
    <t>(42.360209, -71.105023)</t>
  </si>
  <si>
    <t>(42.360291, -71.094044)</t>
  </si>
  <si>
    <t>(42.360351, -71.094908)</t>
  </si>
  <si>
    <t>(42.360573, -71.104713)</t>
  </si>
  <si>
    <t>(42.360615, -71.100335)</t>
  </si>
  <si>
    <t>(42.360746, -71.109367)</t>
  </si>
  <si>
    <t>(42.360759, -71.109271)</t>
  </si>
  <si>
    <t>(42.360783, -71.093293)</t>
  </si>
  <si>
    <t>(42.360862, -71.106797)</t>
  </si>
  <si>
    <t>(42.36098, -71.096547)</t>
  </si>
  <si>
    <t>(42.360984, -71.112198)</t>
  </si>
  <si>
    <t>(42.361029, -71.095553)</t>
  </si>
  <si>
    <t>(42.361031, -71.095287)</t>
  </si>
  <si>
    <t>(42.361114, -71.09657)</t>
  </si>
  <si>
    <t>(42.361229, -71.09214)</t>
  </si>
  <si>
    <t>(42.361239, -71.096584)</t>
  </si>
  <si>
    <t>(42.36128, -71.115304)</t>
  </si>
  <si>
    <t>(42.361316, -71.092383)</t>
  </si>
  <si>
    <t>(42.361357, -71.081256)</t>
  </si>
  <si>
    <t>(42.361357, -71.097017)</t>
  </si>
  <si>
    <t>(42.361426, -71.102788)</t>
  </si>
  <si>
    <t>(42.361429, -71.099879)</t>
  </si>
  <si>
    <t>(42.361554, -71.113335)</t>
  </si>
  <si>
    <t>(42.361555, -71.100224)</t>
  </si>
  <si>
    <t>(42.361602, -71.115329)</t>
  </si>
  <si>
    <t>(42.361633, -71.115237)</t>
  </si>
  <si>
    <t>(42.361668, -71.08817)</t>
  </si>
  <si>
    <t>(42.361731, -71.09724)</t>
  </si>
  <si>
    <t>(42.361778, -71.103433)</t>
  </si>
  <si>
    <t>(42.361837, -71.108434)</t>
  </si>
  <si>
    <t>(42.361887, -71.098113)</t>
  </si>
  <si>
    <t>(42.361889, -71.096884)</t>
  </si>
  <si>
    <t>(42.361916, -71.101423)</t>
  </si>
  <si>
    <t>(42.361939, -71.094916)</t>
  </si>
  <si>
    <t>(42.361939, -71.107973)</t>
  </si>
  <si>
    <t>(42.361986, -71.097962)</t>
  </si>
  <si>
    <t>(42.361992, -71.097447)</t>
  </si>
  <si>
    <t>(42.362033, -71.108051)</t>
  </si>
  <si>
    <t>(42.362052, -71.110533)</t>
  </si>
  <si>
    <t>(42.362072, -71.112265)</t>
  </si>
  <si>
    <t>(42.362086, -71.110371)</t>
  </si>
  <si>
    <t>(42.362089, -71.099876)</t>
  </si>
  <si>
    <t>(42.362114, -71.091428)</t>
  </si>
  <si>
    <t>(42.362139, -71.105264)</t>
  </si>
  <si>
    <t>(42.362156, -71.092912)</t>
  </si>
  <si>
    <t>(42.362171, -71.110086)</t>
  </si>
  <si>
    <t>(42.362219, -71.110337)</t>
  </si>
  <si>
    <t>(42.362221, -71.100582)</t>
  </si>
  <si>
    <t>(42.362222, -71.082262)</t>
  </si>
  <si>
    <t>(42.362222, -71.105307)</t>
  </si>
  <si>
    <t>(42.362233, -71.113905)</t>
  </si>
  <si>
    <t>(42.362302, -71.091766)</t>
  </si>
  <si>
    <t>(42.362363, -71.085174)</t>
  </si>
  <si>
    <t>(42.362374, -71.108992)</t>
  </si>
  <si>
    <t>(42.362437, -71.098431)</t>
  </si>
  <si>
    <t>(42.36248, -71.09852)</t>
  </si>
  <si>
    <t>(42.362521, -71.107503)</t>
  </si>
  <si>
    <t>(42.362543, -71.096793)</t>
  </si>
  <si>
    <t>(42.362551, -71.102564)</t>
  </si>
  <si>
    <t>(42.362568, -71.112881)</t>
  </si>
  <si>
    <t>(42.362571, -71.113481)</t>
  </si>
  <si>
    <t>(42.3626, -71.112551)</t>
  </si>
  <si>
    <t>(42.362659, -71.113746)</t>
  </si>
  <si>
    <t>(42.362689, -71.104794)</t>
  </si>
  <si>
    <t>(42.362703, -71.11144)</t>
  </si>
  <si>
    <t>(42.36278, -71.091821)</t>
  </si>
  <si>
    <t>(42.362809, -71.091351)</t>
  </si>
  <si>
    <t>(42.362817, -71.099075)</t>
  </si>
  <si>
    <t>(42.362882, -71.115989)</t>
  </si>
  <si>
    <t>(42.3629, -71.0992)</t>
  </si>
  <si>
    <t>(42.362928, -71.103962)</t>
  </si>
  <si>
    <t>(42.362968, -71.095019)</t>
  </si>
  <si>
    <t>(42.363027, -71.109221)</t>
  </si>
  <si>
    <t>(42.363069, -71.093062)</t>
  </si>
  <si>
    <t>(42.36307, -71.094164)</t>
  </si>
  <si>
    <t>(42.363086, -71.110796)</t>
  </si>
  <si>
    <t>(42.363122, -71.100283)</t>
  </si>
  <si>
    <t>(42.363134, -71.085888)</t>
  </si>
  <si>
    <t>(42.36314, -71.1043)</t>
  </si>
  <si>
    <t>(42.363147, -71.097329)</t>
  </si>
  <si>
    <t>(42.36321, -71.102213)</t>
  </si>
  <si>
    <t>(42.363216, -71.109164)</t>
  </si>
  <si>
    <t>(42.363244, -71.103986)</t>
  </si>
  <si>
    <t>(42.363261, -71.105423)</t>
  </si>
  <si>
    <t>(42.3633, -71.103322)</t>
  </si>
  <si>
    <t>(42.363316, -71.096838)</t>
  </si>
  <si>
    <t>(42.363316, -71.10931)</t>
  </si>
  <si>
    <t>(42.363337, -71.097131)</t>
  </si>
  <si>
    <t>(42.363349, -71.094314)</t>
  </si>
  <si>
    <t>(42.363396, -71.103485)</t>
  </si>
  <si>
    <t>(42.363399, -71.100652)</t>
  </si>
  <si>
    <t>(42.363429, -71.094185)</t>
  </si>
  <si>
    <t>(42.363434, -71.100726)</t>
  </si>
  <si>
    <t>(42.363468, -71.100584)</t>
  </si>
  <si>
    <t>(42.3635, -71.081934)</t>
  </si>
  <si>
    <t>(42.363516, -71.099513)</t>
  </si>
  <si>
    <t>(42.363539, -71.078723)</t>
  </si>
  <si>
    <t>(42.363545, -71.110732)</t>
  </si>
  <si>
    <t>(42.36356, -71.109695)</t>
  </si>
  <si>
    <t>(42.363569, -71.109686)</t>
  </si>
  <si>
    <t>(42.363578, -71.109387)</t>
  </si>
  <si>
    <t>(42.363579, -71.100151)</t>
  </si>
  <si>
    <t>(42.363584, -71.100216)</t>
  </si>
  <si>
    <t>(42.36361, -71.083436)</t>
  </si>
  <si>
    <t>(42.363636, -71.109814)</t>
  </si>
  <si>
    <t>(42.363711, -71.113662)</t>
  </si>
  <si>
    <t>(42.363773, -71.101286)</t>
  </si>
  <si>
    <t>(42.36378, -71.101715)</t>
  </si>
  <si>
    <t>(42.363797, -71.105222)</t>
  </si>
  <si>
    <t>(42.363805, -71.10414)</t>
  </si>
  <si>
    <t>(42.363841, -71.102501)</t>
  </si>
  <si>
    <t>(42.363843, -71.083458)</t>
  </si>
  <si>
    <t>(42.363848, -71.108841)</t>
  </si>
  <si>
    <t>(42.363868, -71.112984)</t>
  </si>
  <si>
    <t>(42.363875, -71.093283)</t>
  </si>
  <si>
    <t>(42.363887, -71.081383)</t>
  </si>
  <si>
    <t>(42.363888, -71.101207)</t>
  </si>
  <si>
    <t>(42.363894, -71.092784)</t>
  </si>
  <si>
    <t>(42.363913, -71.100892)</t>
  </si>
  <si>
    <t>(42.363935, -71.099104)</t>
  </si>
  <si>
    <t>(42.363951, -71.098964)</t>
  </si>
  <si>
    <t>(42.363957, -71.108756)</t>
  </si>
  <si>
    <t>(42.363996, -71.10165)</t>
  </si>
  <si>
    <t>(42.364019, -71.106769)</t>
  </si>
  <si>
    <t>(42.364036, -71.114373)</t>
  </si>
  <si>
    <t>(42.364043, -71.093488)</t>
  </si>
  <si>
    <t>(42.364051, -71.096704)</t>
  </si>
  <si>
    <t>(42.364101, -71.104236)</t>
  </si>
  <si>
    <t>(42.364119, -71.101869)</t>
  </si>
  <si>
    <t>(42.364123, -71.107784)</t>
  </si>
  <si>
    <t>(42.364163, -71.101941)</t>
  </si>
  <si>
    <t>(42.364184, -71.101356)</t>
  </si>
  <si>
    <t>(42.364194, -71.101813)</t>
  </si>
  <si>
    <t>(42.364205, -71.093306)</t>
  </si>
  <si>
    <t>(42.364211, -71.113732)</t>
  </si>
  <si>
    <t>(42.364259, -71.105587)</t>
  </si>
  <si>
    <t>(42.364302, -71.116072)</t>
  </si>
  <si>
    <t>(42.364338, -71.10308)</t>
  </si>
  <si>
    <t>(42.364407, -71.113553)</t>
  </si>
  <si>
    <t>(42.36443, -71.08312)</t>
  </si>
  <si>
    <t>(42.364432, -71.101772)</t>
  </si>
  <si>
    <t>(42.364452, -71.107903)</t>
  </si>
  <si>
    <t>(42.364456, -71.102437)</t>
  </si>
  <si>
    <t>(42.364459, -71.107303)</t>
  </si>
  <si>
    <t>(42.364466, -71.114747)</t>
  </si>
  <si>
    <t>(42.364495, -71.112613)</t>
  </si>
  <si>
    <t>(42.364498, -71.105151)</t>
  </si>
  <si>
    <t>(42.364513, -71.100254)</t>
  </si>
  <si>
    <t>(42.364516, -71.114744)</t>
  </si>
  <si>
    <t>(42.36452, -71.102128)</t>
  </si>
  <si>
    <t>(42.364534, -71.114581)</t>
  </si>
  <si>
    <t>(42.364553, -71.100324)</t>
  </si>
  <si>
    <t>(42.364558, -71.114088)</t>
  </si>
  <si>
    <t>(42.364567, -71.111697)</t>
  </si>
  <si>
    <t>(42.364593, -71.104918)</t>
  </si>
  <si>
    <t>(42.364627, -71.113295)</t>
  </si>
  <si>
    <t>(42.364628, -71.104087)</t>
  </si>
  <si>
    <t>(42.364645, -71.113435)</t>
  </si>
  <si>
    <t>(42.364647, -71.105537)</t>
  </si>
  <si>
    <t>(42.364703, -71.106535)</t>
  </si>
  <si>
    <t>(42.364712, -71.111855)</t>
  </si>
  <si>
    <t>(42.364714, -71.105919)</t>
  </si>
  <si>
    <t>(42.364779, -71.102991)</t>
  </si>
  <si>
    <t>(42.364781, -71.095639)</t>
  </si>
  <si>
    <t>(42.364788, -71.110961)</t>
  </si>
  <si>
    <t>(42.364789, -71.099249)</t>
  </si>
  <si>
    <t>(42.364808, -71.092666)</t>
  </si>
  <si>
    <t>(42.364828, -71.09909)</t>
  </si>
  <si>
    <t>(42.364829, -71.100799)</t>
  </si>
  <si>
    <t>(42.364856, -71.099155)</t>
  </si>
  <si>
    <t>(42.364869, -71.10742)</t>
  </si>
  <si>
    <t>(42.364897, -71.113968)</t>
  </si>
  <si>
    <t>(42.364906, -71.113965)</t>
  </si>
  <si>
    <t>(42.36492, -71.103228)</t>
  </si>
  <si>
    <t>(42.364953, -71.109747)</t>
  </si>
  <si>
    <t>(42.364976, -71.099117)</t>
  </si>
  <si>
    <t>(42.364978, -71.108124)</t>
  </si>
  <si>
    <t>(42.36499, -71.099109)</t>
  </si>
  <si>
    <t>(42.364991, -71.108612)</t>
  </si>
  <si>
    <t>(42.364999, -71.092738)</t>
  </si>
  <si>
    <t>(42.365027, -71.103212)</t>
  </si>
  <si>
    <t>(42.365045, -71.113723)</t>
  </si>
  <si>
    <t>(42.365069, -71.103054)</t>
  </si>
  <si>
    <t>(42.365089, -71.082769)</t>
  </si>
  <si>
    <t>(42.365116, -71.113813)</t>
  </si>
  <si>
    <t>(42.365118, -71.113736)</t>
  </si>
  <si>
    <t>(42.365129, -71.096303)</t>
  </si>
  <si>
    <t>(42.365143, -71.106206)</t>
  </si>
  <si>
    <t>(42.365231, -71.10492)</t>
  </si>
  <si>
    <t>(42.365242, -71.111631)</t>
  </si>
  <si>
    <t>(42.365245, -71.10385)</t>
  </si>
  <si>
    <t>(42.365287, -71.103394)</t>
  </si>
  <si>
    <t>(42.365307, -71.105467)</t>
  </si>
  <si>
    <t>(42.365344, -71.102669)</t>
  </si>
  <si>
    <t>(42.365359, -71.113876)</t>
  </si>
  <si>
    <t>(42.36536, -71.096887)</t>
  </si>
  <si>
    <t>(42.365367, -71.10476)</t>
  </si>
  <si>
    <t>(42.365454, -71.096176)</t>
  </si>
  <si>
    <t>(42.365464, -71.091715)</t>
  </si>
  <si>
    <t>(42.365498, -71.082329)</t>
  </si>
  <si>
    <t>(42.365541, -71.108365)</t>
  </si>
  <si>
    <t>(42.365568, -71.110107)</t>
  </si>
  <si>
    <t>(42.365584, -71.113679)</t>
  </si>
  <si>
    <t>(42.365587, -71.102702)</t>
  </si>
  <si>
    <t>(42.365618, -71.10178)</t>
  </si>
  <si>
    <t>(42.365634, -71.10581)</t>
  </si>
  <si>
    <t>(42.365649, -71.077438)</t>
  </si>
  <si>
    <t>(42.365688, -71.109017)</t>
  </si>
  <si>
    <t>(42.365689, -71.076651)</t>
  </si>
  <si>
    <t>(42.365714, -71.106088)</t>
  </si>
  <si>
    <t>(42.365714, -71.110813)</t>
  </si>
  <si>
    <t>(42.365755, -71.096909)</t>
  </si>
  <si>
    <t>(42.365757, -71.113712)</t>
  </si>
  <si>
    <t>(42.365769, -71.097768)</t>
  </si>
  <si>
    <t>(42.365799, -71.113701)</t>
  </si>
  <si>
    <t>(42.365813, -71.104082)</t>
  </si>
  <si>
    <t>(42.365824, -71.102402)</t>
  </si>
  <si>
    <t>(42.365831, -71.100652)</t>
  </si>
  <si>
    <t>(42.365849, -71.098412)</t>
  </si>
  <si>
    <t>(42.365853, -71.103553)</t>
  </si>
  <si>
    <t>(42.365862, -71.095139)</t>
  </si>
  <si>
    <t>(42.365896, -71.105952)</t>
  </si>
  <si>
    <t>(42.365901, -71.104876)</t>
  </si>
  <si>
    <t>(42.365904, -71.09595)</t>
  </si>
  <si>
    <t>(42.365957, -71.098216)</t>
  </si>
  <si>
    <t>(42.365964, -71.109067)</t>
  </si>
  <si>
    <t>(42.365982, -71.075744)</t>
  </si>
  <si>
    <t>(42.365985, -71.097507)</t>
  </si>
  <si>
    <t>(42.365991, -71.092848)</t>
  </si>
  <si>
    <t>(42.366011, -71.100582)</t>
  </si>
  <si>
    <t>(42.366063, -71.105159)</t>
  </si>
  <si>
    <t>(42.366064, -71.111574)</t>
  </si>
  <si>
    <t>(42.366072, -71.098852)</t>
  </si>
  <si>
    <t>(42.366085, -71.093777)</t>
  </si>
  <si>
    <t>(42.36609, -71.11364)</t>
  </si>
  <si>
    <t>(42.366105, -71.105628)</t>
  </si>
  <si>
    <t>(42.366118, -71.09823)</t>
  </si>
  <si>
    <t>(42.366118, -71.103275)</t>
  </si>
  <si>
    <t>(42.36612, -71.102942)</t>
  </si>
  <si>
    <t>(42.366134, -71.09374)</t>
  </si>
  <si>
    <t>(42.366139, -71.087551)</t>
  </si>
  <si>
    <t>(42.366163, -71.095852)</t>
  </si>
  <si>
    <t>(42.366185, -71.099649)</t>
  </si>
  <si>
    <t>(42.366205, -71.105187)</t>
  </si>
  <si>
    <t>(42.366263, -71.111797)</t>
  </si>
  <si>
    <t>(42.366273, -71.091854)</t>
  </si>
  <si>
    <t>(42.366278, -71.100464)</t>
  </si>
  <si>
    <t>(42.366324, -71.09383)</t>
  </si>
  <si>
    <t>(42.366352, -71.096388)</t>
  </si>
  <si>
    <t>(42.366356, -71.093502)</t>
  </si>
  <si>
    <t>(42.366357, -71.077245)</t>
  </si>
  <si>
    <t>(42.366383, -71.098207)</t>
  </si>
  <si>
    <t>(42.366388, -71.082001)</t>
  </si>
  <si>
    <t>(42.366401, -71.101901)</t>
  </si>
  <si>
    <t>(42.366439, -71.110934)</t>
  </si>
  <si>
    <t>(42.366445, -71.113467)</t>
  </si>
  <si>
    <t>(42.366461, -71.095544)</t>
  </si>
  <si>
    <t>(42.366483, -71.100415)</t>
  </si>
  <si>
    <t>(42.366518, -71.082769)</t>
  </si>
  <si>
    <t>(42.366561, -71.10535)</t>
  </si>
  <si>
    <t>(42.366618, -71.098192)</t>
  </si>
  <si>
    <t>(42.366627, -71.097013)</t>
  </si>
  <si>
    <t>(42.366628, -71.10729)</t>
  </si>
  <si>
    <t>(42.366643, -71.111802)</t>
  </si>
  <si>
    <t>(42.366646, -71.096859)</t>
  </si>
  <si>
    <t>(42.366646, -71.102751)</t>
  </si>
  <si>
    <t>(42.366661, -71.094596)</t>
  </si>
  <si>
    <t>(42.366676, -71.11017)</t>
  </si>
  <si>
    <t>(42.366686, -71.104273)</t>
  </si>
  <si>
    <t>(42.366707, -71.097212)</t>
  </si>
  <si>
    <t>(42.366708, -71.091984)</t>
  </si>
  <si>
    <t>(42.366708, -71.107306)</t>
  </si>
  <si>
    <t>(42.366744, -71.103832)</t>
  </si>
  <si>
    <t>(42.366744, -71.106221)</t>
  </si>
  <si>
    <t>(42.366748, -71.110453)</t>
  </si>
  <si>
    <t>(42.366763, -71.092449)</t>
  </si>
  <si>
    <t>(42.366784, -71.10867)</t>
  </si>
  <si>
    <t>(42.36682, -71.107826)</t>
  </si>
  <si>
    <t>(42.366842, -71.074884)</t>
  </si>
  <si>
    <t>(42.36685, -71.098035)</t>
  </si>
  <si>
    <t>(42.366878, -71.092829)</t>
  </si>
  <si>
    <t>(42.366931, -71.083516)</t>
  </si>
  <si>
    <t>(42.366951, -71.097985)</t>
  </si>
  <si>
    <t>(42.366952, -71.100088)</t>
  </si>
  <si>
    <t>(42.366982, -71.097496)</t>
  </si>
  <si>
    <t>(42.366989, -71.101486)</t>
  </si>
  <si>
    <t>(42.36702, -71.099923)</t>
  </si>
  <si>
    <t>(42.367021, -71.111214)</t>
  </si>
  <si>
    <t>(42.367037, -71.105752)</t>
  </si>
  <si>
    <t>(42.367039, -71.096755)</t>
  </si>
  <si>
    <t>(42.367054, -71.104986)</t>
  </si>
  <si>
    <t>(42.367061, -71.076308)</t>
  </si>
  <si>
    <t>(42.367065, -71.079566)</t>
  </si>
  <si>
    <t>(42.367089, -71.095074)</t>
  </si>
  <si>
    <t>(42.36709, -71.099909)</t>
  </si>
  <si>
    <t>(42.36709, -71.105108)</t>
  </si>
  <si>
    <t>(42.367101, -71.107419)</t>
  </si>
  <si>
    <t>(42.36713, -71.111129)</t>
  </si>
  <si>
    <t>(42.36714, -71.102179)</t>
  </si>
  <si>
    <t>(42.367166, -71.082726)</t>
  </si>
  <si>
    <t>(42.367169, -71.104381)</t>
  </si>
  <si>
    <t>(42.36718, -71.108483)</t>
  </si>
  <si>
    <t>(42.367194, -71.082272)</t>
  </si>
  <si>
    <t>(42.367211, -71.106461)</t>
  </si>
  <si>
    <t>(42.367214, -71.106737)</t>
  </si>
  <si>
    <t>(42.367253, -71.112543)</t>
  </si>
  <si>
    <t>(42.367259, -71.091231)</t>
  </si>
  <si>
    <t>(42.36726, -71.109983)</t>
  </si>
  <si>
    <t>(42.367261, -71.098746)</t>
  </si>
  <si>
    <t>(42.367278, -71.095586)</t>
  </si>
  <si>
    <t>(42.367285, -71.111174)</t>
  </si>
  <si>
    <t>(42.367316, -71.095438)</t>
  </si>
  <si>
    <t>(42.367356, -71.084098)</t>
  </si>
  <si>
    <t>(42.367449, -71.104926)</t>
  </si>
  <si>
    <t>(42.367482, -71.107324)</t>
  </si>
  <si>
    <t>(42.367492, -71.096395)</t>
  </si>
  <si>
    <t>(42.367493, -71.097976)</t>
  </si>
  <si>
    <t>(42.367543, -71.096238)</t>
  </si>
  <si>
    <t>(42.367566, -71.099659)</t>
  </si>
  <si>
    <t>(42.367616, -71.105603)</t>
  </si>
  <si>
    <t>(42.367638, -71.085508)</t>
  </si>
  <si>
    <t>(42.367646, -71.097121)</t>
  </si>
  <si>
    <t>(42.367651, -71.114126)</t>
  </si>
  <si>
    <t>(42.367656, -71.101181)</t>
  </si>
  <si>
    <t>(42.36766, -71.093637)</t>
  </si>
  <si>
    <t>(42.367682, -71.097594)</t>
  </si>
  <si>
    <t>(42.367699, -71.105813)</t>
  </si>
  <si>
    <t>(42.367715, -71.107618)</t>
  </si>
  <si>
    <t>(42.367746, -71.114713)</t>
  </si>
  <si>
    <t>(42.367783, -71.109441)</t>
  </si>
  <si>
    <t>(42.367787, -71.099953)</t>
  </si>
  <si>
    <t>(42.36779, -71.111562)</t>
  </si>
  <si>
    <t>(42.367803, -71.114543)</t>
  </si>
  <si>
    <t>(42.367817, -71.101912)</t>
  </si>
  <si>
    <t>(42.367818, -71.082289)</t>
  </si>
  <si>
    <t>(42.367825, -71.0794)</t>
  </si>
  <si>
    <t>(42.367831, -71.107693)</t>
  </si>
  <si>
    <t>(42.367859, -71.108079)</t>
  </si>
  <si>
    <t>(42.367891, -71.105335)</t>
  </si>
  <si>
    <t>(42.367912, -71.083625)</t>
  </si>
  <si>
    <t>(42.367919, -71.078279)</t>
  </si>
  <si>
    <t>(42.36793, -71.07984)</t>
  </si>
  <si>
    <t>(42.367944, -71.104121)</t>
  </si>
  <si>
    <t>(42.367961, -71.097864)</t>
  </si>
  <si>
    <t>(42.367989, -71.090957)</t>
  </si>
  <si>
    <t>(42.367998, -71.094936)</t>
  </si>
  <si>
    <t>(42.368017, -71.100766)</t>
  </si>
  <si>
    <t>(42.368023, -71.099242)</t>
  </si>
  <si>
    <t>(42.36803, -71.083941)</t>
  </si>
  <si>
    <t>(42.368048, -71.080868)</t>
  </si>
  <si>
    <t>(42.36805, -71.092878)</t>
  </si>
  <si>
    <t>(42.368064, -71.112272)</t>
  </si>
  <si>
    <t>(42.368072, -71.101821)</t>
  </si>
  <si>
    <t>(42.368077, -71.107887)</t>
  </si>
  <si>
    <t>(42.368085, -71.101741)</t>
  </si>
  <si>
    <t>(42.368131, -71.1084)</t>
  </si>
  <si>
    <t>(42.368192, -71.108017)</t>
  </si>
  <si>
    <t>(42.368203, -71.079856)</t>
  </si>
  <si>
    <t>(42.368203, -71.098201)</t>
  </si>
  <si>
    <t>(42.368213, -71.112081)</t>
  </si>
  <si>
    <t>(42.368239, -71.097026)</t>
  </si>
  <si>
    <t>(42.368245, -71.093982)</t>
  </si>
  <si>
    <t>(42.368278, -71.104973)</t>
  </si>
  <si>
    <t>(42.368283, -71.094895)</t>
  </si>
  <si>
    <t>(42.368291, -71.085408)</t>
  </si>
  <si>
    <t>(42.36831, -71.098723)</t>
  </si>
  <si>
    <t>(42.368334, -71.095057)</t>
  </si>
  <si>
    <t>(42.368397, -71.096933)</t>
  </si>
  <si>
    <t>(42.368408, -71.090626)</t>
  </si>
  <si>
    <t>(42.368412, -71.104839)</t>
  </si>
  <si>
    <t>(42.368423, -71.094372)</t>
  </si>
  <si>
    <t>(42.368464, -71.111409)</t>
  </si>
  <si>
    <t>(42.368469, -71.098563)</t>
  </si>
  <si>
    <t>(42.368507, -71.096192)</t>
  </si>
  <si>
    <t>(42.368509, -71.102837)</t>
  </si>
  <si>
    <t>(42.368516, -71.091281)</t>
  </si>
  <si>
    <t>(42.368577, -71.097051)</t>
  </si>
  <si>
    <t>(42.368578, -71.108851)</t>
  </si>
  <si>
    <t>(42.368584, -71.077405)</t>
  </si>
  <si>
    <t>(42.368602, -71.104646)</t>
  </si>
  <si>
    <t>(42.368631, -71.108666)</t>
  </si>
  <si>
    <t>(42.368632, -71.096783)</t>
  </si>
  <si>
    <t>(42.368642, -71.10461)</t>
  </si>
  <si>
    <t>(42.368648, -71.114299)</t>
  </si>
  <si>
    <t>(42.368662, -71.141391)</t>
  </si>
  <si>
    <t>(42.368665, -71.095459)</t>
  </si>
  <si>
    <t>(42.36867, -71.092969)</t>
  </si>
  <si>
    <t>(42.3687, -71.099096)</t>
  </si>
  <si>
    <t>(42.368707, -71.083782)</t>
  </si>
  <si>
    <t>(42.368718, -71.094731)</t>
  </si>
  <si>
    <t>(42.368726, -71.114722)</t>
  </si>
  <si>
    <t>(42.368729, -71.113605)</t>
  </si>
  <si>
    <t>(42.36873, -71.096527)</t>
  </si>
  <si>
    <t>(42.368735, -71.10163)</t>
  </si>
  <si>
    <t>(42.368748, -71.094873)</t>
  </si>
  <si>
    <t>(42.368752, -71.10451)</t>
  </si>
  <si>
    <t>(42.368784, -71.097759)</t>
  </si>
  <si>
    <t>(42.368798, -71.079066)</t>
  </si>
  <si>
    <t>(42.368799, -71.10941)</t>
  </si>
  <si>
    <t>(42.368804, -71.090349)</t>
  </si>
  <si>
    <t>(42.368825, -71.096816)</t>
  </si>
  <si>
    <t>(42.368874, -71.113411)</t>
  </si>
  <si>
    <t>(42.368879, -71.079694)</t>
  </si>
  <si>
    <t>(42.368886, -71.095147)</t>
  </si>
  <si>
    <t>(42.368907, -71.081895)</t>
  </si>
  <si>
    <t>(42.36891, -71.092508)</t>
  </si>
  <si>
    <t>(42.368918, -71.085434)</t>
  </si>
  <si>
    <t>(42.368938, -71.105692)</t>
  </si>
  <si>
    <t>(42.368945, -71.099721)</t>
  </si>
  <si>
    <t>(42.368959, -71.080303)</t>
  </si>
  <si>
    <t>(42.36897, -71.094291)</t>
  </si>
  <si>
    <t>(42.368976, -71.094239)</t>
  </si>
  <si>
    <t>(42.368978, -71.081082)</t>
  </si>
  <si>
    <t>(42.368998, -71.095299)</t>
  </si>
  <si>
    <t>(42.369012, -71.092327)</t>
  </si>
  <si>
    <t>(42.369019, -71.109926)</t>
  </si>
  <si>
    <t>(42.369027, -71.104207)</t>
  </si>
  <si>
    <t>(42.369046, -71.101365)</t>
  </si>
  <si>
    <t>(42.369047, -71.093819)</t>
  </si>
  <si>
    <t>(42.369078, -71.095394)</t>
  </si>
  <si>
    <t>(42.36912, -71.100525)</t>
  </si>
  <si>
    <t>(42.369158, -71.110735)</t>
  </si>
  <si>
    <t>(42.369174, -71.081972)</t>
  </si>
  <si>
    <t>(42.369176, -71.104228)</t>
  </si>
  <si>
    <t>(42.36918, -71.101398)</t>
  </si>
  <si>
    <t>(42.369187, -71.096428)</t>
  </si>
  <si>
    <t>(42.369193, -71.095489)</t>
  </si>
  <si>
    <t>(42.369193, -71.112859)</t>
  </si>
  <si>
    <t>(42.369242, -71.083072)</t>
  </si>
  <si>
    <t>(42.369242, -71.09527)</t>
  </si>
  <si>
    <t>(42.369253, -71.090201)</t>
  </si>
  <si>
    <t>(42.369274, -71.114258)</t>
  </si>
  <si>
    <t>(42.369287, -71.113131)</t>
  </si>
  <si>
    <t>(42.369288, -71.081848)</t>
  </si>
  <si>
    <t>(42.369306, -71.103548)</t>
  </si>
  <si>
    <t>(42.369345, -71.08386)</t>
  </si>
  <si>
    <t>(42.36935, -71.115108)</t>
  </si>
  <si>
    <t>(42.369353, -71.085434)</t>
  </si>
  <si>
    <t>(42.369376, -71.111709)</t>
  </si>
  <si>
    <t>(42.369386, -71.083623)</t>
  </si>
  <si>
    <t>(42.369392, -71.111101)</t>
  </si>
  <si>
    <t>(42.369393, -71.08305)</t>
  </si>
  <si>
    <t>(42.369398, -71.091412)</t>
  </si>
  <si>
    <t>(42.369399, -71.078814)</t>
  </si>
  <si>
    <t>(42.369399, -71.10339)</t>
  </si>
  <si>
    <t>(42.369404, -71.107435)</t>
  </si>
  <si>
    <t>(42.369442, -71.101723)</t>
  </si>
  <si>
    <t>(42.369442, -71.107394)</t>
  </si>
  <si>
    <t>(42.369444, -71.102336)</t>
  </si>
  <si>
    <t>(42.369462, -71.096339)</t>
  </si>
  <si>
    <t>(42.369477, -71.091972)</t>
  </si>
  <si>
    <t>(42.369478, -71.111341)</t>
  </si>
  <si>
    <t>(42.369512, -71.113618)</t>
  </si>
  <si>
    <t>(42.369516, -71.099659)</t>
  </si>
  <si>
    <t>(42.36952, -71.098301)</t>
  </si>
  <si>
    <t>(42.369542, -71.079499)</t>
  </si>
  <si>
    <t>(42.369561, -71.102171)</t>
  </si>
  <si>
    <t>(42.369591, -71.112205)</t>
  </si>
  <si>
    <t>(42.369594, -71.101568)</t>
  </si>
  <si>
    <t>(42.369603, -71.092291)</t>
  </si>
  <si>
    <t>(42.369606, -71.113612)</t>
  </si>
  <si>
    <t>(42.369629, -71.096019)</t>
  </si>
  <si>
    <t>(42.369647, -71.080161)</t>
  </si>
  <si>
    <t>(42.369692, -71.086016)</t>
  </si>
  <si>
    <t>(42.369692, -71.103194)</t>
  </si>
  <si>
    <t>(42.369697, -71.11193)</t>
  </si>
  <si>
    <t>(42.369717, -71.102374)</t>
  </si>
  <si>
    <t>(42.369721, -71.083645)</t>
  </si>
  <si>
    <t>(42.369739, -71.101936)</t>
  </si>
  <si>
    <t>(42.369745, -71.074069)</t>
  </si>
  <si>
    <t>(42.369754, -71.089806)</t>
  </si>
  <si>
    <t>(42.369754, -71.093201)</t>
  </si>
  <si>
    <t>(42.369762, -71.105848)</t>
  </si>
  <si>
    <t>(42.369764, -71.103578)</t>
  </si>
  <si>
    <t>(42.369787, -71.106379)</t>
  </si>
  <si>
    <t>(42.369794, -71.090475)</t>
  </si>
  <si>
    <t>(42.369817, -71.083619)</t>
  </si>
  <si>
    <t>(42.369823, -71.092936)</t>
  </si>
  <si>
    <t>(42.369824, -71.091056)</t>
  </si>
  <si>
    <t>(42.369825, -71.069734)</t>
  </si>
  <si>
    <t>(42.36983, -71.069732)</t>
  </si>
  <si>
    <t>(42.369851, -71.081813)</t>
  </si>
  <si>
    <t>(42.369878, -71.076284)</t>
  </si>
  <si>
    <t>(42.369897, -71.079541)</t>
  </si>
  <si>
    <t>(42.369899, -71.113046)</t>
  </si>
  <si>
    <t>(42.369902, -71.087021)</t>
  </si>
  <si>
    <t>(42.369906, -71.103129)</t>
  </si>
  <si>
    <t>(42.36993, -71.093494)</t>
  </si>
  <si>
    <t>(42.369932, -71.077092)</t>
  </si>
  <si>
    <t>(42.369954, -71.096061)</t>
  </si>
  <si>
    <t>(42.369955, -71.113513)</t>
  </si>
  <si>
    <t>(42.369969, -71.085095)</t>
  </si>
  <si>
    <t>(42.369969, -71.10389)</t>
  </si>
  <si>
    <t>(42.369974, -71.08528)</t>
  </si>
  <si>
    <t>(42.369978, -71.095088)</t>
  </si>
  <si>
    <t>(42.369985, -71.104862)</t>
  </si>
  <si>
    <t>(42.36999, -71.093404)</t>
  </si>
  <si>
    <t>(42.370021, -71.10237)</t>
  </si>
  <si>
    <t>(42.370053, -71.094422)</t>
  </si>
  <si>
    <t>(42.370086, -71.094162)</t>
  </si>
  <si>
    <t>(42.370126, -71.073179)</t>
  </si>
  <si>
    <t>(42.370135, -71.113769)</t>
  </si>
  <si>
    <t>(42.370164, -71.100282)</t>
  </si>
  <si>
    <t>(42.370164, -71.100834)</t>
  </si>
  <si>
    <t>(42.370175, -71.10442)</t>
  </si>
  <si>
    <t>(42.370176, -71.094126)</t>
  </si>
  <si>
    <t>(42.370178, -71.097936)</t>
  </si>
  <si>
    <t>(42.370221, -71.071508)</t>
  </si>
  <si>
    <t>(42.370238, -71.096876)</t>
  </si>
  <si>
    <t>(42.370251, -71.103002)</t>
  </si>
  <si>
    <t>(42.370337, -71.100118)</t>
  </si>
  <si>
    <t>(42.37034, -71.09075)</t>
  </si>
  <si>
    <t>(42.370347, -71.071026)</t>
  </si>
  <si>
    <t>(42.370367, -71.104168)</t>
  </si>
  <si>
    <t>(42.370387, -71.089976)</t>
  </si>
  <si>
    <t>(42.370426, -71.101355)</t>
  </si>
  <si>
    <t>(42.370454, -71.107818)</t>
  </si>
  <si>
    <t>(42.370456, -71.094025)</t>
  </si>
  <si>
    <t>(42.370458, -71.113595)</t>
  </si>
  <si>
    <t>(42.370459, -71.096954)</t>
  </si>
  <si>
    <t>(42.370467, -71.096968)</t>
  </si>
  <si>
    <t>(42.37049, -71.114464)</t>
  </si>
  <si>
    <t>(42.370498, -71.100039)</t>
  </si>
  <si>
    <t>(42.370507, -71.078556)</t>
  </si>
  <si>
    <t>(42.370517, -71.108116)</t>
  </si>
  <si>
    <t>(42.370532, -71.081655)</t>
  </si>
  <si>
    <t>(42.37056, -71.085907)</t>
  </si>
  <si>
    <t>(42.370574, -71.104946)</t>
  </si>
  <si>
    <t>(42.370591, -71.089442)</t>
  </si>
  <si>
    <t>(42.370591, -71.115056)</t>
  </si>
  <si>
    <t>(42.370608, -71.103869)</t>
  </si>
  <si>
    <t>(42.37061, -71.115445)</t>
  </si>
  <si>
    <t>(42.370611, -71.103521)</t>
  </si>
  <si>
    <t>(42.370644, -71.076805)</t>
  </si>
  <si>
    <t>(42.370645, -71.102286)</t>
  </si>
  <si>
    <t>(42.370666, -71.102646)</t>
  </si>
  <si>
    <t>(42.370671, -71.090673)</t>
  </si>
  <si>
    <t>(42.370745, -71.099864)</t>
  </si>
  <si>
    <t>(42.370745, -71.115182)</t>
  </si>
  <si>
    <t>(42.370778, -71.09295)</t>
  </si>
  <si>
    <t>(42.37078, -71.075984)</t>
  </si>
  <si>
    <t>(42.370786, -71.104741)</t>
  </si>
  <si>
    <t>(42.370788, -71.079241)</t>
  </si>
  <si>
    <t>(42.370795, -71.098431)</t>
  </si>
  <si>
    <t>(42.370802, -71.071772)</t>
  </si>
  <si>
    <t>(42.370822, -71.113887)</t>
  </si>
  <si>
    <t>(42.370824, -71.090476)</t>
  </si>
  <si>
    <t>(42.370832, -71.114075)</t>
  </si>
  <si>
    <t>(42.370856, -71.083623)</t>
  </si>
  <si>
    <t>(42.37086, -71.097135)</t>
  </si>
  <si>
    <t>(42.370885, -71.109052)</t>
  </si>
  <si>
    <t>(42.370889, -71.093724)</t>
  </si>
  <si>
    <t>(42.3709, -71.096717)</t>
  </si>
  <si>
    <t>(42.370936, -71.107292)</t>
  </si>
  <si>
    <t>(42.370939, -71.114302)</t>
  </si>
  <si>
    <t>(42.370942, -71.093563)</t>
  </si>
  <si>
    <t>(42.370964, -71.081455)</t>
  </si>
  <si>
    <t>(42.371009, -71.085862)</t>
  </si>
  <si>
    <t>(42.371025, -71.083334)</t>
  </si>
  <si>
    <t>(42.371029, -71.10499)</t>
  </si>
  <si>
    <t>(42.371033, -71.078758)</t>
  </si>
  <si>
    <t>(42.371035, -71.116169)</t>
  </si>
  <si>
    <t>(42.371038, -71.07292)</t>
  </si>
  <si>
    <t>(42.371046, -71.112119)</t>
  </si>
  <si>
    <t>(42.371049, -71.085701)</t>
  </si>
  <si>
    <t>(42.371057, -71.104598)</t>
  </si>
  <si>
    <t>(42.37106, -71.098544)</t>
  </si>
  <si>
    <t>(42.371061, -71.115361)</t>
  </si>
  <si>
    <t>(42.371064, -71.102116)</t>
  </si>
  <si>
    <t>(42.371109, -71.102288)</t>
  </si>
  <si>
    <t>(42.371111, -71.097844)</t>
  </si>
  <si>
    <t>(42.371116, -71.098278)</t>
  </si>
  <si>
    <t>(42.371125, -71.086287)</t>
  </si>
  <si>
    <t>(42.371129, -71.110797)</t>
  </si>
  <si>
    <t>(42.371137, -71.079952)</t>
  </si>
  <si>
    <t>(42.371146, -71.085004)</t>
  </si>
  <si>
    <t>(42.371169, -71.114515)</t>
  </si>
  <si>
    <t>(42.371172, -71.090271)</t>
  </si>
  <si>
    <t>(42.3712, -71.109508)</t>
  </si>
  <si>
    <t>(42.371217, -71.083088)</t>
  </si>
  <si>
    <t>(42.371219, -71.080618)</t>
  </si>
  <si>
    <t>(42.371223, -71.087055)</t>
  </si>
  <si>
    <t>(42.371226, -71.088967)</t>
  </si>
  <si>
    <t>(42.371238, -71.099522)</t>
  </si>
  <si>
    <t>(42.371239, -71.08498)</t>
  </si>
  <si>
    <t>(42.371279, -71.119146)</t>
  </si>
  <si>
    <t>(42.371296, -71.097265)</t>
  </si>
  <si>
    <t>(42.371298, -71.121211)</t>
  </si>
  <si>
    <t>(42.371301, -71.092813)</t>
  </si>
  <si>
    <t>(42.371306, -71.078421)</t>
  </si>
  <si>
    <t>(42.371327, -71.097696)</t>
  </si>
  <si>
    <t>(42.371328, -71.08907)</t>
  </si>
  <si>
    <t>(42.371346, -71.093692)</t>
  </si>
  <si>
    <t>(42.37135, -71.116675)</t>
  </si>
  <si>
    <t>(42.371369, -71.13552)</t>
  </si>
  <si>
    <t>(42.371384, -71.089678)</t>
  </si>
  <si>
    <t>(42.371388, -71.116299)</t>
  </si>
  <si>
    <t>(42.37139, -71.102151)</t>
  </si>
  <si>
    <t>(42.371395, -71.082022)</t>
  </si>
  <si>
    <t>(42.371409, -71.105687)</t>
  </si>
  <si>
    <t>(42.371421, -71.117061)</t>
  </si>
  <si>
    <t>(42.371425, -71.104052)</t>
  </si>
  <si>
    <t>(42.371426, -71.100894)</t>
  </si>
  <si>
    <t>(42.371448, -71.09012)</t>
  </si>
  <si>
    <t>(42.371477, -71.088321)</t>
  </si>
  <si>
    <t>(42.371481, -71.116984)</t>
  </si>
  <si>
    <t>(42.371483, -71.096384)</t>
  </si>
  <si>
    <t>(42.371486, -71.087451)</t>
  </si>
  <si>
    <t>(42.371491, -71.08278)</t>
  </si>
  <si>
    <t>(42.371492, -71.099917)</t>
  </si>
  <si>
    <t>(42.371537, -71.139907)</t>
  </si>
  <si>
    <t>(42.371541, -71.089773)</t>
  </si>
  <si>
    <t>(42.371567, -71.106296)</t>
  </si>
  <si>
    <t>(42.371573, -71.098413)</t>
  </si>
  <si>
    <t>(42.371576, -71.106899)</t>
  </si>
  <si>
    <t>(42.371601, -71.085095)</t>
  </si>
  <si>
    <t>(42.371618, -71.085234)</t>
  </si>
  <si>
    <t>(42.371618, -71.106847)</t>
  </si>
  <si>
    <t>(42.371621, -71.095314)</t>
  </si>
  <si>
    <t>(42.371634, -71.083894)</t>
  </si>
  <si>
    <t>(42.371635, -71.08131)</t>
  </si>
  <si>
    <t>(42.371646, -71.083984)</t>
  </si>
  <si>
    <t>(42.371653, -71.084042)</t>
  </si>
  <si>
    <t>(42.371657, -71.107318)</t>
  </si>
  <si>
    <t>(42.371662, -71.114421)</t>
  </si>
  <si>
    <t>(42.371671, -71.099207)</t>
  </si>
  <si>
    <t>(42.371683, -71.089985)</t>
  </si>
  <si>
    <t>(42.371703, -71.098071)</t>
  </si>
  <si>
    <t>(42.371713, -71.105484)</t>
  </si>
  <si>
    <t>(42.371721, -71.121246)</t>
  </si>
  <si>
    <t>(42.371723, -71.098224)</t>
  </si>
  <si>
    <t>(42.371731, -71.14004)</t>
  </si>
  <si>
    <t>(42.371752, -71.085535)</t>
  </si>
  <si>
    <t>(42.371757, -71.117847)</t>
  </si>
  <si>
    <t>(42.371774, -71.117628)</t>
  </si>
  <si>
    <t>(42.371774, -71.120626)</t>
  </si>
  <si>
    <t>(42.371782, -71.098295)</t>
  </si>
  <si>
    <t>(42.371807, -71.086742)</t>
  </si>
  <si>
    <t>(42.371808, -71.077769)</t>
  </si>
  <si>
    <t>(42.371825, -71.08612)</t>
  </si>
  <si>
    <t>(42.371838, -71.110843)</t>
  </si>
  <si>
    <t>(42.37184, -71.11345)</t>
  </si>
  <si>
    <t>(42.37184, -71.114565)</t>
  </si>
  <si>
    <t>(42.371847, -71.092598)</t>
  </si>
  <si>
    <t>(42.371856, -71.098366)</t>
  </si>
  <si>
    <t>(42.371918, -71.087614)</t>
  </si>
  <si>
    <t>(42.371923, -71.078459)</t>
  </si>
  <si>
    <t>(42.371924, -71.120528)</t>
  </si>
  <si>
    <t>(42.37193, -71.120522)</t>
  </si>
  <si>
    <t>(42.371936, -71.095918)</t>
  </si>
  <si>
    <t>(42.371949, -71.086114)</t>
  </si>
  <si>
    <t>(42.371962, -71.087955)</t>
  </si>
  <si>
    <t>(42.371973, -71.088029)</t>
  </si>
  <si>
    <t>(42.371973, -71.118542)</t>
  </si>
  <si>
    <t>(42.371982, -71.087353)</t>
  </si>
  <si>
    <t>(42.372001, -71.084608)</t>
  </si>
  <si>
    <t>(42.372003, -71.108219)</t>
  </si>
  <si>
    <t>(42.372026, -71.098959)</t>
  </si>
  <si>
    <t>(42.37204, -71.118424)</t>
  </si>
  <si>
    <t>(42.372042, -71.120455)</t>
  </si>
  <si>
    <t>(42.372059, -71.088729)</t>
  </si>
  <si>
    <t>(42.372068, -71.079451)</t>
  </si>
  <si>
    <t>(42.372069, -71.087291)</t>
  </si>
  <si>
    <t>(42.372074, -71.107998)</t>
  </si>
  <si>
    <t>(42.372078, -71.081861)</t>
  </si>
  <si>
    <t>(42.372089, -71.119339)</t>
  </si>
  <si>
    <t>(42.372103, -71.087056)</t>
  </si>
  <si>
    <t>(42.372108, -71.092191)</t>
  </si>
  <si>
    <t>(42.372112, -71.108549)</t>
  </si>
  <si>
    <t>(42.372139, -71.089348)</t>
  </si>
  <si>
    <t>(42.372145, -71.113653)</t>
  </si>
  <si>
    <t>(42.37215, -71.120497)</t>
  </si>
  <si>
    <t>(42.372185, -71.099053)</t>
  </si>
  <si>
    <t>(42.372188, -71.088962)</t>
  </si>
  <si>
    <t>(42.372194, -71.119154)</t>
  </si>
  <si>
    <t>(42.372195, -71.090329)</t>
  </si>
  <si>
    <t>(42.372198, -71.120308)</t>
  </si>
  <si>
    <t>(42.372199, -71.100303)</t>
  </si>
  <si>
    <t>(42.372201, -71.092141)</t>
  </si>
  <si>
    <t>(42.372218, -71.099344)</t>
  </si>
  <si>
    <t>(42.372221, -71.08849)</t>
  </si>
  <si>
    <t>(42.372224, -71.084266)</t>
  </si>
  <si>
    <t>(42.372224, -71.133932)</t>
  </si>
  <si>
    <t>(42.372247, -71.088658)</t>
  </si>
  <si>
    <t>(42.372252, -71.084473)</t>
  </si>
  <si>
    <t>(42.37226, -71.088746)</t>
  </si>
  <si>
    <t>(42.372286, -71.100275)</t>
  </si>
  <si>
    <t>(42.372291, -71.094953)</t>
  </si>
  <si>
    <t>(42.372293, -71.100271)</t>
  </si>
  <si>
    <t>(42.372303, -71.108616)</t>
  </si>
  <si>
    <t>(42.372306, -71.118311)</t>
  </si>
  <si>
    <t>(42.372308, -71.118891)</t>
  </si>
  <si>
    <t>(42.372319, -71.108617)</t>
  </si>
  <si>
    <t>(42.372339, -71.123731)</t>
  </si>
  <si>
    <t>(42.372352, -71.094806)</t>
  </si>
  <si>
    <t>(42.372353, -71.115942)</t>
  </si>
  <si>
    <t>(42.372364, -71.08954)</t>
  </si>
  <si>
    <t>(42.372365, -71.117433)</t>
  </si>
  <si>
    <t>(42.372375, -71.084613)</t>
  </si>
  <si>
    <t>(42.37238, -71.120156)</t>
  </si>
  <si>
    <t>(42.372384, -71.094249)</t>
  </si>
  <si>
    <t>(42.372429, -71.116469)</t>
  </si>
  <si>
    <t>(42.372432, -71.107571)</t>
  </si>
  <si>
    <t>(42.372441, -71.079147)</t>
  </si>
  <si>
    <t>(42.372445, -71.111768)</t>
  </si>
  <si>
    <t>(42.372451, -71.088096)</t>
  </si>
  <si>
    <t>(42.372465, -71.121575)</t>
  </si>
  <si>
    <t>(42.372488, -71.116149)</t>
  </si>
  <si>
    <t>(42.372491, -71.115924)</t>
  </si>
  <si>
    <t>(42.372496, -71.100962)</t>
  </si>
  <si>
    <t>(42.372508, -71.100083)</t>
  </si>
  <si>
    <t>(42.372528, -71.108791)</t>
  </si>
  <si>
    <t>(42.372546, -71.115999)</t>
  </si>
  <si>
    <t>(42.372549, -71.116292)</t>
  </si>
  <si>
    <t>(42.372557, -71.099878)</t>
  </si>
  <si>
    <t>(42.372558, -71.088881)</t>
  </si>
  <si>
    <t>(42.372569, -71.097556)</t>
  </si>
  <si>
    <t>(42.372572, -71.121509)</t>
  </si>
  <si>
    <t>(42.372587, -71.098702)</t>
  </si>
  <si>
    <t>(42.372595, -71.092871)</t>
  </si>
  <si>
    <t>(42.372597, -71.091357)</t>
  </si>
  <si>
    <t>(42.372615, -71.10972)</t>
  </si>
  <si>
    <t>(42.372648, -71.092504)</t>
  </si>
  <si>
    <t>(42.372664, -71.101989)</t>
  </si>
  <si>
    <t>(42.372666, -71.107665)</t>
  </si>
  <si>
    <t>(42.372705, -71.097469)</t>
  </si>
  <si>
    <t>(42.372719, -71.086104)</t>
  </si>
  <si>
    <t>(42.372725, -71.093866)</t>
  </si>
  <si>
    <t>(42.372726, -71.100927)</t>
  </si>
  <si>
    <t>(42.372727, -71.109939)</t>
  </si>
  <si>
    <t>(42.372754, -71.094146)</t>
  </si>
  <si>
    <t>(42.372762, -71.122898)</t>
  </si>
  <si>
    <t>(42.372763, -71.093273)</t>
  </si>
  <si>
    <t>(42.372764, -71.081451)</t>
  </si>
  <si>
    <t>(42.372768, -71.09563)</t>
  </si>
  <si>
    <t>(42.372773, -71.08926)</t>
  </si>
  <si>
    <t>(42.372777, -71.113369)</t>
  </si>
  <si>
    <t>(42.372782, -71.110321)</t>
  </si>
  <si>
    <t>(42.372785, -71.120486)</t>
  </si>
  <si>
    <t>(42.372788, -71.098443)</t>
  </si>
  <si>
    <t>(42.372808, -71.11981)</t>
  </si>
  <si>
    <t>(42.37281, -71.090652)</t>
  </si>
  <si>
    <t>(42.372813, -71.119098)</t>
  </si>
  <si>
    <t>(42.372832, -71.092966)</t>
  </si>
  <si>
    <t>(42.372838, -71.101168)</t>
  </si>
  <si>
    <t>(42.372839, -71.099443)</t>
  </si>
  <si>
    <t>(42.372877, -71.119751)</t>
  </si>
  <si>
    <t>(42.372887, -71.117119)</t>
  </si>
  <si>
    <t>(42.372907, -71.08807)</t>
  </si>
  <si>
    <t>(42.372913, -71.104583)</t>
  </si>
  <si>
    <t>(42.372917, -71.0953)</t>
  </si>
  <si>
    <t>(42.372918, -71.092329)</t>
  </si>
  <si>
    <t>(42.372926, -71.088262)</t>
  </si>
  <si>
    <t>(42.372936, -71.093082)</t>
  </si>
  <si>
    <t>(42.372958, -71.099725)</t>
  </si>
  <si>
    <t>(42.372962, -71.097309)</t>
  </si>
  <si>
    <t>(42.372969, -71.094525)</t>
  </si>
  <si>
    <t>(42.372979, -71.118392)</t>
  </si>
  <si>
    <t>(42.372991, -71.118993)</t>
  </si>
  <si>
    <t>(42.372993, -71.121887)</t>
  </si>
  <si>
    <t>(42.372996, -71.101056)</t>
  </si>
  <si>
    <t>(42.372999, -71.09592)</t>
  </si>
  <si>
    <t>(42.373001, -71.088785)</t>
  </si>
  <si>
    <t>(42.373005, -71.119644)</t>
  </si>
  <si>
    <t>(42.373015, -71.110745)</t>
  </si>
  <si>
    <t>(42.373022, -71.09043)</t>
  </si>
  <si>
    <t>(42.373046, -71.086493)</t>
  </si>
  <si>
    <t>(42.373046, -71.100106)</t>
  </si>
  <si>
    <t>(42.37305, -71.118632)</t>
  </si>
  <si>
    <t>(42.373071, -71.093026)</t>
  </si>
  <si>
    <t>(42.373084, -71.122911)</t>
  </si>
  <si>
    <t>(42.373099, -71.126297)</t>
  </si>
  <si>
    <t>(42.373105, -71.117895)</t>
  </si>
  <si>
    <t>(42.373125, -71.122642)</t>
  </si>
  <si>
    <t>(42.373126, -71.100274)</t>
  </si>
  <si>
    <t>(42.373131, -71.088111)</t>
  </si>
  <si>
    <t>(42.373137, -71.121296)</t>
  </si>
  <si>
    <t>(42.373155, -71.090918)</t>
  </si>
  <si>
    <t>(42.373158, -71.092878)</t>
  </si>
  <si>
    <t>(42.373181, -71.114425)</t>
  </si>
  <si>
    <t>(42.373213, -71.0916)</t>
  </si>
  <si>
    <t>(42.373231, -71.105539)</t>
  </si>
  <si>
    <t>(42.373235, -71.090169)</t>
  </si>
  <si>
    <t>(42.373239, -71.113737)</t>
  </si>
  <si>
    <t>(42.373241, -71.097773)</t>
  </si>
  <si>
    <t>(42.373241, -71.119577)</t>
  </si>
  <si>
    <t>(42.373254, -71.096451)</t>
  </si>
  <si>
    <t>(42.37326, -71.096492)</t>
  </si>
  <si>
    <t>(42.373275, -71.091725)</t>
  </si>
  <si>
    <t>(42.373286, -71.119797)</t>
  </si>
  <si>
    <t>(42.373286, -71.119972)</t>
  </si>
  <si>
    <t>(42.373312, -71.096212)</t>
  </si>
  <si>
    <t>(42.373319, -71.092849)</t>
  </si>
  <si>
    <t>(42.373323, -71.100533)</t>
  </si>
  <si>
    <t>(42.373326, -71.111546)</t>
  </si>
  <si>
    <t>(42.373334, -71.095283)</t>
  </si>
  <si>
    <t>(42.373355, -71.097192)</t>
  </si>
  <si>
    <t>(42.373356, -71.122887)</t>
  </si>
  <si>
    <t>(42.373365, -71.122973)</t>
  </si>
  <si>
    <t>(42.373368, -71.097304)</t>
  </si>
  <si>
    <t>(42.373371, -71.10772)</t>
  </si>
  <si>
    <t>(42.373375, -71.112451)</t>
  </si>
  <si>
    <t>(42.373407, -71.10163)</t>
  </si>
  <si>
    <t>(42.373431, -71.102349)</t>
  </si>
  <si>
    <t>(42.373433, -71.103044)</t>
  </si>
  <si>
    <t>(42.373434, -71.0888)</t>
  </si>
  <si>
    <t>(42.373441, -71.100317)</t>
  </si>
  <si>
    <t>(42.373442, -71.103993)</t>
  </si>
  <si>
    <t>(42.373442, -71.120398)</t>
  </si>
  <si>
    <t>(42.373473, -71.121899)</t>
  </si>
  <si>
    <t>(42.373487, -71.091522)</t>
  </si>
  <si>
    <t>(42.373499, -71.098375)</t>
  </si>
  <si>
    <t>(42.373506, -71.10696)</t>
  </si>
  <si>
    <t>(42.373511, -71.099154)</t>
  </si>
  <si>
    <t>(42.373526, -71.10396)</t>
  </si>
  <si>
    <t>(42.373528, -71.0944)</t>
  </si>
  <si>
    <t>(42.373529, -71.101543)</t>
  </si>
  <si>
    <t>(42.373536, -71.096094)</t>
  </si>
  <si>
    <t>(42.373541, -71.099812)</t>
  </si>
  <si>
    <t>(42.373546, -71.100175)</t>
  </si>
  <si>
    <t>(42.373551, -71.112012)</t>
  </si>
  <si>
    <t>(42.373559, -71.094386)</t>
  </si>
  <si>
    <t>(42.373574, -71.112718)</t>
  </si>
  <si>
    <t>(42.373577, -71.099662)</t>
  </si>
  <si>
    <t>(42.373589, -71.098999)</t>
  </si>
  <si>
    <t>(42.373592, -71.124638)</t>
  </si>
  <si>
    <t>(42.373612, -71.089171)</t>
  </si>
  <si>
    <t>(42.37362, -71.098079)</t>
  </si>
  <si>
    <t>(42.373622, -71.100441)</t>
  </si>
  <si>
    <t>(42.373625, -71.081131)</t>
  </si>
  <si>
    <t>(42.373628, -71.088833)</t>
  </si>
  <si>
    <t>(42.373633, -71.099373)</t>
  </si>
  <si>
    <t>(42.373635, -71.106265)</t>
  </si>
  <si>
    <t>(42.373646, -71.089642)</t>
  </si>
  <si>
    <t>(42.373662, -71.124116)</t>
  </si>
  <si>
    <t>(42.373683, -71.106808)</t>
  </si>
  <si>
    <t>(42.373717, -71.126041)</t>
  </si>
  <si>
    <t>(42.373724, -71.121148)</t>
  </si>
  <si>
    <t>(42.373728, -71.101571)</t>
  </si>
  <si>
    <t>(42.373737, -71.100143)</t>
  </si>
  <si>
    <t>(42.37375, -71.112632)</t>
  </si>
  <si>
    <t>(42.373765, -71.10201)</t>
  </si>
  <si>
    <t>(42.37377, -71.112658)</t>
  </si>
  <si>
    <t>(42.373772, -71.100389)</t>
  </si>
  <si>
    <t>(42.373779, -71.089655)</t>
  </si>
  <si>
    <t>(42.373779, -71.092958)</t>
  </si>
  <si>
    <t>(42.373806, -71.095076)</t>
  </si>
  <si>
    <t>(42.373811, -71.121226)</t>
  </si>
  <si>
    <t>(42.373834, -71.095638)</t>
  </si>
  <si>
    <t>(42.37384, -71.097607)</t>
  </si>
  <si>
    <t>(42.373859, -71.097805)</t>
  </si>
  <si>
    <t>(42.373871, -71.100838)</t>
  </si>
  <si>
    <t>(42.373876, -71.102956)</t>
  </si>
  <si>
    <t>(42.37388, -71.124372)</t>
  </si>
  <si>
    <t>(42.373894, -71.094641)</t>
  </si>
  <si>
    <t>(42.373914, -71.124741)</t>
  </si>
  <si>
    <t>(42.37398, -71.095261)</t>
  </si>
  <si>
    <t>(42.374003, -71.124392)</t>
  </si>
  <si>
    <t>(42.374005, -71.124989)</t>
  </si>
  <si>
    <t>(42.374067, -71.124877)</t>
  </si>
  <si>
    <t>(42.374074, -71.095548)</t>
  </si>
  <si>
    <t>(42.374087, -71.119074)</t>
  </si>
  <si>
    <t>(42.374102, -71.10111)</t>
  </si>
  <si>
    <t>(42.374102, -71.12524)</t>
  </si>
  <si>
    <t>(42.374115, -71.104593)</t>
  </si>
  <si>
    <t>(42.374122, -71.106186)</t>
  </si>
  <si>
    <t>(42.374144, -71.121218)</t>
  </si>
  <si>
    <t>(42.374157, -71.097458)</t>
  </si>
  <si>
    <t>(42.374172, -71.095711)</t>
  </si>
  <si>
    <t>(42.374178, -71.094551)</t>
  </si>
  <si>
    <t>(42.374178, -71.096592)</t>
  </si>
  <si>
    <t>(42.374192, -71.095308)</t>
  </si>
  <si>
    <t>(42.374245, -71.101651)</t>
  </si>
  <si>
    <t>(42.374246, -71.120552)</t>
  </si>
  <si>
    <t>(42.37425, -71.09739)</t>
  </si>
  <si>
    <t>(42.37427, -71.101289)</t>
  </si>
  <si>
    <t>(42.374278, -71.095656)</t>
  </si>
  <si>
    <t>(42.374305, -71.119077)</t>
  </si>
  <si>
    <t>(42.374365, -71.107336)</t>
  </si>
  <si>
    <t>(42.374379, -71.106302)</t>
  </si>
  <si>
    <t>(42.374383, -71.118808)</t>
  </si>
  <si>
    <t>(42.374383, -71.121771)</t>
  </si>
  <si>
    <t>(42.374401, -71.118506)</t>
  </si>
  <si>
    <t>(42.374411, -71.139785)</t>
  </si>
  <si>
    <t>(42.37446, -71.125509)</t>
  </si>
  <si>
    <t>(42.374511, -71.125751)</t>
  </si>
  <si>
    <t>(42.374519, -71.113339)</t>
  </si>
  <si>
    <t>(42.374535, -71.132948)</t>
  </si>
  <si>
    <t>(42.374621, -71.108615)</t>
  </si>
  <si>
    <t>(42.37463, -71.126779)</t>
  </si>
  <si>
    <t>(42.374647, -71.108819)</t>
  </si>
  <si>
    <t>(42.374663, -71.150111)</t>
  </si>
  <si>
    <t>(42.374671, -71.150723)</t>
  </si>
  <si>
    <t>(42.374679, -71.149734)</t>
  </si>
  <si>
    <t>(42.374726, -71.12931)</t>
  </si>
  <si>
    <t>(42.374728, -71.128766)</t>
  </si>
  <si>
    <t>(42.374731, -71.126898)</t>
  </si>
  <si>
    <t>(42.37474, -71.13099)</t>
  </si>
  <si>
    <t>(42.374754, -71.150478)</t>
  </si>
  <si>
    <t>(42.374824, -71.13259)</t>
  </si>
  <si>
    <t>(42.37483, -71.151091)</t>
  </si>
  <si>
    <t>(42.374851, -71.095115)</t>
  </si>
  <si>
    <t>(42.374861, -71.108943)</t>
  </si>
  <si>
    <t>(42.374866, -71.149774)</t>
  </si>
  <si>
    <t>(42.374889, -71.114196)</t>
  </si>
  <si>
    <t>(42.3749, -71.13205)</t>
  </si>
  <si>
    <t>(42.374907, -71.128488)</t>
  </si>
  <si>
    <t>(42.374913, -71.109348)</t>
  </si>
  <si>
    <t>(42.374937, -71.150957)</t>
  </si>
  <si>
    <t>(42.37495, -71.152368)</t>
  </si>
  <si>
    <t>(42.374959, -71.132907)</t>
  </si>
  <si>
    <t>(42.374973, -71.109637)</t>
  </si>
  <si>
    <t>(42.37498, -71.132451)</t>
  </si>
  <si>
    <t>(42.374989, -71.135249)</t>
  </si>
  <si>
    <t>(42.374994, -71.151443)</t>
  </si>
  <si>
    <t>(42.375007, -71.152837)</t>
  </si>
  <si>
    <t>(42.375038, -71.122742)</t>
  </si>
  <si>
    <t>(42.375042, -71.151987)</t>
  </si>
  <si>
    <t>(42.375155, -71.110852)</t>
  </si>
  <si>
    <t>(42.375183, -71.122499)</t>
  </si>
  <si>
    <t>(42.375191, -71.154785)</t>
  </si>
  <si>
    <t>(42.3752, -71.14135)</t>
  </si>
  <si>
    <t>(42.375225, -71.111343)</t>
  </si>
  <si>
    <t>(42.375234, -71.153705)</t>
  </si>
  <si>
    <t>(42.375245, -71.140649)</t>
  </si>
  <si>
    <t>(42.375263, -71.111846)</t>
  </si>
  <si>
    <t>(42.375287, -71.151548)</t>
  </si>
  <si>
    <t>(42.375303, -71.145643)</t>
  </si>
  <si>
    <t>(42.375319, -71.132133)</t>
  </si>
  <si>
    <t>(42.375324, -71.114851)</t>
  </si>
  <si>
    <t>(42.375337, -71.145073)</t>
  </si>
  <si>
    <t>(42.375342, -71.135216)</t>
  </si>
  <si>
    <t>(42.375498, -71.108643)</t>
  </si>
  <si>
    <t>(42.375508, -71.145557)</t>
  </si>
  <si>
    <t>(42.375509, -71.138316)</t>
  </si>
  <si>
    <t>(42.375511, -71.149909)</t>
  </si>
  <si>
    <t>(42.375533, -71.11007)</t>
  </si>
  <si>
    <t>(42.375533, -71.14336)</t>
  </si>
  <si>
    <t>(42.375542, -71.145258)</t>
  </si>
  <si>
    <t>(42.375544, -71.119554)</t>
  </si>
  <si>
    <t>(42.375562, -71.148004)</t>
  </si>
  <si>
    <t>(42.375565, -71.123416)</t>
  </si>
  <si>
    <t>(42.375585, -71.120166)</t>
  </si>
  <si>
    <t>(42.37561, -71.156672)</t>
  </si>
  <si>
    <t>(42.375645, -71.125636)</t>
  </si>
  <si>
    <t>(42.37565, -71.156618)</t>
  </si>
  <si>
    <t>(42.375725, -71.112739)</t>
  </si>
  <si>
    <t>(42.375729, -71.120777)</t>
  </si>
  <si>
    <t>(42.375737, -71.142849)</t>
  </si>
  <si>
    <t>(42.375757, -71.142853)</t>
  </si>
  <si>
    <t>(42.375769, -71.146121)</t>
  </si>
  <si>
    <t>(42.375787, -71.107706)</t>
  </si>
  <si>
    <t>(42.375824, -71.12189)</t>
  </si>
  <si>
    <t>(42.37588, -71.125121)</t>
  </si>
  <si>
    <t>(42.375881, -71.132457)</t>
  </si>
  <si>
    <t>(42.375885, -71.1421)</t>
  </si>
  <si>
    <t>(42.375904, -71.120967)</t>
  </si>
  <si>
    <t>(42.375951, -71.118379)</t>
  </si>
  <si>
    <t>(42.376042, -71.154555)</t>
  </si>
  <si>
    <t>(42.376052, -71.143135)</t>
  </si>
  <si>
    <t>(42.376094, -71.156143)</t>
  </si>
  <si>
    <t>(42.376121, -71.151516)</t>
  </si>
  <si>
    <t>(42.376137, -71.153776)</t>
  </si>
  <si>
    <t>(42.376168, -71.140778)</t>
  </si>
  <si>
    <t>(42.376185, -71.112383)</t>
  </si>
  <si>
    <t>(42.376187, -71.133404)</t>
  </si>
  <si>
    <t>(42.376202, -71.138113)</t>
  </si>
  <si>
    <t>(42.376233, -71.125649)</t>
  </si>
  <si>
    <t>(42.376235, -71.110667)</t>
  </si>
  <si>
    <t>(42.376301, -71.148105)</t>
  </si>
  <si>
    <t>(42.376307, -71.14636)</t>
  </si>
  <si>
    <t>(42.376319, -71.115677)</t>
  </si>
  <si>
    <t>(42.376345, -71.112764)</t>
  </si>
  <si>
    <t>(42.376349, -71.126047)</t>
  </si>
  <si>
    <t>(42.376466, -71.156494)</t>
  </si>
  <si>
    <t>(42.376482, -71.139338)</t>
  </si>
  <si>
    <t>(42.376564, -71.130492)</t>
  </si>
  <si>
    <t>(42.376593, -71.113029)</t>
  </si>
  <si>
    <t>(42.376648, -71.106506)</t>
  </si>
  <si>
    <t>(42.376673, -71.151915)</t>
  </si>
  <si>
    <t>(42.376687, -71.110545)</t>
  </si>
  <si>
    <t>(42.3767, -71.119158)</t>
  </si>
  <si>
    <t>(42.376716, -71.10964)</t>
  </si>
  <si>
    <t>(42.376721, -71.106486)</t>
  </si>
  <si>
    <t>(42.376724, -71.124654)</t>
  </si>
  <si>
    <t>(42.376749, -71.156081)</t>
  </si>
  <si>
    <t>(42.376798, -71.137313)</t>
  </si>
  <si>
    <t>(42.37681, -71.127649)</t>
  </si>
  <si>
    <t>(42.376817, -71.137308)</t>
  </si>
  <si>
    <t>(42.376834, -71.107353)</t>
  </si>
  <si>
    <t>(42.376915, -71.107475)</t>
  </si>
  <si>
    <t>(42.376935, -71.148275)</t>
  </si>
  <si>
    <t>(42.376936, -71.107629)</t>
  </si>
  <si>
    <t>(42.37694, -71.156026)</t>
  </si>
  <si>
    <t>(42.37699, -71.127087)</t>
  </si>
  <si>
    <t>(42.377, -71.114579)</t>
  </si>
  <si>
    <t>(42.377044, -71.146687)</t>
  </si>
  <si>
    <t>(42.377049, -71.135913)</t>
  </si>
  <si>
    <t>(42.37708, -71.137404)</t>
  </si>
  <si>
    <t>(42.377089, -71.111122)</t>
  </si>
  <si>
    <t>(42.377105, -71.153702)</t>
  </si>
  <si>
    <t>(42.377121, -71.110963)</t>
  </si>
  <si>
    <t>(42.377173, -71.152805)</t>
  </si>
  <si>
    <t>(42.377213, -71.153202)</t>
  </si>
  <si>
    <t>(42.377217, -71.133421)</t>
  </si>
  <si>
    <t>(42.377241, -71.108343)</t>
  </si>
  <si>
    <t>(42.377341, -71.13186)</t>
  </si>
  <si>
    <t>(42.377374, -71.122577)</t>
  </si>
  <si>
    <t>(42.377383, -71.133725)</t>
  </si>
  <si>
    <t>(42.377384, -71.110589)</t>
  </si>
  <si>
    <t>(42.377456, -71.137713)</t>
  </si>
  <si>
    <t>(42.377512, -71.122097)</t>
  </si>
  <si>
    <t>(42.377523, -71.142495)</t>
  </si>
  <si>
    <t>(42.37765, -71.129915)</t>
  </si>
  <si>
    <t>(42.377651, -71.108019)</t>
  </si>
  <si>
    <t>(42.377655, -71.123165)</t>
  </si>
  <si>
    <t>(42.377655, -71.138651)</t>
  </si>
  <si>
    <t>(42.377662, -71.12858)</t>
  </si>
  <si>
    <t>(42.377718, -71.123368)</t>
  </si>
  <si>
    <t>(42.377731, -71.131874)</t>
  </si>
  <si>
    <t>(42.377759, -71.13222)</t>
  </si>
  <si>
    <t>(42.377764, -71.153999)</t>
  </si>
  <si>
    <t>(42.377787, -71.106924)</t>
  </si>
  <si>
    <t>(42.37779, -71.123049)</t>
  </si>
  <si>
    <t>(42.377802, -71.129852)</t>
  </si>
  <si>
    <t>(42.377804, -71.155559)</t>
  </si>
  <si>
    <t>(42.377815, -71.131445)</t>
  </si>
  <si>
    <t>(42.377823, -71.152069)</t>
  </si>
  <si>
    <t>(42.377837, -71.120972)</t>
  </si>
  <si>
    <t>(42.377948, -71.123207)</t>
  </si>
  <si>
    <t>(42.377967, -71.107828)</t>
  </si>
  <si>
    <t>(42.378058, -71.107487)</t>
  </si>
  <si>
    <t>(42.37808, -71.147145)</t>
  </si>
  <si>
    <t>(42.378088, -71.107274)</t>
  </si>
  <si>
    <t>(42.378105, -71.155291)</t>
  </si>
  <si>
    <t>(42.378143, -71.123817)</t>
  </si>
  <si>
    <t>(42.378153, -71.147021)</t>
  </si>
  <si>
    <t>(42.378165, -71.150845)</t>
  </si>
  <si>
    <t>(42.378185, -71.128116)</t>
  </si>
  <si>
    <t>(42.378238, -71.128639)</t>
  </si>
  <si>
    <t>(42.378244, -71.147217)</t>
  </si>
  <si>
    <t>(42.378252, -71.155376)</t>
  </si>
  <si>
    <t>(42.378298, -71.154921)</t>
  </si>
  <si>
    <t>(42.378304, -71.155325)</t>
  </si>
  <si>
    <t>(42.378315, -71.15446)</t>
  </si>
  <si>
    <t>(42.378321, -71.155304)</t>
  </si>
  <si>
    <t>(42.378321, -71.155343)</t>
  </si>
  <si>
    <t>(42.378346, -71.155294)</t>
  </si>
  <si>
    <t>(42.378389, -71.155276)</t>
  </si>
  <si>
    <t>(42.378433, -71.154052)</t>
  </si>
  <si>
    <t>(42.378434, -71.120736)</t>
  </si>
  <si>
    <t>(42.378449, -71.129024)</t>
  </si>
  <si>
    <t>(42.378492, -71.140243)</t>
  </si>
  <si>
    <t>(42.378524, -71.137141)</t>
  </si>
  <si>
    <t>(42.378588, -71.132699)</t>
  </si>
  <si>
    <t>(42.378687, -71.115808)</t>
  </si>
  <si>
    <t>(42.378691, -71.124684)</t>
  </si>
  <si>
    <t>(42.378697, -71.119718)</t>
  </si>
  <si>
    <t>(42.378756, -71.124191)</t>
  </si>
  <si>
    <t>(42.378763, -71.147295)</t>
  </si>
  <si>
    <t>(42.37877, -71.108366)</t>
  </si>
  <si>
    <t>(42.378773, -71.144872)</t>
  </si>
  <si>
    <t>(42.378781, -71.123027)</t>
  </si>
  <si>
    <t>(42.378811, -71.123895)</t>
  </si>
  <si>
    <t>(42.378815, -71.155121)</t>
  </si>
  <si>
    <t>(42.378819, -71.14884)</t>
  </si>
  <si>
    <t>(42.378904, -71.14834)</t>
  </si>
  <si>
    <t>(42.378921, -71.126434)</t>
  </si>
  <si>
    <t>(42.378923, -71.146377)</t>
  </si>
  <si>
    <t>(42.378924, -71.14081)</t>
  </si>
  <si>
    <t>(42.378942, -71.15506)</t>
  </si>
  <si>
    <t>(42.378962, -71.153474)</t>
  </si>
  <si>
    <t>(42.378966, -71.124162)</t>
  </si>
  <si>
    <t>(42.378976, -71.120054)</t>
  </si>
  <si>
    <t>(42.378976, -71.125106)</t>
  </si>
  <si>
    <t>(42.378988, -71.131089)</t>
  </si>
  <si>
    <t>(42.378995, -71.108455)</t>
  </si>
  <si>
    <t>(42.378996, -71.120024)</t>
  </si>
  <si>
    <t>(42.379089, -71.145786)</t>
  </si>
  <si>
    <t>(42.379135, -71.133842)</t>
  </si>
  <si>
    <t>(42.379147, -71.116794)</t>
  </si>
  <si>
    <t>(42.379195, -71.125508)</t>
  </si>
  <si>
    <t>(42.379239, -71.141683)</t>
  </si>
  <si>
    <t>(42.37926, -71.153233)</t>
  </si>
  <si>
    <t>(42.379367, -71.150505)</t>
  </si>
  <si>
    <t>(42.379471, -71.12222)</t>
  </si>
  <si>
    <t>(42.37953, -71.131283)</t>
  </si>
  <si>
    <t>(42.379589, -71.152599)</t>
  </si>
  <si>
    <t>(42.37961, -71.122055)</t>
  </si>
  <si>
    <t>(42.379749, -71.128431)</t>
  </si>
  <si>
    <t>(42.379778, -71.121535)</t>
  </si>
  <si>
    <t>(42.379797, -71.118688)</t>
  </si>
  <si>
    <t>(42.379822, -71.116506)</t>
  </si>
  <si>
    <t>(42.379973, -71.11898)</t>
  </si>
  <si>
    <t>(42.379987, -71.119923)</t>
  </si>
  <si>
    <t>(42.380023, -71.121223)</t>
  </si>
  <si>
    <t>(42.380117, -71.125057)</t>
  </si>
  <si>
    <t>(42.380158, -71.143212)</t>
  </si>
  <si>
    <t>(42.380166, -71.12983)</t>
  </si>
  <si>
    <t>(42.380166, -71.153071)</t>
  </si>
  <si>
    <t>(42.380196, -71.120859)</t>
  </si>
  <si>
    <t>(42.380216, -71.121787)</t>
  </si>
  <si>
    <t>(42.380221, -71.134202)</t>
  </si>
  <si>
    <t>(42.380252, -71.119702)</t>
  </si>
  <si>
    <t>(42.380277, -71.127289)</t>
  </si>
  <si>
    <t>(42.380355, -71.119452)</t>
  </si>
  <si>
    <t>(42.380399, -71.136057)</t>
  </si>
  <si>
    <t>(42.380433, -71.141893)</t>
  </si>
  <si>
    <t>(42.380517, -71.127195)</t>
  </si>
  <si>
    <t>(42.380577, -71.15384)</t>
  </si>
  <si>
    <t>(42.380668, -71.140678)</t>
  </si>
  <si>
    <t>(42.380682, -71.141282)</t>
  </si>
  <si>
    <t>(42.38072, -71.141802)</t>
  </si>
  <si>
    <t>(42.380726, -71.113547)</t>
  </si>
  <si>
    <t>(42.380745, -71.125938)</t>
  </si>
  <si>
    <t>(42.380774, -71.114511)</t>
  </si>
  <si>
    <t>(42.380839, -71.119823)</t>
  </si>
  <si>
    <t>(42.38084, -71.119825)</t>
  </si>
  <si>
    <t>(42.380849, -71.116398)</t>
  </si>
  <si>
    <t>(42.380856, -71.116417)</t>
  </si>
  <si>
    <t>(42.380878, -71.140898)</t>
  </si>
  <si>
    <t>(42.380896, -71.126534)</t>
  </si>
  <si>
    <t>(42.380898, -71.118105)</t>
  </si>
  <si>
    <t>(42.380916, -71.125995)</t>
  </si>
  <si>
    <t>(42.380937, -71.134279)</t>
  </si>
  <si>
    <t>(42.380946, -71.138915)</t>
  </si>
  <si>
    <t>(42.381028, -71.119515)</t>
  </si>
  <si>
    <t>(42.381038, -71.131945)</t>
  </si>
  <si>
    <t>(42.381059, -71.138816)</t>
  </si>
  <si>
    <t>(42.381131, -71.139656)</t>
  </si>
  <si>
    <t>(42.38116, -71.128853)</t>
  </si>
  <si>
    <t>(42.381166, -71.13878)</t>
  </si>
  <si>
    <t>(42.381185, -71.133972)</t>
  </si>
  <si>
    <t>(42.381201, -71.136403)</t>
  </si>
  <si>
    <t>(42.381244, -71.138114)</t>
  </si>
  <si>
    <t>(42.381331, -71.15475)</t>
  </si>
  <si>
    <t>(42.38136, -71.118825)</t>
  </si>
  <si>
    <t>(42.38136, -71.121952)</t>
  </si>
  <si>
    <t>(42.381419, -71.135688)</t>
  </si>
  <si>
    <t>(42.381442, -71.119433)</t>
  </si>
  <si>
    <t>(42.381519, -71.132717)</t>
  </si>
  <si>
    <t>(42.381523, -71.117462)</t>
  </si>
  <si>
    <t>(42.381562, -71.130482)</t>
  </si>
  <si>
    <t>(42.381565, -71.116347)</t>
  </si>
  <si>
    <t>(42.381572, -71.133248)</t>
  </si>
  <si>
    <t>(42.381617, -71.119949)</t>
  </si>
  <si>
    <t>(42.381678, -71.129789)</t>
  </si>
  <si>
    <t>(42.381773, -71.132082)</t>
  </si>
  <si>
    <t>(42.381789, -71.13887)</t>
  </si>
  <si>
    <t>(42.381806, -71.114288)</t>
  </si>
  <si>
    <t>(42.381926, -71.117427)</t>
  </si>
  <si>
    <t>(42.381957, -71.14228)</t>
  </si>
  <si>
    <t>(42.381984, -71.133786)</t>
  </si>
  <si>
    <t>(42.381987, -71.119894)</t>
  </si>
  <si>
    <t>(42.382011, -71.119891)</t>
  </si>
  <si>
    <t>(42.38204, -71.135509)</t>
  </si>
  <si>
    <t>(42.382047, -71.140595)</t>
  </si>
  <si>
    <t>(42.382134, -71.119877)</t>
  </si>
  <si>
    <t>(42.382157, -71.130365)</t>
  </si>
  <si>
    <t>(42.382211, -71.13927)</t>
  </si>
  <si>
    <t>(42.382232, -71.120166)</t>
  </si>
  <si>
    <t>(42.382235, -71.119682)</t>
  </si>
  <si>
    <t>(42.382264, -71.124112)</t>
  </si>
  <si>
    <t>(42.382333, -71.136234)</t>
  </si>
  <si>
    <t>(42.382456, -71.118381)</t>
  </si>
  <si>
    <t>(42.382462, -71.115613)</t>
  </si>
  <si>
    <t>(42.382504, -71.119829)</t>
  </si>
  <si>
    <t>(42.38252, -71.135539)</t>
  </si>
  <si>
    <t>(42.382543, -71.120382)</t>
  </si>
  <si>
    <t>(42.382543, -71.142071)</t>
  </si>
  <si>
    <t>(42.382581, -71.132287)</t>
  </si>
  <si>
    <t>(42.382582, -71.119634)</t>
  </si>
  <si>
    <t>(42.3826, -71.127297)</t>
  </si>
  <si>
    <t>(42.382639, -71.119818)</t>
  </si>
  <si>
    <t>(42.382666, -71.134746)</t>
  </si>
  <si>
    <t>(42.382671, -71.131263)</t>
  </si>
  <si>
    <t>(42.382681, -71.117266)</t>
  </si>
  <si>
    <t>(42.382757, -71.119436)</t>
  </si>
  <si>
    <t>(42.382819, -71.12468)</t>
  </si>
  <si>
    <t>(42.382829, -71.119857)</t>
  </si>
  <si>
    <t>(42.382843, -71.135189)</t>
  </si>
  <si>
    <t>(42.382923, -71.132352)</t>
  </si>
  <si>
    <t>(42.382933, -71.119417)</t>
  </si>
  <si>
    <t>(42.382938, -71.130225)</t>
  </si>
  <si>
    <t>(42.383022, -71.119832)</t>
  </si>
  <si>
    <t>(42.383026, -71.119832)</t>
  </si>
  <si>
    <t>(42.383037, -71.14176)</t>
  </si>
  <si>
    <t>(42.383047, -71.116181)</t>
  </si>
  <si>
    <t>(42.383058, -71.132648)</t>
  </si>
  <si>
    <t>(42.383062, -71.120964)</t>
  </si>
  <si>
    <t>(42.383072, -71.115107)</t>
  </si>
  <si>
    <t>(42.383096, -71.142131)</t>
  </si>
  <si>
    <t>(42.383132, -71.117825)</t>
  </si>
  <si>
    <t>(42.383132, -71.132787)</t>
  </si>
  <si>
    <t>(42.38321, -71.1369)</t>
  </si>
  <si>
    <t>(42.383244, -71.116959)</t>
  </si>
  <si>
    <t>(42.383255, -71.125479)</t>
  </si>
  <si>
    <t>(42.383273, -71.123313)</t>
  </si>
  <si>
    <t>(42.383279, -71.132872)</t>
  </si>
  <si>
    <t>(42.383283, -71.125142)</t>
  </si>
  <si>
    <t>(42.383303, -71.134676)</t>
  </si>
  <si>
    <t>(42.383313, -71.113661)</t>
  </si>
  <si>
    <t>(42.383319, -71.132692)</t>
  </si>
  <si>
    <t>(42.383354, -71.133195)</t>
  </si>
  <si>
    <t>(42.383381, -71.133257)</t>
  </si>
  <si>
    <t>(42.383409, -71.142417)</t>
  </si>
  <si>
    <t>(42.383431, -71.115285)</t>
  </si>
  <si>
    <t>(42.383447, -71.139699)</t>
  </si>
  <si>
    <t>(42.383454, -71.126607)</t>
  </si>
  <si>
    <t>(42.383465, -71.119124)</t>
  </si>
  <si>
    <t>(42.383475, -71.123636)</t>
  </si>
  <si>
    <t>(42.383493, -71.114655)</t>
  </si>
  <si>
    <t>(42.383548, -71.124953)</t>
  </si>
  <si>
    <t>(42.383558, -71.124268)</t>
  </si>
  <si>
    <t>(42.383634, -71.133394)</t>
  </si>
  <si>
    <t>(42.383636, -71.134457)</t>
  </si>
  <si>
    <t>(42.383665, -71.116114)</t>
  </si>
  <si>
    <t>(42.383759, -71.119021)</t>
  </si>
  <si>
    <t>(42.383797, -71.120498)</t>
  </si>
  <si>
    <t>(42.383798, -71.119365)</t>
  </si>
  <si>
    <t>(42.383804, -71.116554)</t>
  </si>
  <si>
    <t>(42.38383, -71.125286)</t>
  </si>
  <si>
    <t>(42.383831, -71.130505)</t>
  </si>
  <si>
    <t>(42.38384, -71.119699)</t>
  </si>
  <si>
    <t>(42.383855, -71.118314)</t>
  </si>
  <si>
    <t>(42.383864, -71.118531)</t>
  </si>
  <si>
    <t>(42.383906, -71.114275)</t>
  </si>
  <si>
    <t>(42.384004, -71.125544)</t>
  </si>
  <si>
    <t>(42.384063, -71.134878)</t>
  </si>
  <si>
    <t>(42.384072, -71.140964)</t>
  </si>
  <si>
    <t>(42.384132, -71.119664)</t>
  </si>
  <si>
    <t>(42.384182, -71.119283)</t>
  </si>
  <si>
    <t>(42.384187, -71.13117)</t>
  </si>
  <si>
    <t>(42.384195, -71.130211)</t>
  </si>
  <si>
    <t>(42.384252, -71.121968)</t>
  </si>
  <si>
    <t>(42.38429, -71.119271)</t>
  </si>
  <si>
    <t>(42.384311, -71.115826)</t>
  </si>
  <si>
    <t>(42.384344, -71.114779)</t>
  </si>
  <si>
    <t>(42.384385, -71.115981)</t>
  </si>
  <si>
    <t>(42.384458, -71.119439)</t>
  </si>
  <si>
    <t>(42.384483, -71.119625)</t>
  </si>
  <si>
    <t>(42.38449, -71.116794)</t>
  </si>
  <si>
    <t>(42.384497, -71.121219)</t>
  </si>
  <si>
    <t>(42.384532, -71.125864)</t>
  </si>
  <si>
    <t>(42.384559, -71.141664)</t>
  </si>
  <si>
    <t>(42.384653, -71.137516)</t>
  </si>
  <si>
    <t>(42.384678, -71.128259)</t>
  </si>
  <si>
    <t>(42.384772, -71.130166)</t>
  </si>
  <si>
    <t>(42.384778, -71.131192)</t>
  </si>
  <si>
    <t>(42.384803, -71.119395)</t>
  </si>
  <si>
    <t>(42.384886, -71.12995)</t>
  </si>
  <si>
    <t>(42.384908, -71.137696)</t>
  </si>
  <si>
    <t>(42.384918, -71.136532)</t>
  </si>
  <si>
    <t>(42.38492, -71.117485)</t>
  </si>
  <si>
    <t>(42.384955, -71.13693)</t>
  </si>
  <si>
    <t>(42.384959, -71.11864)</t>
  </si>
  <si>
    <t>(42.38498, -71.120022)</t>
  </si>
  <si>
    <t>(42.385051, -71.128014)</t>
  </si>
  <si>
    <t>(42.385168, -71.136781)</t>
  </si>
  <si>
    <t>(42.385172, -71.135321)</t>
  </si>
  <si>
    <t>(42.385179, -71.116149)</t>
  </si>
  <si>
    <t>(42.385265, -71.137258)</t>
  </si>
  <si>
    <t>(42.385281, -71.1323)</t>
  </si>
  <si>
    <t>(42.385284, -71.121707)</t>
  </si>
  <si>
    <t>(42.38534, -71.119531)</t>
  </si>
  <si>
    <t>(42.38541, -71.117773)</t>
  </si>
  <si>
    <t>(42.385557, -71.130995)</t>
  </si>
  <si>
    <t>(42.385561, -71.119315)</t>
  </si>
  <si>
    <t>(42.385568, -71.128566)</t>
  </si>
  <si>
    <t>(42.3856, -71.12904)</t>
  </si>
  <si>
    <t>(42.385614, -71.1306)</t>
  </si>
  <si>
    <t>(42.385669, -71.132682)</t>
  </si>
  <si>
    <t>(42.385671, -71.119594)</t>
  </si>
  <si>
    <t>(42.385839, -71.119287)</t>
  </si>
  <si>
    <t>(42.385842, -71.117692)</t>
  </si>
  <si>
    <t>(42.385859, -71.13157)</t>
  </si>
  <si>
    <t>(42.385883, -71.137995)</t>
  </si>
  <si>
    <t>(42.385946, -71.138544)</t>
  </si>
  <si>
    <t>(42.385963, -71.131296)</t>
  </si>
  <si>
    <t>(42.385988, -71.119062)</t>
  </si>
  <si>
    <t>(42.386047, -71.133349)</t>
  </si>
  <si>
    <t>(42.386178, -71.125097)</t>
  </si>
  <si>
    <t>(42.3862, -71.136549)</t>
  </si>
  <si>
    <t>(42.386203, -71.137429)</t>
  </si>
  <si>
    <t>(42.386295, -71.123385)</t>
  </si>
  <si>
    <t>(42.386341, -71.120467)</t>
  </si>
  <si>
    <t>(42.386346, -71.120152)</t>
  </si>
  <si>
    <t>(42.386352, -71.126942)</t>
  </si>
  <si>
    <t>(42.386413, -71.159453)</t>
  </si>
  <si>
    <t>(42.386424, -71.134999)</t>
  </si>
  <si>
    <t>(42.386452, -71.140654)</t>
  </si>
  <si>
    <t>(42.386479, -71.160314)</t>
  </si>
  <si>
    <t>(42.386536, -71.123619)</t>
  </si>
  <si>
    <t>(42.386561, -71.126595)</t>
  </si>
  <si>
    <t>(42.386574, -71.116685)</t>
  </si>
  <si>
    <t>(42.386645, -71.140174)</t>
  </si>
  <si>
    <t>(42.38674, -71.141025)</t>
  </si>
  <si>
    <t>(42.386817, -71.129168)</t>
  </si>
  <si>
    <t>(42.386845, -71.140935)</t>
  </si>
  <si>
    <t>(42.386854, -71.125397)</t>
  </si>
  <si>
    <t>(42.386918, -71.141123)</t>
  </si>
  <si>
    <t>(42.387116, -71.13162)</t>
  </si>
  <si>
    <t>(42.38719, -71.124231)</t>
  </si>
  <si>
    <t>(42.38723, -71.128324)</t>
  </si>
  <si>
    <t>(42.387252, -71.129331)</t>
  </si>
  <si>
    <t>(42.387281, -71.157622)</t>
  </si>
  <si>
    <t>(42.387286, -71.119836)</t>
  </si>
  <si>
    <t>(42.387295, -71.124615)</t>
  </si>
  <si>
    <t>(42.387404, -71.136067)</t>
  </si>
  <si>
    <t>(42.387441, -71.136526)</t>
  </si>
  <si>
    <t>(42.387443, -71.121796)</t>
  </si>
  <si>
    <t>(42.38751, -71.131557)</t>
  </si>
  <si>
    <t>(42.38762, -71.129551)</t>
  </si>
  <si>
    <t>(42.387665, -71.128947)</t>
  </si>
  <si>
    <t>(42.387802, -71.157646)</t>
  </si>
  <si>
    <t>(42.387876, -71.126001)</t>
  </si>
  <si>
    <t>(42.387948, -71.121357)</t>
  </si>
  <si>
    <t>(42.38796, -71.139936)</t>
  </si>
  <si>
    <t>(42.387966, -71.142986)</t>
  </si>
  <si>
    <t>(42.387983, -71.12138)</t>
  </si>
  <si>
    <t>(42.388088, -71.140668)</t>
  </si>
  <si>
    <t>(42.388094, -71.142565)</t>
  </si>
  <si>
    <t>(42.388169, -71.118201)</t>
  </si>
  <si>
    <t>(42.388169, -71.120008)</t>
  </si>
  <si>
    <t>(42.388173, -71.119406)</t>
  </si>
  <si>
    <t>(42.388283, -71.119617)</t>
  </si>
  <si>
    <t>(42.388305, -71.123772)</t>
  </si>
  <si>
    <t>(42.388315, -71.118472)</t>
  </si>
  <si>
    <t>(42.388318, -71.132281)</t>
  </si>
  <si>
    <t>(42.388387, -71.128644)</t>
  </si>
  <si>
    <t>(42.388434, -71.126511)</t>
  </si>
  <si>
    <t>(42.388449, -71.143446)</t>
  </si>
  <si>
    <t>(42.388457, -71.14334)</t>
  </si>
  <si>
    <t>(42.388461, -71.123217)</t>
  </si>
  <si>
    <t>(42.388463, -71.143449)</t>
  </si>
  <si>
    <t>(42.388466, -71.128171)</t>
  </si>
  <si>
    <t>(42.388601, -71.143391)</t>
  </si>
  <si>
    <t>(42.388672, -71.118823)</t>
  </si>
  <si>
    <t>(42.388673, -71.124507)</t>
  </si>
  <si>
    <t>(42.38869, -71.157175)</t>
  </si>
  <si>
    <t>(42.388788, -71.125112)</t>
  </si>
  <si>
    <t>(42.388815, -71.127704)</t>
  </si>
  <si>
    <t>(42.388833, -71.124792)</t>
  </si>
  <si>
    <t>(42.388837, -71.119846)</t>
  </si>
  <si>
    <t>(42.388859, -71.124472)</t>
  </si>
  <si>
    <t>(42.38887, -71.143229)</t>
  </si>
  <si>
    <t>(42.388931, -71.140158)</t>
  </si>
  <si>
    <t>(42.389033, -71.1182)</t>
  </si>
  <si>
    <t>(42.389046, -71.126164)</t>
  </si>
  <si>
    <t>(42.38913, -71.127061)</t>
  </si>
  <si>
    <t>(42.389168, -71.130517)</t>
  </si>
  <si>
    <t>(42.389195, -71.125718)</t>
  </si>
  <si>
    <t>(42.389206, -71.128816)</t>
  </si>
  <si>
    <t>(42.389217, -71.121278)</t>
  </si>
  <si>
    <t>(42.389258, -71.127719)</t>
  </si>
  <si>
    <t>(42.389275, -71.132655)</t>
  </si>
  <si>
    <t>(42.389295, -71.121351)</t>
  </si>
  <si>
    <t>(42.389346, -71.119331)</t>
  </si>
  <si>
    <t>(42.389351, -71.127031)</t>
  </si>
  <si>
    <t>(42.389375, -71.157234)</t>
  </si>
  <si>
    <t>(42.389403, -71.121671)</t>
  </si>
  <si>
    <t>(42.389518, -71.12875)</t>
  </si>
  <si>
    <t>(42.389523, -71.119007)</t>
  </si>
  <si>
    <t>(42.389579, -71.118705)</t>
  </si>
  <si>
    <t>(42.38959, -71.119571)</t>
  </si>
  <si>
    <t>(42.389594, -71.145507)</t>
  </si>
  <si>
    <t>(42.38961, -71.118848)</t>
  </si>
  <si>
    <t>(42.38961, -71.11996)</t>
  </si>
  <si>
    <t>(42.38963, -71.132674)</t>
  </si>
  <si>
    <t>(42.389637, -71.142603)</t>
  </si>
  <si>
    <t>(42.389649, -71.142418)</t>
  </si>
  <si>
    <t>(42.389726, -71.121236)</t>
  </si>
  <si>
    <t>(42.389755, -71.147368)</t>
  </si>
  <si>
    <t>(42.389782, -71.121581)</t>
  </si>
  <si>
    <t>(42.389788, -71.119565)</t>
  </si>
  <si>
    <t>(42.389848, -71.132552)</t>
  </si>
  <si>
    <t>(42.389878, -71.120498)</t>
  </si>
  <si>
    <t>(42.38989, -71.125087)</t>
  </si>
  <si>
    <t>(42.389891, -71.12417)</t>
  </si>
  <si>
    <t>(42.389895, -71.120256)</t>
  </si>
  <si>
    <t>(42.389902, -71.120264)</t>
  </si>
  <si>
    <t>(42.389915, -71.148791)</t>
  </si>
  <si>
    <t>(42.389933, -71.157095)</t>
  </si>
  <si>
    <t>(42.389981, -71.124998)</t>
  </si>
  <si>
    <t>(42.390031, -71.13057)</t>
  </si>
  <si>
    <t>(42.390051, -71.118897)</t>
  </si>
  <si>
    <t>(42.390072, -71.142139)</t>
  </si>
  <si>
    <t>(42.390103, -71.121056)</t>
  </si>
  <si>
    <t>(42.390118, -71.120511)</t>
  </si>
  <si>
    <t>(42.390151, -71.124144)</t>
  </si>
  <si>
    <t>(42.390151, -71.149856)</t>
  </si>
  <si>
    <t>(42.390201, -71.120625)</t>
  </si>
  <si>
    <t>(42.390236, -71.122715)</t>
  </si>
  <si>
    <t>(42.390246, -71.12192)</t>
  </si>
  <si>
    <t>(42.390258, -71.150973)</t>
  </si>
  <si>
    <t>(42.390264, -71.151591)</t>
  </si>
  <si>
    <t>(42.390275, -71.132696)</t>
  </si>
  <si>
    <t>(42.390315, -71.151994)</t>
  </si>
  <si>
    <t>(42.39033, -71.15013)</t>
  </si>
  <si>
    <t>(42.390378, -71.127659)</t>
  </si>
  <si>
    <t>(42.390546, -71.154007)</t>
  </si>
  <si>
    <t>(42.390574, -71.121522)</t>
  </si>
  <si>
    <t>(42.39062, -71.12198)</t>
  </si>
  <si>
    <t>(42.390686, -71.122123)</t>
  </si>
  <si>
    <t>(42.390748, -71.147428)</t>
  </si>
  <si>
    <t>(42.390756, -71.129654)</t>
  </si>
  <si>
    <t>(42.390772, -71.154614)</t>
  </si>
  <si>
    <t>(42.390856, -71.120355)</t>
  </si>
  <si>
    <t>(42.390906, -71.122263)</t>
  </si>
  <si>
    <t>(42.39091, -71.157563)</t>
  </si>
  <si>
    <t>(42.39098, -71.157206)</t>
  </si>
  <si>
    <t>(42.390998, -71.123761)</t>
  </si>
  <si>
    <t>(42.391016, -71.150909)</t>
  </si>
  <si>
    <t>(42.391055, -71.131897)</t>
  </si>
  <si>
    <t>(42.391107, -71.12455)</t>
  </si>
  <si>
    <t>(42.391158, -71.119421)</t>
  </si>
  <si>
    <t>(42.391191, -71.132754)</t>
  </si>
  <si>
    <t>(42.391276, -71.126059)</t>
  </si>
  <si>
    <t>(42.391339, -71.127584)</t>
  </si>
  <si>
    <t>(42.391372, -71.129481)</t>
  </si>
  <si>
    <t>(42.391385, -71.123284)</t>
  </si>
  <si>
    <t>(42.391402, -71.156663)</t>
  </si>
  <si>
    <t>(42.391413, -71.121583)</t>
  </si>
  <si>
    <t>(42.391469, -71.123101)</t>
  </si>
  <si>
    <t>(42.39149, -71.127471)</t>
  </si>
  <si>
    <t>(42.39169, -71.129329)</t>
  </si>
  <si>
    <t>(42.391737, -71.15688)</t>
  </si>
  <si>
    <t>(42.391759, -71.131932)</t>
  </si>
  <si>
    <t>(42.391783, -71.137)</t>
  </si>
  <si>
    <t>(42.391837, -71.121002)</t>
  </si>
  <si>
    <t>(42.39189, -71.151799)</t>
  </si>
  <si>
    <t>(42.391966, -71.132886)</t>
  </si>
  <si>
    <t>(42.392052, -71.12127)</t>
  </si>
  <si>
    <t>(42.392066, -71.132622)</t>
  </si>
  <si>
    <t>(42.392087, -71.123249)</t>
  </si>
  <si>
    <t>(42.392247, -71.149106)</t>
  </si>
  <si>
    <t>(42.39225, -71.137094)</t>
  </si>
  <si>
    <t>(42.392256, -71.125303)</t>
  </si>
  <si>
    <t>(42.392328, -71.135595)</t>
  </si>
  <si>
    <t>(42.392345, -71.125293)</t>
  </si>
  <si>
    <t>(42.39237, -71.157898)</t>
  </si>
  <si>
    <t>(42.392427, -71.127064)</t>
  </si>
  <si>
    <t>(42.392456, -71.125908)</t>
  </si>
  <si>
    <t>(42.392462, -71.132896)</t>
  </si>
  <si>
    <t>(42.392469, -71.125817)</t>
  </si>
  <si>
    <t>(42.39247, -71.153512)</t>
  </si>
  <si>
    <t>(42.392507, -71.136999)</t>
  </si>
  <si>
    <t>(42.392521, -71.157505)</t>
  </si>
  <si>
    <t>(42.392537, -71.124399)</t>
  </si>
  <si>
    <t>(42.392597, -71.125256)</t>
  </si>
  <si>
    <t>(42.392667, -71.127353)</t>
  </si>
  <si>
    <t>(42.39269, -71.135247)</t>
  </si>
  <si>
    <t>(42.392715, -71.121912)</t>
  </si>
  <si>
    <t>(42.392729, -71.12852)</t>
  </si>
  <si>
    <t>(42.392737, -71.136915)</t>
  </si>
  <si>
    <t>(42.392739, -71.124608)</t>
  </si>
  <si>
    <t>(42.392837, -71.125413)</t>
  </si>
  <si>
    <t>(42.392891, -71.120756)</t>
  </si>
  <si>
    <t>(42.392935, -71.130195)</t>
  </si>
  <si>
    <t>(42.392954, -71.128563)</t>
  </si>
  <si>
    <t>(42.392967, -71.140724)</t>
  </si>
  <si>
    <t>(42.393158, -71.120526)</t>
  </si>
  <si>
    <t>(42.393306, -71.130918)</t>
  </si>
  <si>
    <t>(42.393587, -71.130806)</t>
  </si>
  <si>
    <t>(42.393608, -71.134721)</t>
  </si>
  <si>
    <t>(42.393635, -71.158089)</t>
  </si>
  <si>
    <t>(42.393684, -71.13622)</t>
  </si>
  <si>
    <t>(42.393698, -71.124502)</t>
  </si>
  <si>
    <t>(42.393705, -71.135296)</t>
  </si>
  <si>
    <t>(42.393734, -71.13742)</t>
  </si>
  <si>
    <t>(42.393746, -71.128616)</t>
  </si>
  <si>
    <t>(42.393773, -71.138853)</t>
  </si>
  <si>
    <t>(42.393784, -71.138011)</t>
  </si>
  <si>
    <t>(42.393799, -71.150234)</t>
  </si>
  <si>
    <t>(42.393835, -71.150423)</t>
  </si>
  <si>
    <t>(42.393845, -71.138662)</t>
  </si>
  <si>
    <t>(42.393885, -71.12861)</t>
  </si>
  <si>
    <t>(42.393961, -71.117701)</t>
  </si>
  <si>
    <t>(42.393974, -71.150189)</t>
  </si>
  <si>
    <t>(42.394258, -71.135125)</t>
  </si>
  <si>
    <t>(42.394368, -71.151379)</t>
  </si>
  <si>
    <t>(42.394398, -71.129317)</t>
  </si>
  <si>
    <t>(42.394504, -71.143818)</t>
  </si>
  <si>
    <t>(42.394532, -71.13713)</t>
  </si>
  <si>
    <t>(42.394633, -71.142307)</t>
  </si>
  <si>
    <t>(42.394635, -71.152642)</t>
  </si>
  <si>
    <t>(42.39474, -71.130831)</t>
  </si>
  <si>
    <t>(42.394796, -71.143537)</t>
  </si>
  <si>
    <t>(42.394857, -71.145966)</t>
  </si>
  <si>
    <t>(42.394891, -71.12663)</t>
  </si>
  <si>
    <t>(42.395083, -71.12611)</t>
  </si>
  <si>
    <t>(42.395127, -71.128133)</t>
  </si>
  <si>
    <t>(42.39513, -71.136172)</t>
  </si>
  <si>
    <t>(42.395159, -71.145805)</t>
  </si>
  <si>
    <t>(42.395475, -71.131015)</t>
  </si>
  <si>
    <t>(42.395477, -71.128329)</t>
  </si>
  <si>
    <t>(42.395508, -71.131037)</t>
  </si>
  <si>
    <t>(42.395585, -71.129466)</t>
  </si>
  <si>
    <t>(42.395601, -71.126529)</t>
  </si>
  <si>
    <t>(42.395666, -71.133431)</t>
  </si>
  <si>
    <t>(42.3957, -71.13238)</t>
  </si>
  <si>
    <t>(42.395723, -71.134229)</t>
  </si>
  <si>
    <t>(42.395729, -71.127837)</t>
  </si>
  <si>
    <t>(42.395768, -71.132154)</t>
  </si>
  <si>
    <t>(42.39583, -71.126384)</t>
  </si>
  <si>
    <t>(42.395833, -71.132891)</t>
  </si>
  <si>
    <t>(42.395899, -71.128316)</t>
  </si>
  <si>
    <t>(42.395967, -71.127597)</t>
  </si>
  <si>
    <t>(42.396184, -71.125798)</t>
  </si>
  <si>
    <t>(42.396213, -71.128577)</t>
  </si>
  <si>
    <t>(42.396286, -71.127454)</t>
  </si>
  <si>
    <t>(42.396307, -71.129259)</t>
  </si>
  <si>
    <t>(42.396322, -71.129657)</t>
  </si>
  <si>
    <t>(42.396347, -71.129303)</t>
  </si>
  <si>
    <t>(42.396369, -71.132284)</t>
  </si>
  <si>
    <t>(42.396418, -71.132529)</t>
  </si>
  <si>
    <t>(42.396428, -71.128888)</t>
  </si>
  <si>
    <t>(42.396649, -71.128311)</t>
  </si>
  <si>
    <t>(42.396659, -71.12718)</t>
  </si>
  <si>
    <t>(42.396682, -71.12895)</t>
  </si>
  <si>
    <t>(42.396782, -71.133112)</t>
  </si>
  <si>
    <t>(42.396795, -71.129806)</t>
  </si>
  <si>
    <t>(42.396856, -71.129369)</t>
  </si>
  <si>
    <t>(42.396935, -71.12996)</t>
  </si>
  <si>
    <t>(42.396958, -71.129957)</t>
  </si>
  <si>
    <t>(42.396963, -71.127625)</t>
  </si>
  <si>
    <t>(42.397221, -71.136245)</t>
  </si>
  <si>
    <t>(42.397241, -71.131564)</t>
  </si>
  <si>
    <t>(42.397359, -71.133429)</t>
  </si>
  <si>
    <t>(42.397367, -71.129499)</t>
  </si>
  <si>
    <t>(42.397408, -71.134293)</t>
  </si>
  <si>
    <t>(42.397411, -71.130243)</t>
  </si>
  <si>
    <t>(42.397485, -71.13415)</t>
  </si>
  <si>
    <t>(42.397509, -71.131023)</t>
  </si>
  <si>
    <t>(42.397558, -71.135664)</t>
  </si>
  <si>
    <t>(42.397582, -71.136189)</t>
  </si>
  <si>
    <t>(42.397868, -71.130216)</t>
  </si>
  <si>
    <t>(42.397928, -71.130559)</t>
  </si>
  <si>
    <t>(42.397947, -71.131418)</t>
  </si>
  <si>
    <t>(42.398142, -71.130844)</t>
  </si>
  <si>
    <t>(42.398266, -71.131546)</t>
  </si>
  <si>
    <t>(42.39833, -71.132538)</t>
  </si>
  <si>
    <t>(42.398449, -71.131821)</t>
  </si>
  <si>
    <t>(42.398654, -71.132024)</t>
  </si>
  <si>
    <t>(42.398788, -71.129772)</t>
  </si>
  <si>
    <t>(42.398798, -71.128697)</t>
  </si>
  <si>
    <t>(42.398821, -71.131704)</t>
  </si>
  <si>
    <t>(42.398907, -71.140972)</t>
  </si>
  <si>
    <t>(42.398951, -71.132124)</t>
  </si>
  <si>
    <t>(42.399045, -71.1293)</t>
  </si>
  <si>
    <t>(42.399234, -71.129414)</t>
  </si>
  <si>
    <t>(42.39934, -71.130162)</t>
  </si>
  <si>
    <t>(42.399378, -71.148359)</t>
  </si>
  <si>
    <t>(42.399471, -71.13005)</t>
  </si>
  <si>
    <t>(42.399482, -71.132359)</t>
  </si>
  <si>
    <t>(42.399501, -71.132938)</t>
  </si>
  <si>
    <t>(42.399673, -71.133536)</t>
  </si>
  <si>
    <t>(42.399675, -71.13431)</t>
  </si>
  <si>
    <t>(42.399734, -71.14966)</t>
  </si>
  <si>
    <t>(42.399991, -71.131787)</t>
  </si>
  <si>
    <t>(42.400249, -71.133434)</t>
  </si>
  <si>
    <t>(42.400416, -71.130377)</t>
  </si>
  <si>
    <t>(42.400442, -71.132196)</t>
  </si>
  <si>
    <t>(42.400458, -71.134533)</t>
  </si>
  <si>
    <t>(42.400493, -71.135513)</t>
  </si>
  <si>
    <t>(42.400697, -71.135489)</t>
  </si>
  <si>
    <t>(42.400784, -71.135228)</t>
  </si>
  <si>
    <t>(42.400924, -71.126581)</t>
  </si>
  <si>
    <t>(42.400992, -71.132974)</t>
  </si>
  <si>
    <t>(42.401384, -71.131338)</t>
  </si>
  <si>
    <t>(42.40261, -71.134446)</t>
  </si>
  <si>
    <t>(42.40275, -71.128459)</t>
  </si>
  <si>
    <t>Base Pay (k)</t>
  </si>
  <si>
    <t>Overtime Pay (k)</t>
  </si>
  <si>
    <t>Total Pay (k)</t>
  </si>
  <si>
    <t>Mean Wind Speed (MPH)</t>
  </si>
  <si>
    <t># of Posts</t>
  </si>
  <si>
    <t>Post Engagements</t>
  </si>
  <si>
    <t>Total Engagements:</t>
  </si>
  <si>
    <t>Goal Engagements:</t>
  </si>
  <si>
    <t>Remaining</t>
  </si>
  <si>
    <t>% to Goal:</t>
  </si>
  <si>
    <t>Funnel Data</t>
  </si>
  <si>
    <t>Initial Applicants</t>
  </si>
  <si>
    <t>Invited to Interview</t>
  </si>
  <si>
    <t>Interviewed</t>
  </si>
  <si>
    <t>Invited to Round 2</t>
  </si>
  <si>
    <t>Final Round</t>
  </si>
  <si>
    <t>Selected</t>
  </si>
  <si>
    <t>Total</t>
  </si>
  <si>
    <t>Precip (in)</t>
  </si>
  <si>
    <t>Wins</t>
  </si>
  <si>
    <t>Win %</t>
  </si>
  <si>
    <t>Runs Scored</t>
  </si>
  <si>
    <t>Batting Avg</t>
  </si>
  <si>
    <t>Runs Allowed</t>
  </si>
  <si>
    <t>ERA</t>
  </si>
  <si>
    <t>Homeruns</t>
  </si>
  <si>
    <t>Losses</t>
  </si>
  <si>
    <t>Week Ending</t>
  </si>
  <si>
    <t>Offices</t>
  </si>
  <si>
    <t>Department</t>
  </si>
  <si>
    <t>Employees</t>
  </si>
  <si>
    <t>NYC</t>
  </si>
  <si>
    <t>Sales</t>
  </si>
  <si>
    <t>Joe</t>
  </si>
  <si>
    <t>Amy</t>
  </si>
  <si>
    <t xml:space="preserve">Phil </t>
  </si>
  <si>
    <t>Tina</t>
  </si>
  <si>
    <t>Alan</t>
  </si>
  <si>
    <t>Miami</t>
  </si>
  <si>
    <t>Scott</t>
  </si>
  <si>
    <t>Jill</t>
  </si>
  <si>
    <t>Ian</t>
  </si>
  <si>
    <t>Sarah</t>
  </si>
  <si>
    <t>Jamie</t>
  </si>
  <si>
    <t>Count</t>
  </si>
  <si>
    <t>NEW_VALUE = NEW_MIN + (OLD_VALUE - OLD_MIN) * (NEW_MAX - 1) / (OLD_MAX - OLD_MIN)</t>
  </si>
  <si>
    <t>Formula Used To Scale The Data</t>
  </si>
  <si>
    <t>Financial Flow &amp; Recruitment Pipeline Analysis – Waterfall &amp; Funnel Charts</t>
  </si>
  <si>
    <t>Citizen &amp; Voter Population Data Visualization</t>
  </si>
  <si>
    <t>Employee Pay Distribution Analysis</t>
  </si>
  <si>
    <t>Weather Data Analysis – Temperature &amp; Wind Trends</t>
  </si>
  <si>
    <t>Film Revenue Analysis by Rating</t>
  </si>
  <si>
    <t>Social Media Engagement Analysis</t>
  </si>
  <si>
    <t>Baseball Performance Analysis – Wins, Salary &amp; Homeruns</t>
  </si>
  <si>
    <t>Film Revenue Analysis by Genre – Box &amp; Whiskers</t>
  </si>
  <si>
    <t>Organizational &amp; Sales Breakdown Using Treemaps and Sunburst Charts</t>
  </si>
  <si>
    <t>Seasonal Comparison of Shark Attacks Using Radar Charts</t>
  </si>
  <si>
    <t>Financial Market Analysis Using Excel Stock Charts (OHLC &amp; Volume)</t>
  </si>
  <si>
    <t>Weather Pattern Analysis Using Excel Heat Maps</t>
  </si>
  <si>
    <t>Temperature Gradient Analysis Using Surface and Contour Charts in Excel</t>
  </si>
  <si>
    <t>Geospatial Analysis of Auto Accidents Using Excel 3D Maps (Power Map)</t>
  </si>
  <si>
    <t>Performance Analysis Using Excel Combo Charts</t>
  </si>
  <si>
    <t>Accident Trends Visualization Using Excel Sparklines</t>
  </si>
  <si>
    <t>$ Raised</t>
  </si>
  <si>
    <t>Goal</t>
  </si>
  <si>
    <t>$ Remaining</t>
  </si>
  <si>
    <t>% to Goal</t>
  </si>
  <si>
    <t>Interactive Fundraising Progress Visualization (Image Overlay Chart)</t>
  </si>
  <si>
    <t>Revenue</t>
  </si>
  <si>
    <t>Promo</t>
  </si>
  <si>
    <t>Revenue Trend Analysis with Highlighted Promotional Date Ranges</t>
  </si>
  <si>
    <t>Temperature</t>
  </si>
  <si>
    <t>Dynamic Line Chart Automation Using OFFSET, COUNTA, and Named Ranges</t>
  </si>
  <si>
    <t>Score</t>
  </si>
  <si>
    <t>Democrats</t>
  </si>
  <si>
    <t>Republicans</t>
  </si>
  <si>
    <t>*Inspired by Pew Research Center Political Polarization Study</t>
  </si>
  <si>
    <t>LIBERAL</t>
  </si>
  <si>
    <t>http://www.people-press.org/2014/06/12/section-1-growing-ideological-consistency/#interactive</t>
  </si>
  <si>
    <t>Select Year:</t>
  </si>
  <si>
    <t>MIXED</t>
  </si>
  <si>
    <t>CONSERVATIVE</t>
  </si>
  <si>
    <t>Animated Area Chart Showing Political Polarization Trends (1994–2014)</t>
  </si>
  <si>
    <t>NAME</t>
  </si>
  <si>
    <t>YEAR</t>
  </si>
  <si>
    <t>TEAM</t>
  </si>
  <si>
    <t>LEAGUE</t>
  </si>
  <si>
    <t>AB</t>
  </si>
  <si>
    <t>H</t>
  </si>
  <si>
    <t>2B</t>
  </si>
  <si>
    <t>3B</t>
  </si>
  <si>
    <t>HR</t>
  </si>
  <si>
    <t>RBI</t>
  </si>
  <si>
    <t>SB</t>
  </si>
  <si>
    <t>CS</t>
  </si>
  <si>
    <t>BB</t>
  </si>
  <si>
    <t>SO</t>
  </si>
  <si>
    <t>Metrics:</t>
  </si>
  <si>
    <t>Players:</t>
  </si>
  <si>
    <t>Jake Fox</t>
  </si>
  <si>
    <t>Select Player:</t>
  </si>
  <si>
    <t>Alex Gordon</t>
  </si>
  <si>
    <t>A. J. Pierzynski</t>
  </si>
  <si>
    <t>Austin Kearns</t>
  </si>
  <si>
    <t>Adam Jones</t>
  </si>
  <si>
    <t>Chad Tracy</t>
  </si>
  <si>
    <t>AVG</t>
  </si>
  <si>
    <t>SB%</t>
  </si>
  <si>
    <t>K</t>
  </si>
  <si>
    <t>K/BB</t>
  </si>
  <si>
    <t>Adam LaRoche</t>
  </si>
  <si>
    <t>Gregg Zaun</t>
  </si>
  <si>
    <t>Adam Lind</t>
  </si>
  <si>
    <t>Danny Espinosa</t>
  </si>
  <si>
    <t>Adrian Beltre</t>
  </si>
  <si>
    <t>Eric Patterson</t>
  </si>
  <si>
    <t>Adrian Gonzalez</t>
  </si>
  <si>
    <t>Cole Gillespie</t>
  </si>
  <si>
    <t>Albert Pujols</t>
  </si>
  <si>
    <t>Tyler Greene</t>
  </si>
  <si>
    <t>Alberto Callaspo</t>
  </si>
  <si>
    <t>Justin Maxwell</t>
  </si>
  <si>
    <t>Alcides Escobar</t>
  </si>
  <si>
    <t>Dayan Viciedo</t>
  </si>
  <si>
    <t>Total:</t>
  </si>
  <si>
    <t>Alex Rios</t>
  </si>
  <si>
    <t>Lance Berkman</t>
  </si>
  <si>
    <t>Alexei Ramirez</t>
  </si>
  <si>
    <t>Danny Worth</t>
  </si>
  <si>
    <t>Andre Ethier</t>
  </si>
  <si>
    <t>Ryan Langerhans</t>
  </si>
  <si>
    <t>Select Metric 1:</t>
  </si>
  <si>
    <t>Select Metric 2:</t>
  </si>
  <si>
    <t>Andrew McCutchen</t>
  </si>
  <si>
    <t>A. J. Ellis</t>
  </si>
  <si>
    <t>Angel Pagan</t>
  </si>
  <si>
    <t>Jesus Feliciano</t>
  </si>
  <si>
    <t>Aramis Ramirez</t>
  </si>
  <si>
    <t>Brendan Harris</t>
  </si>
  <si>
    <t>Asdrubal Cabrera</t>
  </si>
  <si>
    <t>Brad Davis</t>
  </si>
  <si>
    <t>Austin Jackson</t>
  </si>
  <si>
    <t>Mark Grudzielanek</t>
  </si>
  <si>
    <t>Ben Zobrist</t>
  </si>
  <si>
    <t>Eric Chavez</t>
  </si>
  <si>
    <t>Billy Butler</t>
  </si>
  <si>
    <t>Dan Johnson</t>
  </si>
  <si>
    <t>Brandon Phillips</t>
  </si>
  <si>
    <t>Josh Bard</t>
  </si>
  <si>
    <t>Brett Gardner</t>
  </si>
  <si>
    <t>Landon Powell</t>
  </si>
  <si>
    <t>Brian McCann</t>
  </si>
  <si>
    <t>Jason Varitek</t>
  </si>
  <si>
    <t>Buster Posey</t>
  </si>
  <si>
    <t>Dewayne Wise</t>
  </si>
  <si>
    <t>Carlos Beltran</t>
  </si>
  <si>
    <t>Justin Smoak</t>
  </si>
  <si>
    <t>Carlos Gonzalez</t>
  </si>
  <si>
    <t>Allen Craig</t>
  </si>
  <si>
    <t>Carlos Santana</t>
  </si>
  <si>
    <t>Craig Tatum</t>
  </si>
  <si>
    <t>Chase Headley</t>
  </si>
  <si>
    <t>Ramon Castro</t>
  </si>
  <si>
    <t>Chase Utley</t>
  </si>
  <si>
    <t>Nolan Reimold</t>
  </si>
  <si>
    <t>Colby Rasmus</t>
  </si>
  <si>
    <t>Rick Ankiel</t>
  </si>
  <si>
    <t>Curtis Granderson</t>
  </si>
  <si>
    <t>Chris Davis</t>
  </si>
  <si>
    <t>Daniel Murphy</t>
  </si>
  <si>
    <t>Pedro Feliz</t>
  </si>
  <si>
    <t>David Ortiz</t>
  </si>
  <si>
    <t>Xavier Paul</t>
  </si>
  <si>
    <t>David Wright</t>
  </si>
  <si>
    <t>David Ross</t>
  </si>
  <si>
    <t>Denard Span</t>
  </si>
  <si>
    <t>Nick Stavinoha</t>
  </si>
  <si>
    <t>Dexter Fowler</t>
  </si>
  <si>
    <t>Jason Bourgeois</t>
  </si>
  <si>
    <t>Drew Stubbs</t>
  </si>
  <si>
    <t>Gabe Kapler</t>
  </si>
  <si>
    <t>Dustin Pedroia</t>
  </si>
  <si>
    <t>Dioner Navarro</t>
  </si>
  <si>
    <t>Edwin Encarnacion</t>
  </si>
  <si>
    <t>Chris Snyder</t>
  </si>
  <si>
    <t>Elvis Andrus</t>
  </si>
  <si>
    <t>Brian Schneider</t>
  </si>
  <si>
    <t>Eric Hosmer</t>
  </si>
  <si>
    <t>Juan Castro</t>
  </si>
  <si>
    <t>Erick Aybar</t>
  </si>
  <si>
    <t>Eli Whiteside</t>
  </si>
  <si>
    <t>Evan Longoria</t>
  </si>
  <si>
    <t>Jason Repko</t>
  </si>
  <si>
    <t>Freddie Freeman</t>
  </si>
  <si>
    <t>Matt Tuiasosopo</t>
  </si>
  <si>
    <t>Garrett Jones</t>
  </si>
  <si>
    <t>Ross Gload</t>
  </si>
  <si>
    <t>Gerardo Parra</t>
  </si>
  <si>
    <t>Jose Guillen</t>
  </si>
  <si>
    <t>Giancarlo Stanton</t>
  </si>
  <si>
    <t>Grady Sizemore</t>
  </si>
  <si>
    <t>Hanley Ramirez</t>
  </si>
  <si>
    <t>Derrek Lee</t>
  </si>
  <si>
    <t>Howie Kendrick</t>
  </si>
  <si>
    <t>Henry Blanco</t>
  </si>
  <si>
    <t>Hunter Pence</t>
  </si>
  <si>
    <t>Oscar Salazar</t>
  </si>
  <si>
    <t>Ian Desmond</t>
  </si>
  <si>
    <t>Aaron Cunningham</t>
  </si>
  <si>
    <t>Ian Kinsler</t>
  </si>
  <si>
    <t>Aaron Miles</t>
  </si>
  <si>
    <t>Ichiro Suzuki</t>
  </si>
  <si>
    <t>Garrett Atkins</t>
  </si>
  <si>
    <t>J. J. Hardy</t>
  </si>
  <si>
    <t>Drew Butera</t>
  </si>
  <si>
    <t>Jacoby Ellsbury</t>
  </si>
  <si>
    <t>Joe Inglett</t>
  </si>
  <si>
    <t>James Loney</t>
  </si>
  <si>
    <t>Scott Sizemore</t>
  </si>
  <si>
    <t>Jason Heyward</t>
  </si>
  <si>
    <t>Jeff Clement</t>
  </si>
  <si>
    <t>Jay Bruce</t>
  </si>
  <si>
    <t>Brett Wallace</t>
  </si>
  <si>
    <t>Jayson Werth</t>
  </si>
  <si>
    <t>Randy Winn</t>
  </si>
  <si>
    <t>Jhonny Peralta</t>
  </si>
  <si>
    <t>Mitch Moreland</t>
  </si>
  <si>
    <t>Jimmy Rollins</t>
  </si>
  <si>
    <t>Lorenzo Cain</t>
  </si>
  <si>
    <t>Joe Mauer</t>
  </si>
  <si>
    <t>Scott Podsednik</t>
  </si>
  <si>
    <t>Joey Votto</t>
  </si>
  <si>
    <t>Jose Altuve</t>
  </si>
  <si>
    <t>Conor Jackson</t>
  </si>
  <si>
    <t>Jose Bautista</t>
  </si>
  <si>
    <t>Alexi Casilla</t>
  </si>
  <si>
    <t>Jose Reyes</t>
  </si>
  <si>
    <t>John McDonald</t>
  </si>
  <si>
    <t>Josh Hamilton</t>
  </si>
  <si>
    <t>Ramiro Pena</t>
  </si>
  <si>
    <t>Justin Upton</t>
  </si>
  <si>
    <t>Garret Anderson</t>
  </si>
  <si>
    <t>Kyle Seager</t>
  </si>
  <si>
    <t>Brooks Conrad</t>
  </si>
  <si>
    <t>Mark Reynolds</t>
  </si>
  <si>
    <t>Bobby Crosby</t>
  </si>
  <si>
    <t>Mark Trumbo</t>
  </si>
  <si>
    <t>Jeremy Hermida</t>
  </si>
  <si>
    <t>Marlon Byrd</t>
  </si>
  <si>
    <t>Travis Ishikawa</t>
  </si>
  <si>
    <t>Martin Prado</t>
  </si>
  <si>
    <t>Wil Nieves</t>
  </si>
  <si>
    <t>Matt Holliday</t>
  </si>
  <si>
    <t>Brayan Pena</t>
  </si>
  <si>
    <t>Matt Kemp</t>
  </si>
  <si>
    <t>Kelly Shoppach</t>
  </si>
  <si>
    <t>Melky Cabrera</t>
  </si>
  <si>
    <t>Josh Bell</t>
  </si>
  <si>
    <t>Melvin Upton</t>
  </si>
  <si>
    <t>Reggie Willits</t>
  </si>
  <si>
    <t>Michael Bourn</t>
  </si>
  <si>
    <t>Kevin Frandsen</t>
  </si>
  <si>
    <t>Michael Brantley</t>
  </si>
  <si>
    <t>Daniel Nava</t>
  </si>
  <si>
    <t>Michael Cuddyer</t>
  </si>
  <si>
    <t>Ronnie Belliard</t>
  </si>
  <si>
    <t>Miguel Cabrera</t>
  </si>
  <si>
    <t>Mike Cameron</t>
  </si>
  <si>
    <t>Miguel Montero</t>
  </si>
  <si>
    <t>Greg Dobbs</t>
  </si>
  <si>
    <t>Neil Walker</t>
  </si>
  <si>
    <t>Ryan Kalish</t>
  </si>
  <si>
    <t>Nelson Cruz</t>
  </si>
  <si>
    <t>Akinori Iwamura</t>
  </si>
  <si>
    <t>Nick Markakis</t>
  </si>
  <si>
    <t>Laynce Nix</t>
  </si>
  <si>
    <t>Nick Swisher</t>
  </si>
  <si>
    <t>Andres Blanco</t>
  </si>
  <si>
    <t>Omar Infante</t>
  </si>
  <si>
    <t>Chris Carter</t>
  </si>
  <si>
    <t>Pablo Sandoval</t>
  </si>
  <si>
    <t>Jose Molina</t>
  </si>
  <si>
    <t>Prince Fielder</t>
  </si>
  <si>
    <t>Alex Cora</t>
  </si>
  <si>
    <t>Robinson Cano</t>
  </si>
  <si>
    <t>Mike Fontenot</t>
  </si>
  <si>
    <t>Ryan Braun</t>
  </si>
  <si>
    <t>Willie Bloomquist</t>
  </si>
  <si>
    <t>Ryan Howard</t>
  </si>
  <si>
    <t>Ryan Church</t>
  </si>
  <si>
    <t>Ryan Zimmerman</t>
  </si>
  <si>
    <t>Andy Marte</t>
  </si>
  <si>
    <t>Shin-Soo Choo</t>
  </si>
  <si>
    <t>Russell Branyan</t>
  </si>
  <si>
    <t>Starlin Castro</t>
  </si>
  <si>
    <t>Jed Lowrie</t>
  </si>
  <si>
    <t>Torii Hunter</t>
  </si>
  <si>
    <t>Eric Young</t>
  </si>
  <si>
    <t>Victor Martinez</t>
  </si>
  <si>
    <t>Bengie Molina</t>
  </si>
  <si>
    <t>Yadier Molina</t>
  </si>
  <si>
    <t>Jason Giambi</t>
  </si>
  <si>
    <t>Yunel Escobar</t>
  </si>
  <si>
    <t>Rob Johnson</t>
  </si>
  <si>
    <t>Gregor Blanco</t>
  </si>
  <si>
    <t>Ben Francisco</t>
  </si>
  <si>
    <t>Emilio Bonifacio</t>
  </si>
  <si>
    <t>Kila Ka'aihue</t>
  </si>
  <si>
    <t>Peter Bourjos</t>
  </si>
  <si>
    <t>Blake DeWitt</t>
  </si>
  <si>
    <t>Alberto Gonzalez</t>
  </si>
  <si>
    <t>Jason Michaels</t>
  </si>
  <si>
    <t>Chris Iannetta</t>
  </si>
  <si>
    <t>Will Rhymes</t>
  </si>
  <si>
    <t>Delwyn Young</t>
  </si>
  <si>
    <t>Tony Abreu</t>
  </si>
  <si>
    <t>Kendrys Morales</t>
  </si>
  <si>
    <t>Jack Wilson</t>
  </si>
  <si>
    <t>Jason Castro</t>
  </si>
  <si>
    <t>Manny Ramirez</t>
  </si>
  <si>
    <t>Ryan Theriot</t>
  </si>
  <si>
    <t>Miguel Cairo</t>
  </si>
  <si>
    <t>Paul Janish</t>
  </si>
  <si>
    <t>Chris Heisey</t>
  </si>
  <si>
    <t>Geoff Blum</t>
  </si>
  <si>
    <t>Reed Johnson</t>
  </si>
  <si>
    <t>Josh Thole</t>
  </si>
  <si>
    <t>Ryan Hanigan</t>
  </si>
  <si>
    <t>Craig Counsell</t>
  </si>
  <si>
    <t>Jeff Mathis</t>
  </si>
  <si>
    <t>Adam Moore</t>
  </si>
  <si>
    <t>Jeff Baker</t>
  </si>
  <si>
    <t>Rusty Ryal</t>
  </si>
  <si>
    <t>Ryan Ludwick</t>
  </si>
  <si>
    <t>Everth Cabrera</t>
  </si>
  <si>
    <t>Maicer Izturis</t>
  </si>
  <si>
    <t>George Kottaras</t>
  </si>
  <si>
    <t>Marcus Thames</t>
  </si>
  <si>
    <t>Koyie Hill</t>
  </si>
  <si>
    <t>Matthew Joyce</t>
  </si>
  <si>
    <t>Ruben Tejada</t>
  </si>
  <si>
    <t>Jim Edmonds</t>
  </si>
  <si>
    <t>Mike Lowell</t>
  </si>
  <si>
    <t>Gabe Gross</t>
  </si>
  <si>
    <t>Jonathan Herrera</t>
  </si>
  <si>
    <t>Matt Diaz</t>
  </si>
  <si>
    <t>Chris Getz</t>
  </si>
  <si>
    <t>Willie Harris</t>
  </si>
  <si>
    <t>Brandon Wood</t>
  </si>
  <si>
    <t>Nate Schierholtz</t>
  </si>
  <si>
    <t>Shelley Duncan</t>
  </si>
  <si>
    <t>Mark Teahen</t>
  </si>
  <si>
    <t>Miguel Tejada</t>
  </si>
  <si>
    <t>Matt Treanor</t>
  </si>
  <si>
    <t>Don Kelly</t>
  </si>
  <si>
    <t>David Freese</t>
  </si>
  <si>
    <t>Julio Lugo</t>
  </si>
  <si>
    <t>Nate McLouth</t>
  </si>
  <si>
    <t>Edgar Renteria</t>
  </si>
  <si>
    <t>Milton Bradley</t>
  </si>
  <si>
    <t>Logan Morrison</t>
  </si>
  <si>
    <t>Luis Castillo</t>
  </si>
  <si>
    <t>Andy LaRoche</t>
  </si>
  <si>
    <t>Rod Barajas</t>
  </si>
  <si>
    <t>Angel Sanchez</t>
  </si>
  <si>
    <t>Nick Punto</t>
  </si>
  <si>
    <t>Carlos Guillen</t>
  </si>
  <si>
    <t>Wes Helms</t>
  </si>
  <si>
    <t>Adam Rosales</t>
  </si>
  <si>
    <t>Tommy Manzella</t>
  </si>
  <si>
    <t>Brad Hawpe</t>
  </si>
  <si>
    <t>Lou Marson</t>
  </si>
  <si>
    <t>Humberto Quintero</t>
  </si>
  <si>
    <t>Francisco Cervelli</t>
  </si>
  <si>
    <t>Mike Morse</t>
  </si>
  <si>
    <t>Alex Gonzalez</t>
  </si>
  <si>
    <t>Willy Aybar</t>
  </si>
  <si>
    <t>Gerald Laird</t>
  </si>
  <si>
    <t>Nick Hundley</t>
  </si>
  <si>
    <t>Luis Valbuena</t>
  </si>
  <si>
    <t>Wilson Betemit</t>
  </si>
  <si>
    <t>Jim Thome</t>
  </si>
  <si>
    <t>Jonathan Lucroy</t>
  </si>
  <si>
    <t>Andruw Jones</t>
  </si>
  <si>
    <t>Eric Hinske</t>
  </si>
  <si>
    <t>Jayson Nix</t>
  </si>
  <si>
    <t>Chris Denorfia</t>
  </si>
  <si>
    <t>Jon Jay</t>
  </si>
  <si>
    <t>Felix Pie</t>
  </si>
  <si>
    <t>Pat Burrell</t>
  </si>
  <si>
    <t>Tony Gwynn</t>
  </si>
  <si>
    <t>Michael Saunders</t>
  </si>
  <si>
    <t>Coco Crisp</t>
  </si>
  <si>
    <t>Carlos Gomez</t>
  </si>
  <si>
    <t>Cameron Maybin</t>
  </si>
  <si>
    <t>Alex Avila</t>
  </si>
  <si>
    <t>Scott Hairston</t>
  </si>
  <si>
    <t>Jason Donald</t>
  </si>
  <si>
    <t>Justin Morneau</t>
  </si>
  <si>
    <t>Travis Snider</t>
  </si>
  <si>
    <t>Danny Valencia</t>
  </si>
  <si>
    <t>Reid Brignac</t>
  </si>
  <si>
    <t>Ryan Sweeney</t>
  </si>
  <si>
    <t>Corey Patterson</t>
  </si>
  <si>
    <t>Ramon Hernandez</t>
  </si>
  <si>
    <t>Melvin Mora</t>
  </si>
  <si>
    <t>Ronny Paulino</t>
  </si>
  <si>
    <t>Chipper Jones</t>
  </si>
  <si>
    <t>Xavier Nady</t>
  </si>
  <si>
    <t>Cristian Guzman</t>
  </si>
  <si>
    <t>Darnell McDonald</t>
  </si>
  <si>
    <t>Ramon Santiago</t>
  </si>
  <si>
    <t>Geovany Soto</t>
  </si>
  <si>
    <t>Magglio Ordonez</t>
  </si>
  <si>
    <t>Yorvit Torrealba</t>
  </si>
  <si>
    <t>Mark Kotsay</t>
  </si>
  <si>
    <t>Russell Martin</t>
  </si>
  <si>
    <t>Aaron Rowand</t>
  </si>
  <si>
    <t>Wilson Valdez</t>
  </si>
  <si>
    <t>John Jaso</t>
  </si>
  <si>
    <t>Chris Johnson</t>
  </si>
  <si>
    <t>Ryan Spilborghs</t>
  </si>
  <si>
    <t>Adam Kennedy</t>
  </si>
  <si>
    <t>Sean Rodriguez</t>
  </si>
  <si>
    <t>Bill Hall</t>
  </si>
  <si>
    <t>Omar Vizquel</t>
  </si>
  <si>
    <t>Pedro Alvarez</t>
  </si>
  <si>
    <t>Jason Bay</t>
  </si>
  <si>
    <t>Jack Cust</t>
  </si>
  <si>
    <t>Jamey Carroll</t>
  </si>
  <si>
    <t>David DeJesus</t>
  </si>
  <si>
    <t>Chris Coghlan</t>
  </si>
  <si>
    <t>Tyler Colvin</t>
  </si>
  <si>
    <t>Kosuke Fukudome</t>
  </si>
  <si>
    <t>Seth Smith</t>
  </si>
  <si>
    <t>Josh Wilson</t>
  </si>
  <si>
    <t>Kevin Youkilis</t>
  </si>
  <si>
    <t>Josh Willingham</t>
  </si>
  <si>
    <t>Ryan Raburn</t>
  </si>
  <si>
    <t>Carlos Ruiz</t>
  </si>
  <si>
    <t>Mitch Maier</t>
  </si>
  <si>
    <t>Jorge Cantu</t>
  </si>
  <si>
    <t>Matt LaPorta</t>
  </si>
  <si>
    <t>Felipe Lopez</t>
  </si>
  <si>
    <t>Lastings Milledge</t>
  </si>
  <si>
    <t>Rafael Furcal</t>
  </si>
  <si>
    <t>Jorge Posada</t>
  </si>
  <si>
    <t>Ian Stewart</t>
  </si>
  <si>
    <t>Clint Barmes</t>
  </si>
  <si>
    <t>Will Venable</t>
  </si>
  <si>
    <t>Miguel Olivo</t>
  </si>
  <si>
    <t>Travis Hafner</t>
  </si>
  <si>
    <t>Todd Helton</t>
  </si>
  <si>
    <t>Ivan Rodriguez</t>
  </si>
  <si>
    <t>Jeff Francoeur</t>
  </si>
  <si>
    <t>Jose Tabata</t>
  </si>
  <si>
    <t>Ryan Doumit</t>
  </si>
  <si>
    <t>John Buck</t>
  </si>
  <si>
    <t>Troy Glaus</t>
  </si>
  <si>
    <t>Roger Bernadina</t>
  </si>
  <si>
    <t>Casey Kotchman</t>
  </si>
  <si>
    <t>Juan Rivera</t>
  </si>
  <si>
    <t>David Murphy</t>
  </si>
  <si>
    <t>Mike Aviles</t>
  </si>
  <si>
    <t>Fred Lewis</t>
  </si>
  <si>
    <t>Jerry Hairston</t>
  </si>
  <si>
    <t>Freddy Sanchez</t>
  </si>
  <si>
    <t>Jason Kendall</t>
  </si>
  <si>
    <t>Mark Ellis</t>
  </si>
  <si>
    <t>Julio Borbon</t>
  </si>
  <si>
    <t>Brendan Ryan</t>
  </si>
  <si>
    <t>Trevor Crowe</t>
  </si>
  <si>
    <t>David Eckstein</t>
  </si>
  <si>
    <t>Gordon Beckham</t>
  </si>
  <si>
    <t>Matt Wieters</t>
  </si>
  <si>
    <t>Luke Scott</t>
  </si>
  <si>
    <t>Cody Ross</t>
  </si>
  <si>
    <t>Mike Napoli</t>
  </si>
  <si>
    <t>Carlos Quentin</t>
  </si>
  <si>
    <t>Brennan Boesch</t>
  </si>
  <si>
    <t>Jason Bartlett</t>
  </si>
  <si>
    <t>Ronny Cedeno</t>
  </si>
  <si>
    <t>Troy Tulowitzki</t>
  </si>
  <si>
    <t>Scott Rolen</t>
  </si>
  <si>
    <t>Cesar Izturis</t>
  </si>
  <si>
    <t>Skip Schumaker</t>
  </si>
  <si>
    <t>J. D. Drew</t>
  </si>
  <si>
    <t>Hideki Matsui</t>
  </si>
  <si>
    <t>Carlos Pena</t>
  </si>
  <si>
    <t>Orlando Cabrera</t>
  </si>
  <si>
    <t>Kurt Suzuki</t>
  </si>
  <si>
    <t>Alfonso Soriano</t>
  </si>
  <si>
    <t>Orlando Hudson</t>
  </si>
  <si>
    <t>Andres Torres</t>
  </si>
  <si>
    <t>Cliff Pennington</t>
  </si>
  <si>
    <t>Casey Blake</t>
  </si>
  <si>
    <t>Nyjer Morgan</t>
  </si>
  <si>
    <t>Jonny Gomes</t>
  </si>
  <si>
    <t>Brandon Inge</t>
  </si>
  <si>
    <t>Jeff Keppinger</t>
  </si>
  <si>
    <t>Jason Kubel</t>
  </si>
  <si>
    <t>Juan Uribe</t>
  </si>
  <si>
    <t>Alex Rodriguez</t>
  </si>
  <si>
    <t>Ike Davis</t>
  </si>
  <si>
    <t>Rajai Davis</t>
  </si>
  <si>
    <t>Aaron Hill</t>
  </si>
  <si>
    <t>Lyle Overbay</t>
  </si>
  <si>
    <t>Johnny Damon</t>
  </si>
  <si>
    <t>Paul Konerko</t>
  </si>
  <si>
    <t>Kevin Kouzmanoff</t>
  </si>
  <si>
    <t>Placido Polanco</t>
  </si>
  <si>
    <t>Daric Barton</t>
  </si>
  <si>
    <t>Yuniesky Betancourt</t>
  </si>
  <si>
    <t>Adam Dunn</t>
  </si>
  <si>
    <t>Corey Hart</t>
  </si>
  <si>
    <t>Raul Ibanez</t>
  </si>
  <si>
    <t>Stephen Drew</t>
  </si>
  <si>
    <t>Franklin Gutierrez</t>
  </si>
  <si>
    <t>Aubrey Huff</t>
  </si>
  <si>
    <t>Delmon Young</t>
  </si>
  <si>
    <t>Gaby Sanchez</t>
  </si>
  <si>
    <t>Bobby Abreu</t>
  </si>
  <si>
    <t>Ty Wigginton</t>
  </si>
  <si>
    <t>Chris Young</t>
  </si>
  <si>
    <t>Kelly Johnson</t>
  </si>
  <si>
    <t>Shane Victorino</t>
  </si>
  <si>
    <t>Dan Uggla</t>
  </si>
  <si>
    <t>Vernon Wells</t>
  </si>
  <si>
    <t>Vladimir Guerrero</t>
  </si>
  <si>
    <t>Carl Crawford</t>
  </si>
  <si>
    <t>Mark Teixeira</t>
  </si>
  <si>
    <t>Chone Figgins</t>
  </si>
  <si>
    <t>Carlos Lee</t>
  </si>
  <si>
    <t>Casey McGehee</t>
  </si>
  <si>
    <t>Marco Scutaro</t>
  </si>
  <si>
    <t>Juan Pierre</t>
  </si>
  <si>
    <t>Rickie Weeks</t>
  </si>
  <si>
    <t>Michael Young</t>
  </si>
  <si>
    <t>Derek Jeter</t>
  </si>
  <si>
    <t>Casper Wells</t>
  </si>
  <si>
    <t>Rene Rivera</t>
  </si>
  <si>
    <t>Justin Ruggiano</t>
  </si>
  <si>
    <t>Jordan Schafer</t>
  </si>
  <si>
    <t>Dave Sappelt</t>
  </si>
  <si>
    <t>Jose Constanza</t>
  </si>
  <si>
    <t>Chris Marrero</t>
  </si>
  <si>
    <t>Sean Burroughs</t>
  </si>
  <si>
    <t>Tyler Flowers</t>
  </si>
  <si>
    <t>Bobby Wilson</t>
  </si>
  <si>
    <t>Todd Frazier</t>
  </si>
  <si>
    <t>Luis Rodriguez</t>
  </si>
  <si>
    <t>Justin Sellers</t>
  </si>
  <si>
    <t>Mike Trout</t>
  </si>
  <si>
    <t>Anthony Rizzo</t>
  </si>
  <si>
    <t>Brett Hayes</t>
  </si>
  <si>
    <t>Craig Gentry</t>
  </si>
  <si>
    <t>Jason Kipnis</t>
  </si>
  <si>
    <t>Emmanuel Burriss</t>
  </si>
  <si>
    <t>Tony Campana</t>
  </si>
  <si>
    <t>Chase d'Arnaud</t>
  </si>
  <si>
    <t>Carlos Peguero</t>
  </si>
  <si>
    <t>Trayvon Robinson</t>
  </si>
  <si>
    <t>Brandon Allen</t>
  </si>
  <si>
    <t>J. R. Towles</t>
  </si>
  <si>
    <t>Salvador Perez</t>
  </si>
  <si>
    <t>Travis Buck</t>
  </si>
  <si>
    <t>Logan Forsythe</t>
  </si>
  <si>
    <t>Brett Lawrie</t>
  </si>
  <si>
    <t>Alejandro De Aza</t>
  </si>
  <si>
    <t>Carlos Corporan</t>
  </si>
  <si>
    <t>Paul Goldschmidt</t>
  </si>
  <si>
    <t>Elliot Johnson</t>
  </si>
  <si>
    <t>Chris Stewart</t>
  </si>
  <si>
    <t>Brian Bogusevic</t>
  </si>
  <si>
    <t>Jimmy Paredes</t>
  </si>
  <si>
    <t>Kyle Blanks</t>
  </si>
  <si>
    <t>Rene Tosoni</t>
  </si>
  <si>
    <t>Juan Miranda</t>
  </si>
  <si>
    <t>Nick Evans</t>
  </si>
  <si>
    <t>Hank Conger</t>
  </si>
  <si>
    <t>Johnny Giavotella</t>
  </si>
  <si>
    <t>Michael McKenry</t>
  </si>
  <si>
    <t>Chris Nelson</t>
  </si>
  <si>
    <t>Domonic Brown</t>
  </si>
  <si>
    <t>Brent Lillibridge</t>
  </si>
  <si>
    <t>Brandon Belt</t>
  </si>
  <si>
    <t>Josh Harrison</t>
  </si>
  <si>
    <t>Brandon Crawford</t>
  </si>
  <si>
    <t>Mike McCoy</t>
  </si>
  <si>
    <t>Jerry Sands</t>
  </si>
  <si>
    <t>Matt Downs</t>
  </si>
  <si>
    <t>Ezequiel Carrera</t>
  </si>
  <si>
    <t>Bryan Petersen</t>
  </si>
  <si>
    <t>Matt Tolbert</t>
  </si>
  <si>
    <t>J. D. Martinez</t>
  </si>
  <si>
    <t>Jason Pridie</t>
  </si>
  <si>
    <t>Lonnie Chisenhall</t>
  </si>
  <si>
    <t>Alex Presley</t>
  </si>
  <si>
    <t>Andy Dirks</t>
  </si>
  <si>
    <t>Tsuyoshi Nishioka</t>
  </si>
  <si>
    <t>Dee Gordon</t>
  </si>
  <si>
    <t>Jesus Guzman</t>
  </si>
  <si>
    <t>Desmond Jennings</t>
  </si>
  <si>
    <t>Josh Reddick</t>
  </si>
  <si>
    <t>Endy Chavez</t>
  </si>
  <si>
    <t>John Mayberry</t>
  </si>
  <si>
    <t>Trevor Plouffe</t>
  </si>
  <si>
    <t>Luke Hughes</t>
  </si>
  <si>
    <t>Mike Carp</t>
  </si>
  <si>
    <t>Lucas Duda</t>
  </si>
  <si>
    <t>Sam Fuld</t>
  </si>
  <si>
    <t>Eduardo Nunez</t>
  </si>
  <si>
    <t>Jack Hannahan</t>
  </si>
  <si>
    <t>Daniel Descalso</t>
  </si>
  <si>
    <t>Dustin Ackley</t>
  </si>
  <si>
    <t>Mike Moustakas</t>
  </si>
  <si>
    <t>Jarrod Saltalamacchia</t>
  </si>
  <si>
    <t>Eric Thames</t>
  </si>
  <si>
    <t>Wilson Ramos</t>
  </si>
  <si>
    <t>Jemile Weeks</t>
  </si>
  <si>
    <t>Brent Morel</t>
  </si>
  <si>
    <t>Justin Turner</t>
  </si>
  <si>
    <t>J. P. Arencibia</t>
  </si>
  <si>
    <t>Ben Revere</t>
  </si>
  <si>
    <t>Robert Andino</t>
  </si>
  <si>
    <t>Ryan Roberts</t>
  </si>
  <si>
    <t>Darwin Barney</t>
  </si>
  <si>
    <t>Rob Brantly</t>
  </si>
  <si>
    <t>Chris Gimenez</t>
  </si>
  <si>
    <t>Mauro Gomez</t>
  </si>
  <si>
    <t>Eric Sogard</t>
  </si>
  <si>
    <t>Taylor Green</t>
  </si>
  <si>
    <t>Collin Cowgill</t>
  </si>
  <si>
    <t>Munenori Kawasaki</t>
  </si>
  <si>
    <t>Brett Pill</t>
  </si>
  <si>
    <t>Matt Dominguez</t>
  </si>
  <si>
    <t>Mike Nickeas</t>
  </si>
  <si>
    <t>Ryan Wheeler</t>
  </si>
  <si>
    <t>Andrew Brown</t>
  </si>
  <si>
    <t>Charlie Blackmon</t>
  </si>
  <si>
    <t>Alex Liddi</t>
  </si>
  <si>
    <t>Donnie Murphy</t>
  </si>
  <si>
    <t>Andy Parrino</t>
  </si>
  <si>
    <t>Fernando Martinez</t>
  </si>
  <si>
    <t>Brett Jackson</t>
  </si>
  <si>
    <t>Tony Cruz</t>
  </si>
  <si>
    <t>Adeiny Hechavarria</t>
  </si>
  <si>
    <t>Gorkys Hernandez</t>
  </si>
  <si>
    <t>Pedro Florimon</t>
  </si>
  <si>
    <t>David Cooper</t>
  </si>
  <si>
    <t>Erik Kratz</t>
  </si>
  <si>
    <t>Moises Sierra</t>
  </si>
  <si>
    <t>Jean Segura</t>
  </si>
  <si>
    <t>Ryan Flaherty</t>
  </si>
  <si>
    <t>Ryan Lavarnway</t>
  </si>
  <si>
    <t>Tyler Moore</t>
  </si>
  <si>
    <t>Darin Mastroianni</t>
  </si>
  <si>
    <t>Devin Mesoraco</t>
  </si>
  <si>
    <t>Anthony Gose</t>
  </si>
  <si>
    <t>Shane Robinson</t>
  </si>
  <si>
    <t>Andrelton Simmons</t>
  </si>
  <si>
    <t>Jose Lobaton</t>
  </si>
  <si>
    <t>Starling Marte</t>
  </si>
  <si>
    <t>Cody Ransom</t>
  </si>
  <si>
    <t>Tyler Pastornicky</t>
  </si>
  <si>
    <t>Welington Castillo</t>
  </si>
  <si>
    <t>Mike Baxter</t>
  </si>
  <si>
    <t>Elian Herrera</t>
  </si>
  <si>
    <t>Freddy Galvis</t>
  </si>
  <si>
    <t>Manny Machado</t>
  </si>
  <si>
    <t>Jordany Valdespin</t>
  </si>
  <si>
    <t>Juan Francisco</t>
  </si>
  <si>
    <t>Yasmani Grandal</t>
  </si>
  <si>
    <t>Chris Parmelee</t>
  </si>
  <si>
    <t>John Baker</t>
  </si>
  <si>
    <t>Steve Clevenger</t>
  </si>
  <si>
    <t>Scott Moore</t>
  </si>
  <si>
    <t>Marwin Gonzalez</t>
  </si>
  <si>
    <t>Derek Norris</t>
  </si>
  <si>
    <t>Hector Sanchez</t>
  </si>
  <si>
    <t>Joe Mather</t>
  </si>
  <si>
    <t>DJ LeMahieu</t>
  </si>
  <si>
    <t>Martin Maldonado</t>
  </si>
  <si>
    <t>Pedro Ciriaco</t>
  </si>
  <si>
    <t>Brandon Moss</t>
  </si>
  <si>
    <t>Will Middlebrooks</t>
  </si>
  <si>
    <t>Josh Donaldson</t>
  </si>
  <si>
    <t>Alexi Amarista</t>
  </si>
  <si>
    <t>Jesus Flores</t>
  </si>
  <si>
    <t>Josh Rutledge</t>
  </si>
  <si>
    <t>Kirk Nieuwenhuis</t>
  </si>
  <si>
    <t>Luis Cruz</t>
  </si>
  <si>
    <t>Donovan Solano</t>
  </si>
  <si>
    <t>Quintin Berry</t>
  </si>
  <si>
    <t>Jarrod Dyson</t>
  </si>
  <si>
    <t>Matt Carpenter</t>
  </si>
  <si>
    <t>Brian Dozier</t>
  </si>
  <si>
    <t>Joaquin Arias</t>
  </si>
  <si>
    <t>Bryan LaHair</t>
  </si>
  <si>
    <t>Steve Lombardozzi</t>
  </si>
  <si>
    <t>Wilin Rosario</t>
  </si>
  <si>
    <t>Jordan Pacheco</t>
  </si>
  <si>
    <t>Yoenis Cespedes</t>
  </si>
  <si>
    <t>Jesus Montero</t>
  </si>
  <si>
    <t>Nori Aoki</t>
  </si>
  <si>
    <t>Bryce Harper</t>
  </si>
  <si>
    <t>Yonder Alonso</t>
  </si>
  <si>
    <t>Zack Cozart</t>
  </si>
  <si>
    <t>Sean Halton</t>
  </si>
  <si>
    <t>Kevin Pillar</t>
  </si>
  <si>
    <t>Luis Jimenez</t>
  </si>
  <si>
    <t>Chris Dickerson</t>
  </si>
  <si>
    <t>Nick Noonan</t>
  </si>
  <si>
    <t>Zoilo Almonte</t>
  </si>
  <si>
    <t>Andrew Romine</t>
  </si>
  <si>
    <t>Jake Marisnick</t>
  </si>
  <si>
    <t>Ryan Goins</t>
  </si>
  <si>
    <t>Steve Pearce</t>
  </si>
  <si>
    <t>Jake Elmore</t>
  </si>
  <si>
    <t>Cesar Hernandez</t>
  </si>
  <si>
    <t>Grant Green</t>
  </si>
  <si>
    <t>Scott Van Slyke</t>
  </si>
  <si>
    <t>Caleb Gindl</t>
  </si>
  <si>
    <t>Marc Krauss</t>
  </si>
  <si>
    <t>Jose Iglesias</t>
  </si>
  <si>
    <t>Anthony Recker</t>
  </si>
  <si>
    <t>Austin Romine</t>
  </si>
  <si>
    <t>Stephen Vogt</t>
  </si>
  <si>
    <t>Khris Davis</t>
  </si>
  <si>
    <t>David Adams</t>
  </si>
  <si>
    <t>Chris Herrmann</t>
  </si>
  <si>
    <t>Chris Colabello</t>
  </si>
  <si>
    <t>Jordan Danks</t>
  </si>
  <si>
    <t>Tim Federowicz</t>
  </si>
  <si>
    <t>Avisail Garcia</t>
  </si>
  <si>
    <t>Cody Asche</t>
  </si>
  <si>
    <t>Eduardo Escobar</t>
  </si>
  <si>
    <t>L. J. Hoes</t>
  </si>
  <si>
    <t>Mike Zunino</t>
  </si>
  <si>
    <t>Nate Freiman</t>
  </si>
  <si>
    <t>Josh Satin</t>
  </si>
  <si>
    <t>Derrick Robinson</t>
  </si>
  <si>
    <t>Corey Dickerson</t>
  </si>
  <si>
    <t>Kole Calhoun</t>
  </si>
  <si>
    <t>Mark DeRosa</t>
  </si>
  <si>
    <t>Josh Phegley</t>
  </si>
  <si>
    <t>Jonathan Villar</t>
  </si>
  <si>
    <t>Scooter Gennett</t>
  </si>
  <si>
    <t>Derek Dietrich</t>
  </si>
  <si>
    <t>Jeff Bianchi</t>
  </si>
  <si>
    <t>Junior Lake</t>
  </si>
  <si>
    <t>Christian Yelich</t>
  </si>
  <si>
    <t>Adam Eaton</t>
  </si>
  <si>
    <t>Darin Ruf</t>
  </si>
  <si>
    <t>Robbie Grossman</t>
  </si>
  <si>
    <t>Marcell Ozuna</t>
  </si>
  <si>
    <t>Aaron Hicks</t>
  </si>
  <si>
    <t>Jurickson Profar</t>
  </si>
  <si>
    <t>Clete Thomas</t>
  </si>
  <si>
    <t>Yan Gomes</t>
  </si>
  <si>
    <t>Matt Adams</t>
  </si>
  <si>
    <t>Logan Schafer</t>
  </si>
  <si>
    <t>Brad Miller</t>
  </si>
  <si>
    <t>David Lough</t>
  </si>
  <si>
    <t>Omar Quintanilla</t>
  </si>
  <si>
    <t>Jordy Mercer</t>
  </si>
  <si>
    <t>Wil Myers</t>
  </si>
  <si>
    <t>Oswaldo Arcia</t>
  </si>
  <si>
    <t>Ed Lucas</t>
  </si>
  <si>
    <t>Anthony Rendon</t>
  </si>
  <si>
    <t>Evan Gattis</t>
  </si>
  <si>
    <t>Didi Gregorius</t>
  </si>
  <si>
    <t>Nick Franklin</t>
  </si>
  <si>
    <t>Yasiel Puig</t>
  </si>
  <si>
    <t>Juan Lagares</t>
  </si>
  <si>
    <t>Brandon Barnes</t>
  </si>
  <si>
    <t>Conor Gillaspie</t>
  </si>
  <si>
    <t>Pete Kozma</t>
  </si>
  <si>
    <t>J. B. Shuck</t>
  </si>
  <si>
    <t>A. J. Pollock</t>
  </si>
  <si>
    <t>Leonys Martin</t>
  </si>
  <si>
    <t>Nolan Arenado</t>
  </si>
  <si>
    <t>Jedd Gyorko</t>
  </si>
  <si>
    <t>Juan Perez</t>
  </si>
  <si>
    <t>Jim Adduci</t>
  </si>
  <si>
    <t>Jake Goebbert</t>
  </si>
  <si>
    <t>Ryan Rua</t>
  </si>
  <si>
    <t>Abraham Almonte</t>
  </si>
  <si>
    <t>Alfredo Marte</t>
  </si>
  <si>
    <t>Adrian Nieto</t>
  </si>
  <si>
    <t>Rymer Liriano</t>
  </si>
  <si>
    <t>Randal Grichuk</t>
  </si>
  <si>
    <t>Christian Bethancourt</t>
  </si>
  <si>
    <t>Luis Sardinas</t>
  </si>
  <si>
    <t>Chris Valaika</t>
  </si>
  <si>
    <t>Jake Lamb</t>
  </si>
  <si>
    <t>Philip Gosselin</t>
  </si>
  <si>
    <t>Tuffy Gosewisch</t>
  </si>
  <si>
    <t>Chris Taylor</t>
  </si>
  <si>
    <t>Kristopher Negron</t>
  </si>
  <si>
    <t>Leury Garcia</t>
  </si>
  <si>
    <t>Miguel Rojas</t>
  </si>
  <si>
    <t>Matt den Dekker</t>
  </si>
  <si>
    <t>Bryan Holaday</t>
  </si>
  <si>
    <t>Efren Navarro</t>
  </si>
  <si>
    <t>Josmil Pinto</t>
  </si>
  <si>
    <t>Steven Tolleson</t>
  </si>
  <si>
    <t>Christian Vazquez</t>
  </si>
  <si>
    <t>Dan Robertson</t>
  </si>
  <si>
    <t>Stefen Romero</t>
  </si>
  <si>
    <t>Mookie Betts</t>
  </si>
  <si>
    <t>Eric Campbell</t>
  </si>
  <si>
    <t>Brandon Hicks</t>
  </si>
  <si>
    <t>Charlie Culberson</t>
  </si>
  <si>
    <t>Javier Baez</t>
  </si>
  <si>
    <t>Kennys Vargas</t>
  </si>
  <si>
    <t>Yangervis Solarte</t>
  </si>
  <si>
    <t>Mike Olt</t>
  </si>
  <si>
    <t>Marcus Semien</t>
  </si>
  <si>
    <t>Oscar Taveras</t>
  </si>
  <si>
    <t>Jose Ramirez</t>
  </si>
  <si>
    <t>Tommy Medica</t>
  </si>
  <si>
    <t>C. J. Cron</t>
  </si>
  <si>
    <t>Eugenio Suarez</t>
  </si>
  <si>
    <t>Caleb Joseph</t>
  </si>
  <si>
    <t>Michael Choice</t>
  </si>
  <si>
    <t>Wilmer Flores</t>
  </si>
  <si>
    <t>Brandon Guyer</t>
  </si>
  <si>
    <t>Joe Panik</t>
  </si>
  <si>
    <t>Gregory Polanco</t>
  </si>
  <si>
    <t>Arismendy Alcantara</t>
  </si>
  <si>
    <t>George Springer</t>
  </si>
  <si>
    <t>Robinson Chirinos</t>
  </si>
  <si>
    <t>Chris Owings</t>
  </si>
  <si>
    <t>Jon Singleton</t>
  </si>
  <si>
    <t>Tommy La Stella</t>
  </si>
  <si>
    <t>David Peralta</t>
  </si>
  <si>
    <t>Kevin Kiermaier</t>
  </si>
  <si>
    <t>Jackie Bradley</t>
  </si>
  <si>
    <t>Travis d'Arnaud</t>
  </si>
  <si>
    <t>Rougned Odor</t>
  </si>
  <si>
    <t>Kolten Wong</t>
  </si>
  <si>
    <t>Danny Santana</t>
  </si>
  <si>
    <t>Ender Inciarte</t>
  </si>
  <si>
    <t>Brock Holt</t>
  </si>
  <si>
    <t>Jonathan Schoop</t>
  </si>
  <si>
    <t>Nick Castellanos</t>
  </si>
  <si>
    <t>Xander Bogaerts</t>
  </si>
  <si>
    <t>Jose Abreu</t>
  </si>
  <si>
    <t>Billy Hamilton</t>
  </si>
  <si>
    <t>Micah Johnson</t>
  </si>
  <si>
    <t>Curt Casali</t>
  </si>
  <si>
    <t>Max Muncy</t>
  </si>
  <si>
    <t>Mikie Mahtook</t>
  </si>
  <si>
    <t>Kyle Parker</t>
  </si>
  <si>
    <t>Jake Smolinski</t>
  </si>
  <si>
    <t>Christian Colon</t>
  </si>
  <si>
    <t>Joey Gallo</t>
  </si>
  <si>
    <t>Ehire Adrianza</t>
  </si>
  <si>
    <t>Sandy Leon</t>
  </si>
  <si>
    <t>Eury Perez</t>
  </si>
  <si>
    <t>Domingo Santana</t>
  </si>
  <si>
    <t>Trayce Thompson</t>
  </si>
  <si>
    <t>Hector Gomez</t>
  </si>
  <si>
    <t>Jesus Sucre</t>
  </si>
  <si>
    <t>Rafael Ynoa</t>
  </si>
  <si>
    <t>Byron Buxton</t>
  </si>
  <si>
    <t>Andrew Susac</t>
  </si>
  <si>
    <t>Aaron Altherr</t>
  </si>
  <si>
    <t>Austin Hedges</t>
  </si>
  <si>
    <t>Jason Rogers</t>
  </si>
  <si>
    <t>Tommy Pham</t>
  </si>
  <si>
    <t>Taylor Featherston</t>
  </si>
  <si>
    <t>J. R. Murphy</t>
  </si>
  <si>
    <t>Greg Bird</t>
  </si>
  <si>
    <t>Michael Conforto</t>
  </si>
  <si>
    <t>Kelby Tomlinson</t>
  </si>
  <si>
    <t>Adonis Garcia</t>
  </si>
  <si>
    <t>Tyler Collins</t>
  </si>
  <si>
    <t>Ivan De Jesus</t>
  </si>
  <si>
    <t>Shane Peterson</t>
  </si>
  <si>
    <t>Enrique Hernandez</t>
  </si>
  <si>
    <t>Tim Beckham</t>
  </si>
  <si>
    <t>Devon Travis</t>
  </si>
  <si>
    <t>Alex Guerrero</t>
  </si>
  <si>
    <t>Ketel Marte</t>
  </si>
  <si>
    <t>Travis Shaw</t>
  </si>
  <si>
    <t>Hernan Perez</t>
  </si>
  <si>
    <t>Kyle Schwarber</t>
  </si>
  <si>
    <t>Stephen Piscotty</t>
  </si>
  <si>
    <t>Kevin Plawecki</t>
  </si>
  <si>
    <t>Tyler Saladino</t>
  </si>
  <si>
    <t>Paulo Orlando</t>
  </si>
  <si>
    <t>Tucker Barnhart</t>
  </si>
  <si>
    <t>Joey Butler</t>
  </si>
  <si>
    <t>Carlos Perez</t>
  </si>
  <si>
    <t>Giovanny Urshela</t>
  </si>
  <si>
    <t>Cameron Rupp</t>
  </si>
  <si>
    <t>Rusney Castillo</t>
  </si>
  <si>
    <t>Miguel Sano</t>
  </si>
  <si>
    <t>Blake Swihart</t>
  </si>
  <si>
    <t>Preston Tucker</t>
  </si>
  <si>
    <t>Cory Spangenberg</t>
  </si>
  <si>
    <t>Maikel Franco</t>
  </si>
  <si>
    <t>Clint Robinson</t>
  </si>
  <si>
    <t>Ben Paulsen</t>
  </si>
  <si>
    <t>Jorge Soler</t>
  </si>
  <si>
    <t>Steven Souza</t>
  </si>
  <si>
    <t>Carlos Correa</t>
  </si>
  <si>
    <t>Francisco Lindor</t>
  </si>
  <si>
    <t>James McCann</t>
  </si>
  <si>
    <t>Yasmany Tomas</t>
  </si>
  <si>
    <t>Justin Bour</t>
  </si>
  <si>
    <t>Nick Ahmed</t>
  </si>
  <si>
    <t>Jung Ho Kang</t>
  </si>
  <si>
    <t>Delino DeShields</t>
  </si>
  <si>
    <t>Mark Canha</t>
  </si>
  <si>
    <t>J. T. Realmuto</t>
  </si>
  <si>
    <t>Eddie Rosario</t>
  </si>
  <si>
    <t>Michael Taylor</t>
  </si>
  <si>
    <t>Addison Russell</t>
  </si>
  <si>
    <t>Joc Pederson</t>
  </si>
  <si>
    <t>Odubel Herrera</t>
  </si>
  <si>
    <t>Billy Burns</t>
  </si>
  <si>
    <t>Jace Peterson</t>
  </si>
  <si>
    <t>Kris Bryant</t>
  </si>
  <si>
    <t>Matt Duffy</t>
  </si>
  <si>
    <t>Dynamic Baseball Performance Dashboard with User-Driven Metrics</t>
  </si>
  <si>
    <t>Clicks</t>
  </si>
  <si>
    <t>PercentRank</t>
  </si>
  <si>
    <t>Select Genre:</t>
  </si>
  <si>
    <t>Romance</t>
  </si>
  <si>
    <t>2015 Ticket Sales</t>
  </si>
  <si>
    <t>Movie Genre</t>
  </si>
  <si>
    <t>January</t>
  </si>
  <si>
    <t>February</t>
  </si>
  <si>
    <t>March</t>
  </si>
  <si>
    <t>April</t>
  </si>
  <si>
    <t>June</t>
  </si>
  <si>
    <t>July</t>
  </si>
  <si>
    <t>August</t>
  </si>
  <si>
    <t>September</t>
  </si>
  <si>
    <t>October</t>
  </si>
  <si>
    <t>November</t>
  </si>
  <si>
    <t>December</t>
  </si>
  <si>
    <t>Thriller</t>
  </si>
  <si>
    <t>Documentary</t>
  </si>
  <si>
    <t>Dynamic Percentile-Based Chart Highlighting in Excel</t>
  </si>
  <si>
    <t>Dynamic Series Selection for Movie Ticket Sales Analysis</t>
  </si>
  <si>
    <t>Cumulative Rev</t>
  </si>
  <si>
    <t>Gap</t>
  </si>
  <si>
    <t>% of Month</t>
  </si>
  <si>
    <t>Target</t>
  </si>
  <si>
    <t>Lower</t>
  </si>
  <si>
    <t>Upper</t>
  </si>
  <si>
    <t>Under Target</t>
  </si>
  <si>
    <t>Over Target</t>
  </si>
  <si>
    <t>Custom Revenue Pacing Chart with Target Thresholds</t>
  </si>
  <si>
    <t>Chart Value</t>
  </si>
  <si>
    <t>Max</t>
  </si>
  <si>
    <t>Slices</t>
  </si>
  <si>
    <t>Degrees</t>
  </si>
  <si>
    <t>X-Values</t>
  </si>
  <si>
    <t>Y-Values</t>
  </si>
  <si>
    <t>Custom Gauge Chart Using Scatter and Donut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</si>
</sst>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_(* #,##0.00_);_(* \(#,##0.00\);_(* &quot;-&quot;??_);_(@_)"/>
    <numFmt numFmtId="166" formatCode="&quot;$&quot;#,##0"/>
    <numFmt numFmtId="167" formatCode="0.0%"/>
    <numFmt numFmtId="168" formatCode="&quot;$&quot;#,##0.00"/>
    <numFmt numFmtId="169" formatCode="0.000"/>
    <numFmt numFmtId="170" formatCode="0.0"/>
    <numFmt numFmtId="171" formatCode=";;;"/>
    <numFmt numFmtId="172" formatCode="m/d;@"/>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i/>
      <sz val="11"/>
      <color theme="1"/>
      <name val="Calibri"/>
      <family val="2"/>
      <scheme val="minor"/>
    </font>
    <font>
      <i/>
      <sz val="11"/>
      <color theme="1"/>
      <name val="Calibri"/>
      <family val="2"/>
      <scheme val="minor"/>
    </font>
    <font>
      <b/>
      <sz val="11"/>
      <color theme="0"/>
      <name val="Calibri"/>
      <family val="2"/>
      <scheme val="minor"/>
    </font>
    <font>
      <b/>
      <sz val="11"/>
      <color rgb="FF000000"/>
      <name val="Calibri"/>
      <family val="2"/>
    </font>
    <font>
      <b/>
      <sz val="11"/>
      <color theme="1"/>
      <name val="Calibri"/>
      <family val="2"/>
    </font>
    <font>
      <sz val="11"/>
      <color theme="1"/>
      <name val="Calibri"/>
      <family val="2"/>
    </font>
    <font>
      <sz val="22"/>
      <color theme="1"/>
      <name val="Calibri"/>
      <family val="2"/>
      <scheme val="minor"/>
    </font>
    <font>
      <b/>
      <sz val="24"/>
      <color theme="1"/>
      <name val="Calibri"/>
      <family val="2"/>
      <scheme val="minor"/>
    </font>
    <font>
      <b/>
      <sz val="12"/>
      <color theme="1"/>
      <name val="Calibri"/>
      <family val="2"/>
      <scheme val="minor"/>
    </font>
    <font>
      <sz val="11"/>
      <color theme="0"/>
      <name val="Calibri"/>
      <family val="2"/>
      <scheme val="minor"/>
    </font>
    <font>
      <u/>
      <sz val="11"/>
      <color theme="10"/>
      <name val="Calibri"/>
      <family val="2"/>
      <scheme val="minor"/>
    </font>
    <font>
      <b/>
      <i/>
      <sz val="11"/>
      <color theme="0"/>
      <name val="Calibri"/>
      <family val="2"/>
      <scheme val="minor"/>
    </font>
    <font>
      <b/>
      <i/>
      <sz val="12"/>
      <color theme="1"/>
      <name val="Calibri"/>
      <family val="2"/>
      <scheme val="minor"/>
    </font>
    <font>
      <sz val="11"/>
      <name val="Calibri"/>
      <family val="2"/>
      <scheme val="minor"/>
    </font>
    <font>
      <b/>
      <sz val="11"/>
      <name val="Calibri"/>
      <family val="2"/>
      <scheme val="minor"/>
    </font>
  </fonts>
  <fills count="10">
    <fill>
      <patternFill patternType="none"/>
    </fill>
    <fill>
      <patternFill patternType="gray125"/>
    </fill>
    <fill>
      <patternFill patternType="solid">
        <fgColor theme="3" tint="0.79998168889431442"/>
        <bgColor indexed="64"/>
      </patternFill>
    </fill>
    <fill>
      <patternFill patternType="solid">
        <fgColor theme="3"/>
        <bgColor indexed="64"/>
      </patternFill>
    </fill>
    <fill>
      <patternFill patternType="solid">
        <fgColor theme="7" tint="0.59999389629810485"/>
        <bgColor indexed="64"/>
      </patternFill>
    </fill>
    <fill>
      <patternFill patternType="solid">
        <fgColor theme="3" tint="0.79998168889431442"/>
        <bgColor theme="4" tint="0.79998168889431442"/>
      </patternFill>
    </fill>
    <fill>
      <patternFill patternType="solid">
        <fgColor theme="3" tint="0.79998168889431442"/>
        <bgColor theme="9" tint="0.79998168889431442"/>
      </patternFill>
    </fill>
    <fill>
      <patternFill patternType="solid">
        <fgColor theme="9" tint="0.79998168889431442"/>
        <bgColor indexed="64"/>
      </patternFill>
    </fill>
    <fill>
      <patternFill patternType="solid">
        <fgColor theme="3" tint="0.59999389629810485"/>
        <bgColor indexed="64"/>
      </patternFill>
    </fill>
    <fill>
      <patternFill patternType="solid">
        <fgColor theme="7" tint="0.79998168889431442"/>
        <bgColor indexed="64"/>
      </patternFill>
    </fill>
  </fills>
  <borders count="3">
    <border>
      <left/>
      <right/>
      <top/>
      <bottom/>
      <diagonal/>
    </border>
    <border>
      <left/>
      <right/>
      <top/>
      <bottom style="thin">
        <color theme="4" tint="0.39997558519241921"/>
      </bottom>
      <diagonal/>
    </border>
    <border>
      <left style="medium">
        <color theme="0"/>
      </left>
      <right style="medium">
        <color theme="0"/>
      </right>
      <top style="medium">
        <color theme="0"/>
      </top>
      <bottom style="medium">
        <color theme="0"/>
      </bottom>
      <diagonal/>
    </border>
  </borders>
  <cellStyleXfs count="5">
    <xf numFmtId="0" fontId="0" fillId="0" borderId="0"/>
    <xf numFmtId="0" fontId="1" fillId="0" borderId="0"/>
    <xf numFmtId="165" fontId="3" fillId="0" borderId="0" applyFont="0" applyFill="0" applyBorder="0" applyAlignment="0" applyProtection="0"/>
    <xf numFmtId="9" fontId="1" fillId="0" borderId="0" applyFont="0" applyFill="0" applyBorder="0" applyAlignment="0" applyProtection="0"/>
    <xf numFmtId="0" fontId="14" fillId="0" borderId="0" applyNumberFormat="0" applyFill="0" applyBorder="0" applyAlignment="0" applyProtection="0"/>
  </cellStyleXfs>
  <cellXfs count="97">
    <xf numFmtId="0" fontId="0" fillId="0" borderId="0" xfId="0"/>
    <xf numFmtId="0" fontId="0" fillId="0" borderId="0" xfId="0" applyAlignment="1">
      <alignment horizontal="center"/>
    </xf>
    <xf numFmtId="0" fontId="2" fillId="0" borderId="0" xfId="0" applyFont="1" applyAlignment="1">
      <alignment horizontal="center"/>
    </xf>
    <xf numFmtId="3" fontId="0" fillId="0" borderId="0" xfId="0" applyNumberFormat="1" applyAlignment="1">
      <alignment horizontal="center"/>
    </xf>
    <xf numFmtId="0" fontId="5" fillId="0" borderId="0" xfId="0" applyFont="1" applyAlignment="1">
      <alignment horizontal="center"/>
    </xf>
    <xf numFmtId="9" fontId="0" fillId="0" borderId="0" xfId="3" applyFont="1" applyAlignment="1">
      <alignment horizontal="center" vertical="center"/>
    </xf>
    <xf numFmtId="38" fontId="0" fillId="0" borderId="0" xfId="0" applyNumberFormat="1" applyAlignment="1">
      <alignment horizontal="center"/>
    </xf>
    <xf numFmtId="0" fontId="0" fillId="0" borderId="0" xfId="0" applyAlignment="1">
      <alignment horizontal="left"/>
    </xf>
    <xf numFmtId="0" fontId="0" fillId="0" borderId="0" xfId="0" applyAlignment="1">
      <alignment horizontal="center" vertical="center"/>
    </xf>
    <xf numFmtId="0" fontId="2" fillId="2" borderId="0" xfId="0" applyFont="1" applyFill="1" applyAlignment="1">
      <alignment horizontal="center"/>
    </xf>
    <xf numFmtId="166" fontId="2" fillId="2" borderId="0" xfId="0" applyNumberFormat="1" applyFont="1" applyFill="1" applyAlignment="1">
      <alignment horizontal="center"/>
    </xf>
    <xf numFmtId="166" fontId="0" fillId="0" borderId="0" xfId="0" applyNumberFormat="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2" fillId="2" borderId="0" xfId="0" applyNumberFormat="1" applyFont="1" applyFill="1" applyAlignment="1">
      <alignment horizontal="center"/>
    </xf>
    <xf numFmtId="164" fontId="2" fillId="2" borderId="0" xfId="0" applyNumberFormat="1" applyFont="1" applyFill="1" applyAlignment="1">
      <alignment horizontal="center"/>
    </xf>
    <xf numFmtId="0" fontId="2" fillId="2" borderId="0" xfId="0" applyFont="1" applyFill="1" applyAlignment="1">
      <alignment horizontal="center" vertical="center"/>
    </xf>
    <xf numFmtId="0" fontId="6" fillId="3" borderId="0" xfId="0" applyFont="1" applyFill="1" applyAlignment="1">
      <alignment horizontal="center"/>
    </xf>
    <xf numFmtId="0" fontId="7" fillId="2" borderId="0" xfId="0" applyFont="1" applyFill="1" applyAlignment="1">
      <alignment horizontal="left"/>
    </xf>
    <xf numFmtId="14" fontId="9" fillId="0" borderId="0" xfId="0" applyNumberFormat="1" applyFont="1" applyAlignment="1">
      <alignment horizontal="left"/>
    </xf>
    <xf numFmtId="164" fontId="0" fillId="4" borderId="0" xfId="0" applyNumberFormat="1" applyFill="1" applyAlignment="1">
      <alignment horizontal="center"/>
    </xf>
    <xf numFmtId="14" fontId="2" fillId="2" borderId="0" xfId="0" applyNumberFormat="1" applyFont="1" applyFill="1" applyAlignment="1">
      <alignment horizontal="center"/>
    </xf>
    <xf numFmtId="3" fontId="0" fillId="0" borderId="0" xfId="0" applyNumberFormat="1" applyAlignment="1">
      <alignment horizontal="left"/>
    </xf>
    <xf numFmtId="168" fontId="0" fillId="0" borderId="0" xfId="0" applyNumberFormat="1" applyAlignment="1">
      <alignment horizontal="left"/>
    </xf>
    <xf numFmtId="0" fontId="2" fillId="5" borderId="1" xfId="0" applyFont="1" applyFill="1" applyBorder="1" applyAlignment="1">
      <alignment horizontal="left"/>
    </xf>
    <xf numFmtId="0" fontId="2" fillId="5" borderId="0" xfId="0" applyFont="1" applyFill="1" applyAlignment="1">
      <alignment horizontal="left"/>
    </xf>
    <xf numFmtId="0" fontId="8" fillId="2" borderId="0" xfId="0" applyFont="1" applyFill="1" applyAlignment="1">
      <alignment horizontal="left"/>
    </xf>
    <xf numFmtId="0" fontId="2" fillId="2" borderId="0" xfId="0" applyFont="1" applyFill="1" applyAlignment="1">
      <alignment horizontal="left"/>
    </xf>
    <xf numFmtId="166" fontId="0" fillId="0" borderId="0" xfId="0" applyNumberFormat="1" applyAlignment="1">
      <alignment horizontal="left"/>
    </xf>
    <xf numFmtId="0" fontId="4" fillId="0" borderId="0" xfId="0" applyFont="1" applyAlignment="1">
      <alignment horizontal="right"/>
    </xf>
    <xf numFmtId="167" fontId="0" fillId="0" borderId="0" xfId="3" applyNumberFormat="1" applyFont="1" applyAlignment="1">
      <alignment horizontal="left"/>
    </xf>
    <xf numFmtId="0" fontId="2" fillId="6" borderId="0" xfId="0" applyFont="1" applyFill="1" applyAlignment="1">
      <alignment horizontal="left"/>
    </xf>
    <xf numFmtId="38" fontId="2" fillId="0" borderId="0" xfId="0" applyNumberFormat="1" applyFont="1" applyAlignment="1">
      <alignment horizontal="center"/>
    </xf>
    <xf numFmtId="9" fontId="2" fillId="0" borderId="0" xfId="3" applyFont="1" applyAlignment="1">
      <alignment horizontal="center" vertical="center"/>
    </xf>
    <xf numFmtId="14" fontId="0" fillId="0" borderId="0" xfId="0" applyNumberFormat="1" applyAlignment="1">
      <alignment horizontal="left"/>
    </xf>
    <xf numFmtId="2" fontId="2" fillId="5" borderId="0" xfId="0" applyNumberFormat="1" applyFont="1" applyFill="1" applyAlignment="1">
      <alignment horizontal="left"/>
    </xf>
    <xf numFmtId="2" fontId="0" fillId="0" borderId="0" xfId="0" applyNumberFormat="1" applyAlignment="1">
      <alignment horizontal="left"/>
    </xf>
    <xf numFmtId="167" fontId="0" fillId="0" borderId="0" xfId="0" applyNumberFormat="1" applyAlignment="1">
      <alignment horizontal="left"/>
    </xf>
    <xf numFmtId="169" fontId="2" fillId="5" borderId="0" xfId="0" applyNumberFormat="1" applyFont="1" applyFill="1" applyAlignment="1">
      <alignment horizontal="left"/>
    </xf>
    <xf numFmtId="169" fontId="0" fillId="0" borderId="0" xfId="0" applyNumberFormat="1" applyAlignment="1">
      <alignment horizontal="left"/>
    </xf>
    <xf numFmtId="0" fontId="5" fillId="0" borderId="0" xfId="0" quotePrefix="1" applyFont="1"/>
    <xf numFmtId="170" fontId="0" fillId="0" borderId="0" xfId="0" applyNumberFormat="1" applyAlignment="1">
      <alignment horizontal="center"/>
    </xf>
    <xf numFmtId="170" fontId="0" fillId="0" borderId="0" xfId="0" applyNumberFormat="1" applyAlignment="1">
      <alignment horizontal="left" vertical="center"/>
    </xf>
    <xf numFmtId="0" fontId="4" fillId="0" borderId="0" xfId="0" applyFont="1"/>
    <xf numFmtId="0" fontId="5" fillId="0" borderId="0" xfId="0" applyFont="1"/>
    <xf numFmtId="0" fontId="2" fillId="0" borderId="0" xfId="0" applyFont="1"/>
    <xf numFmtId="171" fontId="0" fillId="0" borderId="0" xfId="0" applyNumberFormat="1" applyAlignment="1">
      <alignment horizontal="left"/>
    </xf>
    <xf numFmtId="0" fontId="10" fillId="0" borderId="0" xfId="0" applyFont="1" applyAlignment="1">
      <alignment horizontal="center" vertical="center"/>
    </xf>
    <xf numFmtId="166" fontId="2" fillId="4" borderId="0" xfId="0" applyNumberFormat="1" applyFont="1" applyFill="1" applyAlignment="1">
      <alignment horizontal="center"/>
    </xf>
    <xf numFmtId="9" fontId="2" fillId="0" borderId="0" xfId="3" applyFont="1" applyAlignment="1">
      <alignment horizontal="center"/>
    </xf>
    <xf numFmtId="172" fontId="2" fillId="2" borderId="0" xfId="0" applyNumberFormat="1" applyFont="1" applyFill="1" applyAlignment="1">
      <alignment horizontal="center"/>
    </xf>
    <xf numFmtId="172" fontId="0" fillId="0" borderId="0" xfId="0" applyNumberFormat="1" applyAlignment="1">
      <alignment horizontal="center"/>
    </xf>
    <xf numFmtId="172" fontId="0" fillId="7" borderId="0" xfId="0" applyNumberFormat="1" applyFill="1" applyAlignment="1">
      <alignment horizontal="center"/>
    </xf>
    <xf numFmtId="0" fontId="4" fillId="0" borderId="0" xfId="0" applyFont="1" applyAlignment="1">
      <alignment horizontal="left" vertical="top"/>
    </xf>
    <xf numFmtId="0" fontId="2" fillId="4" borderId="0" xfId="0" applyFont="1" applyFill="1" applyAlignment="1">
      <alignment horizontal="center"/>
    </xf>
    <xf numFmtId="171" fontId="0" fillId="0" borderId="0" xfId="0" applyNumberFormat="1" applyAlignment="1">
      <alignment horizontal="center"/>
    </xf>
    <xf numFmtId="171" fontId="0" fillId="0" borderId="0" xfId="0" applyNumberFormat="1"/>
    <xf numFmtId="0" fontId="14" fillId="0" borderId="0" xfId="4"/>
    <xf numFmtId="0" fontId="5" fillId="0" borderId="0" xfId="0" applyFont="1" applyAlignment="1">
      <alignment horizontal="right"/>
    </xf>
    <xf numFmtId="0" fontId="6" fillId="3" borderId="2" xfId="0" applyFont="1" applyFill="1" applyBorder="1" applyAlignment="1">
      <alignment horizontal="center"/>
    </xf>
    <xf numFmtId="0" fontId="15" fillId="3" borderId="2" xfId="0" applyFont="1" applyFill="1" applyBorder="1" applyAlignment="1">
      <alignment horizontal="center"/>
    </xf>
    <xf numFmtId="3" fontId="0" fillId="2" borderId="2" xfId="0" applyNumberFormat="1" applyFill="1" applyBorder="1" applyAlignment="1">
      <alignment horizontal="center"/>
    </xf>
    <xf numFmtId="169" fontId="2" fillId="2" borderId="2" xfId="0" applyNumberFormat="1" applyFont="1" applyFill="1" applyBorder="1" applyAlignment="1">
      <alignment horizontal="center"/>
    </xf>
    <xf numFmtId="1" fontId="2" fillId="2" borderId="2" xfId="0" applyNumberFormat="1" applyFont="1" applyFill="1" applyBorder="1" applyAlignment="1">
      <alignment horizontal="center"/>
    </xf>
    <xf numFmtId="9" fontId="1" fillId="2" borderId="2" xfId="3" applyFont="1" applyFill="1" applyBorder="1" applyAlignment="1">
      <alignment horizontal="center"/>
    </xf>
    <xf numFmtId="170" fontId="2" fillId="2" borderId="2" xfId="3" applyNumberFormat="1" applyFont="1" applyFill="1" applyBorder="1" applyAlignment="1">
      <alignment horizontal="center"/>
    </xf>
    <xf numFmtId="3" fontId="0" fillId="0" borderId="0" xfId="0" applyNumberFormat="1"/>
    <xf numFmtId="0" fontId="16" fillId="0" borderId="0" xfId="0" applyFont="1" applyAlignment="1">
      <alignment horizontal="right" vertical="center"/>
    </xf>
    <xf numFmtId="3" fontId="12" fillId="8" borderId="2" xfId="0" applyNumberFormat="1" applyFont="1" applyFill="1" applyBorder="1" applyAlignment="1">
      <alignment horizontal="center" vertical="center"/>
    </xf>
    <xf numFmtId="169" fontId="12" fillId="8" borderId="2" xfId="0" applyNumberFormat="1" applyFont="1" applyFill="1" applyBorder="1" applyAlignment="1">
      <alignment horizontal="center" vertical="center"/>
    </xf>
    <xf numFmtId="9" fontId="12" fillId="8" borderId="2" xfId="3" applyFont="1" applyFill="1" applyBorder="1" applyAlignment="1">
      <alignment horizontal="center" vertical="center"/>
    </xf>
    <xf numFmtId="170" fontId="12" fillId="8" borderId="2" xfId="3" applyNumberFormat="1" applyFont="1" applyFill="1" applyBorder="1" applyAlignment="1">
      <alignment horizontal="center" vertical="center"/>
    </xf>
    <xf numFmtId="4" fontId="2" fillId="2" borderId="0" xfId="0" applyNumberFormat="1" applyFont="1" applyFill="1" applyAlignment="1">
      <alignment horizontal="center"/>
    </xf>
    <xf numFmtId="4" fontId="2" fillId="2" borderId="0" xfId="0" applyNumberFormat="1" applyFont="1" applyFill="1" applyAlignment="1">
      <alignment horizontal="center" vertical="center"/>
    </xf>
    <xf numFmtId="0" fontId="4" fillId="0" borderId="0" xfId="0" applyFont="1" applyAlignment="1">
      <alignment horizontal="right" vertical="center"/>
    </xf>
    <xf numFmtId="3" fontId="2" fillId="4" borderId="0" xfId="0" applyNumberFormat="1" applyFont="1" applyFill="1" applyAlignment="1">
      <alignment horizontal="center" vertical="center"/>
    </xf>
    <xf numFmtId="172" fontId="2" fillId="0" borderId="0" xfId="0" applyNumberFormat="1" applyFont="1" applyAlignment="1">
      <alignment horizontal="center"/>
    </xf>
    <xf numFmtId="166" fontId="2" fillId="9" borderId="0" xfId="0" applyNumberFormat="1" applyFont="1" applyFill="1" applyAlignment="1">
      <alignment horizontal="center"/>
    </xf>
    <xf numFmtId="167" fontId="0" fillId="0" borderId="0" xfId="3" applyNumberFormat="1" applyFont="1" applyAlignment="1">
      <alignment horizontal="center"/>
    </xf>
    <xf numFmtId="172" fontId="17" fillId="0" borderId="0" xfId="0" applyNumberFormat="1" applyFont="1" applyAlignment="1">
      <alignment horizontal="center"/>
    </xf>
    <xf numFmtId="9" fontId="0" fillId="0" borderId="0" xfId="3" applyFont="1"/>
    <xf numFmtId="166" fontId="0" fillId="0" borderId="0" xfId="0" applyNumberFormat="1"/>
    <xf numFmtId="9" fontId="0" fillId="0" borderId="0" xfId="3" applyFont="1" applyAlignment="1">
      <alignment horizontal="center"/>
    </xf>
    <xf numFmtId="0" fontId="18" fillId="2" borderId="0" xfId="0" applyFont="1" applyFill="1" applyAlignment="1">
      <alignment horizontal="center"/>
    </xf>
    <xf numFmtId="2" fontId="18" fillId="4" borderId="0" xfId="0" applyNumberFormat="1" applyFont="1" applyFill="1" applyAlignment="1">
      <alignment horizontal="center"/>
    </xf>
    <xf numFmtId="0" fontId="17" fillId="0" borderId="0" xfId="0" applyFont="1" applyAlignment="1">
      <alignment horizontal="center"/>
    </xf>
    <xf numFmtId="9" fontId="17" fillId="0" borderId="0" xfId="0" applyNumberFormat="1" applyFont="1" applyAlignment="1">
      <alignment horizontal="center"/>
    </xf>
    <xf numFmtId="0" fontId="17" fillId="0" borderId="0" xfId="0" applyFont="1"/>
    <xf numFmtId="3" fontId="17" fillId="0" borderId="0" xfId="0" applyNumberFormat="1" applyFont="1" applyAlignment="1">
      <alignment horizontal="center"/>
    </xf>
    <xf numFmtId="2" fontId="17" fillId="0" borderId="0" xfId="0" applyNumberFormat="1" applyFont="1" applyAlignment="1">
      <alignment horizontal="center"/>
    </xf>
    <xf numFmtId="0" fontId="13" fillId="0" borderId="0" xfId="0" applyFont="1"/>
    <xf numFmtId="0" fontId="11" fillId="0" borderId="0" xfId="0" applyFont="1" applyAlignment="1">
      <alignment horizontal="center" vertical="center"/>
    </xf>
    <xf numFmtId="0" fontId="10" fillId="0" borderId="0" xfId="0" applyFont="1" applyAlignment="1">
      <alignment horizontal="center" vertical="center"/>
    </xf>
    <xf numFmtId="0" fontId="12" fillId="0" borderId="0" xfId="0" applyFont="1" applyAlignment="1">
      <alignment horizontal="center" vertical="center"/>
    </xf>
    <xf numFmtId="0" fontId="6" fillId="3" borderId="0" xfId="0" applyFont="1" applyFill="1" applyAlignment="1">
      <alignment horizontal="center"/>
    </xf>
    <xf numFmtId="0" fontId="2" fillId="4" borderId="0" xfId="0" applyFont="1" applyFill="1" applyAlignment="1">
      <alignment horizontal="center" vertical="center"/>
    </xf>
    <xf numFmtId="3" fontId="2" fillId="8" borderId="0" xfId="0" applyNumberFormat="1" applyFont="1" applyFill="1" applyAlignment="1">
      <alignment horizontal="center"/>
    </xf>
  </cellXfs>
  <cellStyles count="5">
    <cellStyle name="Comma 2" xfId="2" xr:uid="{00000000-0005-0000-0000-000000000000}"/>
    <cellStyle name="Hyperlink" xfId="4" builtinId="8"/>
    <cellStyle name="Normal" xfId="0" builtinId="0"/>
    <cellStyle name="Normal 2" xfId="1" xr:uid="{00000000-0005-0000-0000-000002000000}"/>
    <cellStyle name="Percent" xfId="3" builtinId="5"/>
  </cellStyles>
  <dxfs count="0"/>
  <tableStyles count="0" defaultTableStyle="TableStyleMedium2" defaultPivotStyle="PivotStyleLight16"/>
  <colors>
    <mruColors>
      <color rgb="FF8AF68D"/>
      <color rgb="FF3366FF"/>
      <color rgb="FFFF8181"/>
      <color rgb="FF09E6F7"/>
      <color rgb="FFFF9393"/>
      <color rgb="FFFF0909"/>
      <color rgb="FFFF5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37.xml"/><Relationship Id="rId1" Type="http://schemas.microsoft.com/office/2011/relationships/chartStyle" Target="style37.xml"/></Relationships>
</file>

<file path=xl/charts/_rels/chart3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5.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6.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Citizen &amp; Voter Population by State </a:t>
            </a:r>
            <a:r>
              <a:rPr lang="en-US"/>
              <a:t>(Top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'Citizen &amp; Voter Population'!$B$4</c:f>
              <c:strCache>
                <c:ptCount val="1"/>
                <c:pt idx="0">
                  <c:v>Citizen Population</c:v>
                </c:pt>
              </c:strCache>
            </c:strRef>
          </c:tx>
          <c:spPr>
            <a:solidFill>
              <a:schemeClr val="bg2">
                <a:lumMod val="90000"/>
              </a:schemeClr>
            </a:solidFill>
            <a:ln>
              <a:noFill/>
            </a:ln>
            <a:effectLst/>
          </c:spPr>
          <c:invertIfNegative val="0"/>
          <c:cat>
            <c:strRef>
              <c:f>'Citizen &amp; Voter Population'!$A$5:$A$14</c:f>
              <c:strCache>
                <c:ptCount val="10"/>
                <c:pt idx="0">
                  <c:v>California</c:v>
                </c:pt>
                <c:pt idx="1">
                  <c:v>Texas</c:v>
                </c:pt>
                <c:pt idx="2">
                  <c:v>Florida</c:v>
                </c:pt>
                <c:pt idx="3">
                  <c:v>New York</c:v>
                </c:pt>
                <c:pt idx="4">
                  <c:v>Pennsylvania</c:v>
                </c:pt>
                <c:pt idx="5">
                  <c:v>Illinois</c:v>
                </c:pt>
                <c:pt idx="6">
                  <c:v>Ohio</c:v>
                </c:pt>
                <c:pt idx="7">
                  <c:v>Michigan</c:v>
                </c:pt>
                <c:pt idx="8">
                  <c:v>Georgia</c:v>
                </c:pt>
                <c:pt idx="9">
                  <c:v>North Carolina</c:v>
                </c:pt>
              </c:strCache>
            </c:strRef>
          </c:cat>
          <c:val>
            <c:numRef>
              <c:f>'Citizen &amp; Voter Population'!$B$5:$B$14</c:f>
              <c:numCache>
                <c:formatCode>#,##0</c:formatCode>
                <c:ptCount val="10"/>
                <c:pt idx="0">
                  <c:v>23418000</c:v>
                </c:pt>
                <c:pt idx="1">
                  <c:v>16062000</c:v>
                </c:pt>
                <c:pt idx="2">
                  <c:v>13326000</c:v>
                </c:pt>
                <c:pt idx="3">
                  <c:v>13081000</c:v>
                </c:pt>
                <c:pt idx="4">
                  <c:v>9451000</c:v>
                </c:pt>
                <c:pt idx="5">
                  <c:v>8831000</c:v>
                </c:pt>
                <c:pt idx="6">
                  <c:v>8550000</c:v>
                </c:pt>
                <c:pt idx="7">
                  <c:v>7228000</c:v>
                </c:pt>
                <c:pt idx="8">
                  <c:v>6738000</c:v>
                </c:pt>
                <c:pt idx="9">
                  <c:v>6711000</c:v>
                </c:pt>
              </c:numCache>
            </c:numRef>
          </c:val>
          <c:extLst>
            <c:ext xmlns:c16="http://schemas.microsoft.com/office/drawing/2014/chart" uri="{C3380CC4-5D6E-409C-BE32-E72D297353CC}">
              <c16:uniqueId val="{00000000-F53D-48AF-9B23-C90DA7EA77D6}"/>
            </c:ext>
          </c:extLst>
        </c:ser>
        <c:ser>
          <c:idx val="1"/>
          <c:order val="1"/>
          <c:tx>
            <c:strRef>
              <c:f>'Citizen &amp; Voter Population'!$C$4</c:f>
              <c:strCache>
                <c:ptCount val="1"/>
                <c:pt idx="0">
                  <c:v>Registered Voters</c:v>
                </c:pt>
              </c:strCache>
            </c:strRef>
          </c:tx>
          <c:spPr>
            <a:solidFill>
              <a:schemeClr val="accent1">
                <a:lumMod val="40000"/>
                <a:lumOff val="60000"/>
              </a:schemeClr>
            </a:solidFill>
            <a:ln>
              <a:noFill/>
            </a:ln>
            <a:effectLst/>
          </c:spPr>
          <c:invertIfNegative val="0"/>
          <c:cat>
            <c:strRef>
              <c:f>'Citizen &amp; Voter Population'!$A$5:$A$14</c:f>
              <c:strCache>
                <c:ptCount val="10"/>
                <c:pt idx="0">
                  <c:v>California</c:v>
                </c:pt>
                <c:pt idx="1">
                  <c:v>Texas</c:v>
                </c:pt>
                <c:pt idx="2">
                  <c:v>Florida</c:v>
                </c:pt>
                <c:pt idx="3">
                  <c:v>New York</c:v>
                </c:pt>
                <c:pt idx="4">
                  <c:v>Pennsylvania</c:v>
                </c:pt>
                <c:pt idx="5">
                  <c:v>Illinois</c:v>
                </c:pt>
                <c:pt idx="6">
                  <c:v>Ohio</c:v>
                </c:pt>
                <c:pt idx="7">
                  <c:v>Michigan</c:v>
                </c:pt>
                <c:pt idx="8">
                  <c:v>Georgia</c:v>
                </c:pt>
                <c:pt idx="9">
                  <c:v>North Carolina</c:v>
                </c:pt>
              </c:strCache>
            </c:strRef>
          </c:cat>
          <c:val>
            <c:numRef>
              <c:f>'Citizen &amp; Voter Population'!$C$5:$C$14</c:f>
              <c:numCache>
                <c:formatCode>#,##0</c:formatCode>
                <c:ptCount val="10"/>
                <c:pt idx="0">
                  <c:v>15356000</c:v>
                </c:pt>
                <c:pt idx="1">
                  <c:v>10750000</c:v>
                </c:pt>
                <c:pt idx="2">
                  <c:v>9102000</c:v>
                </c:pt>
                <c:pt idx="3">
                  <c:v>8886000</c:v>
                </c:pt>
                <c:pt idx="4">
                  <c:v>6794000</c:v>
                </c:pt>
                <c:pt idx="5">
                  <c:v>6424000</c:v>
                </c:pt>
                <c:pt idx="6">
                  <c:v>6076000</c:v>
                </c:pt>
                <c:pt idx="7">
                  <c:v>5621000</c:v>
                </c:pt>
                <c:pt idx="8">
                  <c:v>4766000</c:v>
                </c:pt>
                <c:pt idx="9">
                  <c:v>5294000</c:v>
                </c:pt>
              </c:numCache>
            </c:numRef>
          </c:val>
          <c:extLst>
            <c:ext xmlns:c16="http://schemas.microsoft.com/office/drawing/2014/chart" uri="{C3380CC4-5D6E-409C-BE32-E72D297353CC}">
              <c16:uniqueId val="{00000001-F53D-48AF-9B23-C90DA7EA77D6}"/>
            </c:ext>
          </c:extLst>
        </c:ser>
        <c:ser>
          <c:idx val="2"/>
          <c:order val="2"/>
          <c:tx>
            <c:strRef>
              <c:f>'Citizen &amp; Voter Population'!$D$4</c:f>
              <c:strCache>
                <c:ptCount val="1"/>
                <c:pt idx="0">
                  <c:v>Confirmed Voters</c:v>
                </c:pt>
              </c:strCache>
            </c:strRef>
          </c:tx>
          <c:spPr>
            <a:solidFill>
              <a:schemeClr val="tx2">
                <a:lumMod val="75000"/>
              </a:schemeClr>
            </a:solidFill>
            <a:ln>
              <a:noFill/>
            </a:ln>
            <a:effectLst/>
          </c:spPr>
          <c:invertIfNegative val="0"/>
          <c:cat>
            <c:strRef>
              <c:f>'Citizen &amp; Voter Population'!$A$5:$A$14</c:f>
              <c:strCache>
                <c:ptCount val="10"/>
                <c:pt idx="0">
                  <c:v>California</c:v>
                </c:pt>
                <c:pt idx="1">
                  <c:v>Texas</c:v>
                </c:pt>
                <c:pt idx="2">
                  <c:v>Florida</c:v>
                </c:pt>
                <c:pt idx="3">
                  <c:v>New York</c:v>
                </c:pt>
                <c:pt idx="4">
                  <c:v>Pennsylvania</c:v>
                </c:pt>
                <c:pt idx="5">
                  <c:v>Illinois</c:v>
                </c:pt>
                <c:pt idx="6">
                  <c:v>Ohio</c:v>
                </c:pt>
                <c:pt idx="7">
                  <c:v>Michigan</c:v>
                </c:pt>
                <c:pt idx="8">
                  <c:v>Georgia</c:v>
                </c:pt>
                <c:pt idx="9">
                  <c:v>North Carolina</c:v>
                </c:pt>
              </c:strCache>
            </c:strRef>
          </c:cat>
          <c:val>
            <c:numRef>
              <c:f>'Citizen &amp; Voter Population'!$D$5:$D$14</c:f>
              <c:numCache>
                <c:formatCode>#,##0</c:formatCode>
                <c:ptCount val="10"/>
                <c:pt idx="0">
                  <c:v>13463000</c:v>
                </c:pt>
                <c:pt idx="1">
                  <c:v>8643000</c:v>
                </c:pt>
                <c:pt idx="2">
                  <c:v>8107000</c:v>
                </c:pt>
                <c:pt idx="3">
                  <c:v>7676000</c:v>
                </c:pt>
                <c:pt idx="4">
                  <c:v>5824000</c:v>
                </c:pt>
                <c:pt idx="5">
                  <c:v>5428000</c:v>
                </c:pt>
                <c:pt idx="6">
                  <c:v>5395000</c:v>
                </c:pt>
                <c:pt idx="7">
                  <c:v>4831000</c:v>
                </c:pt>
                <c:pt idx="8">
                  <c:v>4168000</c:v>
                </c:pt>
                <c:pt idx="9">
                  <c:v>4624000</c:v>
                </c:pt>
              </c:numCache>
            </c:numRef>
          </c:val>
          <c:extLst>
            <c:ext xmlns:c16="http://schemas.microsoft.com/office/drawing/2014/chart" uri="{C3380CC4-5D6E-409C-BE32-E72D297353CC}">
              <c16:uniqueId val="{00000002-F53D-48AF-9B23-C90DA7EA77D6}"/>
            </c:ext>
          </c:extLst>
        </c:ser>
        <c:dLbls>
          <c:showLegendKey val="0"/>
          <c:showVal val="0"/>
          <c:showCatName val="0"/>
          <c:showSerName val="0"/>
          <c:showPercent val="0"/>
          <c:showBubbleSize val="0"/>
        </c:dLbls>
        <c:gapWidth val="219"/>
        <c:overlap val="-27"/>
        <c:axId val="-1308891552"/>
        <c:axId val="-1318239040"/>
      </c:barChart>
      <c:catAx>
        <c:axId val="-130889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39040"/>
        <c:crosses val="autoZero"/>
        <c:auto val="1"/>
        <c:lblAlgn val="ctr"/>
        <c:lblOffset val="100"/>
        <c:noMultiLvlLbl val="0"/>
      </c:catAx>
      <c:valAx>
        <c:axId val="-1318239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08891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v>Citizen Population</c:v>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'Citizen &amp; Voter Population'!$A$5:$A$14</c:f>
              <c:strCache>
                <c:ptCount val="10"/>
                <c:pt idx="0">
                  <c:v>California</c:v>
                </c:pt>
                <c:pt idx="1">
                  <c:v>Texas</c:v>
                </c:pt>
                <c:pt idx="2">
                  <c:v>Florida</c:v>
                </c:pt>
                <c:pt idx="3">
                  <c:v>New York</c:v>
                </c:pt>
                <c:pt idx="4">
                  <c:v>Pennsylvania</c:v>
                </c:pt>
                <c:pt idx="5">
                  <c:v>Illinois</c:v>
                </c:pt>
                <c:pt idx="6">
                  <c:v>Ohio</c:v>
                </c:pt>
                <c:pt idx="7">
                  <c:v>Michigan</c:v>
                </c:pt>
                <c:pt idx="8">
                  <c:v>Georgia</c:v>
                </c:pt>
                <c:pt idx="9">
                  <c:v>North Carolina</c:v>
                </c:pt>
              </c:strCache>
            </c:strRef>
          </c:cat>
          <c:val>
            <c:numRef>
              <c:f>'Citizen &amp; Voter Population'!$B$5:$B$14</c:f>
              <c:numCache>
                <c:formatCode>#,##0</c:formatCode>
                <c:ptCount val="10"/>
                <c:pt idx="0">
                  <c:v>23418000</c:v>
                </c:pt>
                <c:pt idx="1">
                  <c:v>16062000</c:v>
                </c:pt>
                <c:pt idx="2">
                  <c:v>13326000</c:v>
                </c:pt>
                <c:pt idx="3">
                  <c:v>13081000</c:v>
                </c:pt>
                <c:pt idx="4">
                  <c:v>9451000</c:v>
                </c:pt>
                <c:pt idx="5">
                  <c:v>8831000</c:v>
                </c:pt>
                <c:pt idx="6">
                  <c:v>8550000</c:v>
                </c:pt>
                <c:pt idx="7">
                  <c:v>7228000</c:v>
                </c:pt>
                <c:pt idx="8">
                  <c:v>6738000</c:v>
                </c:pt>
                <c:pt idx="9">
                  <c:v>6711000</c:v>
                </c:pt>
              </c:numCache>
            </c:numRef>
          </c:val>
          <c:extLst>
            <c:ext xmlns:c16="http://schemas.microsoft.com/office/drawing/2014/chart" uri="{C3380CC4-5D6E-409C-BE32-E72D297353CC}">
              <c16:uniqueId val="{00000000-9C43-4DCA-96FE-AED3CDE9ACD4}"/>
            </c:ext>
          </c:extLst>
        </c:ser>
        <c:dLbls>
          <c:showLegendKey val="0"/>
          <c:showVal val="0"/>
          <c:showCatName val="0"/>
          <c:showSerName val="0"/>
          <c:showPercent val="0"/>
          <c:showBubbleSize val="0"/>
        </c:dLbls>
        <c:gapWidth val="33"/>
        <c:overlap val="-1"/>
        <c:axId val="1201739103"/>
        <c:axId val="1201739583"/>
      </c:barChart>
      <c:catAx>
        <c:axId val="1201739103"/>
        <c:scaling>
          <c:orientation val="maxMin"/>
        </c:scaling>
        <c:delete val="0"/>
        <c:axPos val="l"/>
        <c:numFmt formatCode="General" sourceLinked="1"/>
        <c:majorTickMark val="none"/>
        <c:minorTickMark val="none"/>
        <c:tickLblPos val="nextTo"/>
        <c:spPr>
          <a:noFill/>
          <a:ln w="9525" cap="flat" cmpd="sng" algn="ctr">
            <a:solidFill>
              <a:schemeClr val="tx1">
                <a:lumMod val="65000"/>
                <a:lumOff val="35000"/>
                <a:alpha val="97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201739583"/>
        <c:crosses val="autoZero"/>
        <c:auto val="1"/>
        <c:lblAlgn val="ctr"/>
        <c:lblOffset val="100"/>
        <c:noMultiLvlLbl val="0"/>
      </c:catAx>
      <c:valAx>
        <c:axId val="1201739583"/>
        <c:scaling>
          <c:orientation val="minMax"/>
        </c:scaling>
        <c:delete val="1"/>
        <c:axPos val="t"/>
        <c:majorGridlines>
          <c:spPr>
            <a:ln w="9525" cap="flat" cmpd="sng" algn="ctr">
              <a:solidFill>
                <a:schemeClr val="tx1">
                  <a:lumMod val="65000"/>
                  <a:lumOff val="35000"/>
                  <a:alpha val="97000"/>
                </a:schemeClr>
              </a:solidFill>
              <a:round/>
            </a:ln>
            <a:effectLst/>
          </c:spPr>
        </c:majorGridlines>
        <c:numFmt formatCode="#,##0" sourceLinked="1"/>
        <c:majorTickMark val="none"/>
        <c:minorTickMark val="none"/>
        <c:tickLblPos val="nextTo"/>
        <c:crossAx val="120173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v>Confirmed Voter Population</c:v>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'Citizen &amp; Voter Population'!$A$5:$A$14</c:f>
              <c:strCache>
                <c:ptCount val="10"/>
                <c:pt idx="0">
                  <c:v>California</c:v>
                </c:pt>
                <c:pt idx="1">
                  <c:v>Texas</c:v>
                </c:pt>
                <c:pt idx="2">
                  <c:v>Florida</c:v>
                </c:pt>
                <c:pt idx="3">
                  <c:v>New York</c:v>
                </c:pt>
                <c:pt idx="4">
                  <c:v>Pennsylvania</c:v>
                </c:pt>
                <c:pt idx="5">
                  <c:v>Illinois</c:v>
                </c:pt>
                <c:pt idx="6">
                  <c:v>Ohio</c:v>
                </c:pt>
                <c:pt idx="7">
                  <c:v>Michigan</c:v>
                </c:pt>
                <c:pt idx="8">
                  <c:v>Georgia</c:v>
                </c:pt>
                <c:pt idx="9">
                  <c:v>North Carolina</c:v>
                </c:pt>
              </c:strCache>
            </c:strRef>
          </c:cat>
          <c:val>
            <c:numRef>
              <c:f>'Citizen &amp; Voter Population'!$D$5:$D$14</c:f>
              <c:numCache>
                <c:formatCode>#,##0</c:formatCode>
                <c:ptCount val="10"/>
                <c:pt idx="0">
                  <c:v>13463000</c:v>
                </c:pt>
                <c:pt idx="1">
                  <c:v>8643000</c:v>
                </c:pt>
                <c:pt idx="2">
                  <c:v>8107000</c:v>
                </c:pt>
                <c:pt idx="3">
                  <c:v>7676000</c:v>
                </c:pt>
                <c:pt idx="4">
                  <c:v>5824000</c:v>
                </c:pt>
                <c:pt idx="5">
                  <c:v>5428000</c:v>
                </c:pt>
                <c:pt idx="6">
                  <c:v>5395000</c:v>
                </c:pt>
                <c:pt idx="7">
                  <c:v>4831000</c:v>
                </c:pt>
                <c:pt idx="8">
                  <c:v>4168000</c:v>
                </c:pt>
                <c:pt idx="9">
                  <c:v>4624000</c:v>
                </c:pt>
              </c:numCache>
            </c:numRef>
          </c:val>
          <c:extLst>
            <c:ext xmlns:c16="http://schemas.microsoft.com/office/drawing/2014/chart" uri="{C3380CC4-5D6E-409C-BE32-E72D297353CC}">
              <c16:uniqueId val="{00000000-F4CA-49B9-B7D6-AFF955909688}"/>
            </c:ext>
          </c:extLst>
        </c:ser>
        <c:dLbls>
          <c:showLegendKey val="0"/>
          <c:showVal val="0"/>
          <c:showCatName val="0"/>
          <c:showSerName val="0"/>
          <c:showPercent val="0"/>
          <c:showBubbleSize val="0"/>
        </c:dLbls>
        <c:gapWidth val="33"/>
        <c:overlap val="-1"/>
        <c:axId val="1143904607"/>
        <c:axId val="1143906527"/>
      </c:barChart>
      <c:catAx>
        <c:axId val="11439046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43906527"/>
        <c:crosses val="autoZero"/>
        <c:auto val="1"/>
        <c:lblAlgn val="ctr"/>
        <c:lblOffset val="100"/>
        <c:noMultiLvlLbl val="0"/>
      </c:catAx>
      <c:valAx>
        <c:axId val="1143906527"/>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4390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'Weather Data Analysis'!$C$4</c:f>
              <c:strCache>
                <c:ptCount val="1"/>
                <c:pt idx="0">
                  <c:v>Mean Temp (F)</c:v>
                </c:pt>
              </c:strCache>
            </c:strRef>
          </c:tx>
          <c:spPr>
            <a:ln w="28575" cap="rnd">
              <a:solidFill>
                <a:schemeClr val="accent2"/>
              </a:solidFill>
              <a:round/>
            </a:ln>
            <a:effectLst/>
          </c:spPr>
          <c:marker>
            <c:symbol val="none"/>
          </c:marker>
          <c:dPt>
            <c:idx val="191"/>
            <c:marker>
              <c:symbol val="none"/>
            </c:marker>
            <c:bubble3D val="0"/>
            <c:extLst>
              <c:ext xmlns:c16="http://schemas.microsoft.com/office/drawing/2014/chart" uri="{C3380CC4-5D6E-409C-BE32-E72D297353CC}">
                <c16:uniqueId val="{00000003-D22F-42E5-B832-4DDCEAC4467B}"/>
              </c:ext>
            </c:extLst>
          </c:dPt>
          <c:dPt>
            <c:idx val="197"/>
            <c:marker>
              <c:symbol val="none"/>
            </c:marker>
            <c:bubble3D val="0"/>
            <c:extLst>
              <c:ext xmlns:c16="http://schemas.microsoft.com/office/drawing/2014/chart" uri="{C3380CC4-5D6E-409C-BE32-E72D297353CC}">
                <c16:uniqueId val="{00000002-D22F-42E5-B832-4DDCEAC4467B}"/>
              </c:ext>
            </c:extLst>
          </c:dPt>
          <c:trendline>
            <c:spPr>
              <a:ln w="19050" cap="rnd">
                <a:solidFill>
                  <a:schemeClr val="bg2">
                    <a:lumMod val="50000"/>
                  </a:schemeClr>
                </a:solidFill>
                <a:prstDash val="dash"/>
              </a:ln>
              <a:effectLst/>
            </c:spPr>
            <c:trendlineType val="poly"/>
            <c:order val="2"/>
            <c:dispRSqr val="0"/>
            <c:dispEq val="0"/>
          </c:trendline>
          <c:val>
            <c:numRef>
              <c:f>'Weather Data Analysis'!$C$5:$C$367</c:f>
              <c:numCache>
                <c:formatCode>General</c:formatCode>
                <c:ptCount val="363"/>
                <c:pt idx="0">
                  <c:v>39</c:v>
                </c:pt>
                <c:pt idx="1">
                  <c:v>35</c:v>
                </c:pt>
                <c:pt idx="2">
                  <c:v>36</c:v>
                </c:pt>
                <c:pt idx="3">
                  <c:v>30</c:v>
                </c:pt>
                <c:pt idx="4">
                  <c:v>16</c:v>
                </c:pt>
                <c:pt idx="5">
                  <c:v>30</c:v>
                </c:pt>
                <c:pt idx="6">
                  <c:v>33</c:v>
                </c:pt>
                <c:pt idx="7">
                  <c:v>35</c:v>
                </c:pt>
                <c:pt idx="8">
                  <c:v>40</c:v>
                </c:pt>
                <c:pt idx="9">
                  <c:v>45</c:v>
                </c:pt>
                <c:pt idx="10">
                  <c:v>40</c:v>
                </c:pt>
                <c:pt idx="11">
                  <c:v>29</c:v>
                </c:pt>
                <c:pt idx="12">
                  <c:v>29</c:v>
                </c:pt>
                <c:pt idx="13">
                  <c:v>24</c:v>
                </c:pt>
                <c:pt idx="14">
                  <c:v>31</c:v>
                </c:pt>
                <c:pt idx="15">
                  <c:v>39</c:v>
                </c:pt>
                <c:pt idx="16">
                  <c:v>35</c:v>
                </c:pt>
                <c:pt idx="17">
                  <c:v>27</c:v>
                </c:pt>
                <c:pt idx="18">
                  <c:v>20</c:v>
                </c:pt>
                <c:pt idx="19">
                  <c:v>24</c:v>
                </c:pt>
                <c:pt idx="20">
                  <c:v>27</c:v>
                </c:pt>
                <c:pt idx="21">
                  <c:v>24</c:v>
                </c:pt>
                <c:pt idx="22">
                  <c:v>29</c:v>
                </c:pt>
                <c:pt idx="23">
                  <c:v>25</c:v>
                </c:pt>
                <c:pt idx="24">
                  <c:v>31</c:v>
                </c:pt>
                <c:pt idx="25">
                  <c:v>37</c:v>
                </c:pt>
                <c:pt idx="26">
                  <c:v>43</c:v>
                </c:pt>
                <c:pt idx="27">
                  <c:v>34</c:v>
                </c:pt>
                <c:pt idx="28">
                  <c:v>36</c:v>
                </c:pt>
                <c:pt idx="29">
                  <c:v>36</c:v>
                </c:pt>
                <c:pt idx="30">
                  <c:v>43</c:v>
                </c:pt>
                <c:pt idx="31">
                  <c:v>49</c:v>
                </c:pt>
                <c:pt idx="32">
                  <c:v>44</c:v>
                </c:pt>
                <c:pt idx="33">
                  <c:v>42</c:v>
                </c:pt>
                <c:pt idx="34">
                  <c:v>54</c:v>
                </c:pt>
                <c:pt idx="35">
                  <c:v>37</c:v>
                </c:pt>
                <c:pt idx="36">
                  <c:v>29</c:v>
                </c:pt>
                <c:pt idx="37">
                  <c:v>34</c:v>
                </c:pt>
                <c:pt idx="38">
                  <c:v>29</c:v>
                </c:pt>
                <c:pt idx="39">
                  <c:v>23</c:v>
                </c:pt>
                <c:pt idx="40">
                  <c:v>28</c:v>
                </c:pt>
                <c:pt idx="41">
                  <c:v>28</c:v>
                </c:pt>
                <c:pt idx="42">
                  <c:v>15</c:v>
                </c:pt>
                <c:pt idx="43">
                  <c:v>20</c:v>
                </c:pt>
                <c:pt idx="44">
                  <c:v>0</c:v>
                </c:pt>
                <c:pt idx="45">
                  <c:v>11</c:v>
                </c:pt>
                <c:pt idx="46">
                  <c:v>40</c:v>
                </c:pt>
                <c:pt idx="47">
                  <c:v>42</c:v>
                </c:pt>
                <c:pt idx="48">
                  <c:v>33</c:v>
                </c:pt>
                <c:pt idx="49">
                  <c:v>28</c:v>
                </c:pt>
                <c:pt idx="50">
                  <c:v>43</c:v>
                </c:pt>
                <c:pt idx="51">
                  <c:v>50</c:v>
                </c:pt>
                <c:pt idx="52">
                  <c:v>40</c:v>
                </c:pt>
                <c:pt idx="53">
                  <c:v>33</c:v>
                </c:pt>
                <c:pt idx="54">
                  <c:v>39</c:v>
                </c:pt>
                <c:pt idx="55">
                  <c:v>54</c:v>
                </c:pt>
                <c:pt idx="56">
                  <c:v>38</c:v>
                </c:pt>
                <c:pt idx="57">
                  <c:v>29</c:v>
                </c:pt>
                <c:pt idx="58">
                  <c:v>42</c:v>
                </c:pt>
                <c:pt idx="59">
                  <c:v>50</c:v>
                </c:pt>
                <c:pt idx="60">
                  <c:v>42</c:v>
                </c:pt>
                <c:pt idx="61">
                  <c:v>43</c:v>
                </c:pt>
                <c:pt idx="62">
                  <c:v>27</c:v>
                </c:pt>
                <c:pt idx="63">
                  <c:v>29</c:v>
                </c:pt>
                <c:pt idx="64">
                  <c:v>28</c:v>
                </c:pt>
                <c:pt idx="65">
                  <c:v>34</c:v>
                </c:pt>
                <c:pt idx="66">
                  <c:v>38</c:v>
                </c:pt>
                <c:pt idx="67">
                  <c:v>44</c:v>
                </c:pt>
                <c:pt idx="68">
                  <c:v>53</c:v>
                </c:pt>
                <c:pt idx="69">
                  <c:v>62</c:v>
                </c:pt>
                <c:pt idx="70">
                  <c:v>48</c:v>
                </c:pt>
                <c:pt idx="71">
                  <c:v>45</c:v>
                </c:pt>
                <c:pt idx="72">
                  <c:v>54</c:v>
                </c:pt>
                <c:pt idx="73">
                  <c:v>43</c:v>
                </c:pt>
                <c:pt idx="74">
                  <c:v>43</c:v>
                </c:pt>
                <c:pt idx="75">
                  <c:v>43</c:v>
                </c:pt>
                <c:pt idx="76">
                  <c:v>49</c:v>
                </c:pt>
                <c:pt idx="77">
                  <c:v>47</c:v>
                </c:pt>
                <c:pt idx="78">
                  <c:v>37</c:v>
                </c:pt>
                <c:pt idx="79">
                  <c:v>32</c:v>
                </c:pt>
                <c:pt idx="80">
                  <c:v>33</c:v>
                </c:pt>
                <c:pt idx="81">
                  <c:v>40</c:v>
                </c:pt>
                <c:pt idx="82">
                  <c:v>49</c:v>
                </c:pt>
                <c:pt idx="83">
                  <c:v>40</c:v>
                </c:pt>
                <c:pt idx="84">
                  <c:v>39</c:v>
                </c:pt>
                <c:pt idx="85">
                  <c:v>40</c:v>
                </c:pt>
                <c:pt idx="86">
                  <c:v>37</c:v>
                </c:pt>
                <c:pt idx="87">
                  <c:v>40</c:v>
                </c:pt>
                <c:pt idx="88">
                  <c:v>45</c:v>
                </c:pt>
                <c:pt idx="89">
                  <c:v>44</c:v>
                </c:pt>
                <c:pt idx="90">
                  <c:v>55</c:v>
                </c:pt>
                <c:pt idx="91">
                  <c:v>63</c:v>
                </c:pt>
                <c:pt idx="92">
                  <c:v>53</c:v>
                </c:pt>
                <c:pt idx="93">
                  <c:v>38</c:v>
                </c:pt>
                <c:pt idx="94">
                  <c:v>28</c:v>
                </c:pt>
                <c:pt idx="95">
                  <c:v>29</c:v>
                </c:pt>
                <c:pt idx="96">
                  <c:v>33</c:v>
                </c:pt>
                <c:pt idx="97">
                  <c:v>49</c:v>
                </c:pt>
                <c:pt idx="98">
                  <c:v>49</c:v>
                </c:pt>
                <c:pt idx="99">
                  <c:v>39</c:v>
                </c:pt>
                <c:pt idx="100">
                  <c:v>39</c:v>
                </c:pt>
                <c:pt idx="101">
                  <c:v>48</c:v>
                </c:pt>
                <c:pt idx="102">
                  <c:v>55</c:v>
                </c:pt>
                <c:pt idx="103">
                  <c:v>45</c:v>
                </c:pt>
                <c:pt idx="104">
                  <c:v>43</c:v>
                </c:pt>
                <c:pt idx="105">
                  <c:v>45</c:v>
                </c:pt>
                <c:pt idx="106">
                  <c:v>47</c:v>
                </c:pt>
                <c:pt idx="107">
                  <c:v>46</c:v>
                </c:pt>
                <c:pt idx="108">
                  <c:v>51</c:v>
                </c:pt>
                <c:pt idx="109">
                  <c:v>47</c:v>
                </c:pt>
                <c:pt idx="110">
                  <c:v>49</c:v>
                </c:pt>
                <c:pt idx="111">
                  <c:v>55</c:v>
                </c:pt>
                <c:pt idx="112">
                  <c:v>65</c:v>
                </c:pt>
                <c:pt idx="113">
                  <c:v>60</c:v>
                </c:pt>
                <c:pt idx="114">
                  <c:v>48</c:v>
                </c:pt>
                <c:pt idx="115">
                  <c:v>48</c:v>
                </c:pt>
                <c:pt idx="116">
                  <c:v>45</c:v>
                </c:pt>
                <c:pt idx="117">
                  <c:v>45</c:v>
                </c:pt>
                <c:pt idx="118">
                  <c:v>49</c:v>
                </c:pt>
                <c:pt idx="119">
                  <c:v>47</c:v>
                </c:pt>
                <c:pt idx="120">
                  <c:v>49</c:v>
                </c:pt>
                <c:pt idx="121">
                  <c:v>48</c:v>
                </c:pt>
                <c:pt idx="122">
                  <c:v>47</c:v>
                </c:pt>
                <c:pt idx="123">
                  <c:v>47</c:v>
                </c:pt>
                <c:pt idx="124">
                  <c:v>46</c:v>
                </c:pt>
                <c:pt idx="125">
                  <c:v>45</c:v>
                </c:pt>
                <c:pt idx="126">
                  <c:v>48</c:v>
                </c:pt>
                <c:pt idx="127">
                  <c:v>47</c:v>
                </c:pt>
                <c:pt idx="128">
                  <c:v>52</c:v>
                </c:pt>
                <c:pt idx="129">
                  <c:v>55</c:v>
                </c:pt>
                <c:pt idx="130">
                  <c:v>57</c:v>
                </c:pt>
                <c:pt idx="131">
                  <c:v>61</c:v>
                </c:pt>
                <c:pt idx="132">
                  <c:v>61</c:v>
                </c:pt>
                <c:pt idx="133">
                  <c:v>61</c:v>
                </c:pt>
                <c:pt idx="134">
                  <c:v>66</c:v>
                </c:pt>
                <c:pt idx="135">
                  <c:v>58</c:v>
                </c:pt>
                <c:pt idx="136">
                  <c:v>49</c:v>
                </c:pt>
                <c:pt idx="137">
                  <c:v>59</c:v>
                </c:pt>
                <c:pt idx="138">
                  <c:v>57</c:v>
                </c:pt>
                <c:pt idx="139">
                  <c:v>54</c:v>
                </c:pt>
                <c:pt idx="140">
                  <c:v>60</c:v>
                </c:pt>
                <c:pt idx="141">
                  <c:v>64</c:v>
                </c:pt>
                <c:pt idx="142">
                  <c:v>57</c:v>
                </c:pt>
                <c:pt idx="143">
                  <c:v>60</c:v>
                </c:pt>
                <c:pt idx="144">
                  <c:v>56</c:v>
                </c:pt>
                <c:pt idx="145">
                  <c:v>63</c:v>
                </c:pt>
                <c:pt idx="146">
                  <c:v>72</c:v>
                </c:pt>
                <c:pt idx="147">
                  <c:v>62</c:v>
                </c:pt>
                <c:pt idx="148">
                  <c:v>76</c:v>
                </c:pt>
                <c:pt idx="149">
                  <c:v>65</c:v>
                </c:pt>
                <c:pt idx="150">
                  <c:v>58</c:v>
                </c:pt>
                <c:pt idx="151">
                  <c:v>76</c:v>
                </c:pt>
                <c:pt idx="152">
                  <c:v>69</c:v>
                </c:pt>
                <c:pt idx="153">
                  <c:v>58</c:v>
                </c:pt>
                <c:pt idx="154">
                  <c:v>60</c:v>
                </c:pt>
                <c:pt idx="155">
                  <c:v>65</c:v>
                </c:pt>
                <c:pt idx="156">
                  <c:v>64</c:v>
                </c:pt>
                <c:pt idx="157">
                  <c:v>72</c:v>
                </c:pt>
                <c:pt idx="158">
                  <c:v>74</c:v>
                </c:pt>
                <c:pt idx="159">
                  <c:v>67</c:v>
                </c:pt>
                <c:pt idx="160">
                  <c:v>61</c:v>
                </c:pt>
                <c:pt idx="161">
                  <c:v>62</c:v>
                </c:pt>
                <c:pt idx="162">
                  <c:v>61</c:v>
                </c:pt>
                <c:pt idx="163">
                  <c:v>68</c:v>
                </c:pt>
                <c:pt idx="164">
                  <c:v>62</c:v>
                </c:pt>
                <c:pt idx="165">
                  <c:v>67</c:v>
                </c:pt>
                <c:pt idx="166">
                  <c:v>74</c:v>
                </c:pt>
                <c:pt idx="167">
                  <c:v>71</c:v>
                </c:pt>
                <c:pt idx="168">
                  <c:v>66</c:v>
                </c:pt>
                <c:pt idx="169">
                  <c:v>66</c:v>
                </c:pt>
                <c:pt idx="170">
                  <c:v>68</c:v>
                </c:pt>
                <c:pt idx="171">
                  <c:v>71</c:v>
                </c:pt>
                <c:pt idx="172">
                  <c:v>73</c:v>
                </c:pt>
                <c:pt idx="173">
                  <c:v>72</c:v>
                </c:pt>
                <c:pt idx="174">
                  <c:v>69</c:v>
                </c:pt>
                <c:pt idx="175">
                  <c:v>67</c:v>
                </c:pt>
                <c:pt idx="176">
                  <c:v>66</c:v>
                </c:pt>
                <c:pt idx="177">
                  <c:v>70</c:v>
                </c:pt>
                <c:pt idx="178">
                  <c:v>74</c:v>
                </c:pt>
                <c:pt idx="179">
                  <c:v>73</c:v>
                </c:pt>
                <c:pt idx="180">
                  <c:v>74</c:v>
                </c:pt>
                <c:pt idx="181">
                  <c:v>73</c:v>
                </c:pt>
                <c:pt idx="182">
                  <c:v>76</c:v>
                </c:pt>
                <c:pt idx="183">
                  <c:v>73</c:v>
                </c:pt>
                <c:pt idx="184">
                  <c:v>73</c:v>
                </c:pt>
                <c:pt idx="185">
                  <c:v>77</c:v>
                </c:pt>
                <c:pt idx="186">
                  <c:v>70</c:v>
                </c:pt>
                <c:pt idx="187">
                  <c:v>78</c:v>
                </c:pt>
                <c:pt idx="188">
                  <c:v>70</c:v>
                </c:pt>
                <c:pt idx="189">
                  <c:v>63</c:v>
                </c:pt>
                <c:pt idx="190">
                  <c:v>62</c:v>
                </c:pt>
                <c:pt idx="191">
                  <c:v>62</c:v>
                </c:pt>
                <c:pt idx="192">
                  <c:v>65</c:v>
                </c:pt>
                <c:pt idx="193">
                  <c:v>75</c:v>
                </c:pt>
                <c:pt idx="194">
                  <c:v>78</c:v>
                </c:pt>
                <c:pt idx="195">
                  <c:v>76</c:v>
                </c:pt>
                <c:pt idx="196">
                  <c:v>81</c:v>
                </c:pt>
                <c:pt idx="197">
                  <c:v>84</c:v>
                </c:pt>
                <c:pt idx="198">
                  <c:v>76</c:v>
                </c:pt>
                <c:pt idx="199">
                  <c:v>78</c:v>
                </c:pt>
                <c:pt idx="200">
                  <c:v>78</c:v>
                </c:pt>
                <c:pt idx="201">
                  <c:v>74</c:v>
                </c:pt>
                <c:pt idx="202">
                  <c:v>79</c:v>
                </c:pt>
                <c:pt idx="203">
                  <c:v>84</c:v>
                </c:pt>
                <c:pt idx="204">
                  <c:v>83</c:v>
                </c:pt>
                <c:pt idx="205">
                  <c:v>77</c:v>
                </c:pt>
                <c:pt idx="206">
                  <c:v>76</c:v>
                </c:pt>
                <c:pt idx="207">
                  <c:v>84</c:v>
                </c:pt>
                <c:pt idx="208">
                  <c:v>81</c:v>
                </c:pt>
                <c:pt idx="209">
                  <c:v>82</c:v>
                </c:pt>
                <c:pt idx="210">
                  <c:v>77</c:v>
                </c:pt>
                <c:pt idx="211">
                  <c:v>75</c:v>
                </c:pt>
                <c:pt idx="212">
                  <c:v>71</c:v>
                </c:pt>
                <c:pt idx="213">
                  <c:v>71</c:v>
                </c:pt>
                <c:pt idx="214">
                  <c:v>70</c:v>
                </c:pt>
                <c:pt idx="215">
                  <c:v>70</c:v>
                </c:pt>
                <c:pt idx="216">
                  <c:v>74</c:v>
                </c:pt>
                <c:pt idx="217">
                  <c:v>75</c:v>
                </c:pt>
                <c:pt idx="218">
                  <c:v>77</c:v>
                </c:pt>
                <c:pt idx="219">
                  <c:v>80</c:v>
                </c:pt>
                <c:pt idx="220">
                  <c:v>76</c:v>
                </c:pt>
                <c:pt idx="221">
                  <c:v>75</c:v>
                </c:pt>
                <c:pt idx="222">
                  <c:v>74</c:v>
                </c:pt>
                <c:pt idx="223">
                  <c:v>83</c:v>
                </c:pt>
                <c:pt idx="224">
                  <c:v>86</c:v>
                </c:pt>
                <c:pt idx="225">
                  <c:v>74</c:v>
                </c:pt>
                <c:pt idx="226">
                  <c:v>80</c:v>
                </c:pt>
                <c:pt idx="227">
                  <c:v>83</c:v>
                </c:pt>
                <c:pt idx="228">
                  <c:v>74</c:v>
                </c:pt>
                <c:pt idx="229">
                  <c:v>81</c:v>
                </c:pt>
                <c:pt idx="230">
                  <c:v>77</c:v>
                </c:pt>
                <c:pt idx="231">
                  <c:v>78</c:v>
                </c:pt>
                <c:pt idx="232">
                  <c:v>74</c:v>
                </c:pt>
                <c:pt idx="233">
                  <c:v>71</c:v>
                </c:pt>
                <c:pt idx="234">
                  <c:v>73</c:v>
                </c:pt>
                <c:pt idx="235">
                  <c:v>71</c:v>
                </c:pt>
                <c:pt idx="236">
                  <c:v>74</c:v>
                </c:pt>
                <c:pt idx="237">
                  <c:v>78</c:v>
                </c:pt>
                <c:pt idx="238">
                  <c:v>80</c:v>
                </c:pt>
                <c:pt idx="239">
                  <c:v>78</c:v>
                </c:pt>
                <c:pt idx="240">
                  <c:v>72</c:v>
                </c:pt>
                <c:pt idx="241">
                  <c:v>77</c:v>
                </c:pt>
                <c:pt idx="242">
                  <c:v>71</c:v>
                </c:pt>
                <c:pt idx="243">
                  <c:v>74</c:v>
                </c:pt>
                <c:pt idx="244">
                  <c:v>74</c:v>
                </c:pt>
                <c:pt idx="245">
                  <c:v>69</c:v>
                </c:pt>
                <c:pt idx="246">
                  <c:v>65</c:v>
                </c:pt>
                <c:pt idx="247">
                  <c:v>65</c:v>
                </c:pt>
                <c:pt idx="248">
                  <c:v>65</c:v>
                </c:pt>
                <c:pt idx="249">
                  <c:v>65</c:v>
                </c:pt>
                <c:pt idx="250">
                  <c:v>69</c:v>
                </c:pt>
                <c:pt idx="251">
                  <c:v>70</c:v>
                </c:pt>
                <c:pt idx="252">
                  <c:v>79</c:v>
                </c:pt>
                <c:pt idx="253">
                  <c:v>75</c:v>
                </c:pt>
                <c:pt idx="254">
                  <c:v>76</c:v>
                </c:pt>
                <c:pt idx="255">
                  <c:v>66</c:v>
                </c:pt>
                <c:pt idx="256">
                  <c:v>70</c:v>
                </c:pt>
                <c:pt idx="257">
                  <c:v>74</c:v>
                </c:pt>
                <c:pt idx="258">
                  <c:v>63</c:v>
                </c:pt>
                <c:pt idx="259">
                  <c:v>62</c:v>
                </c:pt>
                <c:pt idx="260">
                  <c:v>65</c:v>
                </c:pt>
                <c:pt idx="261">
                  <c:v>73</c:v>
                </c:pt>
                <c:pt idx="262">
                  <c:v>72</c:v>
                </c:pt>
                <c:pt idx="263">
                  <c:v>70</c:v>
                </c:pt>
                <c:pt idx="264">
                  <c:v>75</c:v>
                </c:pt>
                <c:pt idx="265">
                  <c:v>71</c:v>
                </c:pt>
                <c:pt idx="266">
                  <c:v>70</c:v>
                </c:pt>
                <c:pt idx="267">
                  <c:v>60</c:v>
                </c:pt>
                <c:pt idx="268">
                  <c:v>58</c:v>
                </c:pt>
                <c:pt idx="269">
                  <c:v>56</c:v>
                </c:pt>
                <c:pt idx="270">
                  <c:v>63</c:v>
                </c:pt>
                <c:pt idx="271">
                  <c:v>59</c:v>
                </c:pt>
                <c:pt idx="272">
                  <c:v>57</c:v>
                </c:pt>
                <c:pt idx="273">
                  <c:v>58</c:v>
                </c:pt>
                <c:pt idx="274">
                  <c:v>57</c:v>
                </c:pt>
                <c:pt idx="275">
                  <c:v>55</c:v>
                </c:pt>
                <c:pt idx="276">
                  <c:v>60</c:v>
                </c:pt>
                <c:pt idx="277">
                  <c:v>59</c:v>
                </c:pt>
                <c:pt idx="278">
                  <c:v>54</c:v>
                </c:pt>
                <c:pt idx="279">
                  <c:v>56</c:v>
                </c:pt>
                <c:pt idx="280">
                  <c:v>60</c:v>
                </c:pt>
                <c:pt idx="281">
                  <c:v>60</c:v>
                </c:pt>
                <c:pt idx="282">
                  <c:v>59</c:v>
                </c:pt>
                <c:pt idx="283">
                  <c:v>51</c:v>
                </c:pt>
                <c:pt idx="284">
                  <c:v>51</c:v>
                </c:pt>
                <c:pt idx="285">
                  <c:v>55</c:v>
                </c:pt>
                <c:pt idx="286">
                  <c:v>60</c:v>
                </c:pt>
                <c:pt idx="287">
                  <c:v>54</c:v>
                </c:pt>
                <c:pt idx="288">
                  <c:v>49</c:v>
                </c:pt>
                <c:pt idx="289">
                  <c:v>56</c:v>
                </c:pt>
                <c:pt idx="290">
                  <c:v>66</c:v>
                </c:pt>
                <c:pt idx="291">
                  <c:v>62</c:v>
                </c:pt>
                <c:pt idx="292">
                  <c:v>71</c:v>
                </c:pt>
                <c:pt idx="293">
                  <c:v>60</c:v>
                </c:pt>
                <c:pt idx="294">
                  <c:v>62</c:v>
                </c:pt>
                <c:pt idx="295">
                  <c:v>61</c:v>
                </c:pt>
                <c:pt idx="296">
                  <c:v>50</c:v>
                </c:pt>
                <c:pt idx="297">
                  <c:v>54</c:v>
                </c:pt>
                <c:pt idx="298">
                  <c:v>46</c:v>
                </c:pt>
                <c:pt idx="299">
                  <c:v>42</c:v>
                </c:pt>
                <c:pt idx="300">
                  <c:v>40</c:v>
                </c:pt>
                <c:pt idx="301">
                  <c:v>48</c:v>
                </c:pt>
                <c:pt idx="302">
                  <c:v>47</c:v>
                </c:pt>
                <c:pt idx="303">
                  <c:v>58</c:v>
                </c:pt>
                <c:pt idx="304">
                  <c:v>47</c:v>
                </c:pt>
                <c:pt idx="305">
                  <c:v>42</c:v>
                </c:pt>
                <c:pt idx="306">
                  <c:v>55</c:v>
                </c:pt>
                <c:pt idx="307">
                  <c:v>56</c:v>
                </c:pt>
                <c:pt idx="308">
                  <c:v>52</c:v>
                </c:pt>
                <c:pt idx="309">
                  <c:v>45</c:v>
                </c:pt>
                <c:pt idx="310">
                  <c:v>48</c:v>
                </c:pt>
                <c:pt idx="311">
                  <c:v>42</c:v>
                </c:pt>
                <c:pt idx="312">
                  <c:v>46</c:v>
                </c:pt>
                <c:pt idx="313">
                  <c:v>52</c:v>
                </c:pt>
                <c:pt idx="314">
                  <c:v>47</c:v>
                </c:pt>
                <c:pt idx="315">
                  <c:v>50</c:v>
                </c:pt>
                <c:pt idx="316">
                  <c:v>41</c:v>
                </c:pt>
                <c:pt idx="317">
                  <c:v>49</c:v>
                </c:pt>
                <c:pt idx="318">
                  <c:v>53</c:v>
                </c:pt>
                <c:pt idx="319">
                  <c:v>51</c:v>
                </c:pt>
                <c:pt idx="320">
                  <c:v>53</c:v>
                </c:pt>
                <c:pt idx="321">
                  <c:v>51</c:v>
                </c:pt>
                <c:pt idx="322">
                  <c:v>50</c:v>
                </c:pt>
                <c:pt idx="323">
                  <c:v>48</c:v>
                </c:pt>
                <c:pt idx="324">
                  <c:v>44</c:v>
                </c:pt>
                <c:pt idx="325">
                  <c:v>34</c:v>
                </c:pt>
                <c:pt idx="326">
                  <c:v>36</c:v>
                </c:pt>
                <c:pt idx="327">
                  <c:v>37</c:v>
                </c:pt>
                <c:pt idx="328">
                  <c:v>37</c:v>
                </c:pt>
                <c:pt idx="329">
                  <c:v>42</c:v>
                </c:pt>
                <c:pt idx="330">
                  <c:v>42</c:v>
                </c:pt>
                <c:pt idx="331">
                  <c:v>41</c:v>
                </c:pt>
                <c:pt idx="332">
                  <c:v>39</c:v>
                </c:pt>
                <c:pt idx="333">
                  <c:v>42</c:v>
                </c:pt>
                <c:pt idx="334">
                  <c:v>48</c:v>
                </c:pt>
                <c:pt idx="335">
                  <c:v>50</c:v>
                </c:pt>
                <c:pt idx="336">
                  <c:v>45</c:v>
                </c:pt>
                <c:pt idx="337">
                  <c:v>42</c:v>
                </c:pt>
                <c:pt idx="338">
                  <c:v>37</c:v>
                </c:pt>
                <c:pt idx="339">
                  <c:v>34</c:v>
                </c:pt>
                <c:pt idx="340">
                  <c:v>39</c:v>
                </c:pt>
                <c:pt idx="341">
                  <c:v>40</c:v>
                </c:pt>
                <c:pt idx="342">
                  <c:v>39</c:v>
                </c:pt>
                <c:pt idx="343">
                  <c:v>34</c:v>
                </c:pt>
                <c:pt idx="344">
                  <c:v>26</c:v>
                </c:pt>
                <c:pt idx="345">
                  <c:v>26</c:v>
                </c:pt>
                <c:pt idx="346">
                  <c:v>36</c:v>
                </c:pt>
                <c:pt idx="347">
                  <c:v>38</c:v>
                </c:pt>
                <c:pt idx="348">
                  <c:v>38</c:v>
                </c:pt>
                <c:pt idx="349">
                  <c:v>27</c:v>
                </c:pt>
                <c:pt idx="350">
                  <c:v>13</c:v>
                </c:pt>
                <c:pt idx="351">
                  <c:v>26</c:v>
                </c:pt>
                <c:pt idx="352">
                  <c:v>44</c:v>
                </c:pt>
                <c:pt idx="353">
                  <c:v>27</c:v>
                </c:pt>
                <c:pt idx="354">
                  <c:v>24</c:v>
                </c:pt>
                <c:pt idx="355">
                  <c:v>35</c:v>
                </c:pt>
                <c:pt idx="356">
                  <c:v>35</c:v>
                </c:pt>
                <c:pt idx="357">
                  <c:v>39</c:v>
                </c:pt>
                <c:pt idx="358">
                  <c:v>40</c:v>
                </c:pt>
                <c:pt idx="359">
                  <c:v>40</c:v>
                </c:pt>
                <c:pt idx="360">
                  <c:v>30</c:v>
                </c:pt>
                <c:pt idx="361">
                  <c:v>51</c:v>
                </c:pt>
                <c:pt idx="362">
                  <c:v>39</c:v>
                </c:pt>
              </c:numCache>
            </c:numRef>
          </c:val>
          <c:smooth val="0"/>
          <c:extLst>
            <c:ext xmlns:c16="http://schemas.microsoft.com/office/drawing/2014/chart" uri="{C3380CC4-5D6E-409C-BE32-E72D297353CC}">
              <c16:uniqueId val="{00000000-D22F-42E5-B832-4DDCEAC4467B}"/>
            </c:ext>
          </c:extLst>
        </c:ser>
        <c:dLbls>
          <c:showLegendKey val="0"/>
          <c:showVal val="0"/>
          <c:showCatName val="0"/>
          <c:showSerName val="0"/>
          <c:showPercent val="0"/>
          <c:showBubbleSize val="0"/>
        </c:dLbls>
        <c:smooth val="0"/>
        <c:axId val="1114122495"/>
        <c:axId val="1114112895"/>
      </c:lineChart>
      <c:catAx>
        <c:axId val="11141224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14112895"/>
        <c:crosses val="autoZero"/>
        <c:auto val="1"/>
        <c:lblAlgn val="ctr"/>
        <c:lblOffset val="100"/>
        <c:noMultiLvlLbl val="0"/>
      </c:catAx>
      <c:valAx>
        <c:axId val="111411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1412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'Weather Data Analysis'!$E$4</c:f>
              <c:strCache>
                <c:ptCount val="1"/>
                <c:pt idx="0">
                  <c:v>Mean Wind Speed (MPH)</c:v>
                </c:pt>
              </c:strCache>
            </c:strRef>
          </c:tx>
          <c:spPr>
            <a:ln w="28575" cap="rnd">
              <a:solidFill>
                <a:schemeClr val="accent1"/>
              </a:solidFill>
              <a:round/>
            </a:ln>
            <a:effectLst/>
          </c:spPr>
          <c:marker>
            <c:symbol val="none"/>
          </c:marker>
          <c:trendline>
            <c:spPr>
              <a:ln w="19050" cap="rnd">
                <a:solidFill>
                  <a:schemeClr val="bg2">
                    <a:lumMod val="50000"/>
                  </a:schemeClr>
                </a:solidFill>
                <a:prstDash val="dash"/>
              </a:ln>
              <a:effectLst/>
            </c:spPr>
            <c:trendlineType val="poly"/>
            <c:order val="2"/>
            <c:dispRSqr val="0"/>
            <c:dispEq val="0"/>
          </c:trendline>
          <c:val>
            <c:numRef>
              <c:f>'Weather Data Analysis'!$E$5:$E$367</c:f>
              <c:numCache>
                <c:formatCode>General</c:formatCode>
                <c:ptCount val="363"/>
                <c:pt idx="0">
                  <c:v>32</c:v>
                </c:pt>
                <c:pt idx="1">
                  <c:v>28</c:v>
                </c:pt>
                <c:pt idx="2">
                  <c:v>28</c:v>
                </c:pt>
                <c:pt idx="3">
                  <c:v>28</c:v>
                </c:pt>
                <c:pt idx="4">
                  <c:v>23</c:v>
                </c:pt>
                <c:pt idx="5">
                  <c:v>21.9</c:v>
                </c:pt>
                <c:pt idx="6">
                  <c:v>18.100000000000001</c:v>
                </c:pt>
                <c:pt idx="7">
                  <c:v>23</c:v>
                </c:pt>
                <c:pt idx="8">
                  <c:v>18.100000000000001</c:v>
                </c:pt>
                <c:pt idx="9">
                  <c:v>38.9</c:v>
                </c:pt>
                <c:pt idx="10">
                  <c:v>38</c:v>
                </c:pt>
                <c:pt idx="11">
                  <c:v>23</c:v>
                </c:pt>
                <c:pt idx="12">
                  <c:v>47</c:v>
                </c:pt>
                <c:pt idx="13">
                  <c:v>23</c:v>
                </c:pt>
                <c:pt idx="14">
                  <c:v>17</c:v>
                </c:pt>
                <c:pt idx="15">
                  <c:v>28</c:v>
                </c:pt>
                <c:pt idx="16">
                  <c:v>21</c:v>
                </c:pt>
                <c:pt idx="17">
                  <c:v>42.9</c:v>
                </c:pt>
                <c:pt idx="18">
                  <c:v>45</c:v>
                </c:pt>
                <c:pt idx="19">
                  <c:v>38</c:v>
                </c:pt>
                <c:pt idx="20">
                  <c:v>35.1</c:v>
                </c:pt>
                <c:pt idx="21">
                  <c:v>31.1</c:v>
                </c:pt>
                <c:pt idx="22">
                  <c:v>45</c:v>
                </c:pt>
                <c:pt idx="23">
                  <c:v>32</c:v>
                </c:pt>
                <c:pt idx="24">
                  <c:v>19.899999999999999</c:v>
                </c:pt>
                <c:pt idx="25">
                  <c:v>36.9</c:v>
                </c:pt>
                <c:pt idx="26">
                  <c:v>29.1</c:v>
                </c:pt>
                <c:pt idx="27">
                  <c:v>23</c:v>
                </c:pt>
                <c:pt idx="28">
                  <c:v>28</c:v>
                </c:pt>
                <c:pt idx="29">
                  <c:v>32</c:v>
                </c:pt>
                <c:pt idx="30">
                  <c:v>31.1</c:v>
                </c:pt>
                <c:pt idx="31">
                  <c:v>33.1</c:v>
                </c:pt>
                <c:pt idx="32">
                  <c:v>17</c:v>
                </c:pt>
                <c:pt idx="33">
                  <c:v>46.1</c:v>
                </c:pt>
                <c:pt idx="34">
                  <c:v>23</c:v>
                </c:pt>
                <c:pt idx="35">
                  <c:v>36.9</c:v>
                </c:pt>
                <c:pt idx="36">
                  <c:v>23</c:v>
                </c:pt>
                <c:pt idx="37">
                  <c:v>31.1</c:v>
                </c:pt>
                <c:pt idx="38">
                  <c:v>46.1</c:v>
                </c:pt>
                <c:pt idx="39">
                  <c:v>19.899999999999999</c:v>
                </c:pt>
                <c:pt idx="40">
                  <c:v>23</c:v>
                </c:pt>
                <c:pt idx="41">
                  <c:v>38.9</c:v>
                </c:pt>
                <c:pt idx="42">
                  <c:v>30</c:v>
                </c:pt>
                <c:pt idx="43">
                  <c:v>42.9</c:v>
                </c:pt>
                <c:pt idx="44">
                  <c:v>38</c:v>
                </c:pt>
                <c:pt idx="45">
                  <c:v>19.899999999999999</c:v>
                </c:pt>
                <c:pt idx="46">
                  <c:v>47</c:v>
                </c:pt>
                <c:pt idx="47">
                  <c:v>31.1</c:v>
                </c:pt>
                <c:pt idx="48">
                  <c:v>25.9</c:v>
                </c:pt>
                <c:pt idx="49">
                  <c:v>19.899999999999999</c:v>
                </c:pt>
                <c:pt idx="50">
                  <c:v>32</c:v>
                </c:pt>
                <c:pt idx="51">
                  <c:v>28</c:v>
                </c:pt>
                <c:pt idx="52">
                  <c:v>18.100000000000001</c:v>
                </c:pt>
                <c:pt idx="53">
                  <c:v>23</c:v>
                </c:pt>
                <c:pt idx="54">
                  <c:v>36</c:v>
                </c:pt>
                <c:pt idx="55">
                  <c:v>53.9</c:v>
                </c:pt>
                <c:pt idx="56">
                  <c:v>40</c:v>
                </c:pt>
                <c:pt idx="57">
                  <c:v>31.1</c:v>
                </c:pt>
                <c:pt idx="58">
                  <c:v>29.1</c:v>
                </c:pt>
                <c:pt idx="59">
                  <c:v>38.9</c:v>
                </c:pt>
                <c:pt idx="60">
                  <c:v>55.9</c:v>
                </c:pt>
                <c:pt idx="61">
                  <c:v>38</c:v>
                </c:pt>
                <c:pt idx="62">
                  <c:v>30</c:v>
                </c:pt>
                <c:pt idx="63">
                  <c:v>31.1</c:v>
                </c:pt>
                <c:pt idx="64">
                  <c:v>25.1</c:v>
                </c:pt>
                <c:pt idx="65">
                  <c:v>21.9</c:v>
                </c:pt>
                <c:pt idx="66">
                  <c:v>38</c:v>
                </c:pt>
                <c:pt idx="67">
                  <c:v>17</c:v>
                </c:pt>
                <c:pt idx="68">
                  <c:v>29.1</c:v>
                </c:pt>
                <c:pt idx="69">
                  <c:v>38</c:v>
                </c:pt>
                <c:pt idx="70">
                  <c:v>25.1</c:v>
                </c:pt>
                <c:pt idx="71">
                  <c:v>29.1</c:v>
                </c:pt>
                <c:pt idx="72">
                  <c:v>29.1</c:v>
                </c:pt>
                <c:pt idx="73">
                  <c:v>29.1</c:v>
                </c:pt>
                <c:pt idx="74">
                  <c:v>32</c:v>
                </c:pt>
                <c:pt idx="75">
                  <c:v>21</c:v>
                </c:pt>
                <c:pt idx="76">
                  <c:v>46.1</c:v>
                </c:pt>
                <c:pt idx="77">
                  <c:v>40.9</c:v>
                </c:pt>
                <c:pt idx="78">
                  <c:v>25.9</c:v>
                </c:pt>
                <c:pt idx="79">
                  <c:v>21.9</c:v>
                </c:pt>
                <c:pt idx="80">
                  <c:v>23</c:v>
                </c:pt>
                <c:pt idx="81">
                  <c:v>33.1</c:v>
                </c:pt>
                <c:pt idx="82">
                  <c:v>29.1</c:v>
                </c:pt>
                <c:pt idx="83">
                  <c:v>29.1</c:v>
                </c:pt>
                <c:pt idx="84">
                  <c:v>19.899999999999999</c:v>
                </c:pt>
                <c:pt idx="85">
                  <c:v>21.9</c:v>
                </c:pt>
                <c:pt idx="86">
                  <c:v>29.1</c:v>
                </c:pt>
                <c:pt idx="87">
                  <c:v>32</c:v>
                </c:pt>
                <c:pt idx="88">
                  <c:v>46.1</c:v>
                </c:pt>
                <c:pt idx="89">
                  <c:v>31.1</c:v>
                </c:pt>
                <c:pt idx="90">
                  <c:v>51</c:v>
                </c:pt>
                <c:pt idx="91">
                  <c:v>36.9</c:v>
                </c:pt>
                <c:pt idx="92">
                  <c:v>21.9</c:v>
                </c:pt>
                <c:pt idx="93">
                  <c:v>48.1</c:v>
                </c:pt>
                <c:pt idx="94">
                  <c:v>25.9</c:v>
                </c:pt>
                <c:pt idx="95">
                  <c:v>28</c:v>
                </c:pt>
                <c:pt idx="96">
                  <c:v>32</c:v>
                </c:pt>
                <c:pt idx="97">
                  <c:v>40</c:v>
                </c:pt>
                <c:pt idx="98">
                  <c:v>40</c:v>
                </c:pt>
                <c:pt idx="99">
                  <c:v>25.1</c:v>
                </c:pt>
                <c:pt idx="100">
                  <c:v>32</c:v>
                </c:pt>
                <c:pt idx="101">
                  <c:v>40.9</c:v>
                </c:pt>
                <c:pt idx="102">
                  <c:v>38</c:v>
                </c:pt>
                <c:pt idx="103">
                  <c:v>21.9</c:v>
                </c:pt>
                <c:pt idx="104">
                  <c:v>28</c:v>
                </c:pt>
                <c:pt idx="105">
                  <c:v>33.1</c:v>
                </c:pt>
                <c:pt idx="106">
                  <c:v>35.1</c:v>
                </c:pt>
                <c:pt idx="107">
                  <c:v>16.100000000000001</c:v>
                </c:pt>
                <c:pt idx="108">
                  <c:v>25.9</c:v>
                </c:pt>
                <c:pt idx="109">
                  <c:v>19.899999999999999</c:v>
                </c:pt>
                <c:pt idx="110">
                  <c:v>25.1</c:v>
                </c:pt>
                <c:pt idx="111">
                  <c:v>25.9</c:v>
                </c:pt>
                <c:pt idx="112">
                  <c:v>35.1</c:v>
                </c:pt>
                <c:pt idx="113">
                  <c:v>31.1</c:v>
                </c:pt>
                <c:pt idx="114">
                  <c:v>19.899999999999999</c:v>
                </c:pt>
                <c:pt idx="115">
                  <c:v>15</c:v>
                </c:pt>
                <c:pt idx="116">
                  <c:v>23.9</c:v>
                </c:pt>
                <c:pt idx="117">
                  <c:v>28</c:v>
                </c:pt>
                <c:pt idx="118">
                  <c:v>23.9</c:v>
                </c:pt>
                <c:pt idx="119">
                  <c:v>23.9</c:v>
                </c:pt>
                <c:pt idx="120">
                  <c:v>23.9</c:v>
                </c:pt>
                <c:pt idx="121">
                  <c:v>19.899999999999999</c:v>
                </c:pt>
                <c:pt idx="122">
                  <c:v>18.100000000000001</c:v>
                </c:pt>
                <c:pt idx="123">
                  <c:v>12.1</c:v>
                </c:pt>
                <c:pt idx="124">
                  <c:v>29.1</c:v>
                </c:pt>
                <c:pt idx="125">
                  <c:v>32</c:v>
                </c:pt>
                <c:pt idx="126">
                  <c:v>23</c:v>
                </c:pt>
                <c:pt idx="127">
                  <c:v>17</c:v>
                </c:pt>
                <c:pt idx="128">
                  <c:v>36.9</c:v>
                </c:pt>
                <c:pt idx="129">
                  <c:v>38</c:v>
                </c:pt>
                <c:pt idx="130">
                  <c:v>23</c:v>
                </c:pt>
                <c:pt idx="131">
                  <c:v>17</c:v>
                </c:pt>
                <c:pt idx="132">
                  <c:v>32</c:v>
                </c:pt>
                <c:pt idx="133">
                  <c:v>23</c:v>
                </c:pt>
                <c:pt idx="134">
                  <c:v>32</c:v>
                </c:pt>
                <c:pt idx="135">
                  <c:v>40.9</c:v>
                </c:pt>
                <c:pt idx="136">
                  <c:v>45</c:v>
                </c:pt>
                <c:pt idx="137">
                  <c:v>30</c:v>
                </c:pt>
                <c:pt idx="138">
                  <c:v>23.9</c:v>
                </c:pt>
                <c:pt idx="139">
                  <c:v>21.9</c:v>
                </c:pt>
                <c:pt idx="140">
                  <c:v>23</c:v>
                </c:pt>
                <c:pt idx="141">
                  <c:v>23</c:v>
                </c:pt>
                <c:pt idx="142">
                  <c:v>21</c:v>
                </c:pt>
                <c:pt idx="143">
                  <c:v>18.100000000000001</c:v>
                </c:pt>
                <c:pt idx="144">
                  <c:v>25.1</c:v>
                </c:pt>
                <c:pt idx="145">
                  <c:v>25.1</c:v>
                </c:pt>
                <c:pt idx="146">
                  <c:v>23</c:v>
                </c:pt>
                <c:pt idx="147">
                  <c:v>21</c:v>
                </c:pt>
                <c:pt idx="148">
                  <c:v>23</c:v>
                </c:pt>
                <c:pt idx="149">
                  <c:v>16.100000000000001</c:v>
                </c:pt>
                <c:pt idx="150">
                  <c:v>25.1</c:v>
                </c:pt>
                <c:pt idx="151">
                  <c:v>29.1</c:v>
                </c:pt>
                <c:pt idx="152">
                  <c:v>23.9</c:v>
                </c:pt>
                <c:pt idx="153">
                  <c:v>19.899999999999999</c:v>
                </c:pt>
                <c:pt idx="154">
                  <c:v>21.9</c:v>
                </c:pt>
                <c:pt idx="155">
                  <c:v>15</c:v>
                </c:pt>
                <c:pt idx="156">
                  <c:v>25.9</c:v>
                </c:pt>
                <c:pt idx="157">
                  <c:v>29.1</c:v>
                </c:pt>
                <c:pt idx="158">
                  <c:v>29.1</c:v>
                </c:pt>
                <c:pt idx="159">
                  <c:v>31.1</c:v>
                </c:pt>
                <c:pt idx="160">
                  <c:v>38.9</c:v>
                </c:pt>
                <c:pt idx="161">
                  <c:v>29.1</c:v>
                </c:pt>
                <c:pt idx="162">
                  <c:v>36</c:v>
                </c:pt>
                <c:pt idx="163">
                  <c:v>42.9</c:v>
                </c:pt>
                <c:pt idx="164">
                  <c:v>36.9</c:v>
                </c:pt>
                <c:pt idx="165">
                  <c:v>33.1</c:v>
                </c:pt>
                <c:pt idx="166">
                  <c:v>23.9</c:v>
                </c:pt>
                <c:pt idx="167">
                  <c:v>21</c:v>
                </c:pt>
                <c:pt idx="168">
                  <c:v>38.9</c:v>
                </c:pt>
                <c:pt idx="169">
                  <c:v>23</c:v>
                </c:pt>
                <c:pt idx="170">
                  <c:v>30</c:v>
                </c:pt>
                <c:pt idx="171">
                  <c:v>23</c:v>
                </c:pt>
                <c:pt idx="172">
                  <c:v>29.1</c:v>
                </c:pt>
                <c:pt idx="173">
                  <c:v>33.1</c:v>
                </c:pt>
                <c:pt idx="174">
                  <c:v>23</c:v>
                </c:pt>
                <c:pt idx="175">
                  <c:v>21.9</c:v>
                </c:pt>
                <c:pt idx="176">
                  <c:v>19.899999999999999</c:v>
                </c:pt>
                <c:pt idx="177">
                  <c:v>21</c:v>
                </c:pt>
                <c:pt idx="178">
                  <c:v>28</c:v>
                </c:pt>
                <c:pt idx="179">
                  <c:v>25.1</c:v>
                </c:pt>
                <c:pt idx="180">
                  <c:v>31.1</c:v>
                </c:pt>
                <c:pt idx="181">
                  <c:v>21.9</c:v>
                </c:pt>
                <c:pt idx="182">
                  <c:v>32</c:v>
                </c:pt>
                <c:pt idx="183">
                  <c:v>30</c:v>
                </c:pt>
                <c:pt idx="184">
                  <c:v>25.1</c:v>
                </c:pt>
                <c:pt idx="185">
                  <c:v>29.1</c:v>
                </c:pt>
                <c:pt idx="186">
                  <c:v>21</c:v>
                </c:pt>
                <c:pt idx="187">
                  <c:v>25.1</c:v>
                </c:pt>
                <c:pt idx="188">
                  <c:v>18.100000000000001</c:v>
                </c:pt>
                <c:pt idx="189">
                  <c:v>19.899999999999999</c:v>
                </c:pt>
                <c:pt idx="190">
                  <c:v>18.100000000000001</c:v>
                </c:pt>
                <c:pt idx="191">
                  <c:v>16.100000000000001</c:v>
                </c:pt>
                <c:pt idx="192">
                  <c:v>18.100000000000001</c:v>
                </c:pt>
                <c:pt idx="193">
                  <c:v>23</c:v>
                </c:pt>
                <c:pt idx="194">
                  <c:v>29.1</c:v>
                </c:pt>
                <c:pt idx="195">
                  <c:v>36</c:v>
                </c:pt>
                <c:pt idx="196">
                  <c:v>23.9</c:v>
                </c:pt>
                <c:pt idx="197">
                  <c:v>25.1</c:v>
                </c:pt>
                <c:pt idx="198">
                  <c:v>18.100000000000001</c:v>
                </c:pt>
                <c:pt idx="199">
                  <c:v>40</c:v>
                </c:pt>
                <c:pt idx="200">
                  <c:v>28</c:v>
                </c:pt>
                <c:pt idx="201">
                  <c:v>25.1</c:v>
                </c:pt>
                <c:pt idx="202">
                  <c:v>25.9</c:v>
                </c:pt>
                <c:pt idx="203">
                  <c:v>38.9</c:v>
                </c:pt>
                <c:pt idx="204">
                  <c:v>44.1</c:v>
                </c:pt>
                <c:pt idx="205">
                  <c:v>21</c:v>
                </c:pt>
                <c:pt idx="206">
                  <c:v>23.9</c:v>
                </c:pt>
                <c:pt idx="207">
                  <c:v>25.9</c:v>
                </c:pt>
                <c:pt idx="208">
                  <c:v>23.9</c:v>
                </c:pt>
                <c:pt idx="209">
                  <c:v>23</c:v>
                </c:pt>
                <c:pt idx="210">
                  <c:v>21</c:v>
                </c:pt>
                <c:pt idx="211">
                  <c:v>19.899999999999999</c:v>
                </c:pt>
                <c:pt idx="212">
                  <c:v>17</c:v>
                </c:pt>
                <c:pt idx="213">
                  <c:v>16.100000000000001</c:v>
                </c:pt>
                <c:pt idx="214">
                  <c:v>19</c:v>
                </c:pt>
                <c:pt idx="215">
                  <c:v>18.100000000000001</c:v>
                </c:pt>
                <c:pt idx="216">
                  <c:v>25.1</c:v>
                </c:pt>
                <c:pt idx="217">
                  <c:v>27.1</c:v>
                </c:pt>
                <c:pt idx="218">
                  <c:v>32</c:v>
                </c:pt>
                <c:pt idx="219">
                  <c:v>25.1</c:v>
                </c:pt>
                <c:pt idx="220">
                  <c:v>18.100000000000001</c:v>
                </c:pt>
                <c:pt idx="221">
                  <c:v>25.1</c:v>
                </c:pt>
                <c:pt idx="222">
                  <c:v>32</c:v>
                </c:pt>
                <c:pt idx="223">
                  <c:v>25.1</c:v>
                </c:pt>
                <c:pt idx="224">
                  <c:v>31.1</c:v>
                </c:pt>
                <c:pt idx="225">
                  <c:v>28</c:v>
                </c:pt>
                <c:pt idx="226">
                  <c:v>27.1</c:v>
                </c:pt>
                <c:pt idx="227">
                  <c:v>29.1</c:v>
                </c:pt>
                <c:pt idx="228">
                  <c:v>25.9</c:v>
                </c:pt>
                <c:pt idx="229">
                  <c:v>40</c:v>
                </c:pt>
                <c:pt idx="230">
                  <c:v>25.9</c:v>
                </c:pt>
                <c:pt idx="231">
                  <c:v>21.9</c:v>
                </c:pt>
                <c:pt idx="232">
                  <c:v>28</c:v>
                </c:pt>
                <c:pt idx="233">
                  <c:v>32</c:v>
                </c:pt>
                <c:pt idx="234">
                  <c:v>31.1</c:v>
                </c:pt>
                <c:pt idx="235">
                  <c:v>21</c:v>
                </c:pt>
                <c:pt idx="236">
                  <c:v>21.9</c:v>
                </c:pt>
                <c:pt idx="237">
                  <c:v>29.1</c:v>
                </c:pt>
                <c:pt idx="238">
                  <c:v>29.1</c:v>
                </c:pt>
                <c:pt idx="239">
                  <c:v>21.9</c:v>
                </c:pt>
                <c:pt idx="240">
                  <c:v>25.9</c:v>
                </c:pt>
                <c:pt idx="241">
                  <c:v>31.1</c:v>
                </c:pt>
                <c:pt idx="242">
                  <c:v>23</c:v>
                </c:pt>
                <c:pt idx="243">
                  <c:v>23.9</c:v>
                </c:pt>
                <c:pt idx="244">
                  <c:v>21</c:v>
                </c:pt>
                <c:pt idx="245">
                  <c:v>21.9</c:v>
                </c:pt>
                <c:pt idx="246">
                  <c:v>16.100000000000001</c:v>
                </c:pt>
                <c:pt idx="247">
                  <c:v>23.9</c:v>
                </c:pt>
                <c:pt idx="248">
                  <c:v>40</c:v>
                </c:pt>
                <c:pt idx="249">
                  <c:v>30</c:v>
                </c:pt>
                <c:pt idx="250">
                  <c:v>19</c:v>
                </c:pt>
                <c:pt idx="251">
                  <c:v>21.9</c:v>
                </c:pt>
                <c:pt idx="252">
                  <c:v>23.9</c:v>
                </c:pt>
                <c:pt idx="253">
                  <c:v>19</c:v>
                </c:pt>
                <c:pt idx="254">
                  <c:v>47</c:v>
                </c:pt>
                <c:pt idx="255">
                  <c:v>18.100000000000001</c:v>
                </c:pt>
                <c:pt idx="256">
                  <c:v>27.1</c:v>
                </c:pt>
                <c:pt idx="257">
                  <c:v>32</c:v>
                </c:pt>
                <c:pt idx="258">
                  <c:v>19.899999999999999</c:v>
                </c:pt>
                <c:pt idx="259">
                  <c:v>21.9</c:v>
                </c:pt>
                <c:pt idx="260">
                  <c:v>23.9</c:v>
                </c:pt>
                <c:pt idx="261">
                  <c:v>30</c:v>
                </c:pt>
                <c:pt idx="262">
                  <c:v>16.100000000000001</c:v>
                </c:pt>
                <c:pt idx="263">
                  <c:v>16.100000000000001</c:v>
                </c:pt>
                <c:pt idx="264">
                  <c:v>19.899999999999999</c:v>
                </c:pt>
                <c:pt idx="265">
                  <c:v>18.100000000000001</c:v>
                </c:pt>
                <c:pt idx="266">
                  <c:v>29.1</c:v>
                </c:pt>
                <c:pt idx="267">
                  <c:v>23.9</c:v>
                </c:pt>
                <c:pt idx="268">
                  <c:v>30</c:v>
                </c:pt>
                <c:pt idx="269">
                  <c:v>21.9</c:v>
                </c:pt>
                <c:pt idx="270">
                  <c:v>15</c:v>
                </c:pt>
                <c:pt idx="271">
                  <c:v>32</c:v>
                </c:pt>
                <c:pt idx="272">
                  <c:v>31.1</c:v>
                </c:pt>
                <c:pt idx="273">
                  <c:v>28</c:v>
                </c:pt>
                <c:pt idx="274">
                  <c:v>30</c:v>
                </c:pt>
                <c:pt idx="275">
                  <c:v>21.9</c:v>
                </c:pt>
                <c:pt idx="276">
                  <c:v>19</c:v>
                </c:pt>
                <c:pt idx="277">
                  <c:v>25.9</c:v>
                </c:pt>
                <c:pt idx="278">
                  <c:v>18.100000000000001</c:v>
                </c:pt>
                <c:pt idx="279">
                  <c:v>13</c:v>
                </c:pt>
                <c:pt idx="280">
                  <c:v>14.1</c:v>
                </c:pt>
                <c:pt idx="281">
                  <c:v>16.100000000000001</c:v>
                </c:pt>
                <c:pt idx="282">
                  <c:v>30</c:v>
                </c:pt>
                <c:pt idx="283">
                  <c:v>31.1</c:v>
                </c:pt>
                <c:pt idx="284">
                  <c:v>15</c:v>
                </c:pt>
                <c:pt idx="285">
                  <c:v>17</c:v>
                </c:pt>
                <c:pt idx="286">
                  <c:v>27.1</c:v>
                </c:pt>
                <c:pt idx="287">
                  <c:v>32</c:v>
                </c:pt>
                <c:pt idx="288">
                  <c:v>15</c:v>
                </c:pt>
                <c:pt idx="289">
                  <c:v>28</c:v>
                </c:pt>
                <c:pt idx="290">
                  <c:v>19.899999999999999</c:v>
                </c:pt>
                <c:pt idx="291">
                  <c:v>27.1</c:v>
                </c:pt>
                <c:pt idx="292">
                  <c:v>27.1</c:v>
                </c:pt>
                <c:pt idx="293">
                  <c:v>21.9</c:v>
                </c:pt>
                <c:pt idx="294">
                  <c:v>25.1</c:v>
                </c:pt>
                <c:pt idx="295">
                  <c:v>40</c:v>
                </c:pt>
                <c:pt idx="296">
                  <c:v>40</c:v>
                </c:pt>
                <c:pt idx="297">
                  <c:v>32</c:v>
                </c:pt>
                <c:pt idx="298">
                  <c:v>32</c:v>
                </c:pt>
                <c:pt idx="299">
                  <c:v>28</c:v>
                </c:pt>
                <c:pt idx="300">
                  <c:v>32</c:v>
                </c:pt>
                <c:pt idx="301">
                  <c:v>38.9</c:v>
                </c:pt>
                <c:pt idx="302">
                  <c:v>23</c:v>
                </c:pt>
                <c:pt idx="303">
                  <c:v>21.9</c:v>
                </c:pt>
                <c:pt idx="304">
                  <c:v>27.1</c:v>
                </c:pt>
                <c:pt idx="305">
                  <c:v>17</c:v>
                </c:pt>
                <c:pt idx="306">
                  <c:v>21</c:v>
                </c:pt>
                <c:pt idx="307">
                  <c:v>29.1</c:v>
                </c:pt>
                <c:pt idx="308">
                  <c:v>25.1</c:v>
                </c:pt>
                <c:pt idx="309">
                  <c:v>21</c:v>
                </c:pt>
                <c:pt idx="310">
                  <c:v>30</c:v>
                </c:pt>
                <c:pt idx="311">
                  <c:v>23.9</c:v>
                </c:pt>
                <c:pt idx="312">
                  <c:v>14.1</c:v>
                </c:pt>
                <c:pt idx="313">
                  <c:v>25.9</c:v>
                </c:pt>
                <c:pt idx="314">
                  <c:v>25.9</c:v>
                </c:pt>
                <c:pt idx="315">
                  <c:v>42.9</c:v>
                </c:pt>
                <c:pt idx="316">
                  <c:v>36</c:v>
                </c:pt>
                <c:pt idx="317">
                  <c:v>23</c:v>
                </c:pt>
                <c:pt idx="318">
                  <c:v>23.9</c:v>
                </c:pt>
                <c:pt idx="319">
                  <c:v>33.1</c:v>
                </c:pt>
                <c:pt idx="320">
                  <c:v>25.1</c:v>
                </c:pt>
                <c:pt idx="321">
                  <c:v>30</c:v>
                </c:pt>
                <c:pt idx="322">
                  <c:v>19.899999999999999</c:v>
                </c:pt>
                <c:pt idx="323">
                  <c:v>16.100000000000001</c:v>
                </c:pt>
                <c:pt idx="324">
                  <c:v>42.1</c:v>
                </c:pt>
                <c:pt idx="325">
                  <c:v>38</c:v>
                </c:pt>
                <c:pt idx="326">
                  <c:v>33.1</c:v>
                </c:pt>
                <c:pt idx="327">
                  <c:v>32</c:v>
                </c:pt>
                <c:pt idx="328">
                  <c:v>13</c:v>
                </c:pt>
                <c:pt idx="329">
                  <c:v>17</c:v>
                </c:pt>
                <c:pt idx="330">
                  <c:v>18.100000000000001</c:v>
                </c:pt>
                <c:pt idx="331">
                  <c:v>25.9</c:v>
                </c:pt>
                <c:pt idx="332">
                  <c:v>21.9</c:v>
                </c:pt>
                <c:pt idx="333">
                  <c:v>30</c:v>
                </c:pt>
                <c:pt idx="334">
                  <c:v>28</c:v>
                </c:pt>
                <c:pt idx="335">
                  <c:v>34</c:v>
                </c:pt>
                <c:pt idx="336">
                  <c:v>29.1</c:v>
                </c:pt>
                <c:pt idx="337">
                  <c:v>34</c:v>
                </c:pt>
                <c:pt idx="338">
                  <c:v>25.1</c:v>
                </c:pt>
                <c:pt idx="339">
                  <c:v>23.9</c:v>
                </c:pt>
                <c:pt idx="340">
                  <c:v>21</c:v>
                </c:pt>
                <c:pt idx="341">
                  <c:v>19</c:v>
                </c:pt>
                <c:pt idx="342">
                  <c:v>33.1</c:v>
                </c:pt>
                <c:pt idx="343">
                  <c:v>31.1</c:v>
                </c:pt>
                <c:pt idx="344">
                  <c:v>31.1</c:v>
                </c:pt>
                <c:pt idx="345">
                  <c:v>19</c:v>
                </c:pt>
                <c:pt idx="346">
                  <c:v>25.9</c:v>
                </c:pt>
                <c:pt idx="347">
                  <c:v>30</c:v>
                </c:pt>
                <c:pt idx="348">
                  <c:v>27.1</c:v>
                </c:pt>
                <c:pt idx="349">
                  <c:v>48.1</c:v>
                </c:pt>
                <c:pt idx="350">
                  <c:v>48.1</c:v>
                </c:pt>
                <c:pt idx="351">
                  <c:v>17</c:v>
                </c:pt>
                <c:pt idx="352">
                  <c:v>42.9</c:v>
                </c:pt>
                <c:pt idx="353">
                  <c:v>30</c:v>
                </c:pt>
                <c:pt idx="354">
                  <c:v>23.9</c:v>
                </c:pt>
                <c:pt idx="355">
                  <c:v>29.1</c:v>
                </c:pt>
                <c:pt idx="356">
                  <c:v>25.9</c:v>
                </c:pt>
                <c:pt idx="357">
                  <c:v>25.1</c:v>
                </c:pt>
                <c:pt idx="358">
                  <c:v>25.9</c:v>
                </c:pt>
                <c:pt idx="359">
                  <c:v>36</c:v>
                </c:pt>
                <c:pt idx="360">
                  <c:v>28</c:v>
                </c:pt>
                <c:pt idx="361">
                  <c:v>51</c:v>
                </c:pt>
                <c:pt idx="362">
                  <c:v>25.1</c:v>
                </c:pt>
              </c:numCache>
            </c:numRef>
          </c:val>
          <c:smooth val="0"/>
          <c:extLst>
            <c:ext xmlns:c16="http://schemas.microsoft.com/office/drawing/2014/chart" uri="{C3380CC4-5D6E-409C-BE32-E72D297353CC}">
              <c16:uniqueId val="{00000000-FDB5-4F1C-B646-FD1749044FD0}"/>
            </c:ext>
          </c:extLst>
        </c:ser>
        <c:dLbls>
          <c:showLegendKey val="0"/>
          <c:showVal val="0"/>
          <c:showCatName val="0"/>
          <c:showSerName val="0"/>
          <c:showPercent val="0"/>
          <c:showBubbleSize val="0"/>
        </c:dLbls>
        <c:smooth val="0"/>
        <c:axId val="742075071"/>
        <c:axId val="742075551"/>
      </c:lineChart>
      <c:catAx>
        <c:axId val="7420750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42075551"/>
        <c:crosses val="autoZero"/>
        <c:auto val="1"/>
        <c:lblAlgn val="ctr"/>
        <c:lblOffset val="100"/>
        <c:noMultiLvlLbl val="0"/>
      </c:catAx>
      <c:valAx>
        <c:axId val="74207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4207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Gross Revenue By Film Rating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NG"/>
        </a:p>
      </c:txPr>
    </c:title>
    <c:autoTitleDeleted val="0"/>
    <c:plotArea>
      <c:layout/>
      <c:areaChart>
        <c:grouping val="stacked"/>
        <c:varyColors val="0"/>
        <c:ser>
          <c:idx val="0"/>
          <c:order val="0"/>
          <c:tx>
            <c:strRef>
              <c:f>'Fim Revenue Analysis'!$E$6</c:f>
              <c:strCache>
                <c:ptCount val="1"/>
                <c:pt idx="0">
                  <c:v>G</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'Fim Revenue Analysis'!$F$5:$O$5</c:f>
              <c:strCache>
                <c:ptCount val="10"/>
                <c:pt idx="0">
                  <c:v>2006</c:v>
                </c:pt>
                <c:pt idx="1">
                  <c:v>2007</c:v>
                </c:pt>
                <c:pt idx="2">
                  <c:v>2008</c:v>
                </c:pt>
                <c:pt idx="3">
                  <c:v>2009</c:v>
                </c:pt>
                <c:pt idx="4">
                  <c:v>2010</c:v>
                </c:pt>
                <c:pt idx="5">
                  <c:v>2011</c:v>
                </c:pt>
                <c:pt idx="6">
                  <c:v>2012</c:v>
                </c:pt>
                <c:pt idx="7">
                  <c:v>2013</c:v>
                </c:pt>
                <c:pt idx="8">
                  <c:v>2014</c:v>
                </c:pt>
                <c:pt idx="9">
                  <c:v>2015</c:v>
                </c:pt>
              </c:strCache>
            </c:strRef>
          </c:cat>
          <c:val>
            <c:numRef>
              <c:f>'Fim Revenue Analysis'!$F$6:$O$6</c:f>
              <c:numCache>
                <c:formatCode>"$"#,##0</c:formatCode>
                <c:ptCount val="10"/>
                <c:pt idx="0">
                  <c:v>309772329</c:v>
                </c:pt>
                <c:pt idx="1">
                  <c:v>206435493</c:v>
                </c:pt>
                <c:pt idx="2">
                  <c:v>440726872</c:v>
                </c:pt>
                <c:pt idx="3">
                  <c:v>205236906</c:v>
                </c:pt>
                <c:pt idx="4">
                  <c:v>441145903</c:v>
                </c:pt>
                <c:pt idx="5">
                  <c:v>567861302</c:v>
                </c:pt>
                <c:pt idx="6">
                  <c:v>1064277</c:v>
                </c:pt>
                <c:pt idx="7">
                  <c:v>268488329</c:v>
                </c:pt>
                <c:pt idx="8">
                  <c:v>131636259</c:v>
                </c:pt>
                <c:pt idx="9">
                  <c:v>130174897</c:v>
                </c:pt>
              </c:numCache>
            </c:numRef>
          </c:val>
          <c:extLst>
            <c:ext xmlns:c16="http://schemas.microsoft.com/office/drawing/2014/chart" uri="{C3380CC4-5D6E-409C-BE32-E72D297353CC}">
              <c16:uniqueId val="{00000000-E9DF-4C0A-9C0E-A0A7398800DB}"/>
            </c:ext>
          </c:extLst>
        </c:ser>
        <c:ser>
          <c:idx val="1"/>
          <c:order val="1"/>
          <c:tx>
            <c:strRef>
              <c:f>'Fim Revenue Analysis'!$E$7</c:f>
              <c:strCache>
                <c:ptCount val="1"/>
                <c:pt idx="0">
                  <c:v>PG</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'Fim Revenue Analysis'!$F$5:$O$5</c:f>
              <c:strCache>
                <c:ptCount val="10"/>
                <c:pt idx="0">
                  <c:v>2006</c:v>
                </c:pt>
                <c:pt idx="1">
                  <c:v>2007</c:v>
                </c:pt>
                <c:pt idx="2">
                  <c:v>2008</c:v>
                </c:pt>
                <c:pt idx="3">
                  <c:v>2009</c:v>
                </c:pt>
                <c:pt idx="4">
                  <c:v>2010</c:v>
                </c:pt>
                <c:pt idx="5">
                  <c:v>2011</c:v>
                </c:pt>
                <c:pt idx="6">
                  <c:v>2012</c:v>
                </c:pt>
                <c:pt idx="7">
                  <c:v>2013</c:v>
                </c:pt>
                <c:pt idx="8">
                  <c:v>2014</c:v>
                </c:pt>
                <c:pt idx="9">
                  <c:v>2015</c:v>
                </c:pt>
              </c:strCache>
            </c:strRef>
          </c:cat>
          <c:val>
            <c:numRef>
              <c:f>'Fim Revenue Analysis'!$F$7:$O$7</c:f>
              <c:numCache>
                <c:formatCode>"$"#,##0</c:formatCode>
                <c:ptCount val="10"/>
                <c:pt idx="0">
                  <c:v>1853004526</c:v>
                </c:pt>
                <c:pt idx="1">
                  <c:v>1603712887</c:v>
                </c:pt>
                <c:pt idx="2">
                  <c:v>1355616783</c:v>
                </c:pt>
                <c:pt idx="3">
                  <c:v>2478409069</c:v>
                </c:pt>
                <c:pt idx="4">
                  <c:v>2605091739</c:v>
                </c:pt>
                <c:pt idx="5">
                  <c:v>1560833002</c:v>
                </c:pt>
                <c:pt idx="6">
                  <c:v>1780339380</c:v>
                </c:pt>
                <c:pt idx="7">
                  <c:v>1896802011</c:v>
                </c:pt>
                <c:pt idx="8">
                  <c:v>2084229860</c:v>
                </c:pt>
                <c:pt idx="9">
                  <c:v>1902407426</c:v>
                </c:pt>
              </c:numCache>
            </c:numRef>
          </c:val>
          <c:extLst>
            <c:ext xmlns:c16="http://schemas.microsoft.com/office/drawing/2014/chart" uri="{C3380CC4-5D6E-409C-BE32-E72D297353CC}">
              <c16:uniqueId val="{00000001-E9DF-4C0A-9C0E-A0A7398800DB}"/>
            </c:ext>
          </c:extLst>
        </c:ser>
        <c:ser>
          <c:idx val="2"/>
          <c:order val="2"/>
          <c:tx>
            <c:strRef>
              <c:f>'Fim Revenue Analysis'!$E$8</c:f>
              <c:strCache>
                <c:ptCount val="1"/>
                <c:pt idx="0">
                  <c:v>PG-13</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cat>
            <c:strRef>
              <c:f>'Fim Revenue Analysis'!$F$5:$O$5</c:f>
              <c:strCache>
                <c:ptCount val="10"/>
                <c:pt idx="0">
                  <c:v>2006</c:v>
                </c:pt>
                <c:pt idx="1">
                  <c:v>2007</c:v>
                </c:pt>
                <c:pt idx="2">
                  <c:v>2008</c:v>
                </c:pt>
                <c:pt idx="3">
                  <c:v>2009</c:v>
                </c:pt>
                <c:pt idx="4">
                  <c:v>2010</c:v>
                </c:pt>
                <c:pt idx="5">
                  <c:v>2011</c:v>
                </c:pt>
                <c:pt idx="6">
                  <c:v>2012</c:v>
                </c:pt>
                <c:pt idx="7">
                  <c:v>2013</c:v>
                </c:pt>
                <c:pt idx="8">
                  <c:v>2014</c:v>
                </c:pt>
                <c:pt idx="9">
                  <c:v>2015</c:v>
                </c:pt>
              </c:strCache>
            </c:strRef>
          </c:cat>
          <c:val>
            <c:numRef>
              <c:f>'Fim Revenue Analysis'!$F$8:$O$8</c:f>
              <c:numCache>
                <c:formatCode>"$"#,##0</c:formatCode>
                <c:ptCount val="10"/>
                <c:pt idx="0">
                  <c:v>4014495618</c:v>
                </c:pt>
                <c:pt idx="1">
                  <c:v>3745965313</c:v>
                </c:pt>
                <c:pt idx="2">
                  <c:v>4951964512</c:v>
                </c:pt>
                <c:pt idx="3">
                  <c:v>4495901023</c:v>
                </c:pt>
                <c:pt idx="4">
                  <c:v>3782173183</c:v>
                </c:pt>
                <c:pt idx="5">
                  <c:v>4426303302</c:v>
                </c:pt>
                <c:pt idx="6">
                  <c:v>5232427835</c:v>
                </c:pt>
                <c:pt idx="7">
                  <c:v>4982221731</c:v>
                </c:pt>
                <c:pt idx="8">
                  <c:v>5071628533</c:v>
                </c:pt>
                <c:pt idx="9">
                  <c:v>4621966569</c:v>
                </c:pt>
              </c:numCache>
            </c:numRef>
          </c:val>
          <c:extLst>
            <c:ext xmlns:c16="http://schemas.microsoft.com/office/drawing/2014/chart" uri="{C3380CC4-5D6E-409C-BE32-E72D297353CC}">
              <c16:uniqueId val="{00000002-E9DF-4C0A-9C0E-A0A7398800DB}"/>
            </c:ext>
          </c:extLst>
        </c:ser>
        <c:ser>
          <c:idx val="3"/>
          <c:order val="3"/>
          <c:tx>
            <c:strRef>
              <c:f>'Fim Revenue Analysis'!$E$9</c:f>
              <c:strCache>
                <c:ptCount val="1"/>
                <c:pt idx="0">
                  <c:v>R</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cat>
            <c:strRef>
              <c:f>'Fim Revenue Analysis'!$F$5:$O$5</c:f>
              <c:strCache>
                <c:ptCount val="10"/>
                <c:pt idx="0">
                  <c:v>2006</c:v>
                </c:pt>
                <c:pt idx="1">
                  <c:v>2007</c:v>
                </c:pt>
                <c:pt idx="2">
                  <c:v>2008</c:v>
                </c:pt>
                <c:pt idx="3">
                  <c:v>2009</c:v>
                </c:pt>
                <c:pt idx="4">
                  <c:v>2010</c:v>
                </c:pt>
                <c:pt idx="5">
                  <c:v>2011</c:v>
                </c:pt>
                <c:pt idx="6">
                  <c:v>2012</c:v>
                </c:pt>
                <c:pt idx="7">
                  <c:v>2013</c:v>
                </c:pt>
                <c:pt idx="8">
                  <c:v>2014</c:v>
                </c:pt>
                <c:pt idx="9">
                  <c:v>2015</c:v>
                </c:pt>
              </c:strCache>
            </c:strRef>
          </c:cat>
          <c:val>
            <c:numRef>
              <c:f>'Fim Revenue Analysis'!$F$9:$O$9</c:f>
              <c:numCache>
                <c:formatCode>"$"#,##0</c:formatCode>
                <c:ptCount val="10"/>
                <c:pt idx="0">
                  <c:v>1627012898</c:v>
                </c:pt>
                <c:pt idx="1">
                  <c:v>1778646735</c:v>
                </c:pt>
                <c:pt idx="2">
                  <c:v>1794073468</c:v>
                </c:pt>
                <c:pt idx="3">
                  <c:v>2259966273</c:v>
                </c:pt>
                <c:pt idx="4">
                  <c:v>2098415783</c:v>
                </c:pt>
                <c:pt idx="5">
                  <c:v>1985984740</c:v>
                </c:pt>
                <c:pt idx="6">
                  <c:v>2791806493</c:v>
                </c:pt>
                <c:pt idx="7">
                  <c:v>2811201870</c:v>
                </c:pt>
                <c:pt idx="8">
                  <c:v>2564427048</c:v>
                </c:pt>
                <c:pt idx="9">
                  <c:v>1861754486</c:v>
                </c:pt>
              </c:numCache>
            </c:numRef>
          </c:val>
          <c:extLst>
            <c:ext xmlns:c16="http://schemas.microsoft.com/office/drawing/2014/chart" uri="{C3380CC4-5D6E-409C-BE32-E72D297353CC}">
              <c16:uniqueId val="{00000003-E9DF-4C0A-9C0E-A0A7398800DB}"/>
            </c:ext>
          </c:extLst>
        </c:ser>
        <c:dLbls>
          <c:showLegendKey val="0"/>
          <c:showVal val="0"/>
          <c:showCatName val="0"/>
          <c:showSerName val="0"/>
          <c:showPercent val="0"/>
          <c:showBubbleSize val="0"/>
        </c:dLbls>
        <c:axId val="1214992511"/>
        <c:axId val="1214992991"/>
      </c:areaChart>
      <c:catAx>
        <c:axId val="1214992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1214992991"/>
        <c:crosses val="autoZero"/>
        <c:auto val="1"/>
        <c:lblAlgn val="ctr"/>
        <c:lblOffset val="100"/>
        <c:noMultiLvlLbl val="0"/>
      </c:catAx>
      <c:valAx>
        <c:axId val="1214992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12149925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'Social Media Engagement'!$B$4</c:f>
              <c:strCache>
                <c:ptCount val="1"/>
                <c:pt idx="0">
                  <c:v># of Posts</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81FE-4596-B430-21384A5E1F07}"/>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81FE-4596-B430-21384A5E1F07}"/>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81FE-4596-B430-21384A5E1F07}"/>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81FE-4596-B430-21384A5E1F07}"/>
              </c:ext>
            </c:extLst>
          </c:dPt>
          <c:cat>
            <c:strRef>
              <c:f>'Social Media Engagement'!$A$5:$A$8</c:f>
              <c:strCache>
                <c:ptCount val="4"/>
                <c:pt idx="0">
                  <c:v>Morning</c:v>
                </c:pt>
                <c:pt idx="1">
                  <c:v>Afternoon</c:v>
                </c:pt>
                <c:pt idx="2">
                  <c:v>Late Night</c:v>
                </c:pt>
                <c:pt idx="3">
                  <c:v>Evening</c:v>
                </c:pt>
              </c:strCache>
            </c:strRef>
          </c:cat>
          <c:val>
            <c:numRef>
              <c:f>'Social Media Engagement'!$B$5:$B$8</c:f>
              <c:numCache>
                <c:formatCode>General</c:formatCode>
                <c:ptCount val="4"/>
                <c:pt idx="0">
                  <c:v>16</c:v>
                </c:pt>
                <c:pt idx="1">
                  <c:v>79</c:v>
                </c:pt>
                <c:pt idx="2">
                  <c:v>83</c:v>
                </c:pt>
                <c:pt idx="3">
                  <c:v>215</c:v>
                </c:pt>
              </c:numCache>
            </c:numRef>
          </c:val>
          <c:extLst>
            <c:ext xmlns:c16="http://schemas.microsoft.com/office/drawing/2014/chart" uri="{C3380CC4-5D6E-409C-BE32-E72D297353CC}">
              <c16:uniqueId val="{00000000-4E4A-4D4B-A960-388C913EC747}"/>
            </c:ext>
          </c:extLst>
        </c:ser>
        <c:ser>
          <c:idx val="1"/>
          <c:order val="1"/>
          <c:tx>
            <c:strRef>
              <c:f>'Social Media Engagement'!$C$4</c:f>
              <c:strCache>
                <c:ptCount val="1"/>
                <c:pt idx="0">
                  <c:v>Post Engagements</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9-81FE-4596-B430-21384A5E1F07}"/>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B-81FE-4596-B430-21384A5E1F07}"/>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D-81FE-4596-B430-21384A5E1F07}"/>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F-81FE-4596-B430-21384A5E1F07}"/>
              </c:ext>
            </c:extLst>
          </c:dPt>
          <c:cat>
            <c:strRef>
              <c:f>'Social Media Engagement'!$A$5:$A$8</c:f>
              <c:strCache>
                <c:ptCount val="4"/>
                <c:pt idx="0">
                  <c:v>Morning</c:v>
                </c:pt>
                <c:pt idx="1">
                  <c:v>Afternoon</c:v>
                </c:pt>
                <c:pt idx="2">
                  <c:v>Late Night</c:v>
                </c:pt>
                <c:pt idx="3">
                  <c:v>Evening</c:v>
                </c:pt>
              </c:strCache>
            </c:strRef>
          </c:cat>
          <c:val>
            <c:numRef>
              <c:f>'Social Media Engagement'!$C$5:$C$8</c:f>
              <c:numCache>
                <c:formatCode>#,##0</c:formatCode>
                <c:ptCount val="4"/>
                <c:pt idx="0">
                  <c:v>14546</c:v>
                </c:pt>
                <c:pt idx="1">
                  <c:v>65007</c:v>
                </c:pt>
                <c:pt idx="2">
                  <c:v>65360</c:v>
                </c:pt>
                <c:pt idx="3">
                  <c:v>155601</c:v>
                </c:pt>
              </c:numCache>
            </c:numRef>
          </c:val>
          <c:extLst>
            <c:ext xmlns:c16="http://schemas.microsoft.com/office/drawing/2014/chart" uri="{C3380CC4-5D6E-409C-BE32-E72D297353CC}">
              <c16:uniqueId val="{00000001-4E4A-4D4B-A960-388C913EC7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'Social Media Engagement'!$C$4</c:f>
              <c:strCache>
                <c:ptCount val="1"/>
                <c:pt idx="0">
                  <c:v>Post Engagements</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9EE4-4C19-9283-F514566875C8}"/>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9EE4-4C19-9283-F514566875C8}"/>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9EE4-4C19-9283-F514566875C8}"/>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9EE4-4C19-9283-F514566875C8}"/>
              </c:ext>
            </c:extLst>
          </c:dPt>
          <c:cat>
            <c:strRef>
              <c:f>'Social Media Engagement'!$A$5:$A$8</c:f>
              <c:strCache>
                <c:ptCount val="4"/>
                <c:pt idx="0">
                  <c:v>Morning</c:v>
                </c:pt>
                <c:pt idx="1">
                  <c:v>Afternoon</c:v>
                </c:pt>
                <c:pt idx="2">
                  <c:v>Late Night</c:v>
                </c:pt>
                <c:pt idx="3">
                  <c:v>Evening</c:v>
                </c:pt>
              </c:strCache>
            </c:strRef>
          </c:cat>
          <c:val>
            <c:numRef>
              <c:f>'Social Media Engagement'!$C$5:$C$8</c:f>
              <c:numCache>
                <c:formatCode>#,##0</c:formatCode>
                <c:ptCount val="4"/>
                <c:pt idx="0">
                  <c:v>14546</c:v>
                </c:pt>
                <c:pt idx="1">
                  <c:v>65007</c:v>
                </c:pt>
                <c:pt idx="2">
                  <c:v>65360</c:v>
                </c:pt>
                <c:pt idx="3">
                  <c:v>155601</c:v>
                </c:pt>
              </c:numCache>
            </c:numRef>
          </c:val>
          <c:extLst>
            <c:ext xmlns:c16="http://schemas.microsoft.com/office/drawing/2014/chart" uri="{C3380CC4-5D6E-409C-BE32-E72D297353CC}">
              <c16:uniqueId val="{00000008-9EE4-4C19-9283-F514566875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doughnutChart>
        <c:varyColors val="1"/>
        <c:ser>
          <c:idx val="0"/>
          <c:order val="0"/>
          <c:tx>
            <c:strRef>
              <c:f>'Social Media Engagement'!$B$10</c:f>
              <c:strCache>
                <c:ptCount val="1"/>
                <c:pt idx="0">
                  <c:v># of Posts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2D-4690-B2B1-367D670060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2D-4690-B2B1-367D670060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2D-4690-B2B1-367D670060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2D-4690-B2B1-367D6700606D}"/>
              </c:ext>
            </c:extLst>
          </c:dPt>
          <c:cat>
            <c:strRef>
              <c:f>'Social Media Engagement'!$A$11:$A$14</c:f>
              <c:strCache>
                <c:ptCount val="4"/>
                <c:pt idx="0">
                  <c:v>photo</c:v>
                </c:pt>
                <c:pt idx="1">
                  <c:v>video</c:v>
                </c:pt>
                <c:pt idx="2">
                  <c:v>link</c:v>
                </c:pt>
                <c:pt idx="3">
                  <c:v>event</c:v>
                </c:pt>
              </c:strCache>
            </c:strRef>
          </c:cat>
          <c:val>
            <c:numRef>
              <c:f>'Social Media Engagement'!$B$11:$B$14</c:f>
              <c:numCache>
                <c:formatCode>General</c:formatCode>
                <c:ptCount val="4"/>
                <c:pt idx="0">
                  <c:v>156</c:v>
                </c:pt>
                <c:pt idx="1">
                  <c:v>195</c:v>
                </c:pt>
                <c:pt idx="2">
                  <c:v>31</c:v>
                </c:pt>
                <c:pt idx="3">
                  <c:v>11</c:v>
                </c:pt>
              </c:numCache>
            </c:numRef>
          </c:val>
          <c:extLst>
            <c:ext xmlns:c16="http://schemas.microsoft.com/office/drawing/2014/chart" uri="{C3380CC4-5D6E-409C-BE32-E72D297353CC}">
              <c16:uniqueId val="{00000000-5FD5-4D7F-A552-A2D65BF6EC7B}"/>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doughnutChart>
        <c:varyColors val="1"/>
        <c:ser>
          <c:idx val="0"/>
          <c:order val="0"/>
          <c:tx>
            <c:strRef>
              <c:f>'Social Media Engagement'!$C$10</c:f>
              <c:strCache>
                <c:ptCount val="1"/>
                <c:pt idx="0">
                  <c:v>Post Engagements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E6-4577-BB0C-CD4E60A520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E6-4577-BB0C-CD4E60A520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E6-4577-BB0C-CD4E60A520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E6-4577-BB0C-CD4E60A52027}"/>
              </c:ext>
            </c:extLst>
          </c:dPt>
          <c:cat>
            <c:strRef>
              <c:f>'Social Media Engagement'!$A$11:$A$14</c:f>
              <c:strCache>
                <c:ptCount val="4"/>
                <c:pt idx="0">
                  <c:v>photo</c:v>
                </c:pt>
                <c:pt idx="1">
                  <c:v>video</c:v>
                </c:pt>
                <c:pt idx="2">
                  <c:v>link</c:v>
                </c:pt>
                <c:pt idx="3">
                  <c:v>event</c:v>
                </c:pt>
              </c:strCache>
            </c:strRef>
          </c:cat>
          <c:val>
            <c:numRef>
              <c:f>'Social Media Engagement'!$C$11:$C$14</c:f>
              <c:numCache>
                <c:formatCode>#,##0</c:formatCode>
                <c:ptCount val="4"/>
                <c:pt idx="0">
                  <c:v>147354</c:v>
                </c:pt>
                <c:pt idx="1">
                  <c:v>143065</c:v>
                </c:pt>
                <c:pt idx="2">
                  <c:v>8935</c:v>
                </c:pt>
                <c:pt idx="3">
                  <c:v>1160</c:v>
                </c:pt>
              </c:numCache>
            </c:numRef>
          </c:val>
          <c:extLst>
            <c:ext xmlns:c16="http://schemas.microsoft.com/office/drawing/2014/chart" uri="{C3380CC4-5D6E-409C-BE32-E72D297353CC}">
              <c16:uniqueId val="{00000008-B5E6-4577-BB0C-CD4E60A52027}"/>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Pacing to Goal</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0.22398498200969913"/>
          <c:y val="0.15319444444444447"/>
          <c:w val="0.64033060436981803"/>
          <c:h val="0.6714577865266842"/>
        </c:manualLayout>
      </c:layout>
      <c:doughnutChart>
        <c:varyColors val="1"/>
        <c:ser>
          <c:idx val="0"/>
          <c:order val="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C65C-443B-B733-6B9E8C2BE4E3}"/>
              </c:ext>
            </c:extLst>
          </c:dPt>
          <c:dPt>
            <c:idx val="1"/>
            <c:bubble3D val="0"/>
            <c:spPr>
              <a:solidFill>
                <a:schemeClr val="accent6">
                  <a:lumMod val="50000"/>
                  <a:alpha val="50000"/>
                </a:schemeClr>
              </a:solidFill>
              <a:ln w="19050">
                <a:solidFill>
                  <a:schemeClr val="lt1"/>
                </a:solidFill>
              </a:ln>
              <a:effectLst/>
            </c:spPr>
            <c:extLst>
              <c:ext xmlns:c16="http://schemas.microsoft.com/office/drawing/2014/chart" uri="{C3380CC4-5D6E-409C-BE32-E72D297353CC}">
                <c16:uniqueId val="{00000002-C65C-443B-B733-6B9E8C2BE4E3}"/>
              </c:ext>
            </c:extLst>
          </c:dPt>
          <c:dPt>
            <c:idx val="2"/>
            <c:bubble3D val="0"/>
            <c:spPr>
              <a:noFill/>
              <a:ln w="19050">
                <a:solidFill>
                  <a:schemeClr val="lt1"/>
                </a:solidFill>
              </a:ln>
              <a:effectLst/>
            </c:spPr>
            <c:extLst>
              <c:ext xmlns:c16="http://schemas.microsoft.com/office/drawing/2014/chart" uri="{C3380CC4-5D6E-409C-BE32-E72D297353CC}">
                <c16:uniqueId val="{00000003-C65C-443B-B733-6B9E8C2BE4E3}"/>
              </c:ext>
            </c:extLst>
          </c:dPt>
          <c:val>
            <c:numRef>
              <c:f>'Social Media Engagement'!$C$16:$C$18</c:f>
              <c:numCache>
                <c:formatCode>#,##0</c:formatCode>
                <c:ptCount val="3"/>
                <c:pt idx="0">
                  <c:v>300514</c:v>
                </c:pt>
                <c:pt idx="1">
                  <c:v>199486</c:v>
                </c:pt>
                <c:pt idx="2">
                  <c:v>500000</c:v>
                </c:pt>
              </c:numCache>
            </c:numRef>
          </c:val>
          <c:extLst>
            <c:ext xmlns:c16="http://schemas.microsoft.com/office/drawing/2014/chart" uri="{C3380CC4-5D6E-409C-BE32-E72D297353CC}">
              <c16:uniqueId val="{00000000-C65C-443B-B733-6B9E8C2BE4E3}"/>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Wins by Team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'Baseball Performance'!$M$4</c:f>
              <c:strCache>
                <c:ptCount val="1"/>
                <c:pt idx="0">
                  <c:v>Salary</c:v>
                </c:pt>
              </c:strCache>
            </c:strRef>
          </c:tx>
          <c:spPr>
            <a:ln w="19050" cap="rnd">
              <a:noFill/>
              <a:round/>
            </a:ln>
            <a:effectLst/>
          </c:spPr>
          <c:marker>
            <c:symbol val="circle"/>
            <c:size val="5"/>
            <c:spPr>
              <a:solidFill>
                <a:schemeClr val="tx2">
                  <a:lumMod val="20000"/>
                  <a:lumOff val="80000"/>
                </a:schemeClr>
              </a:solidFill>
              <a:ln w="9525">
                <a:solidFill>
                  <a:schemeClr val="accent1"/>
                </a:solidFill>
              </a:ln>
              <a:effectLst/>
            </c:spPr>
          </c:marker>
          <c:trendline>
            <c:spPr>
              <a:ln w="38100" cap="rnd">
                <a:solidFill>
                  <a:schemeClr val="accent2"/>
                </a:solidFill>
                <a:prstDash val="sysDot"/>
              </a:ln>
              <a:effectLst/>
            </c:spPr>
            <c:trendlineType val="log"/>
            <c:dispRSqr val="1"/>
            <c:dispEq val="0"/>
            <c:trendlineLbl>
              <c:layout>
                <c:manualLayout>
                  <c:x val="1.3907067504532264E-2"/>
                  <c:y val="-0.1204250169634394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rendlineLbl>
          </c:trendline>
          <c:xVal>
            <c:numRef>
              <c:f>'Baseball Performance'!$M$5:$M$484</c:f>
              <c:numCache>
                <c:formatCode>"$"#,##0</c:formatCode>
                <c:ptCount val="480"/>
                <c:pt idx="0">
                  <c:v>16519500</c:v>
                </c:pt>
                <c:pt idx="1">
                  <c:v>19872000</c:v>
                </c:pt>
                <c:pt idx="2">
                  <c:v>23433000</c:v>
                </c:pt>
                <c:pt idx="3">
                  <c:v>28928334</c:v>
                </c:pt>
                <c:pt idx="4">
                  <c:v>31133500</c:v>
                </c:pt>
                <c:pt idx="5">
                  <c:v>31971333</c:v>
                </c:pt>
                <c:pt idx="6">
                  <c:v>32994333</c:v>
                </c:pt>
                <c:pt idx="7">
                  <c:v>36505333</c:v>
                </c:pt>
                <c:pt idx="8">
                  <c:v>44838332</c:v>
                </c:pt>
                <c:pt idx="9">
                  <c:v>46867200</c:v>
                </c:pt>
                <c:pt idx="10">
                  <c:v>47308000</c:v>
                </c:pt>
                <c:pt idx="11">
                  <c:v>51289111</c:v>
                </c:pt>
                <c:pt idx="12">
                  <c:v>51464167</c:v>
                </c:pt>
                <c:pt idx="13">
                  <c:v>53737826</c:v>
                </c:pt>
                <c:pt idx="14">
                  <c:v>54821000</c:v>
                </c:pt>
                <c:pt idx="15">
                  <c:v>58265167</c:v>
                </c:pt>
                <c:pt idx="16">
                  <c:v>58915000</c:v>
                </c:pt>
                <c:pt idx="17">
                  <c:v>60539333</c:v>
                </c:pt>
                <c:pt idx="18">
                  <c:v>61111190</c:v>
                </c:pt>
                <c:pt idx="19">
                  <c:v>61453863</c:v>
                </c:pt>
                <c:pt idx="20">
                  <c:v>62765129</c:v>
                </c:pt>
                <c:pt idx="21">
                  <c:v>70795921</c:v>
                </c:pt>
                <c:pt idx="22">
                  <c:v>75880771</c:v>
                </c:pt>
                <c:pt idx="23">
                  <c:v>77940333</c:v>
                </c:pt>
                <c:pt idx="24">
                  <c:v>79509776</c:v>
                </c:pt>
                <c:pt idx="25">
                  <c:v>81027833</c:v>
                </c:pt>
                <c:pt idx="26">
                  <c:v>81447435</c:v>
                </c:pt>
                <c:pt idx="27">
                  <c:v>84537836</c:v>
                </c:pt>
                <c:pt idx="28">
                  <c:v>87924286</c:v>
                </c:pt>
                <c:pt idx="29">
                  <c:v>92338260</c:v>
                </c:pt>
                <c:pt idx="30">
                  <c:v>24130000</c:v>
                </c:pt>
                <c:pt idx="31">
                  <c:v>33810750</c:v>
                </c:pt>
                <c:pt idx="32">
                  <c:v>35159500</c:v>
                </c:pt>
                <c:pt idx="33">
                  <c:v>35422500</c:v>
                </c:pt>
                <c:pt idx="34">
                  <c:v>35762500</c:v>
                </c:pt>
                <c:pt idx="35">
                  <c:v>39182833</c:v>
                </c:pt>
                <c:pt idx="36">
                  <c:v>41663833</c:v>
                </c:pt>
                <c:pt idx="37">
                  <c:v>43886833</c:v>
                </c:pt>
                <c:pt idx="38">
                  <c:v>47535167</c:v>
                </c:pt>
                <c:pt idx="39">
                  <c:v>48986000</c:v>
                </c:pt>
                <c:pt idx="40">
                  <c:v>53416167</c:v>
                </c:pt>
                <c:pt idx="41">
                  <c:v>56980000</c:v>
                </c:pt>
                <c:pt idx="42">
                  <c:v>57760833</c:v>
                </c:pt>
                <c:pt idx="43">
                  <c:v>60612667</c:v>
                </c:pt>
                <c:pt idx="44">
                  <c:v>63280167</c:v>
                </c:pt>
                <c:pt idx="45">
                  <c:v>64715833</c:v>
                </c:pt>
                <c:pt idx="46">
                  <c:v>65653667</c:v>
                </c:pt>
                <c:pt idx="47">
                  <c:v>67599540</c:v>
                </c:pt>
                <c:pt idx="48">
                  <c:v>71541334</c:v>
                </c:pt>
                <c:pt idx="49">
                  <c:v>74720834</c:v>
                </c:pt>
                <c:pt idx="50">
                  <c:v>76895999</c:v>
                </c:pt>
                <c:pt idx="51">
                  <c:v>78538333</c:v>
                </c:pt>
                <c:pt idx="52">
                  <c:v>85082999</c:v>
                </c:pt>
                <c:pt idx="53">
                  <c:v>88633500</c:v>
                </c:pt>
                <c:pt idx="54">
                  <c:v>91936166</c:v>
                </c:pt>
                <c:pt idx="55">
                  <c:v>93152001</c:v>
                </c:pt>
                <c:pt idx="56">
                  <c:v>93174428</c:v>
                </c:pt>
                <c:pt idx="57">
                  <c:v>109105953</c:v>
                </c:pt>
                <c:pt idx="58">
                  <c:v>110035833</c:v>
                </c:pt>
                <c:pt idx="59">
                  <c:v>112287143</c:v>
                </c:pt>
                <c:pt idx="60">
                  <c:v>34380000</c:v>
                </c:pt>
                <c:pt idx="61">
                  <c:v>38670500</c:v>
                </c:pt>
                <c:pt idx="62">
                  <c:v>40004167</c:v>
                </c:pt>
                <c:pt idx="63">
                  <c:v>40425000</c:v>
                </c:pt>
                <c:pt idx="64">
                  <c:v>41425000</c:v>
                </c:pt>
                <c:pt idx="65">
                  <c:v>41979917</c:v>
                </c:pt>
                <c:pt idx="66">
                  <c:v>42323599</c:v>
                </c:pt>
                <c:pt idx="67">
                  <c:v>45050390</c:v>
                </c:pt>
                <c:pt idx="68">
                  <c:v>47257000</c:v>
                </c:pt>
                <c:pt idx="69">
                  <c:v>50287833</c:v>
                </c:pt>
                <c:pt idx="70">
                  <c:v>55048000</c:v>
                </c:pt>
                <c:pt idx="71">
                  <c:v>56851043</c:v>
                </c:pt>
                <c:pt idx="72">
                  <c:v>57052833</c:v>
                </c:pt>
                <c:pt idx="73">
                  <c:v>57954999</c:v>
                </c:pt>
                <c:pt idx="74">
                  <c:v>60493487</c:v>
                </c:pt>
                <c:pt idx="75">
                  <c:v>61721667</c:v>
                </c:pt>
                <c:pt idx="76">
                  <c:v>63448417</c:v>
                </c:pt>
                <c:pt idx="77">
                  <c:v>74660875</c:v>
                </c:pt>
                <c:pt idx="78">
                  <c:v>75690833</c:v>
                </c:pt>
                <c:pt idx="79">
                  <c:v>76864333</c:v>
                </c:pt>
                <c:pt idx="80">
                  <c:v>78299835</c:v>
                </c:pt>
                <c:pt idx="81">
                  <c:v>78909449</c:v>
                </c:pt>
                <c:pt idx="82">
                  <c:v>80282668</c:v>
                </c:pt>
                <c:pt idx="83">
                  <c:v>92870367</c:v>
                </c:pt>
                <c:pt idx="84">
                  <c:v>94633593</c:v>
                </c:pt>
                <c:pt idx="85">
                  <c:v>94850953</c:v>
                </c:pt>
                <c:pt idx="86">
                  <c:v>102819999</c:v>
                </c:pt>
                <c:pt idx="87">
                  <c:v>105526122</c:v>
                </c:pt>
                <c:pt idx="88">
                  <c:v>108366060</c:v>
                </c:pt>
                <c:pt idx="89">
                  <c:v>125928583</c:v>
                </c:pt>
                <c:pt idx="90">
                  <c:v>19630000</c:v>
                </c:pt>
                <c:pt idx="91">
                  <c:v>40518000</c:v>
                </c:pt>
                <c:pt idx="92">
                  <c:v>40627000</c:v>
                </c:pt>
                <c:pt idx="93">
                  <c:v>45210000</c:v>
                </c:pt>
                <c:pt idx="94">
                  <c:v>48584834</c:v>
                </c:pt>
                <c:pt idx="95">
                  <c:v>49168000</c:v>
                </c:pt>
                <c:pt idx="96">
                  <c:v>49450000</c:v>
                </c:pt>
                <c:pt idx="97">
                  <c:v>50260834</c:v>
                </c:pt>
                <c:pt idx="98">
                  <c:v>51010000</c:v>
                </c:pt>
                <c:pt idx="99">
                  <c:v>51269000</c:v>
                </c:pt>
                <c:pt idx="100">
                  <c:v>51948500</c:v>
                </c:pt>
                <c:pt idx="101">
                  <c:v>54812429</c:v>
                </c:pt>
                <c:pt idx="102">
                  <c:v>55505000</c:v>
                </c:pt>
                <c:pt idx="103">
                  <c:v>59355667</c:v>
                </c:pt>
                <c:pt idx="104">
                  <c:v>67179667</c:v>
                </c:pt>
                <c:pt idx="105">
                  <c:v>70780000</c:v>
                </c:pt>
                <c:pt idx="106">
                  <c:v>71040000</c:v>
                </c:pt>
                <c:pt idx="107">
                  <c:v>73877500</c:v>
                </c:pt>
                <c:pt idx="108">
                  <c:v>79031667</c:v>
                </c:pt>
                <c:pt idx="109">
                  <c:v>79868333</c:v>
                </c:pt>
                <c:pt idx="110">
                  <c:v>80657000</c:v>
                </c:pt>
                <c:pt idx="111">
                  <c:v>82852167</c:v>
                </c:pt>
                <c:pt idx="112">
                  <c:v>83786666</c:v>
                </c:pt>
                <c:pt idx="113">
                  <c:v>86959167</c:v>
                </c:pt>
                <c:pt idx="114">
                  <c:v>99946500</c:v>
                </c:pt>
                <c:pt idx="115">
                  <c:v>103491667</c:v>
                </c:pt>
                <c:pt idx="116">
                  <c:v>105572620</c:v>
                </c:pt>
                <c:pt idx="117">
                  <c:v>106243667</c:v>
                </c:pt>
                <c:pt idx="118">
                  <c:v>116876429</c:v>
                </c:pt>
                <c:pt idx="119">
                  <c:v>152749814</c:v>
                </c:pt>
                <c:pt idx="120">
                  <c:v>27528500</c:v>
                </c:pt>
                <c:pt idx="121">
                  <c:v>29556667</c:v>
                </c:pt>
                <c:pt idx="122">
                  <c:v>32227929</c:v>
                </c:pt>
                <c:pt idx="123">
                  <c:v>34319300</c:v>
                </c:pt>
                <c:pt idx="124">
                  <c:v>40897500</c:v>
                </c:pt>
                <c:pt idx="125">
                  <c:v>42143042</c:v>
                </c:pt>
                <c:pt idx="126">
                  <c:v>46615250</c:v>
                </c:pt>
                <c:pt idx="127">
                  <c:v>46832000</c:v>
                </c:pt>
                <c:pt idx="128">
                  <c:v>47609000</c:v>
                </c:pt>
                <c:pt idx="129">
                  <c:v>50017000</c:v>
                </c:pt>
                <c:pt idx="130">
                  <c:v>51623333</c:v>
                </c:pt>
                <c:pt idx="131">
                  <c:v>53585000</c:v>
                </c:pt>
                <c:pt idx="132">
                  <c:v>55050417</c:v>
                </c:pt>
                <c:pt idx="133">
                  <c:v>55384833</c:v>
                </c:pt>
                <c:pt idx="134">
                  <c:v>59425667</c:v>
                </c:pt>
                <c:pt idx="135">
                  <c:v>65212500</c:v>
                </c:pt>
                <c:pt idx="136">
                  <c:v>65445167</c:v>
                </c:pt>
                <c:pt idx="137">
                  <c:v>69780750</c:v>
                </c:pt>
                <c:pt idx="138">
                  <c:v>75397000</c:v>
                </c:pt>
                <c:pt idx="139">
                  <c:v>81515834</c:v>
                </c:pt>
                <c:pt idx="140">
                  <c:v>82019166</c:v>
                </c:pt>
                <c:pt idx="141">
                  <c:v>83228333</c:v>
                </c:pt>
                <c:pt idx="142">
                  <c:v>90182500</c:v>
                </c:pt>
                <c:pt idx="143">
                  <c:v>90560000</c:v>
                </c:pt>
                <c:pt idx="144">
                  <c:v>92902001</c:v>
                </c:pt>
                <c:pt idx="145">
                  <c:v>92919167</c:v>
                </c:pt>
                <c:pt idx="146">
                  <c:v>96660970</c:v>
                </c:pt>
                <c:pt idx="147">
                  <c:v>100534667</c:v>
                </c:pt>
                <c:pt idx="148">
                  <c:v>127298500</c:v>
                </c:pt>
                <c:pt idx="149">
                  <c:v>184193950</c:v>
                </c:pt>
                <c:pt idx="150">
                  <c:v>29679067</c:v>
                </c:pt>
                <c:pt idx="151">
                  <c:v>36881000</c:v>
                </c:pt>
                <c:pt idx="152">
                  <c:v>38133000</c:v>
                </c:pt>
                <c:pt idx="153">
                  <c:v>39934833</c:v>
                </c:pt>
                <c:pt idx="154">
                  <c:v>41502500</c:v>
                </c:pt>
                <c:pt idx="155">
                  <c:v>45719500</c:v>
                </c:pt>
                <c:pt idx="156">
                  <c:v>47839000</c:v>
                </c:pt>
                <c:pt idx="157">
                  <c:v>48581500</c:v>
                </c:pt>
                <c:pt idx="158">
                  <c:v>55425762</c:v>
                </c:pt>
                <c:pt idx="159">
                  <c:v>55849000</c:v>
                </c:pt>
                <c:pt idx="160">
                  <c:v>56186000</c:v>
                </c:pt>
                <c:pt idx="161">
                  <c:v>60408834</c:v>
                </c:pt>
                <c:pt idx="162">
                  <c:v>61892583</c:v>
                </c:pt>
                <c:pt idx="163">
                  <c:v>62329166</c:v>
                </c:pt>
                <c:pt idx="164">
                  <c:v>63290833</c:v>
                </c:pt>
                <c:pt idx="165">
                  <c:v>69092000</c:v>
                </c:pt>
                <c:pt idx="166">
                  <c:v>73914333</c:v>
                </c:pt>
                <c:pt idx="167">
                  <c:v>75178000</c:v>
                </c:pt>
                <c:pt idx="168">
                  <c:v>76779000</c:v>
                </c:pt>
                <c:pt idx="169">
                  <c:v>83039000</c:v>
                </c:pt>
                <c:pt idx="170">
                  <c:v>86457302</c:v>
                </c:pt>
                <c:pt idx="171">
                  <c:v>87032933</c:v>
                </c:pt>
                <c:pt idx="172">
                  <c:v>87754334</c:v>
                </c:pt>
                <c:pt idx="173">
                  <c:v>90199500</c:v>
                </c:pt>
                <c:pt idx="174">
                  <c:v>92106833</c:v>
                </c:pt>
                <c:pt idx="175">
                  <c:v>94867822</c:v>
                </c:pt>
                <c:pt idx="176">
                  <c:v>95522000</c:v>
                </c:pt>
                <c:pt idx="177">
                  <c:v>101305821</c:v>
                </c:pt>
                <c:pt idx="178">
                  <c:v>123505125</c:v>
                </c:pt>
                <c:pt idx="179">
                  <c:v>208306817</c:v>
                </c:pt>
                <c:pt idx="180">
                  <c:v>14671500</c:v>
                </c:pt>
                <c:pt idx="181">
                  <c:v>34917967</c:v>
                </c:pt>
                <c:pt idx="182">
                  <c:v>41233000</c:v>
                </c:pt>
                <c:pt idx="183">
                  <c:v>46717750</c:v>
                </c:pt>
                <c:pt idx="184">
                  <c:v>47294000</c:v>
                </c:pt>
                <c:pt idx="185">
                  <c:v>56031500</c:v>
                </c:pt>
                <c:pt idx="186">
                  <c:v>57568333</c:v>
                </c:pt>
                <c:pt idx="187">
                  <c:v>59684226</c:v>
                </c:pt>
                <c:pt idx="188">
                  <c:v>60909519</c:v>
                </c:pt>
                <c:pt idx="189">
                  <c:v>62243079</c:v>
                </c:pt>
                <c:pt idx="190">
                  <c:v>63143000</c:v>
                </c:pt>
                <c:pt idx="191">
                  <c:v>63396006</c:v>
                </c:pt>
                <c:pt idx="192">
                  <c:v>68228662</c:v>
                </c:pt>
                <c:pt idx="193">
                  <c:v>69896141</c:v>
                </c:pt>
                <c:pt idx="194">
                  <c:v>71365000</c:v>
                </c:pt>
                <c:pt idx="195">
                  <c:v>72585582</c:v>
                </c:pt>
                <c:pt idx="196">
                  <c:v>82612866</c:v>
                </c:pt>
                <c:pt idx="197">
                  <c:v>87959833</c:v>
                </c:pt>
                <c:pt idx="198">
                  <c:v>88273333</c:v>
                </c:pt>
                <c:pt idx="199">
                  <c:v>88694435</c:v>
                </c:pt>
                <c:pt idx="200">
                  <c:v>88891371</c:v>
                </c:pt>
                <c:pt idx="201">
                  <c:v>90056419</c:v>
                </c:pt>
                <c:pt idx="202">
                  <c:v>90156876</c:v>
                </c:pt>
                <c:pt idx="203">
                  <c:v>94424499</c:v>
                </c:pt>
                <c:pt idx="204">
                  <c:v>98447187</c:v>
                </c:pt>
                <c:pt idx="205">
                  <c:v>101084963</c:v>
                </c:pt>
                <c:pt idx="206">
                  <c:v>102750667</c:v>
                </c:pt>
                <c:pt idx="207">
                  <c:v>103472000</c:v>
                </c:pt>
                <c:pt idx="208">
                  <c:v>120099824</c:v>
                </c:pt>
                <c:pt idx="209">
                  <c:v>194663079</c:v>
                </c:pt>
                <c:pt idx="210">
                  <c:v>24123500</c:v>
                </c:pt>
                <c:pt idx="211">
                  <c:v>30507000</c:v>
                </c:pt>
                <c:pt idx="212">
                  <c:v>36947500</c:v>
                </c:pt>
                <c:pt idx="213">
                  <c:v>38537833</c:v>
                </c:pt>
                <c:pt idx="214">
                  <c:v>52067546</c:v>
                </c:pt>
                <c:pt idx="215">
                  <c:v>54041000</c:v>
                </c:pt>
                <c:pt idx="216">
                  <c:v>58110567</c:v>
                </c:pt>
                <c:pt idx="217">
                  <c:v>61673267</c:v>
                </c:pt>
                <c:pt idx="218">
                  <c:v>67116500</c:v>
                </c:pt>
                <c:pt idx="219">
                  <c:v>68318675</c:v>
                </c:pt>
                <c:pt idx="220">
                  <c:v>68524980</c:v>
                </c:pt>
                <c:pt idx="221">
                  <c:v>70986500</c:v>
                </c:pt>
                <c:pt idx="222">
                  <c:v>71439500</c:v>
                </c:pt>
                <c:pt idx="223">
                  <c:v>79366940</c:v>
                </c:pt>
                <c:pt idx="224">
                  <c:v>81942800</c:v>
                </c:pt>
                <c:pt idx="225">
                  <c:v>87290833</c:v>
                </c:pt>
                <c:pt idx="226">
                  <c:v>87759000</c:v>
                </c:pt>
                <c:pt idx="227">
                  <c:v>89428213</c:v>
                </c:pt>
                <c:pt idx="228">
                  <c:v>90219056</c:v>
                </c:pt>
                <c:pt idx="229">
                  <c:v>90286823</c:v>
                </c:pt>
                <c:pt idx="230">
                  <c:v>93174808</c:v>
                </c:pt>
                <c:pt idx="231">
                  <c:v>94800369</c:v>
                </c:pt>
                <c:pt idx="232">
                  <c:v>99670332</c:v>
                </c:pt>
                <c:pt idx="233">
                  <c:v>106460833</c:v>
                </c:pt>
                <c:pt idx="234">
                  <c:v>108454524</c:v>
                </c:pt>
                <c:pt idx="235">
                  <c:v>108671833</c:v>
                </c:pt>
                <c:pt idx="236">
                  <c:v>109251333</c:v>
                </c:pt>
                <c:pt idx="237">
                  <c:v>115231663</c:v>
                </c:pt>
                <c:pt idx="238">
                  <c:v>143026214</c:v>
                </c:pt>
                <c:pt idx="239">
                  <c:v>189259045</c:v>
                </c:pt>
                <c:pt idx="240">
                  <c:v>21811500</c:v>
                </c:pt>
                <c:pt idx="241">
                  <c:v>43820597</c:v>
                </c:pt>
                <c:pt idx="242">
                  <c:v>47967126</c:v>
                </c:pt>
                <c:pt idx="243">
                  <c:v>48689783</c:v>
                </c:pt>
                <c:pt idx="244">
                  <c:v>54961000</c:v>
                </c:pt>
                <c:pt idx="245">
                  <c:v>56932766</c:v>
                </c:pt>
                <c:pt idx="246">
                  <c:v>58245500</c:v>
                </c:pt>
                <c:pt idx="247">
                  <c:v>66202712</c:v>
                </c:pt>
                <c:pt idx="248">
                  <c:v>67196246</c:v>
                </c:pt>
                <c:pt idx="249">
                  <c:v>67712326</c:v>
                </c:pt>
                <c:pt idx="250">
                  <c:v>68655500</c:v>
                </c:pt>
                <c:pt idx="251">
                  <c:v>73677616</c:v>
                </c:pt>
                <c:pt idx="252">
                  <c:v>74117695</c:v>
                </c:pt>
                <c:pt idx="253">
                  <c:v>76594500</c:v>
                </c:pt>
                <c:pt idx="254">
                  <c:v>78970066</c:v>
                </c:pt>
                <c:pt idx="255">
                  <c:v>80937499</c:v>
                </c:pt>
                <c:pt idx="256">
                  <c:v>88930414</c:v>
                </c:pt>
                <c:pt idx="257">
                  <c:v>97793900</c:v>
                </c:pt>
                <c:pt idx="258">
                  <c:v>97879880</c:v>
                </c:pt>
                <c:pt idx="259">
                  <c:v>99624449</c:v>
                </c:pt>
                <c:pt idx="260">
                  <c:v>102365683</c:v>
                </c:pt>
                <c:pt idx="261">
                  <c:v>117666482</c:v>
                </c:pt>
                <c:pt idx="262">
                  <c:v>118345833</c:v>
                </c:pt>
                <c:pt idx="263">
                  <c:v>118588536</c:v>
                </c:pt>
                <c:pt idx="264">
                  <c:v>119216333</c:v>
                </c:pt>
                <c:pt idx="265">
                  <c:v>121189332</c:v>
                </c:pt>
                <c:pt idx="266">
                  <c:v>133390035</c:v>
                </c:pt>
                <c:pt idx="267">
                  <c:v>137685196</c:v>
                </c:pt>
                <c:pt idx="268">
                  <c:v>137793376</c:v>
                </c:pt>
                <c:pt idx="269">
                  <c:v>207896789</c:v>
                </c:pt>
                <c:pt idx="270">
                  <c:v>36834000</c:v>
                </c:pt>
                <c:pt idx="271">
                  <c:v>43333700</c:v>
                </c:pt>
                <c:pt idx="272">
                  <c:v>48693000</c:v>
                </c:pt>
                <c:pt idx="273">
                  <c:v>59928000</c:v>
                </c:pt>
                <c:pt idx="274">
                  <c:v>61910000</c:v>
                </c:pt>
                <c:pt idx="275">
                  <c:v>63313034</c:v>
                </c:pt>
                <c:pt idx="276">
                  <c:v>65299266</c:v>
                </c:pt>
                <c:pt idx="277">
                  <c:v>67101666</c:v>
                </c:pt>
                <c:pt idx="278">
                  <c:v>68178798</c:v>
                </c:pt>
                <c:pt idx="279">
                  <c:v>70519333</c:v>
                </c:pt>
                <c:pt idx="280">
                  <c:v>73115666</c:v>
                </c:pt>
                <c:pt idx="281">
                  <c:v>73558500</c:v>
                </c:pt>
                <c:pt idx="282">
                  <c:v>75201000</c:v>
                </c:pt>
                <c:pt idx="283">
                  <c:v>80182502</c:v>
                </c:pt>
                <c:pt idx="284">
                  <c:v>80538300</c:v>
                </c:pt>
                <c:pt idx="285">
                  <c:v>81579166</c:v>
                </c:pt>
                <c:pt idx="286">
                  <c:v>83026450</c:v>
                </c:pt>
                <c:pt idx="287">
                  <c:v>88528409</c:v>
                </c:pt>
                <c:pt idx="288">
                  <c:v>96068500</c:v>
                </c:pt>
                <c:pt idx="289">
                  <c:v>96726166</c:v>
                </c:pt>
                <c:pt idx="290">
                  <c:v>98904166</c:v>
                </c:pt>
                <c:pt idx="291">
                  <c:v>100414592</c:v>
                </c:pt>
                <c:pt idx="292">
                  <c:v>102996414</c:v>
                </c:pt>
                <c:pt idx="293">
                  <c:v>113004046</c:v>
                </c:pt>
                <c:pt idx="294">
                  <c:v>113709000</c:v>
                </c:pt>
                <c:pt idx="295">
                  <c:v>115085145</c:v>
                </c:pt>
                <c:pt idx="296">
                  <c:v>121345999</c:v>
                </c:pt>
                <c:pt idx="297">
                  <c:v>134809000</c:v>
                </c:pt>
                <c:pt idx="298">
                  <c:v>149373987</c:v>
                </c:pt>
                <c:pt idx="299">
                  <c:v>201449189</c:v>
                </c:pt>
                <c:pt idx="300">
                  <c:v>34943000</c:v>
                </c:pt>
                <c:pt idx="301">
                  <c:v>37799300</c:v>
                </c:pt>
                <c:pt idx="302">
                  <c:v>55250544</c:v>
                </c:pt>
                <c:pt idx="303">
                  <c:v>55254900</c:v>
                </c:pt>
                <c:pt idx="304">
                  <c:v>57029719</c:v>
                </c:pt>
                <c:pt idx="305">
                  <c:v>60718166</c:v>
                </c:pt>
                <c:pt idx="306">
                  <c:v>61203966</c:v>
                </c:pt>
                <c:pt idx="307">
                  <c:v>61400000</c:v>
                </c:pt>
                <c:pt idx="308">
                  <c:v>62234000</c:v>
                </c:pt>
                <c:pt idx="309">
                  <c:v>71405210</c:v>
                </c:pt>
                <c:pt idx="310">
                  <c:v>71761542</c:v>
                </c:pt>
                <c:pt idx="311">
                  <c:v>71923471</c:v>
                </c:pt>
                <c:pt idx="312">
                  <c:v>81108278</c:v>
                </c:pt>
                <c:pt idx="313">
                  <c:v>81612500</c:v>
                </c:pt>
                <c:pt idx="314">
                  <c:v>84227000</c:v>
                </c:pt>
                <c:pt idx="315">
                  <c:v>84423666</c:v>
                </c:pt>
                <c:pt idx="316">
                  <c:v>86510000</c:v>
                </c:pt>
                <c:pt idx="317">
                  <c:v>92355500</c:v>
                </c:pt>
                <c:pt idx="318">
                  <c:v>93540751</c:v>
                </c:pt>
                <c:pt idx="319">
                  <c:v>95358016</c:v>
                </c:pt>
                <c:pt idx="320">
                  <c:v>97559166</c:v>
                </c:pt>
                <c:pt idx="321">
                  <c:v>98641333</c:v>
                </c:pt>
                <c:pt idx="322">
                  <c:v>104963866</c:v>
                </c:pt>
                <c:pt idx="323">
                  <c:v>105530000</c:v>
                </c:pt>
                <c:pt idx="324">
                  <c:v>122864928</c:v>
                </c:pt>
                <c:pt idx="325">
                  <c:v>134422942</c:v>
                </c:pt>
                <c:pt idx="326">
                  <c:v>141928379</c:v>
                </c:pt>
                <c:pt idx="327">
                  <c:v>146609000</c:v>
                </c:pt>
                <c:pt idx="328">
                  <c:v>162447333</c:v>
                </c:pt>
                <c:pt idx="329">
                  <c:v>206333389</c:v>
                </c:pt>
                <c:pt idx="330">
                  <c:v>35712000</c:v>
                </c:pt>
                <c:pt idx="331">
                  <c:v>41053571</c:v>
                </c:pt>
                <c:pt idx="332">
                  <c:v>45047000</c:v>
                </c:pt>
                <c:pt idx="333">
                  <c:v>45869140</c:v>
                </c:pt>
                <c:pt idx="334">
                  <c:v>48776566</c:v>
                </c:pt>
                <c:pt idx="335">
                  <c:v>53639833</c:v>
                </c:pt>
                <c:pt idx="336">
                  <c:v>56944000</c:v>
                </c:pt>
                <c:pt idx="337">
                  <c:v>62567800</c:v>
                </c:pt>
                <c:pt idx="338">
                  <c:v>63856928</c:v>
                </c:pt>
                <c:pt idx="339">
                  <c:v>66536500</c:v>
                </c:pt>
                <c:pt idx="340">
                  <c:v>70694000</c:v>
                </c:pt>
                <c:pt idx="341">
                  <c:v>75947134</c:v>
                </c:pt>
                <c:pt idx="342">
                  <c:v>85304038</c:v>
                </c:pt>
                <c:pt idx="343">
                  <c:v>85497333</c:v>
                </c:pt>
                <c:pt idx="344">
                  <c:v>86110600</c:v>
                </c:pt>
                <c:pt idx="345">
                  <c:v>87002692</c:v>
                </c:pt>
                <c:pt idx="346">
                  <c:v>88148071</c:v>
                </c:pt>
                <c:pt idx="347">
                  <c:v>92299264</c:v>
                </c:pt>
                <c:pt idx="348">
                  <c:v>104188999</c:v>
                </c:pt>
                <c:pt idx="349">
                  <c:v>105433572</c:v>
                </c:pt>
                <c:pt idx="350">
                  <c:v>105700231</c:v>
                </c:pt>
                <c:pt idx="351">
                  <c:v>112737000</c:v>
                </c:pt>
                <c:pt idx="352">
                  <c:v>118198333</c:v>
                </c:pt>
                <c:pt idx="353">
                  <c:v>118847309</c:v>
                </c:pt>
                <c:pt idx="354">
                  <c:v>125047329</c:v>
                </c:pt>
                <c:pt idx="355">
                  <c:v>127789000</c:v>
                </c:pt>
                <c:pt idx="356">
                  <c:v>138543166</c:v>
                </c:pt>
                <c:pt idx="357">
                  <c:v>161762475</c:v>
                </c:pt>
                <c:pt idx="358">
                  <c:v>172976379</c:v>
                </c:pt>
                <c:pt idx="359">
                  <c:v>202275028</c:v>
                </c:pt>
                <c:pt idx="360">
                  <c:v>55244700</c:v>
                </c:pt>
                <c:pt idx="361">
                  <c:v>55372500</c:v>
                </c:pt>
                <c:pt idx="362">
                  <c:v>60651000</c:v>
                </c:pt>
                <c:pt idx="363">
                  <c:v>60916225</c:v>
                </c:pt>
                <c:pt idx="364">
                  <c:v>62951999</c:v>
                </c:pt>
                <c:pt idx="365">
                  <c:v>64173500</c:v>
                </c:pt>
                <c:pt idx="366">
                  <c:v>73804833</c:v>
                </c:pt>
                <c:pt idx="367">
                  <c:v>75009200</c:v>
                </c:pt>
                <c:pt idx="368">
                  <c:v>77353999</c:v>
                </c:pt>
                <c:pt idx="369">
                  <c:v>78069571</c:v>
                </c:pt>
                <c:pt idx="370">
                  <c:v>78430300</c:v>
                </c:pt>
                <c:pt idx="371">
                  <c:v>80855143</c:v>
                </c:pt>
                <c:pt idx="372">
                  <c:v>81978100</c:v>
                </c:pt>
                <c:pt idx="373">
                  <c:v>82203616</c:v>
                </c:pt>
                <c:pt idx="374">
                  <c:v>82829942</c:v>
                </c:pt>
                <c:pt idx="375">
                  <c:v>88197033</c:v>
                </c:pt>
                <c:pt idx="376">
                  <c:v>93353983</c:v>
                </c:pt>
                <c:pt idx="377">
                  <c:v>94085000</c:v>
                </c:pt>
                <c:pt idx="378">
                  <c:v>95143575</c:v>
                </c:pt>
                <c:pt idx="379">
                  <c:v>96919500</c:v>
                </c:pt>
                <c:pt idx="380">
                  <c:v>97653944</c:v>
                </c:pt>
                <c:pt idx="381">
                  <c:v>110300862</c:v>
                </c:pt>
                <c:pt idx="382">
                  <c:v>117620683</c:v>
                </c:pt>
                <c:pt idx="383">
                  <c:v>118078000</c:v>
                </c:pt>
                <c:pt idx="384">
                  <c:v>120510974</c:v>
                </c:pt>
                <c:pt idx="385">
                  <c:v>132300000</c:v>
                </c:pt>
                <c:pt idx="386">
                  <c:v>154485166</c:v>
                </c:pt>
                <c:pt idx="387">
                  <c:v>173186617</c:v>
                </c:pt>
                <c:pt idx="388">
                  <c:v>174538938</c:v>
                </c:pt>
                <c:pt idx="389">
                  <c:v>196522289</c:v>
                </c:pt>
                <c:pt idx="390">
                  <c:v>17890700</c:v>
                </c:pt>
                <c:pt idx="391">
                  <c:v>33601900</c:v>
                </c:pt>
                <c:pt idx="392">
                  <c:v>49448346</c:v>
                </c:pt>
                <c:pt idx="393">
                  <c:v>52955272</c:v>
                </c:pt>
                <c:pt idx="394">
                  <c:v>60132500</c:v>
                </c:pt>
                <c:pt idx="395">
                  <c:v>65585500</c:v>
                </c:pt>
                <c:pt idx="396">
                  <c:v>74005043</c:v>
                </c:pt>
                <c:pt idx="397">
                  <c:v>74409071</c:v>
                </c:pt>
                <c:pt idx="398">
                  <c:v>75337500</c:v>
                </c:pt>
                <c:pt idx="399">
                  <c:v>75771800</c:v>
                </c:pt>
                <c:pt idx="400">
                  <c:v>76947033</c:v>
                </c:pt>
                <c:pt idx="401">
                  <c:v>77062000</c:v>
                </c:pt>
                <c:pt idx="402">
                  <c:v>80091725</c:v>
                </c:pt>
                <c:pt idx="403">
                  <c:v>84393333</c:v>
                </c:pt>
                <c:pt idx="404">
                  <c:v>87871525</c:v>
                </c:pt>
                <c:pt idx="405">
                  <c:v>90132000</c:v>
                </c:pt>
                <c:pt idx="406">
                  <c:v>92260110</c:v>
                </c:pt>
                <c:pt idx="407">
                  <c:v>100567726</c:v>
                </c:pt>
                <c:pt idx="408">
                  <c:v>106404462</c:v>
                </c:pt>
                <c:pt idx="409">
                  <c:v>112522600</c:v>
                </c:pt>
                <c:pt idx="410">
                  <c:v>113703270</c:v>
                </c:pt>
                <c:pt idx="411">
                  <c:v>120065277</c:v>
                </c:pt>
                <c:pt idx="412">
                  <c:v>124174750</c:v>
                </c:pt>
                <c:pt idx="413">
                  <c:v>126288100</c:v>
                </c:pt>
                <c:pt idx="414">
                  <c:v>140180334</c:v>
                </c:pt>
                <c:pt idx="415">
                  <c:v>145989500</c:v>
                </c:pt>
                <c:pt idx="416">
                  <c:v>151530000</c:v>
                </c:pt>
                <c:pt idx="417">
                  <c:v>169863189</c:v>
                </c:pt>
                <c:pt idx="418">
                  <c:v>223362196</c:v>
                </c:pt>
                <c:pt idx="419">
                  <c:v>231978886</c:v>
                </c:pt>
                <c:pt idx="420">
                  <c:v>35116300</c:v>
                </c:pt>
                <c:pt idx="421">
                  <c:v>41836900</c:v>
                </c:pt>
                <c:pt idx="422">
                  <c:v>65522500</c:v>
                </c:pt>
                <c:pt idx="423">
                  <c:v>72408400</c:v>
                </c:pt>
                <c:pt idx="424">
                  <c:v>72689100</c:v>
                </c:pt>
                <c:pt idx="425">
                  <c:v>74594075</c:v>
                </c:pt>
                <c:pt idx="426">
                  <c:v>75685700</c:v>
                </c:pt>
                <c:pt idx="427">
                  <c:v>77178000</c:v>
                </c:pt>
                <c:pt idx="428">
                  <c:v>81830500</c:v>
                </c:pt>
                <c:pt idx="429">
                  <c:v>82151899</c:v>
                </c:pt>
                <c:pt idx="430">
                  <c:v>83762500</c:v>
                </c:pt>
                <c:pt idx="431">
                  <c:v>85556990</c:v>
                </c:pt>
                <c:pt idx="432">
                  <c:v>92531100</c:v>
                </c:pt>
                <c:pt idx="433">
                  <c:v>95403500</c:v>
                </c:pt>
                <c:pt idx="434">
                  <c:v>97609000</c:v>
                </c:pt>
                <c:pt idx="435">
                  <c:v>97861500</c:v>
                </c:pt>
                <c:pt idx="436">
                  <c:v>101217000</c:v>
                </c:pt>
                <c:pt idx="437">
                  <c:v>103416000</c:v>
                </c:pt>
                <c:pt idx="438">
                  <c:v>108217500</c:v>
                </c:pt>
                <c:pt idx="439">
                  <c:v>109920100</c:v>
                </c:pt>
                <c:pt idx="440">
                  <c:v>112255059</c:v>
                </c:pt>
                <c:pt idx="441">
                  <c:v>120693000</c:v>
                </c:pt>
                <c:pt idx="442">
                  <c:v>121988250</c:v>
                </c:pt>
                <c:pt idx="443">
                  <c:v>131983680</c:v>
                </c:pt>
                <c:pt idx="444">
                  <c:v>139019929</c:v>
                </c:pt>
                <c:pt idx="445">
                  <c:v>152855500</c:v>
                </c:pt>
                <c:pt idx="446">
                  <c:v>163510167</c:v>
                </c:pt>
                <c:pt idx="447">
                  <c:v>180944967</c:v>
                </c:pt>
                <c:pt idx="448">
                  <c:v>197543907</c:v>
                </c:pt>
                <c:pt idx="449">
                  <c:v>217014600</c:v>
                </c:pt>
                <c:pt idx="450">
                  <c:v>61834000</c:v>
                </c:pt>
                <c:pt idx="451">
                  <c:v>64521233</c:v>
                </c:pt>
                <c:pt idx="452">
                  <c:v>68056500</c:v>
                </c:pt>
                <c:pt idx="453">
                  <c:v>71781250</c:v>
                </c:pt>
                <c:pt idx="454">
                  <c:v>72256200</c:v>
                </c:pt>
                <c:pt idx="455">
                  <c:v>79053501</c:v>
                </c:pt>
                <c:pt idx="456">
                  <c:v>87663766</c:v>
                </c:pt>
                <c:pt idx="457">
                  <c:v>88892499</c:v>
                </c:pt>
                <c:pt idx="458">
                  <c:v>95688600</c:v>
                </c:pt>
                <c:pt idx="459">
                  <c:v>96766683</c:v>
                </c:pt>
                <c:pt idx="460">
                  <c:v>100850000</c:v>
                </c:pt>
                <c:pt idx="461">
                  <c:v>107755000</c:v>
                </c:pt>
                <c:pt idx="462">
                  <c:v>111693000</c:v>
                </c:pt>
                <c:pt idx="463">
                  <c:v>112107025</c:v>
                </c:pt>
                <c:pt idx="464">
                  <c:v>112373700</c:v>
                </c:pt>
                <c:pt idx="465">
                  <c:v>112992400</c:v>
                </c:pt>
                <c:pt idx="466">
                  <c:v>113072286</c:v>
                </c:pt>
                <c:pt idx="467">
                  <c:v>115044833</c:v>
                </c:pt>
                <c:pt idx="468">
                  <c:v>115879310</c:v>
                </c:pt>
                <c:pt idx="469">
                  <c:v>118441300</c:v>
                </c:pt>
                <c:pt idx="470">
                  <c:v>119241500</c:v>
                </c:pt>
                <c:pt idx="471">
                  <c:v>120005415</c:v>
                </c:pt>
                <c:pt idx="472">
                  <c:v>122208700</c:v>
                </c:pt>
                <c:pt idx="473">
                  <c:v>143742789</c:v>
                </c:pt>
                <c:pt idx="474">
                  <c:v>155587472</c:v>
                </c:pt>
                <c:pt idx="475">
                  <c:v>164701500</c:v>
                </c:pt>
                <c:pt idx="476">
                  <c:v>172284750</c:v>
                </c:pt>
                <c:pt idx="477">
                  <c:v>181103400</c:v>
                </c:pt>
                <c:pt idx="478">
                  <c:v>212751957</c:v>
                </c:pt>
                <c:pt idx="479">
                  <c:v>215792000</c:v>
                </c:pt>
              </c:numCache>
            </c:numRef>
          </c:xVal>
          <c:yVal>
            <c:numRef>
              <c:f>'Baseball Performance'!$K:$K</c:f>
              <c:numCache>
                <c:formatCode>General</c:formatCode>
                <c:ptCount val="1048576"/>
                <c:pt idx="3">
                  <c:v>0</c:v>
                </c:pt>
                <c:pt idx="4">
                  <c:v>69</c:v>
                </c:pt>
                <c:pt idx="5">
                  <c:v>79</c:v>
                </c:pt>
                <c:pt idx="6">
                  <c:v>77</c:v>
                </c:pt>
                <c:pt idx="7">
                  <c:v>69</c:v>
                </c:pt>
                <c:pt idx="8">
                  <c:v>95</c:v>
                </c:pt>
                <c:pt idx="9">
                  <c:v>91</c:v>
                </c:pt>
                <c:pt idx="10">
                  <c:v>67</c:v>
                </c:pt>
                <c:pt idx="11">
                  <c:v>73</c:v>
                </c:pt>
                <c:pt idx="12">
                  <c:v>83</c:v>
                </c:pt>
                <c:pt idx="13">
                  <c:v>85</c:v>
                </c:pt>
                <c:pt idx="14">
                  <c:v>65</c:v>
                </c:pt>
                <c:pt idx="15">
                  <c:v>72</c:v>
                </c:pt>
                <c:pt idx="16">
                  <c:v>82</c:v>
                </c:pt>
                <c:pt idx="17">
                  <c:v>97</c:v>
                </c:pt>
                <c:pt idx="18">
                  <c:v>76</c:v>
                </c:pt>
                <c:pt idx="19">
                  <c:v>79</c:v>
                </c:pt>
                <c:pt idx="20">
                  <c:v>91</c:v>
                </c:pt>
                <c:pt idx="21">
                  <c:v>65</c:v>
                </c:pt>
                <c:pt idx="22">
                  <c:v>82</c:v>
                </c:pt>
                <c:pt idx="23">
                  <c:v>95</c:v>
                </c:pt>
                <c:pt idx="24">
                  <c:v>69</c:v>
                </c:pt>
                <c:pt idx="25">
                  <c:v>71</c:v>
                </c:pt>
                <c:pt idx="26">
                  <c:v>90</c:v>
                </c:pt>
                <c:pt idx="27">
                  <c:v>85</c:v>
                </c:pt>
                <c:pt idx="28">
                  <c:v>94</c:v>
                </c:pt>
                <c:pt idx="29">
                  <c:v>85</c:v>
                </c:pt>
                <c:pt idx="30">
                  <c:v>74</c:v>
                </c:pt>
                <c:pt idx="31">
                  <c:v>95</c:v>
                </c:pt>
                <c:pt idx="32">
                  <c:v>86</c:v>
                </c:pt>
                <c:pt idx="33">
                  <c:v>87</c:v>
                </c:pt>
                <c:pt idx="34">
                  <c:v>85</c:v>
                </c:pt>
                <c:pt idx="35">
                  <c:v>102</c:v>
                </c:pt>
                <c:pt idx="36">
                  <c:v>68</c:v>
                </c:pt>
                <c:pt idx="37">
                  <c:v>65</c:v>
                </c:pt>
                <c:pt idx="38">
                  <c:v>76</c:v>
                </c:pt>
                <c:pt idx="39">
                  <c:v>79</c:v>
                </c:pt>
                <c:pt idx="40">
                  <c:v>86</c:v>
                </c:pt>
                <c:pt idx="41">
                  <c:v>68</c:v>
                </c:pt>
                <c:pt idx="42">
                  <c:v>75</c:v>
                </c:pt>
                <c:pt idx="43">
                  <c:v>66</c:v>
                </c:pt>
                <c:pt idx="44">
                  <c:v>66</c:v>
                </c:pt>
                <c:pt idx="45">
                  <c:v>62</c:v>
                </c:pt>
                <c:pt idx="46">
                  <c:v>62</c:v>
                </c:pt>
                <c:pt idx="47">
                  <c:v>93</c:v>
                </c:pt>
                <c:pt idx="48">
                  <c:v>90</c:v>
                </c:pt>
                <c:pt idx="49">
                  <c:v>88</c:v>
                </c:pt>
                <c:pt idx="50">
                  <c:v>83</c:v>
                </c:pt>
                <c:pt idx="51">
                  <c:v>63</c:v>
                </c:pt>
                <c:pt idx="52">
                  <c:v>73</c:v>
                </c:pt>
                <c:pt idx="53">
                  <c:v>116</c:v>
                </c:pt>
                <c:pt idx="54">
                  <c:v>80</c:v>
                </c:pt>
                <c:pt idx="55">
                  <c:v>93</c:v>
                </c:pt>
                <c:pt idx="56">
                  <c:v>92</c:v>
                </c:pt>
                <c:pt idx="57">
                  <c:v>73</c:v>
                </c:pt>
                <c:pt idx="58">
                  <c:v>88</c:v>
                </c:pt>
                <c:pt idx="59">
                  <c:v>91</c:v>
                </c:pt>
                <c:pt idx="60">
                  <c:v>82</c:v>
                </c:pt>
                <c:pt idx="61">
                  <c:v>86</c:v>
                </c:pt>
                <c:pt idx="62">
                  <c:v>82</c:v>
                </c:pt>
                <c:pt idx="63">
                  <c:v>95</c:v>
                </c:pt>
                <c:pt idx="64">
                  <c:v>55</c:v>
                </c:pt>
                <c:pt idx="65">
                  <c:v>83</c:v>
                </c:pt>
                <c:pt idx="66">
                  <c:v>103</c:v>
                </c:pt>
                <c:pt idx="67">
                  <c:v>94</c:v>
                </c:pt>
                <c:pt idx="68">
                  <c:v>66</c:v>
                </c:pt>
                <c:pt idx="69">
                  <c:v>79</c:v>
                </c:pt>
                <c:pt idx="70">
                  <c:v>72</c:v>
                </c:pt>
                <c:pt idx="71">
                  <c:v>78</c:v>
                </c:pt>
                <c:pt idx="72">
                  <c:v>62</c:v>
                </c:pt>
                <c:pt idx="73">
                  <c:v>56</c:v>
                </c:pt>
                <c:pt idx="74">
                  <c:v>55</c:v>
                </c:pt>
                <c:pt idx="75">
                  <c:v>73</c:v>
                </c:pt>
                <c:pt idx="76">
                  <c:v>81</c:v>
                </c:pt>
                <c:pt idx="77">
                  <c:v>80</c:v>
                </c:pt>
                <c:pt idx="78">
                  <c:v>67</c:v>
                </c:pt>
                <c:pt idx="79">
                  <c:v>99</c:v>
                </c:pt>
                <c:pt idx="80">
                  <c:v>84</c:v>
                </c:pt>
                <c:pt idx="81">
                  <c:v>97</c:v>
                </c:pt>
                <c:pt idx="82">
                  <c:v>67</c:v>
                </c:pt>
                <c:pt idx="83">
                  <c:v>78</c:v>
                </c:pt>
                <c:pt idx="84">
                  <c:v>95</c:v>
                </c:pt>
                <c:pt idx="85">
                  <c:v>74</c:v>
                </c:pt>
                <c:pt idx="86">
                  <c:v>93</c:v>
                </c:pt>
                <c:pt idx="87">
                  <c:v>101</c:v>
                </c:pt>
                <c:pt idx="88">
                  <c:v>75</c:v>
                </c:pt>
                <c:pt idx="89">
                  <c:v>92</c:v>
                </c:pt>
                <c:pt idx="90">
                  <c:v>98</c:v>
                </c:pt>
                <c:pt idx="91">
                  <c:v>72</c:v>
                </c:pt>
                <c:pt idx="92">
                  <c:v>93</c:v>
                </c:pt>
                <c:pt idx="93">
                  <c:v>103</c:v>
                </c:pt>
                <c:pt idx="94">
                  <c:v>63</c:v>
                </c:pt>
                <c:pt idx="95">
                  <c:v>83</c:v>
                </c:pt>
                <c:pt idx="96">
                  <c:v>68</c:v>
                </c:pt>
                <c:pt idx="97">
                  <c:v>64</c:v>
                </c:pt>
                <c:pt idx="98">
                  <c:v>68</c:v>
                </c:pt>
                <c:pt idx="99">
                  <c:v>43</c:v>
                </c:pt>
                <c:pt idx="100">
                  <c:v>91</c:v>
                </c:pt>
                <c:pt idx="101">
                  <c:v>96</c:v>
                </c:pt>
                <c:pt idx="102">
                  <c:v>86</c:v>
                </c:pt>
                <c:pt idx="103">
                  <c:v>86</c:v>
                </c:pt>
                <c:pt idx="104">
                  <c:v>83</c:v>
                </c:pt>
                <c:pt idx="105">
                  <c:v>75</c:v>
                </c:pt>
                <c:pt idx="106">
                  <c:v>90</c:v>
                </c:pt>
                <c:pt idx="107">
                  <c:v>69</c:v>
                </c:pt>
                <c:pt idx="108">
                  <c:v>74</c:v>
                </c:pt>
                <c:pt idx="109">
                  <c:v>86</c:v>
                </c:pt>
                <c:pt idx="110">
                  <c:v>87</c:v>
                </c:pt>
                <c:pt idx="111">
                  <c:v>71</c:v>
                </c:pt>
                <c:pt idx="112">
                  <c:v>77</c:v>
                </c:pt>
                <c:pt idx="113">
                  <c:v>88</c:v>
                </c:pt>
                <c:pt idx="114">
                  <c:v>84</c:v>
                </c:pt>
                <c:pt idx="115">
                  <c:v>100</c:v>
                </c:pt>
                <c:pt idx="116">
                  <c:v>85</c:v>
                </c:pt>
                <c:pt idx="117">
                  <c:v>93</c:v>
                </c:pt>
                <c:pt idx="118">
                  <c:v>95</c:v>
                </c:pt>
                <c:pt idx="119">
                  <c:v>71</c:v>
                </c:pt>
                <c:pt idx="120">
                  <c:v>85</c:v>
                </c:pt>
                <c:pt idx="121">
                  <c:v>101</c:v>
                </c:pt>
                <c:pt idx="122">
                  <c:v>66</c:v>
                </c:pt>
                <c:pt idx="123">
                  <c:v>101</c:v>
                </c:pt>
                <c:pt idx="124">
                  <c:v>67</c:v>
                </c:pt>
                <c:pt idx="125">
                  <c:v>70</c:v>
                </c:pt>
                <c:pt idx="126">
                  <c:v>72</c:v>
                </c:pt>
                <c:pt idx="127">
                  <c:v>80</c:v>
                </c:pt>
                <c:pt idx="128">
                  <c:v>67</c:v>
                </c:pt>
                <c:pt idx="129">
                  <c:v>83</c:v>
                </c:pt>
                <c:pt idx="130">
                  <c:v>76</c:v>
                </c:pt>
                <c:pt idx="131">
                  <c:v>72</c:v>
                </c:pt>
                <c:pt idx="132">
                  <c:v>58</c:v>
                </c:pt>
                <c:pt idx="133">
                  <c:v>67</c:v>
                </c:pt>
                <c:pt idx="134">
                  <c:v>78</c:v>
                </c:pt>
                <c:pt idx="135">
                  <c:v>92</c:v>
                </c:pt>
                <c:pt idx="136">
                  <c:v>89</c:v>
                </c:pt>
                <c:pt idx="137">
                  <c:v>87</c:v>
                </c:pt>
                <c:pt idx="138">
                  <c:v>91</c:v>
                </c:pt>
                <c:pt idx="139">
                  <c:v>83</c:v>
                </c:pt>
                <c:pt idx="140">
                  <c:v>68</c:v>
                </c:pt>
                <c:pt idx="141">
                  <c:v>51</c:v>
                </c:pt>
                <c:pt idx="142">
                  <c:v>92</c:v>
                </c:pt>
                <c:pt idx="143">
                  <c:v>63</c:v>
                </c:pt>
                <c:pt idx="144">
                  <c:v>91</c:v>
                </c:pt>
                <c:pt idx="145">
                  <c:v>105</c:v>
                </c:pt>
                <c:pt idx="146">
                  <c:v>96</c:v>
                </c:pt>
                <c:pt idx="147">
                  <c:v>89</c:v>
                </c:pt>
                <c:pt idx="148">
                  <c:v>93</c:v>
                </c:pt>
                <c:pt idx="149">
                  <c:v>86</c:v>
                </c:pt>
                <c:pt idx="150">
                  <c:v>71</c:v>
                </c:pt>
                <c:pt idx="151">
                  <c:v>92</c:v>
                </c:pt>
                <c:pt idx="152">
                  <c:v>98</c:v>
                </c:pt>
                <c:pt idx="153">
                  <c:v>101</c:v>
                </c:pt>
                <c:pt idx="154">
                  <c:v>67</c:v>
                </c:pt>
                <c:pt idx="155">
                  <c:v>56</c:v>
                </c:pt>
                <c:pt idx="156">
                  <c:v>67</c:v>
                </c:pt>
                <c:pt idx="157">
                  <c:v>81</c:v>
                </c:pt>
                <c:pt idx="158">
                  <c:v>93</c:v>
                </c:pt>
                <c:pt idx="159">
                  <c:v>80</c:v>
                </c:pt>
                <c:pt idx="160">
                  <c:v>67</c:v>
                </c:pt>
                <c:pt idx="161">
                  <c:v>81</c:v>
                </c:pt>
                <c:pt idx="162">
                  <c:v>88</c:v>
                </c:pt>
                <c:pt idx="163">
                  <c:v>79</c:v>
                </c:pt>
                <c:pt idx="164">
                  <c:v>83</c:v>
                </c:pt>
                <c:pt idx="165">
                  <c:v>83</c:v>
                </c:pt>
                <c:pt idx="166">
                  <c:v>73</c:v>
                </c:pt>
                <c:pt idx="167">
                  <c:v>77</c:v>
                </c:pt>
                <c:pt idx="168">
                  <c:v>82</c:v>
                </c:pt>
                <c:pt idx="169">
                  <c:v>71</c:v>
                </c:pt>
                <c:pt idx="170">
                  <c:v>74</c:v>
                </c:pt>
                <c:pt idx="171">
                  <c:v>99</c:v>
                </c:pt>
                <c:pt idx="172">
                  <c:v>89</c:v>
                </c:pt>
                <c:pt idx="173">
                  <c:v>71</c:v>
                </c:pt>
                <c:pt idx="174">
                  <c:v>90</c:v>
                </c:pt>
                <c:pt idx="175">
                  <c:v>79</c:v>
                </c:pt>
                <c:pt idx="176">
                  <c:v>69</c:v>
                </c:pt>
                <c:pt idx="177">
                  <c:v>75</c:v>
                </c:pt>
                <c:pt idx="178">
                  <c:v>100</c:v>
                </c:pt>
                <c:pt idx="179">
                  <c:v>95</c:v>
                </c:pt>
                <c:pt idx="180">
                  <c:v>88</c:v>
                </c:pt>
                <c:pt idx="181">
                  <c:v>83</c:v>
                </c:pt>
                <c:pt idx="182">
                  <c:v>95</c:v>
                </c:pt>
                <c:pt idx="183">
                  <c:v>95</c:v>
                </c:pt>
                <c:pt idx="184">
                  <c:v>78</c:v>
                </c:pt>
                <c:pt idx="185">
                  <c:v>61</c:v>
                </c:pt>
                <c:pt idx="186">
                  <c:v>76</c:v>
                </c:pt>
                <c:pt idx="187">
                  <c:v>67</c:v>
                </c:pt>
                <c:pt idx="188">
                  <c:v>62</c:v>
                </c:pt>
                <c:pt idx="189">
                  <c:v>78</c:v>
                </c:pt>
                <c:pt idx="190">
                  <c:v>75</c:v>
                </c:pt>
                <c:pt idx="191">
                  <c:v>76</c:v>
                </c:pt>
                <c:pt idx="192">
                  <c:v>80</c:v>
                </c:pt>
                <c:pt idx="193">
                  <c:v>93</c:v>
                </c:pt>
                <c:pt idx="194">
                  <c:v>71</c:v>
                </c:pt>
                <c:pt idx="195">
                  <c:v>96</c:v>
                </c:pt>
                <c:pt idx="196">
                  <c:v>80</c:v>
                </c:pt>
                <c:pt idx="197">
                  <c:v>88</c:v>
                </c:pt>
                <c:pt idx="198">
                  <c:v>87</c:v>
                </c:pt>
                <c:pt idx="199">
                  <c:v>70</c:v>
                </c:pt>
                <c:pt idx="200">
                  <c:v>95</c:v>
                </c:pt>
                <c:pt idx="201">
                  <c:v>78</c:v>
                </c:pt>
                <c:pt idx="202">
                  <c:v>85</c:v>
                </c:pt>
                <c:pt idx="203">
                  <c:v>82</c:v>
                </c:pt>
                <c:pt idx="204">
                  <c:v>83</c:v>
                </c:pt>
                <c:pt idx="205">
                  <c:v>76</c:v>
                </c:pt>
                <c:pt idx="206">
                  <c:v>79</c:v>
                </c:pt>
                <c:pt idx="207">
                  <c:v>66</c:v>
                </c:pt>
                <c:pt idx="208">
                  <c:v>88</c:v>
                </c:pt>
                <c:pt idx="209">
                  <c:v>97</c:v>
                </c:pt>
                <c:pt idx="210">
                  <c:v>90</c:v>
                </c:pt>
                <c:pt idx="211">
                  <c:v>89</c:v>
                </c:pt>
                <c:pt idx="212">
                  <c:v>86</c:v>
                </c:pt>
                <c:pt idx="213">
                  <c:v>97</c:v>
                </c:pt>
                <c:pt idx="214">
                  <c:v>66</c:v>
                </c:pt>
                <c:pt idx="215">
                  <c:v>71</c:v>
                </c:pt>
                <c:pt idx="216">
                  <c:v>73</c:v>
                </c:pt>
                <c:pt idx="217">
                  <c:v>68</c:v>
                </c:pt>
                <c:pt idx="218">
                  <c:v>90</c:v>
                </c:pt>
                <c:pt idx="219">
                  <c:v>90</c:v>
                </c:pt>
                <c:pt idx="220">
                  <c:v>89</c:v>
                </c:pt>
                <c:pt idx="221">
                  <c:v>96</c:v>
                </c:pt>
                <c:pt idx="222">
                  <c:v>69</c:v>
                </c:pt>
                <c:pt idx="223">
                  <c:v>75</c:v>
                </c:pt>
                <c:pt idx="224">
                  <c:v>72</c:v>
                </c:pt>
                <c:pt idx="225">
                  <c:v>83</c:v>
                </c:pt>
                <c:pt idx="226">
                  <c:v>79</c:v>
                </c:pt>
                <c:pt idx="227">
                  <c:v>76</c:v>
                </c:pt>
                <c:pt idx="228">
                  <c:v>83</c:v>
                </c:pt>
                <c:pt idx="229">
                  <c:v>84</c:v>
                </c:pt>
                <c:pt idx="230">
                  <c:v>73</c:v>
                </c:pt>
                <c:pt idx="231">
                  <c:v>89</c:v>
                </c:pt>
                <c:pt idx="232">
                  <c:v>71</c:v>
                </c:pt>
                <c:pt idx="233">
                  <c:v>78</c:v>
                </c:pt>
                <c:pt idx="234">
                  <c:v>69</c:v>
                </c:pt>
                <c:pt idx="235">
                  <c:v>88</c:v>
                </c:pt>
                <c:pt idx="236">
                  <c:v>85</c:v>
                </c:pt>
                <c:pt idx="237">
                  <c:v>88</c:v>
                </c:pt>
                <c:pt idx="238">
                  <c:v>82</c:v>
                </c:pt>
                <c:pt idx="239">
                  <c:v>72</c:v>
                </c:pt>
                <c:pt idx="240">
                  <c:v>94</c:v>
                </c:pt>
                <c:pt idx="241">
                  <c:v>88</c:v>
                </c:pt>
                <c:pt idx="242">
                  <c:v>96</c:v>
                </c:pt>
                <c:pt idx="243">
                  <c:v>94</c:v>
                </c:pt>
                <c:pt idx="244">
                  <c:v>84</c:v>
                </c:pt>
                <c:pt idx="245">
                  <c:v>97</c:v>
                </c:pt>
                <c:pt idx="246">
                  <c:v>75</c:v>
                </c:pt>
                <c:pt idx="247">
                  <c:v>67</c:v>
                </c:pt>
                <c:pt idx="248">
                  <c:v>59</c:v>
                </c:pt>
                <c:pt idx="249">
                  <c:v>88</c:v>
                </c:pt>
                <c:pt idx="250">
                  <c:v>75</c:v>
                </c:pt>
                <c:pt idx="251">
                  <c:v>82</c:v>
                </c:pt>
                <c:pt idx="252">
                  <c:v>68</c:v>
                </c:pt>
                <c:pt idx="253">
                  <c:v>79</c:v>
                </c:pt>
                <c:pt idx="254">
                  <c:v>74</c:v>
                </c:pt>
                <c:pt idx="255">
                  <c:v>63</c:v>
                </c:pt>
                <c:pt idx="256">
                  <c:v>74</c:v>
                </c:pt>
                <c:pt idx="257">
                  <c:v>72</c:v>
                </c:pt>
                <c:pt idx="258">
                  <c:v>81</c:v>
                </c:pt>
                <c:pt idx="259">
                  <c:v>90</c:v>
                </c:pt>
                <c:pt idx="260">
                  <c:v>86</c:v>
                </c:pt>
                <c:pt idx="261">
                  <c:v>86</c:v>
                </c:pt>
                <c:pt idx="262">
                  <c:v>92</c:v>
                </c:pt>
                <c:pt idx="263">
                  <c:v>86</c:v>
                </c:pt>
                <c:pt idx="264">
                  <c:v>72</c:v>
                </c:pt>
                <c:pt idx="265">
                  <c:v>61</c:v>
                </c:pt>
                <c:pt idx="266">
                  <c:v>97</c:v>
                </c:pt>
                <c:pt idx="267">
                  <c:v>84</c:v>
                </c:pt>
                <c:pt idx="268">
                  <c:v>100</c:v>
                </c:pt>
                <c:pt idx="269">
                  <c:v>89</c:v>
                </c:pt>
                <c:pt idx="270">
                  <c:v>95</c:v>
                </c:pt>
                <c:pt idx="271">
                  <c:v>74</c:v>
                </c:pt>
                <c:pt idx="272">
                  <c:v>89</c:v>
                </c:pt>
                <c:pt idx="273">
                  <c:v>89</c:v>
                </c:pt>
                <c:pt idx="274">
                  <c:v>87</c:v>
                </c:pt>
                <c:pt idx="275">
                  <c:v>75</c:v>
                </c:pt>
                <c:pt idx="276">
                  <c:v>62</c:v>
                </c:pt>
                <c:pt idx="277">
                  <c:v>59</c:v>
                </c:pt>
                <c:pt idx="278">
                  <c:v>75</c:v>
                </c:pt>
                <c:pt idx="279">
                  <c:v>84</c:v>
                </c:pt>
                <c:pt idx="280">
                  <c:v>87</c:v>
                </c:pt>
                <c:pt idx="281">
                  <c:v>64</c:v>
                </c:pt>
                <c:pt idx="282">
                  <c:v>87</c:v>
                </c:pt>
                <c:pt idx="283">
                  <c:v>65</c:v>
                </c:pt>
                <c:pt idx="284">
                  <c:v>70</c:v>
                </c:pt>
                <c:pt idx="285">
                  <c:v>78</c:v>
                </c:pt>
                <c:pt idx="286">
                  <c:v>92</c:v>
                </c:pt>
                <c:pt idx="287">
                  <c:v>80</c:v>
                </c:pt>
                <c:pt idx="288">
                  <c:v>75</c:v>
                </c:pt>
                <c:pt idx="289">
                  <c:v>65</c:v>
                </c:pt>
                <c:pt idx="290">
                  <c:v>88</c:v>
                </c:pt>
                <c:pt idx="291">
                  <c:v>91</c:v>
                </c:pt>
                <c:pt idx="292">
                  <c:v>79</c:v>
                </c:pt>
                <c:pt idx="293">
                  <c:v>86</c:v>
                </c:pt>
                <c:pt idx="294">
                  <c:v>85</c:v>
                </c:pt>
                <c:pt idx="295">
                  <c:v>95</c:v>
                </c:pt>
                <c:pt idx="296">
                  <c:v>74</c:v>
                </c:pt>
                <c:pt idx="297">
                  <c:v>93</c:v>
                </c:pt>
                <c:pt idx="298">
                  <c:v>97</c:v>
                </c:pt>
                <c:pt idx="299">
                  <c:v>86</c:v>
                </c:pt>
                <c:pt idx="300">
                  <c:v>95</c:v>
                </c:pt>
                <c:pt idx="301">
                  <c:v>83</c:v>
                </c:pt>
                <c:pt idx="302">
                  <c:v>70</c:v>
                </c:pt>
                <c:pt idx="303">
                  <c:v>103</c:v>
                </c:pt>
                <c:pt idx="304">
                  <c:v>57</c:v>
                </c:pt>
                <c:pt idx="305">
                  <c:v>90</c:v>
                </c:pt>
                <c:pt idx="306">
                  <c:v>90</c:v>
                </c:pt>
                <c:pt idx="307">
                  <c:v>81</c:v>
                </c:pt>
                <c:pt idx="308">
                  <c:v>80</c:v>
                </c:pt>
                <c:pt idx="309">
                  <c:v>65</c:v>
                </c:pt>
                <c:pt idx="310">
                  <c:v>69</c:v>
                </c:pt>
                <c:pt idx="311">
                  <c:v>69</c:v>
                </c:pt>
                <c:pt idx="312">
                  <c:v>85</c:v>
                </c:pt>
                <c:pt idx="313">
                  <c:v>67</c:v>
                </c:pt>
                <c:pt idx="314">
                  <c:v>91</c:v>
                </c:pt>
                <c:pt idx="315">
                  <c:v>96</c:v>
                </c:pt>
                <c:pt idx="316">
                  <c:v>77</c:v>
                </c:pt>
                <c:pt idx="317">
                  <c:v>66</c:v>
                </c:pt>
                <c:pt idx="318">
                  <c:v>83</c:v>
                </c:pt>
                <c:pt idx="319">
                  <c:v>91</c:v>
                </c:pt>
                <c:pt idx="320">
                  <c:v>61</c:v>
                </c:pt>
                <c:pt idx="321">
                  <c:v>76</c:v>
                </c:pt>
                <c:pt idx="322">
                  <c:v>86</c:v>
                </c:pt>
                <c:pt idx="323">
                  <c:v>80</c:v>
                </c:pt>
                <c:pt idx="324">
                  <c:v>94</c:v>
                </c:pt>
                <c:pt idx="325">
                  <c:v>92</c:v>
                </c:pt>
                <c:pt idx="326">
                  <c:v>80</c:v>
                </c:pt>
                <c:pt idx="327">
                  <c:v>88</c:v>
                </c:pt>
                <c:pt idx="328">
                  <c:v>81</c:v>
                </c:pt>
                <c:pt idx="329">
                  <c:v>79</c:v>
                </c:pt>
                <c:pt idx="330">
                  <c:v>97</c:v>
                </c:pt>
                <c:pt idx="331">
                  <c:v>75</c:v>
                </c:pt>
                <c:pt idx="332">
                  <c:v>89</c:v>
                </c:pt>
                <c:pt idx="333">
                  <c:v>95</c:v>
                </c:pt>
                <c:pt idx="334">
                  <c:v>71</c:v>
                </c:pt>
                <c:pt idx="335">
                  <c:v>91</c:v>
                </c:pt>
                <c:pt idx="336">
                  <c:v>72</c:v>
                </c:pt>
                <c:pt idx="337">
                  <c:v>71</c:v>
                </c:pt>
                <c:pt idx="338">
                  <c:v>80</c:v>
                </c:pt>
                <c:pt idx="339">
                  <c:v>94</c:v>
                </c:pt>
                <c:pt idx="340">
                  <c:v>72</c:v>
                </c:pt>
                <c:pt idx="341">
                  <c:v>81</c:v>
                </c:pt>
                <c:pt idx="342">
                  <c:v>80</c:v>
                </c:pt>
                <c:pt idx="343">
                  <c:v>74</c:v>
                </c:pt>
                <c:pt idx="344">
                  <c:v>56</c:v>
                </c:pt>
                <c:pt idx="345">
                  <c:v>79</c:v>
                </c:pt>
                <c:pt idx="346">
                  <c:v>69</c:v>
                </c:pt>
                <c:pt idx="347">
                  <c:v>96</c:v>
                </c:pt>
                <c:pt idx="348">
                  <c:v>67</c:v>
                </c:pt>
                <c:pt idx="349">
                  <c:v>89</c:v>
                </c:pt>
                <c:pt idx="350">
                  <c:v>73</c:v>
                </c:pt>
                <c:pt idx="351">
                  <c:v>96</c:v>
                </c:pt>
                <c:pt idx="352">
                  <c:v>82</c:v>
                </c:pt>
                <c:pt idx="353">
                  <c:v>90</c:v>
                </c:pt>
                <c:pt idx="354">
                  <c:v>95</c:v>
                </c:pt>
                <c:pt idx="355">
                  <c:v>63</c:v>
                </c:pt>
                <c:pt idx="356">
                  <c:v>86</c:v>
                </c:pt>
                <c:pt idx="357">
                  <c:v>77</c:v>
                </c:pt>
                <c:pt idx="358">
                  <c:v>71</c:v>
                </c:pt>
                <c:pt idx="359">
                  <c:v>79</c:v>
                </c:pt>
                <c:pt idx="360">
                  <c:v>86</c:v>
                </c:pt>
                <c:pt idx="361">
                  <c:v>90</c:v>
                </c:pt>
                <c:pt idx="362">
                  <c:v>102</c:v>
                </c:pt>
                <c:pt idx="363">
                  <c:v>97</c:v>
                </c:pt>
                <c:pt idx="364">
                  <c:v>76</c:v>
                </c:pt>
                <c:pt idx="365">
                  <c:v>94</c:v>
                </c:pt>
                <c:pt idx="366">
                  <c:v>55</c:v>
                </c:pt>
                <c:pt idx="367">
                  <c:v>72</c:v>
                </c:pt>
                <c:pt idx="368">
                  <c:v>79</c:v>
                </c:pt>
                <c:pt idx="369">
                  <c:v>90</c:v>
                </c:pt>
                <c:pt idx="370">
                  <c:v>81</c:v>
                </c:pt>
                <c:pt idx="371">
                  <c:v>73</c:v>
                </c:pt>
                <c:pt idx="372">
                  <c:v>93</c:v>
                </c:pt>
                <c:pt idx="373">
                  <c:v>64</c:v>
                </c:pt>
                <c:pt idx="374">
                  <c:v>68</c:v>
                </c:pt>
                <c:pt idx="375">
                  <c:v>98</c:v>
                </c:pt>
                <c:pt idx="376">
                  <c:v>75</c:v>
                </c:pt>
                <c:pt idx="377">
                  <c:v>97</c:v>
                </c:pt>
                <c:pt idx="378">
                  <c:v>94</c:v>
                </c:pt>
                <c:pt idx="379">
                  <c:v>61</c:v>
                </c:pt>
                <c:pt idx="380">
                  <c:v>74</c:v>
                </c:pt>
                <c:pt idx="381">
                  <c:v>66</c:v>
                </c:pt>
                <c:pt idx="382">
                  <c:v>86</c:v>
                </c:pt>
                <c:pt idx="383">
                  <c:v>85</c:v>
                </c:pt>
                <c:pt idx="384">
                  <c:v>83</c:v>
                </c:pt>
                <c:pt idx="385">
                  <c:v>88</c:v>
                </c:pt>
                <c:pt idx="386">
                  <c:v>94</c:v>
                </c:pt>
                <c:pt idx="387">
                  <c:v>69</c:v>
                </c:pt>
                <c:pt idx="388">
                  <c:v>93</c:v>
                </c:pt>
                <c:pt idx="389">
                  <c:v>88</c:v>
                </c:pt>
                <c:pt idx="390">
                  <c:v>89</c:v>
                </c:pt>
                <c:pt idx="391">
                  <c:v>69</c:v>
                </c:pt>
                <c:pt idx="392">
                  <c:v>81</c:v>
                </c:pt>
                <c:pt idx="393">
                  <c:v>95</c:v>
                </c:pt>
                <c:pt idx="394">
                  <c:v>51</c:v>
                </c:pt>
                <c:pt idx="395">
                  <c:v>62</c:v>
                </c:pt>
                <c:pt idx="396">
                  <c:v>74</c:v>
                </c:pt>
                <c:pt idx="397">
                  <c:v>92</c:v>
                </c:pt>
                <c:pt idx="398">
                  <c:v>96</c:v>
                </c:pt>
                <c:pt idx="399">
                  <c:v>76</c:v>
                </c:pt>
                <c:pt idx="400">
                  <c:v>71</c:v>
                </c:pt>
                <c:pt idx="401">
                  <c:v>74</c:v>
                </c:pt>
                <c:pt idx="402">
                  <c:v>66</c:v>
                </c:pt>
                <c:pt idx="403">
                  <c:v>92</c:v>
                </c:pt>
                <c:pt idx="404">
                  <c:v>74</c:v>
                </c:pt>
                <c:pt idx="405">
                  <c:v>94</c:v>
                </c:pt>
                <c:pt idx="406">
                  <c:v>86</c:v>
                </c:pt>
                <c:pt idx="407">
                  <c:v>85</c:v>
                </c:pt>
                <c:pt idx="408">
                  <c:v>96</c:v>
                </c:pt>
                <c:pt idx="409">
                  <c:v>81</c:v>
                </c:pt>
                <c:pt idx="410">
                  <c:v>97</c:v>
                </c:pt>
                <c:pt idx="411">
                  <c:v>66</c:v>
                </c:pt>
                <c:pt idx="412">
                  <c:v>90</c:v>
                </c:pt>
                <c:pt idx="413">
                  <c:v>91</c:v>
                </c:pt>
                <c:pt idx="414">
                  <c:v>86</c:v>
                </c:pt>
                <c:pt idx="415">
                  <c:v>63</c:v>
                </c:pt>
                <c:pt idx="416">
                  <c:v>78</c:v>
                </c:pt>
                <c:pt idx="417">
                  <c:v>74</c:v>
                </c:pt>
                <c:pt idx="418">
                  <c:v>76</c:v>
                </c:pt>
                <c:pt idx="419">
                  <c:v>93</c:v>
                </c:pt>
                <c:pt idx="420">
                  <c:v>97</c:v>
                </c:pt>
                <c:pt idx="421">
                  <c:v>73</c:v>
                </c:pt>
                <c:pt idx="422">
                  <c:v>92</c:v>
                </c:pt>
                <c:pt idx="423">
                  <c:v>85</c:v>
                </c:pt>
                <c:pt idx="424">
                  <c:v>70</c:v>
                </c:pt>
                <c:pt idx="425">
                  <c:v>77</c:v>
                </c:pt>
                <c:pt idx="426">
                  <c:v>73</c:v>
                </c:pt>
                <c:pt idx="427">
                  <c:v>88</c:v>
                </c:pt>
                <c:pt idx="428">
                  <c:v>77</c:v>
                </c:pt>
                <c:pt idx="429">
                  <c:v>89</c:v>
                </c:pt>
                <c:pt idx="430">
                  <c:v>77</c:v>
                </c:pt>
                <c:pt idx="431">
                  <c:v>88</c:v>
                </c:pt>
                <c:pt idx="432">
                  <c:v>73</c:v>
                </c:pt>
                <c:pt idx="433">
                  <c:v>85</c:v>
                </c:pt>
                <c:pt idx="434">
                  <c:v>70</c:v>
                </c:pt>
                <c:pt idx="435">
                  <c:v>79</c:v>
                </c:pt>
                <c:pt idx="436">
                  <c:v>87</c:v>
                </c:pt>
                <c:pt idx="437">
                  <c:v>66</c:v>
                </c:pt>
                <c:pt idx="438">
                  <c:v>79</c:v>
                </c:pt>
                <c:pt idx="439">
                  <c:v>64</c:v>
                </c:pt>
                <c:pt idx="440">
                  <c:v>82</c:v>
                </c:pt>
                <c:pt idx="441">
                  <c:v>96</c:v>
                </c:pt>
                <c:pt idx="442">
                  <c:v>76</c:v>
                </c:pt>
                <c:pt idx="443">
                  <c:v>83</c:v>
                </c:pt>
                <c:pt idx="444">
                  <c:v>67</c:v>
                </c:pt>
                <c:pt idx="445">
                  <c:v>90</c:v>
                </c:pt>
                <c:pt idx="446">
                  <c:v>98</c:v>
                </c:pt>
                <c:pt idx="447">
                  <c:v>96</c:v>
                </c:pt>
                <c:pt idx="448">
                  <c:v>71</c:v>
                </c:pt>
                <c:pt idx="449">
                  <c:v>90</c:v>
                </c:pt>
                <c:pt idx="450">
                  <c:v>88</c:v>
                </c:pt>
                <c:pt idx="451">
                  <c:v>73</c:v>
                </c:pt>
                <c:pt idx="452">
                  <c:v>84</c:v>
                </c:pt>
                <c:pt idx="453">
                  <c:v>94</c:v>
                </c:pt>
                <c:pt idx="454">
                  <c:v>79</c:v>
                </c:pt>
                <c:pt idx="455">
                  <c:v>80</c:v>
                </c:pt>
                <c:pt idx="456">
                  <c:v>71</c:v>
                </c:pt>
                <c:pt idx="457">
                  <c:v>67</c:v>
                </c:pt>
                <c:pt idx="458">
                  <c:v>86</c:v>
                </c:pt>
                <c:pt idx="459">
                  <c:v>68</c:v>
                </c:pt>
                <c:pt idx="460">
                  <c:v>81</c:v>
                </c:pt>
                <c:pt idx="461">
                  <c:v>98</c:v>
                </c:pt>
                <c:pt idx="462">
                  <c:v>68</c:v>
                </c:pt>
                <c:pt idx="463">
                  <c:v>90</c:v>
                </c:pt>
                <c:pt idx="464">
                  <c:v>68</c:v>
                </c:pt>
                <c:pt idx="465">
                  <c:v>83</c:v>
                </c:pt>
                <c:pt idx="466">
                  <c:v>63</c:v>
                </c:pt>
                <c:pt idx="467">
                  <c:v>95</c:v>
                </c:pt>
                <c:pt idx="468">
                  <c:v>76</c:v>
                </c:pt>
                <c:pt idx="469">
                  <c:v>93</c:v>
                </c:pt>
                <c:pt idx="470">
                  <c:v>64</c:v>
                </c:pt>
                <c:pt idx="471">
                  <c:v>81</c:v>
                </c:pt>
                <c:pt idx="472">
                  <c:v>97</c:v>
                </c:pt>
                <c:pt idx="473">
                  <c:v>74</c:v>
                </c:pt>
                <c:pt idx="474">
                  <c:v>100</c:v>
                </c:pt>
                <c:pt idx="475">
                  <c:v>85</c:v>
                </c:pt>
                <c:pt idx="476">
                  <c:v>76</c:v>
                </c:pt>
                <c:pt idx="477">
                  <c:v>88</c:v>
                </c:pt>
                <c:pt idx="478">
                  <c:v>83</c:v>
                </c:pt>
                <c:pt idx="479">
                  <c:v>84</c:v>
                </c:pt>
                <c:pt idx="480">
                  <c:v>74</c:v>
                </c:pt>
                <c:pt idx="481">
                  <c:v>78</c:v>
                </c:pt>
                <c:pt idx="482">
                  <c:v>87</c:v>
                </c:pt>
                <c:pt idx="483">
                  <c:v>92</c:v>
                </c:pt>
              </c:numCache>
            </c:numRef>
          </c:yVal>
          <c:smooth val="0"/>
          <c:extLst>
            <c:ext xmlns:c16="http://schemas.microsoft.com/office/drawing/2014/chart" uri="{C3380CC4-5D6E-409C-BE32-E72D297353CC}">
              <c16:uniqueId val="{00000000-5B3E-4D26-97B7-E49F341EB234}"/>
            </c:ext>
          </c:extLst>
        </c:ser>
        <c:dLbls>
          <c:showLegendKey val="0"/>
          <c:showVal val="0"/>
          <c:showCatName val="0"/>
          <c:showSerName val="0"/>
          <c:showPercent val="0"/>
          <c:showBubbleSize val="0"/>
        </c:dLbls>
        <c:axId val="112407487"/>
        <c:axId val="112409407"/>
      </c:scatterChart>
      <c:valAx>
        <c:axId val="112407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Team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2409407"/>
        <c:crosses val="autoZero"/>
        <c:crossBetween val="midCat"/>
      </c:valAx>
      <c:valAx>
        <c:axId val="11240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Wins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24074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Wins by Team </a:t>
            </a:r>
            <a:r>
              <a:rPr lang="en-NG" b="1"/>
              <a:t>Homeruns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'Baseball Performance'!$M$4</c:f>
              <c:strCache>
                <c:ptCount val="1"/>
                <c:pt idx="0">
                  <c:v>Salary</c:v>
                </c:pt>
              </c:strCache>
            </c:strRef>
          </c:tx>
          <c:spPr>
            <a:ln w="19050" cap="rnd">
              <a:noFill/>
              <a:round/>
            </a:ln>
            <a:effectLst/>
          </c:spPr>
          <c:marker>
            <c:symbol val="circle"/>
            <c:size val="5"/>
            <c:spPr>
              <a:solidFill>
                <a:schemeClr val="tx2">
                  <a:lumMod val="20000"/>
                  <a:lumOff val="80000"/>
                </a:schemeClr>
              </a:solidFill>
              <a:ln w="9525">
                <a:solidFill>
                  <a:schemeClr val="accent1"/>
                </a:solidFill>
              </a:ln>
              <a:effectLst/>
            </c:spPr>
          </c:marker>
          <c:trendline>
            <c:spPr>
              <a:ln w="38100" cap="rnd">
                <a:solidFill>
                  <a:schemeClr val="accent2"/>
                </a:solidFill>
                <a:prstDash val="sysDot"/>
              </a:ln>
              <a:effectLst/>
            </c:spPr>
            <c:trendlineType val="log"/>
            <c:dispRSqr val="1"/>
            <c:dispEq val="0"/>
            <c:trendlineLbl>
              <c:layout>
                <c:manualLayout>
                  <c:x val="8.9536445707319987E-2"/>
                  <c:y val="-0.143263844797274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rendlineLbl>
          </c:trendline>
          <c:xVal>
            <c:numRef>
              <c:f>'Baseball Performance'!$F$5:$F$484</c:f>
              <c:numCache>
                <c:formatCode>General</c:formatCode>
                <c:ptCount val="480"/>
                <c:pt idx="0">
                  <c:v>116</c:v>
                </c:pt>
                <c:pt idx="1">
                  <c:v>160</c:v>
                </c:pt>
                <c:pt idx="2">
                  <c:v>150</c:v>
                </c:pt>
                <c:pt idx="3">
                  <c:v>168</c:v>
                </c:pt>
                <c:pt idx="4">
                  <c:v>216</c:v>
                </c:pt>
                <c:pt idx="5">
                  <c:v>239</c:v>
                </c:pt>
                <c:pt idx="6">
                  <c:v>178</c:v>
                </c:pt>
                <c:pt idx="7">
                  <c:v>177</c:v>
                </c:pt>
                <c:pt idx="8">
                  <c:v>244</c:v>
                </c:pt>
                <c:pt idx="9">
                  <c:v>200</c:v>
                </c:pt>
                <c:pt idx="10">
                  <c:v>144</c:v>
                </c:pt>
                <c:pt idx="11">
                  <c:v>249</c:v>
                </c:pt>
                <c:pt idx="12">
                  <c:v>236</c:v>
                </c:pt>
                <c:pt idx="13">
                  <c:v>226</c:v>
                </c:pt>
                <c:pt idx="14">
                  <c:v>157</c:v>
                </c:pt>
                <c:pt idx="15">
                  <c:v>177</c:v>
                </c:pt>
                <c:pt idx="16">
                  <c:v>198</c:v>
                </c:pt>
                <c:pt idx="17">
                  <c:v>183</c:v>
                </c:pt>
                <c:pt idx="18">
                  <c:v>161</c:v>
                </c:pt>
                <c:pt idx="19">
                  <c:v>235</c:v>
                </c:pt>
                <c:pt idx="20">
                  <c:v>162</c:v>
                </c:pt>
                <c:pt idx="21">
                  <c:v>173</c:v>
                </c:pt>
                <c:pt idx="22">
                  <c:v>221</c:v>
                </c:pt>
                <c:pt idx="23">
                  <c:v>167</c:v>
                </c:pt>
                <c:pt idx="24">
                  <c:v>198</c:v>
                </c:pt>
                <c:pt idx="25">
                  <c:v>179</c:v>
                </c:pt>
                <c:pt idx="26">
                  <c:v>184</c:v>
                </c:pt>
                <c:pt idx="27">
                  <c:v>179</c:v>
                </c:pt>
                <c:pt idx="28">
                  <c:v>211</c:v>
                </c:pt>
                <c:pt idx="29">
                  <c:v>205</c:v>
                </c:pt>
                <c:pt idx="30">
                  <c:v>164</c:v>
                </c:pt>
                <c:pt idx="31">
                  <c:v>199</c:v>
                </c:pt>
                <c:pt idx="32">
                  <c:v>131</c:v>
                </c:pt>
                <c:pt idx="33">
                  <c:v>152</c:v>
                </c:pt>
                <c:pt idx="34">
                  <c:v>166</c:v>
                </c:pt>
                <c:pt idx="35">
                  <c:v>161</c:v>
                </c:pt>
                <c:pt idx="36">
                  <c:v>164</c:v>
                </c:pt>
                <c:pt idx="37">
                  <c:v>209</c:v>
                </c:pt>
                <c:pt idx="38">
                  <c:v>158</c:v>
                </c:pt>
                <c:pt idx="39">
                  <c:v>176</c:v>
                </c:pt>
                <c:pt idx="40">
                  <c:v>139</c:v>
                </c:pt>
                <c:pt idx="41">
                  <c:v>121</c:v>
                </c:pt>
                <c:pt idx="42">
                  <c:v>161</c:v>
                </c:pt>
                <c:pt idx="43">
                  <c:v>208</c:v>
                </c:pt>
                <c:pt idx="44">
                  <c:v>235</c:v>
                </c:pt>
                <c:pt idx="45">
                  <c:v>194</c:v>
                </c:pt>
                <c:pt idx="46">
                  <c:v>214</c:v>
                </c:pt>
                <c:pt idx="47">
                  <c:v>136</c:v>
                </c:pt>
                <c:pt idx="48">
                  <c:v>213</c:v>
                </c:pt>
                <c:pt idx="49">
                  <c:v>169</c:v>
                </c:pt>
                <c:pt idx="50">
                  <c:v>195</c:v>
                </c:pt>
                <c:pt idx="51">
                  <c:v>199</c:v>
                </c:pt>
                <c:pt idx="52">
                  <c:v>208</c:v>
                </c:pt>
                <c:pt idx="53">
                  <c:v>246</c:v>
                </c:pt>
                <c:pt idx="54">
                  <c:v>174</c:v>
                </c:pt>
                <c:pt idx="55">
                  <c:v>212</c:v>
                </c:pt>
                <c:pt idx="56">
                  <c:v>147</c:v>
                </c:pt>
                <c:pt idx="57">
                  <c:v>206</c:v>
                </c:pt>
                <c:pt idx="58">
                  <c:v>198</c:v>
                </c:pt>
                <c:pt idx="59">
                  <c:v>203</c:v>
                </c:pt>
                <c:pt idx="60">
                  <c:v>133</c:v>
                </c:pt>
                <c:pt idx="61">
                  <c:v>162</c:v>
                </c:pt>
                <c:pt idx="62">
                  <c:v>205</c:v>
                </c:pt>
                <c:pt idx="63">
                  <c:v>167</c:v>
                </c:pt>
                <c:pt idx="64">
                  <c:v>136</c:v>
                </c:pt>
                <c:pt idx="65">
                  <c:v>146</c:v>
                </c:pt>
                <c:pt idx="66">
                  <c:v>142</c:v>
                </c:pt>
                <c:pt idx="67">
                  <c:v>169</c:v>
                </c:pt>
                <c:pt idx="68">
                  <c:v>140</c:v>
                </c:pt>
                <c:pt idx="69">
                  <c:v>139</c:v>
                </c:pt>
                <c:pt idx="70">
                  <c:v>124</c:v>
                </c:pt>
                <c:pt idx="71">
                  <c:v>152</c:v>
                </c:pt>
                <c:pt idx="72">
                  <c:v>217</c:v>
                </c:pt>
                <c:pt idx="73">
                  <c:v>165</c:v>
                </c:pt>
                <c:pt idx="74">
                  <c:v>165</c:v>
                </c:pt>
                <c:pt idx="75">
                  <c:v>152</c:v>
                </c:pt>
                <c:pt idx="76">
                  <c:v>167</c:v>
                </c:pt>
                <c:pt idx="77">
                  <c:v>175</c:v>
                </c:pt>
                <c:pt idx="78">
                  <c:v>200</c:v>
                </c:pt>
                <c:pt idx="79">
                  <c:v>187</c:v>
                </c:pt>
                <c:pt idx="80">
                  <c:v>198</c:v>
                </c:pt>
                <c:pt idx="81">
                  <c:v>192</c:v>
                </c:pt>
                <c:pt idx="82">
                  <c:v>152</c:v>
                </c:pt>
                <c:pt idx="83">
                  <c:v>164</c:v>
                </c:pt>
                <c:pt idx="84">
                  <c:v>160</c:v>
                </c:pt>
                <c:pt idx="85">
                  <c:v>155</c:v>
                </c:pt>
                <c:pt idx="86">
                  <c:v>165</c:v>
                </c:pt>
                <c:pt idx="87">
                  <c:v>230</c:v>
                </c:pt>
                <c:pt idx="88">
                  <c:v>177</c:v>
                </c:pt>
                <c:pt idx="89">
                  <c:v>223</c:v>
                </c:pt>
                <c:pt idx="90">
                  <c:v>137</c:v>
                </c:pt>
                <c:pt idx="91">
                  <c:v>162</c:v>
                </c:pt>
                <c:pt idx="92">
                  <c:v>196</c:v>
                </c:pt>
                <c:pt idx="93">
                  <c:v>128</c:v>
                </c:pt>
                <c:pt idx="94">
                  <c:v>158</c:v>
                </c:pt>
                <c:pt idx="95">
                  <c:v>153</c:v>
                </c:pt>
                <c:pt idx="96">
                  <c:v>157</c:v>
                </c:pt>
                <c:pt idx="97">
                  <c:v>176</c:v>
                </c:pt>
                <c:pt idx="98">
                  <c:v>220</c:v>
                </c:pt>
                <c:pt idx="99">
                  <c:v>190</c:v>
                </c:pt>
                <c:pt idx="100">
                  <c:v>144</c:v>
                </c:pt>
                <c:pt idx="101">
                  <c:v>163</c:v>
                </c:pt>
                <c:pt idx="102">
                  <c:v>155</c:v>
                </c:pt>
                <c:pt idx="103">
                  <c:v>182</c:v>
                </c:pt>
                <c:pt idx="104">
                  <c:v>198</c:v>
                </c:pt>
                <c:pt idx="105">
                  <c:v>166</c:v>
                </c:pt>
                <c:pt idx="106">
                  <c:v>191</c:v>
                </c:pt>
                <c:pt idx="107">
                  <c:v>152</c:v>
                </c:pt>
                <c:pt idx="108">
                  <c:v>150</c:v>
                </c:pt>
                <c:pt idx="109">
                  <c:v>172</c:v>
                </c:pt>
                <c:pt idx="110">
                  <c:v>152</c:v>
                </c:pt>
                <c:pt idx="111">
                  <c:v>180</c:v>
                </c:pt>
                <c:pt idx="112">
                  <c:v>196</c:v>
                </c:pt>
                <c:pt idx="113">
                  <c:v>139</c:v>
                </c:pt>
                <c:pt idx="114">
                  <c:v>238</c:v>
                </c:pt>
                <c:pt idx="115">
                  <c:v>239</c:v>
                </c:pt>
                <c:pt idx="116">
                  <c:v>124</c:v>
                </c:pt>
                <c:pt idx="117">
                  <c:v>235</c:v>
                </c:pt>
                <c:pt idx="118">
                  <c:v>124</c:v>
                </c:pt>
                <c:pt idx="119">
                  <c:v>230</c:v>
                </c:pt>
                <c:pt idx="120">
                  <c:v>135</c:v>
                </c:pt>
                <c:pt idx="121">
                  <c:v>145</c:v>
                </c:pt>
                <c:pt idx="122">
                  <c:v>142</c:v>
                </c:pt>
                <c:pt idx="123">
                  <c:v>184</c:v>
                </c:pt>
                <c:pt idx="124">
                  <c:v>151</c:v>
                </c:pt>
                <c:pt idx="125">
                  <c:v>148</c:v>
                </c:pt>
                <c:pt idx="126">
                  <c:v>194</c:v>
                </c:pt>
                <c:pt idx="127">
                  <c:v>201</c:v>
                </c:pt>
                <c:pt idx="128">
                  <c:v>150</c:v>
                </c:pt>
                <c:pt idx="129">
                  <c:v>145</c:v>
                </c:pt>
                <c:pt idx="130">
                  <c:v>169</c:v>
                </c:pt>
                <c:pt idx="131">
                  <c:v>191</c:v>
                </c:pt>
                <c:pt idx="132">
                  <c:v>227</c:v>
                </c:pt>
                <c:pt idx="133">
                  <c:v>139</c:v>
                </c:pt>
                <c:pt idx="134">
                  <c:v>189</c:v>
                </c:pt>
                <c:pt idx="135">
                  <c:v>242</c:v>
                </c:pt>
                <c:pt idx="136">
                  <c:v>202</c:v>
                </c:pt>
                <c:pt idx="137">
                  <c:v>135</c:v>
                </c:pt>
                <c:pt idx="138">
                  <c:v>187</c:v>
                </c:pt>
                <c:pt idx="139">
                  <c:v>136</c:v>
                </c:pt>
                <c:pt idx="140">
                  <c:v>183</c:v>
                </c:pt>
                <c:pt idx="141">
                  <c:v>214</c:v>
                </c:pt>
                <c:pt idx="142">
                  <c:v>178</c:v>
                </c:pt>
                <c:pt idx="143">
                  <c:v>235</c:v>
                </c:pt>
                <c:pt idx="144">
                  <c:v>203</c:v>
                </c:pt>
                <c:pt idx="145">
                  <c:v>215</c:v>
                </c:pt>
                <c:pt idx="146">
                  <c:v>185</c:v>
                </c:pt>
                <c:pt idx="147">
                  <c:v>162</c:v>
                </c:pt>
                <c:pt idx="148">
                  <c:v>222</c:v>
                </c:pt>
                <c:pt idx="149">
                  <c:v>242</c:v>
                </c:pt>
                <c:pt idx="150">
                  <c:v>157</c:v>
                </c:pt>
                <c:pt idx="151">
                  <c:v>126</c:v>
                </c:pt>
                <c:pt idx="152">
                  <c:v>139</c:v>
                </c:pt>
                <c:pt idx="153">
                  <c:v>175</c:v>
                </c:pt>
                <c:pt idx="154">
                  <c:v>207</c:v>
                </c:pt>
                <c:pt idx="155">
                  <c:v>136</c:v>
                </c:pt>
                <c:pt idx="156">
                  <c:v>150</c:v>
                </c:pt>
                <c:pt idx="157">
                  <c:v>117</c:v>
                </c:pt>
                <c:pt idx="158">
                  <c:v>155</c:v>
                </c:pt>
                <c:pt idx="159">
                  <c:v>260</c:v>
                </c:pt>
                <c:pt idx="160">
                  <c:v>134</c:v>
                </c:pt>
                <c:pt idx="161">
                  <c:v>128</c:v>
                </c:pt>
                <c:pt idx="162">
                  <c:v>222</c:v>
                </c:pt>
                <c:pt idx="163">
                  <c:v>191</c:v>
                </c:pt>
                <c:pt idx="164">
                  <c:v>130</c:v>
                </c:pt>
                <c:pt idx="165">
                  <c:v>168</c:v>
                </c:pt>
                <c:pt idx="166">
                  <c:v>189</c:v>
                </c:pt>
                <c:pt idx="167">
                  <c:v>200</c:v>
                </c:pt>
                <c:pt idx="168">
                  <c:v>161</c:v>
                </c:pt>
                <c:pt idx="169">
                  <c:v>149</c:v>
                </c:pt>
                <c:pt idx="170">
                  <c:v>184</c:v>
                </c:pt>
                <c:pt idx="171">
                  <c:v>194</c:v>
                </c:pt>
                <c:pt idx="172">
                  <c:v>130</c:v>
                </c:pt>
                <c:pt idx="173">
                  <c:v>128</c:v>
                </c:pt>
                <c:pt idx="174">
                  <c:v>170</c:v>
                </c:pt>
                <c:pt idx="175">
                  <c:v>147</c:v>
                </c:pt>
                <c:pt idx="176">
                  <c:v>167</c:v>
                </c:pt>
                <c:pt idx="177">
                  <c:v>175</c:v>
                </c:pt>
                <c:pt idx="178">
                  <c:v>199</c:v>
                </c:pt>
                <c:pt idx="179">
                  <c:v>229</c:v>
                </c:pt>
                <c:pt idx="180">
                  <c:v>182</c:v>
                </c:pt>
                <c:pt idx="181">
                  <c:v>190</c:v>
                </c:pt>
                <c:pt idx="182">
                  <c:v>157</c:v>
                </c:pt>
                <c:pt idx="183">
                  <c:v>141</c:v>
                </c:pt>
                <c:pt idx="184">
                  <c:v>124</c:v>
                </c:pt>
                <c:pt idx="185">
                  <c:v>196</c:v>
                </c:pt>
                <c:pt idx="186">
                  <c:v>180</c:v>
                </c:pt>
                <c:pt idx="187">
                  <c:v>160</c:v>
                </c:pt>
                <c:pt idx="188">
                  <c:v>217</c:v>
                </c:pt>
                <c:pt idx="189">
                  <c:v>175</c:v>
                </c:pt>
                <c:pt idx="190">
                  <c:v>164</c:v>
                </c:pt>
                <c:pt idx="191">
                  <c:v>143</c:v>
                </c:pt>
                <c:pt idx="192">
                  <c:v>183</c:v>
                </c:pt>
                <c:pt idx="193">
                  <c:v>161</c:v>
                </c:pt>
                <c:pt idx="194">
                  <c:v>199</c:v>
                </c:pt>
                <c:pt idx="195">
                  <c:v>164</c:v>
                </c:pt>
                <c:pt idx="196">
                  <c:v>203</c:v>
                </c:pt>
                <c:pt idx="197">
                  <c:v>172</c:v>
                </c:pt>
                <c:pt idx="198">
                  <c:v>216</c:v>
                </c:pt>
                <c:pt idx="199">
                  <c:v>174</c:v>
                </c:pt>
                <c:pt idx="200">
                  <c:v>184</c:v>
                </c:pt>
                <c:pt idx="201">
                  <c:v>163</c:v>
                </c:pt>
                <c:pt idx="202">
                  <c:v>222</c:v>
                </c:pt>
                <c:pt idx="203">
                  <c:v>166</c:v>
                </c:pt>
                <c:pt idx="204">
                  <c:v>153</c:v>
                </c:pt>
                <c:pt idx="205">
                  <c:v>200</c:v>
                </c:pt>
                <c:pt idx="206">
                  <c:v>236</c:v>
                </c:pt>
                <c:pt idx="207">
                  <c:v>159</c:v>
                </c:pt>
                <c:pt idx="208">
                  <c:v>192</c:v>
                </c:pt>
                <c:pt idx="209">
                  <c:v>210</c:v>
                </c:pt>
                <c:pt idx="210">
                  <c:v>187</c:v>
                </c:pt>
                <c:pt idx="211">
                  <c:v>201</c:v>
                </c:pt>
                <c:pt idx="212">
                  <c:v>123</c:v>
                </c:pt>
                <c:pt idx="213">
                  <c:v>148</c:v>
                </c:pt>
                <c:pt idx="214">
                  <c:v>171</c:v>
                </c:pt>
                <c:pt idx="215">
                  <c:v>171</c:v>
                </c:pt>
                <c:pt idx="216">
                  <c:v>171</c:v>
                </c:pt>
                <c:pt idx="217">
                  <c:v>178</c:v>
                </c:pt>
                <c:pt idx="218">
                  <c:v>102</c:v>
                </c:pt>
                <c:pt idx="219">
                  <c:v>179</c:v>
                </c:pt>
                <c:pt idx="220">
                  <c:v>204</c:v>
                </c:pt>
                <c:pt idx="221">
                  <c:v>231</c:v>
                </c:pt>
                <c:pt idx="222">
                  <c:v>118</c:v>
                </c:pt>
                <c:pt idx="223">
                  <c:v>171</c:v>
                </c:pt>
                <c:pt idx="224">
                  <c:v>165</c:v>
                </c:pt>
                <c:pt idx="225">
                  <c:v>176</c:v>
                </c:pt>
                <c:pt idx="226">
                  <c:v>167</c:v>
                </c:pt>
                <c:pt idx="227">
                  <c:v>213</c:v>
                </c:pt>
                <c:pt idx="228">
                  <c:v>131</c:v>
                </c:pt>
                <c:pt idx="229">
                  <c:v>141</c:v>
                </c:pt>
                <c:pt idx="230">
                  <c:v>142</c:v>
                </c:pt>
                <c:pt idx="231">
                  <c:v>177</c:v>
                </c:pt>
                <c:pt idx="232">
                  <c:v>151</c:v>
                </c:pt>
                <c:pt idx="233">
                  <c:v>153</c:v>
                </c:pt>
                <c:pt idx="234">
                  <c:v>129</c:v>
                </c:pt>
                <c:pt idx="235">
                  <c:v>190</c:v>
                </c:pt>
                <c:pt idx="236">
                  <c:v>123</c:v>
                </c:pt>
                <c:pt idx="237">
                  <c:v>177</c:v>
                </c:pt>
                <c:pt idx="238">
                  <c:v>166</c:v>
                </c:pt>
                <c:pt idx="239">
                  <c:v>201</c:v>
                </c:pt>
                <c:pt idx="240">
                  <c:v>208</c:v>
                </c:pt>
                <c:pt idx="241">
                  <c:v>180</c:v>
                </c:pt>
                <c:pt idx="242">
                  <c:v>125</c:v>
                </c:pt>
                <c:pt idx="243">
                  <c:v>153</c:v>
                </c:pt>
                <c:pt idx="244">
                  <c:v>117</c:v>
                </c:pt>
                <c:pt idx="245">
                  <c:v>111</c:v>
                </c:pt>
                <c:pt idx="246">
                  <c:v>120</c:v>
                </c:pt>
                <c:pt idx="247">
                  <c:v>159</c:v>
                </c:pt>
                <c:pt idx="248">
                  <c:v>172</c:v>
                </c:pt>
                <c:pt idx="249">
                  <c:v>194</c:v>
                </c:pt>
                <c:pt idx="250">
                  <c:v>160</c:v>
                </c:pt>
                <c:pt idx="251">
                  <c:v>154</c:v>
                </c:pt>
                <c:pt idx="252">
                  <c:v>187</c:v>
                </c:pt>
                <c:pt idx="253">
                  <c:v>94</c:v>
                </c:pt>
                <c:pt idx="254">
                  <c:v>171</c:v>
                </c:pt>
                <c:pt idx="255">
                  <c:v>198</c:v>
                </c:pt>
                <c:pt idx="256">
                  <c:v>167</c:v>
                </c:pt>
                <c:pt idx="257">
                  <c:v>126</c:v>
                </c:pt>
                <c:pt idx="258">
                  <c:v>214</c:v>
                </c:pt>
                <c:pt idx="259">
                  <c:v>174</c:v>
                </c:pt>
                <c:pt idx="260">
                  <c:v>130</c:v>
                </c:pt>
                <c:pt idx="261">
                  <c:v>124</c:v>
                </c:pt>
                <c:pt idx="262">
                  <c:v>184</c:v>
                </c:pt>
                <c:pt idx="263">
                  <c:v>137</c:v>
                </c:pt>
                <c:pt idx="264">
                  <c:v>159</c:v>
                </c:pt>
                <c:pt idx="265">
                  <c:v>235</c:v>
                </c:pt>
                <c:pt idx="266">
                  <c:v>173</c:v>
                </c:pt>
                <c:pt idx="267">
                  <c:v>200</c:v>
                </c:pt>
                <c:pt idx="268">
                  <c:v>172</c:v>
                </c:pt>
                <c:pt idx="269">
                  <c:v>180</c:v>
                </c:pt>
                <c:pt idx="270">
                  <c:v>159</c:v>
                </c:pt>
                <c:pt idx="271">
                  <c:v>141</c:v>
                </c:pt>
                <c:pt idx="272">
                  <c:v>125</c:v>
                </c:pt>
                <c:pt idx="273">
                  <c:v>156</c:v>
                </c:pt>
                <c:pt idx="274">
                  <c:v>135</c:v>
                </c:pt>
                <c:pt idx="275">
                  <c:v>199</c:v>
                </c:pt>
                <c:pt idx="276">
                  <c:v>172</c:v>
                </c:pt>
                <c:pt idx="277">
                  <c:v>160</c:v>
                </c:pt>
                <c:pt idx="278">
                  <c:v>224</c:v>
                </c:pt>
                <c:pt idx="279">
                  <c:v>144</c:v>
                </c:pt>
                <c:pt idx="280">
                  <c:v>173</c:v>
                </c:pt>
                <c:pt idx="281">
                  <c:v>158</c:v>
                </c:pt>
                <c:pt idx="282">
                  <c:v>190</c:v>
                </c:pt>
                <c:pt idx="283">
                  <c:v>182</c:v>
                </c:pt>
                <c:pt idx="284">
                  <c:v>209</c:v>
                </c:pt>
                <c:pt idx="285">
                  <c:v>161</c:v>
                </c:pt>
                <c:pt idx="286">
                  <c:v>122</c:v>
                </c:pt>
                <c:pt idx="287">
                  <c:v>160</c:v>
                </c:pt>
                <c:pt idx="288">
                  <c:v>184</c:v>
                </c:pt>
                <c:pt idx="289">
                  <c:v>149</c:v>
                </c:pt>
                <c:pt idx="290">
                  <c:v>160</c:v>
                </c:pt>
                <c:pt idx="291">
                  <c:v>145</c:v>
                </c:pt>
                <c:pt idx="292">
                  <c:v>142</c:v>
                </c:pt>
                <c:pt idx="293">
                  <c:v>224</c:v>
                </c:pt>
                <c:pt idx="294">
                  <c:v>173</c:v>
                </c:pt>
                <c:pt idx="295">
                  <c:v>183</c:v>
                </c:pt>
                <c:pt idx="296">
                  <c:v>212</c:v>
                </c:pt>
                <c:pt idx="297">
                  <c:v>161</c:v>
                </c:pt>
                <c:pt idx="298">
                  <c:v>95</c:v>
                </c:pt>
                <c:pt idx="299">
                  <c:v>244</c:v>
                </c:pt>
                <c:pt idx="300">
                  <c:v>126</c:v>
                </c:pt>
                <c:pt idx="301">
                  <c:v>132</c:v>
                </c:pt>
                <c:pt idx="302">
                  <c:v>162</c:v>
                </c:pt>
                <c:pt idx="303">
                  <c:v>109</c:v>
                </c:pt>
                <c:pt idx="304">
                  <c:v>152</c:v>
                </c:pt>
                <c:pt idx="305">
                  <c:v>180</c:v>
                </c:pt>
                <c:pt idx="306">
                  <c:v>128</c:v>
                </c:pt>
                <c:pt idx="307">
                  <c:v>149</c:v>
                </c:pt>
                <c:pt idx="308">
                  <c:v>257</c:v>
                </c:pt>
                <c:pt idx="309">
                  <c:v>121</c:v>
                </c:pt>
                <c:pt idx="310">
                  <c:v>188</c:v>
                </c:pt>
                <c:pt idx="311">
                  <c:v>160</c:v>
                </c:pt>
                <c:pt idx="312">
                  <c:v>182</c:v>
                </c:pt>
                <c:pt idx="313">
                  <c:v>133</c:v>
                </c:pt>
                <c:pt idx="314">
                  <c:v>173</c:v>
                </c:pt>
                <c:pt idx="315">
                  <c:v>139</c:v>
                </c:pt>
                <c:pt idx="316">
                  <c:v>101</c:v>
                </c:pt>
                <c:pt idx="317">
                  <c:v>108</c:v>
                </c:pt>
                <c:pt idx="318">
                  <c:v>150</c:v>
                </c:pt>
                <c:pt idx="319">
                  <c:v>120</c:v>
                </c:pt>
                <c:pt idx="320">
                  <c:v>142</c:v>
                </c:pt>
                <c:pt idx="321">
                  <c:v>162</c:v>
                </c:pt>
                <c:pt idx="322">
                  <c:v>155</c:v>
                </c:pt>
                <c:pt idx="323">
                  <c:v>177</c:v>
                </c:pt>
                <c:pt idx="324">
                  <c:v>152</c:v>
                </c:pt>
                <c:pt idx="325">
                  <c:v>128</c:v>
                </c:pt>
                <c:pt idx="326">
                  <c:v>166</c:v>
                </c:pt>
                <c:pt idx="327">
                  <c:v>149</c:v>
                </c:pt>
                <c:pt idx="328">
                  <c:v>211</c:v>
                </c:pt>
                <c:pt idx="329">
                  <c:v>201</c:v>
                </c:pt>
                <c:pt idx="330">
                  <c:v>129</c:v>
                </c:pt>
                <c:pt idx="331">
                  <c:v>172</c:v>
                </c:pt>
                <c:pt idx="332">
                  <c:v>107</c:v>
                </c:pt>
                <c:pt idx="333">
                  <c:v>91</c:v>
                </c:pt>
                <c:pt idx="334">
                  <c:v>154</c:v>
                </c:pt>
                <c:pt idx="335">
                  <c:v>172</c:v>
                </c:pt>
                <c:pt idx="336">
                  <c:v>149</c:v>
                </c:pt>
                <c:pt idx="337">
                  <c:v>186</c:v>
                </c:pt>
                <c:pt idx="338">
                  <c:v>154</c:v>
                </c:pt>
                <c:pt idx="339">
                  <c:v>114</c:v>
                </c:pt>
                <c:pt idx="340">
                  <c:v>95</c:v>
                </c:pt>
                <c:pt idx="341">
                  <c:v>183</c:v>
                </c:pt>
                <c:pt idx="342">
                  <c:v>191</c:v>
                </c:pt>
                <c:pt idx="343">
                  <c:v>185</c:v>
                </c:pt>
                <c:pt idx="344">
                  <c:v>109</c:v>
                </c:pt>
                <c:pt idx="345">
                  <c:v>173</c:v>
                </c:pt>
                <c:pt idx="346">
                  <c:v>163</c:v>
                </c:pt>
                <c:pt idx="347">
                  <c:v>210</c:v>
                </c:pt>
                <c:pt idx="348">
                  <c:v>117</c:v>
                </c:pt>
                <c:pt idx="349">
                  <c:v>162</c:v>
                </c:pt>
                <c:pt idx="350">
                  <c:v>169</c:v>
                </c:pt>
                <c:pt idx="351">
                  <c:v>103</c:v>
                </c:pt>
                <c:pt idx="352">
                  <c:v>121</c:v>
                </c:pt>
                <c:pt idx="353">
                  <c:v>108</c:v>
                </c:pt>
                <c:pt idx="354">
                  <c:v>148</c:v>
                </c:pt>
                <c:pt idx="355">
                  <c:v>154</c:v>
                </c:pt>
                <c:pt idx="356">
                  <c:v>155</c:v>
                </c:pt>
                <c:pt idx="357">
                  <c:v>203</c:v>
                </c:pt>
                <c:pt idx="358">
                  <c:v>153</c:v>
                </c:pt>
                <c:pt idx="359">
                  <c:v>222</c:v>
                </c:pt>
                <c:pt idx="360">
                  <c:v>121</c:v>
                </c:pt>
                <c:pt idx="361">
                  <c:v>195</c:v>
                </c:pt>
                <c:pt idx="362">
                  <c:v>146</c:v>
                </c:pt>
                <c:pt idx="363">
                  <c:v>131</c:v>
                </c:pt>
                <c:pt idx="364">
                  <c:v>170</c:v>
                </c:pt>
                <c:pt idx="365">
                  <c:v>175</c:v>
                </c:pt>
                <c:pt idx="366">
                  <c:v>165</c:v>
                </c:pt>
                <c:pt idx="367">
                  <c:v>198</c:v>
                </c:pt>
                <c:pt idx="368">
                  <c:v>214</c:v>
                </c:pt>
                <c:pt idx="369">
                  <c:v>166</c:v>
                </c:pt>
                <c:pt idx="370">
                  <c:v>136</c:v>
                </c:pt>
                <c:pt idx="371">
                  <c:v>194</c:v>
                </c:pt>
                <c:pt idx="372">
                  <c:v>149</c:v>
                </c:pt>
                <c:pt idx="373">
                  <c:v>172</c:v>
                </c:pt>
                <c:pt idx="374">
                  <c:v>149</c:v>
                </c:pt>
                <c:pt idx="375">
                  <c:v>137</c:v>
                </c:pt>
                <c:pt idx="376">
                  <c:v>139</c:v>
                </c:pt>
                <c:pt idx="377">
                  <c:v>131</c:v>
                </c:pt>
                <c:pt idx="378">
                  <c:v>116</c:v>
                </c:pt>
                <c:pt idx="379">
                  <c:v>211</c:v>
                </c:pt>
                <c:pt idx="380">
                  <c:v>202</c:v>
                </c:pt>
                <c:pt idx="381">
                  <c:v>159</c:v>
                </c:pt>
                <c:pt idx="382">
                  <c:v>103</c:v>
                </c:pt>
                <c:pt idx="383">
                  <c:v>137</c:v>
                </c:pt>
                <c:pt idx="384">
                  <c:v>200</c:v>
                </c:pt>
                <c:pt idx="385">
                  <c:v>163</c:v>
                </c:pt>
                <c:pt idx="386">
                  <c:v>187</c:v>
                </c:pt>
                <c:pt idx="387">
                  <c:v>165</c:v>
                </c:pt>
                <c:pt idx="388">
                  <c:v>158</c:v>
                </c:pt>
                <c:pt idx="389">
                  <c:v>245</c:v>
                </c:pt>
                <c:pt idx="390">
                  <c:v>148</c:v>
                </c:pt>
                <c:pt idx="391">
                  <c:v>95</c:v>
                </c:pt>
                <c:pt idx="392">
                  <c:v>130</c:v>
                </c:pt>
                <c:pt idx="393">
                  <c:v>165</c:v>
                </c:pt>
                <c:pt idx="394">
                  <c:v>186</c:v>
                </c:pt>
                <c:pt idx="395">
                  <c:v>146</c:v>
                </c:pt>
                <c:pt idx="396">
                  <c:v>188</c:v>
                </c:pt>
                <c:pt idx="397">
                  <c:v>159</c:v>
                </c:pt>
                <c:pt idx="398">
                  <c:v>151</c:v>
                </c:pt>
                <c:pt idx="399">
                  <c:v>171</c:v>
                </c:pt>
                <c:pt idx="400">
                  <c:v>157</c:v>
                </c:pt>
                <c:pt idx="401">
                  <c:v>161</c:v>
                </c:pt>
                <c:pt idx="402">
                  <c:v>112</c:v>
                </c:pt>
                <c:pt idx="403">
                  <c:v>212</c:v>
                </c:pt>
                <c:pt idx="404">
                  <c:v>181</c:v>
                </c:pt>
                <c:pt idx="405">
                  <c:v>130</c:v>
                </c:pt>
                <c:pt idx="406">
                  <c:v>125</c:v>
                </c:pt>
                <c:pt idx="407">
                  <c:v>172</c:v>
                </c:pt>
                <c:pt idx="408">
                  <c:v>155</c:v>
                </c:pt>
                <c:pt idx="409">
                  <c:v>176</c:v>
                </c:pt>
                <c:pt idx="410">
                  <c:v>161</c:v>
                </c:pt>
                <c:pt idx="411">
                  <c:v>148</c:v>
                </c:pt>
                <c:pt idx="412">
                  <c:v>164</c:v>
                </c:pt>
                <c:pt idx="413">
                  <c:v>185</c:v>
                </c:pt>
                <c:pt idx="414">
                  <c:v>107</c:v>
                </c:pt>
                <c:pt idx="415">
                  <c:v>176</c:v>
                </c:pt>
                <c:pt idx="416">
                  <c:v>178</c:v>
                </c:pt>
                <c:pt idx="417">
                  <c:v>140</c:v>
                </c:pt>
                <c:pt idx="418">
                  <c:v>138</c:v>
                </c:pt>
                <c:pt idx="419">
                  <c:v>144</c:v>
                </c:pt>
                <c:pt idx="420">
                  <c:v>163</c:v>
                </c:pt>
                <c:pt idx="421">
                  <c:v>122</c:v>
                </c:pt>
                <c:pt idx="422">
                  <c:v>157</c:v>
                </c:pt>
                <c:pt idx="423">
                  <c:v>146</c:v>
                </c:pt>
                <c:pt idx="424">
                  <c:v>117</c:v>
                </c:pt>
                <c:pt idx="425">
                  <c:v>95</c:v>
                </c:pt>
                <c:pt idx="426">
                  <c:v>109</c:v>
                </c:pt>
                <c:pt idx="427">
                  <c:v>156</c:v>
                </c:pt>
                <c:pt idx="428">
                  <c:v>155</c:v>
                </c:pt>
                <c:pt idx="429">
                  <c:v>142</c:v>
                </c:pt>
                <c:pt idx="430">
                  <c:v>128</c:v>
                </c:pt>
                <c:pt idx="431">
                  <c:v>125</c:v>
                </c:pt>
                <c:pt idx="432">
                  <c:v>136</c:v>
                </c:pt>
                <c:pt idx="433">
                  <c:v>186</c:v>
                </c:pt>
                <c:pt idx="434">
                  <c:v>123</c:v>
                </c:pt>
                <c:pt idx="435">
                  <c:v>118</c:v>
                </c:pt>
                <c:pt idx="436">
                  <c:v>150</c:v>
                </c:pt>
                <c:pt idx="437">
                  <c:v>211</c:v>
                </c:pt>
                <c:pt idx="438">
                  <c:v>131</c:v>
                </c:pt>
                <c:pt idx="439">
                  <c:v>177</c:v>
                </c:pt>
                <c:pt idx="440">
                  <c:v>111</c:v>
                </c:pt>
                <c:pt idx="441">
                  <c:v>105</c:v>
                </c:pt>
                <c:pt idx="442">
                  <c:v>155</c:v>
                </c:pt>
                <c:pt idx="443">
                  <c:v>152</c:v>
                </c:pt>
                <c:pt idx="444">
                  <c:v>123</c:v>
                </c:pt>
                <c:pt idx="445">
                  <c:v>155</c:v>
                </c:pt>
                <c:pt idx="446">
                  <c:v>132</c:v>
                </c:pt>
                <c:pt idx="447">
                  <c:v>125</c:v>
                </c:pt>
                <c:pt idx="448">
                  <c:v>147</c:v>
                </c:pt>
                <c:pt idx="449">
                  <c:v>134</c:v>
                </c:pt>
                <c:pt idx="450">
                  <c:v>154</c:v>
                </c:pt>
                <c:pt idx="451">
                  <c:v>167</c:v>
                </c:pt>
                <c:pt idx="452">
                  <c:v>120</c:v>
                </c:pt>
                <c:pt idx="453">
                  <c:v>100</c:v>
                </c:pt>
                <c:pt idx="454">
                  <c:v>230</c:v>
                </c:pt>
                <c:pt idx="455">
                  <c:v>146</c:v>
                </c:pt>
                <c:pt idx="456">
                  <c:v>141</c:v>
                </c:pt>
                <c:pt idx="457">
                  <c:v>140</c:v>
                </c:pt>
                <c:pt idx="458">
                  <c:v>186</c:v>
                </c:pt>
                <c:pt idx="459">
                  <c:v>177</c:v>
                </c:pt>
                <c:pt idx="460">
                  <c:v>145</c:v>
                </c:pt>
                <c:pt idx="461">
                  <c:v>156</c:v>
                </c:pt>
                <c:pt idx="462">
                  <c:v>130</c:v>
                </c:pt>
                <c:pt idx="463">
                  <c:v>139</c:v>
                </c:pt>
                <c:pt idx="464">
                  <c:v>136</c:v>
                </c:pt>
                <c:pt idx="465">
                  <c:v>232</c:v>
                </c:pt>
                <c:pt idx="466">
                  <c:v>167</c:v>
                </c:pt>
                <c:pt idx="467">
                  <c:v>217</c:v>
                </c:pt>
                <c:pt idx="468">
                  <c:v>171</c:v>
                </c:pt>
                <c:pt idx="469">
                  <c:v>148</c:v>
                </c:pt>
                <c:pt idx="470">
                  <c:v>137</c:v>
                </c:pt>
                <c:pt idx="471">
                  <c:v>176</c:v>
                </c:pt>
                <c:pt idx="472">
                  <c:v>198</c:v>
                </c:pt>
                <c:pt idx="473">
                  <c:v>172</c:v>
                </c:pt>
                <c:pt idx="474">
                  <c:v>177</c:v>
                </c:pt>
                <c:pt idx="475">
                  <c:v>136</c:v>
                </c:pt>
                <c:pt idx="476">
                  <c:v>151</c:v>
                </c:pt>
                <c:pt idx="477">
                  <c:v>161</c:v>
                </c:pt>
                <c:pt idx="478">
                  <c:v>212</c:v>
                </c:pt>
                <c:pt idx="479">
                  <c:v>187</c:v>
                </c:pt>
              </c:numCache>
            </c:numRef>
          </c:xVal>
          <c:yVal>
            <c:numRef>
              <c:f>'Baseball Performance'!$K:$K</c:f>
              <c:numCache>
                <c:formatCode>General</c:formatCode>
                <c:ptCount val="1048576"/>
                <c:pt idx="3">
                  <c:v>0</c:v>
                </c:pt>
                <c:pt idx="4">
                  <c:v>69</c:v>
                </c:pt>
                <c:pt idx="5">
                  <c:v>79</c:v>
                </c:pt>
                <c:pt idx="6">
                  <c:v>77</c:v>
                </c:pt>
                <c:pt idx="7">
                  <c:v>69</c:v>
                </c:pt>
                <c:pt idx="8">
                  <c:v>95</c:v>
                </c:pt>
                <c:pt idx="9">
                  <c:v>91</c:v>
                </c:pt>
                <c:pt idx="10">
                  <c:v>67</c:v>
                </c:pt>
                <c:pt idx="11">
                  <c:v>73</c:v>
                </c:pt>
                <c:pt idx="12">
                  <c:v>83</c:v>
                </c:pt>
                <c:pt idx="13">
                  <c:v>85</c:v>
                </c:pt>
                <c:pt idx="14">
                  <c:v>65</c:v>
                </c:pt>
                <c:pt idx="15">
                  <c:v>72</c:v>
                </c:pt>
                <c:pt idx="16">
                  <c:v>82</c:v>
                </c:pt>
                <c:pt idx="17">
                  <c:v>97</c:v>
                </c:pt>
                <c:pt idx="18">
                  <c:v>76</c:v>
                </c:pt>
                <c:pt idx="19">
                  <c:v>79</c:v>
                </c:pt>
                <c:pt idx="20">
                  <c:v>91</c:v>
                </c:pt>
                <c:pt idx="21">
                  <c:v>65</c:v>
                </c:pt>
                <c:pt idx="22">
                  <c:v>82</c:v>
                </c:pt>
                <c:pt idx="23">
                  <c:v>95</c:v>
                </c:pt>
                <c:pt idx="24">
                  <c:v>69</c:v>
                </c:pt>
                <c:pt idx="25">
                  <c:v>71</c:v>
                </c:pt>
                <c:pt idx="26">
                  <c:v>90</c:v>
                </c:pt>
                <c:pt idx="27">
                  <c:v>85</c:v>
                </c:pt>
                <c:pt idx="28">
                  <c:v>94</c:v>
                </c:pt>
                <c:pt idx="29">
                  <c:v>85</c:v>
                </c:pt>
                <c:pt idx="30">
                  <c:v>74</c:v>
                </c:pt>
                <c:pt idx="31">
                  <c:v>95</c:v>
                </c:pt>
                <c:pt idx="32">
                  <c:v>86</c:v>
                </c:pt>
                <c:pt idx="33">
                  <c:v>87</c:v>
                </c:pt>
                <c:pt idx="34">
                  <c:v>85</c:v>
                </c:pt>
                <c:pt idx="35">
                  <c:v>102</c:v>
                </c:pt>
                <c:pt idx="36">
                  <c:v>68</c:v>
                </c:pt>
                <c:pt idx="37">
                  <c:v>65</c:v>
                </c:pt>
                <c:pt idx="38">
                  <c:v>76</c:v>
                </c:pt>
                <c:pt idx="39">
                  <c:v>79</c:v>
                </c:pt>
                <c:pt idx="40">
                  <c:v>86</c:v>
                </c:pt>
                <c:pt idx="41">
                  <c:v>68</c:v>
                </c:pt>
                <c:pt idx="42">
                  <c:v>75</c:v>
                </c:pt>
                <c:pt idx="43">
                  <c:v>66</c:v>
                </c:pt>
                <c:pt idx="44">
                  <c:v>66</c:v>
                </c:pt>
                <c:pt idx="45">
                  <c:v>62</c:v>
                </c:pt>
                <c:pt idx="46">
                  <c:v>62</c:v>
                </c:pt>
                <c:pt idx="47">
                  <c:v>93</c:v>
                </c:pt>
                <c:pt idx="48">
                  <c:v>90</c:v>
                </c:pt>
                <c:pt idx="49">
                  <c:v>88</c:v>
                </c:pt>
                <c:pt idx="50">
                  <c:v>83</c:v>
                </c:pt>
                <c:pt idx="51">
                  <c:v>63</c:v>
                </c:pt>
                <c:pt idx="52">
                  <c:v>73</c:v>
                </c:pt>
                <c:pt idx="53">
                  <c:v>116</c:v>
                </c:pt>
                <c:pt idx="54">
                  <c:v>80</c:v>
                </c:pt>
                <c:pt idx="55">
                  <c:v>93</c:v>
                </c:pt>
                <c:pt idx="56">
                  <c:v>92</c:v>
                </c:pt>
                <c:pt idx="57">
                  <c:v>73</c:v>
                </c:pt>
                <c:pt idx="58">
                  <c:v>88</c:v>
                </c:pt>
                <c:pt idx="59">
                  <c:v>91</c:v>
                </c:pt>
                <c:pt idx="60">
                  <c:v>82</c:v>
                </c:pt>
                <c:pt idx="61">
                  <c:v>86</c:v>
                </c:pt>
                <c:pt idx="62">
                  <c:v>82</c:v>
                </c:pt>
                <c:pt idx="63">
                  <c:v>95</c:v>
                </c:pt>
                <c:pt idx="64">
                  <c:v>55</c:v>
                </c:pt>
                <c:pt idx="65">
                  <c:v>83</c:v>
                </c:pt>
                <c:pt idx="66">
                  <c:v>103</c:v>
                </c:pt>
                <c:pt idx="67">
                  <c:v>94</c:v>
                </c:pt>
                <c:pt idx="68">
                  <c:v>66</c:v>
                </c:pt>
                <c:pt idx="69">
                  <c:v>79</c:v>
                </c:pt>
                <c:pt idx="70">
                  <c:v>72</c:v>
                </c:pt>
                <c:pt idx="71">
                  <c:v>78</c:v>
                </c:pt>
                <c:pt idx="72">
                  <c:v>62</c:v>
                </c:pt>
                <c:pt idx="73">
                  <c:v>56</c:v>
                </c:pt>
                <c:pt idx="74">
                  <c:v>55</c:v>
                </c:pt>
                <c:pt idx="75">
                  <c:v>73</c:v>
                </c:pt>
                <c:pt idx="76">
                  <c:v>81</c:v>
                </c:pt>
                <c:pt idx="77">
                  <c:v>80</c:v>
                </c:pt>
                <c:pt idx="78">
                  <c:v>67</c:v>
                </c:pt>
                <c:pt idx="79">
                  <c:v>99</c:v>
                </c:pt>
                <c:pt idx="80">
                  <c:v>84</c:v>
                </c:pt>
                <c:pt idx="81">
                  <c:v>97</c:v>
                </c:pt>
                <c:pt idx="82">
                  <c:v>67</c:v>
                </c:pt>
                <c:pt idx="83">
                  <c:v>78</c:v>
                </c:pt>
                <c:pt idx="84">
                  <c:v>95</c:v>
                </c:pt>
                <c:pt idx="85">
                  <c:v>74</c:v>
                </c:pt>
                <c:pt idx="86">
                  <c:v>93</c:v>
                </c:pt>
                <c:pt idx="87">
                  <c:v>101</c:v>
                </c:pt>
                <c:pt idx="88">
                  <c:v>75</c:v>
                </c:pt>
                <c:pt idx="89">
                  <c:v>92</c:v>
                </c:pt>
                <c:pt idx="90">
                  <c:v>98</c:v>
                </c:pt>
                <c:pt idx="91">
                  <c:v>72</c:v>
                </c:pt>
                <c:pt idx="92">
                  <c:v>93</c:v>
                </c:pt>
                <c:pt idx="93">
                  <c:v>103</c:v>
                </c:pt>
                <c:pt idx="94">
                  <c:v>63</c:v>
                </c:pt>
                <c:pt idx="95">
                  <c:v>83</c:v>
                </c:pt>
                <c:pt idx="96">
                  <c:v>68</c:v>
                </c:pt>
                <c:pt idx="97">
                  <c:v>64</c:v>
                </c:pt>
                <c:pt idx="98">
                  <c:v>68</c:v>
                </c:pt>
                <c:pt idx="99">
                  <c:v>43</c:v>
                </c:pt>
                <c:pt idx="100">
                  <c:v>91</c:v>
                </c:pt>
                <c:pt idx="101">
                  <c:v>96</c:v>
                </c:pt>
                <c:pt idx="102">
                  <c:v>86</c:v>
                </c:pt>
                <c:pt idx="103">
                  <c:v>86</c:v>
                </c:pt>
                <c:pt idx="104">
                  <c:v>83</c:v>
                </c:pt>
                <c:pt idx="105">
                  <c:v>75</c:v>
                </c:pt>
                <c:pt idx="106">
                  <c:v>90</c:v>
                </c:pt>
                <c:pt idx="107">
                  <c:v>69</c:v>
                </c:pt>
                <c:pt idx="108">
                  <c:v>74</c:v>
                </c:pt>
                <c:pt idx="109">
                  <c:v>86</c:v>
                </c:pt>
                <c:pt idx="110">
                  <c:v>87</c:v>
                </c:pt>
                <c:pt idx="111">
                  <c:v>71</c:v>
                </c:pt>
                <c:pt idx="112">
                  <c:v>77</c:v>
                </c:pt>
                <c:pt idx="113">
                  <c:v>88</c:v>
                </c:pt>
                <c:pt idx="114">
                  <c:v>84</c:v>
                </c:pt>
                <c:pt idx="115">
                  <c:v>100</c:v>
                </c:pt>
                <c:pt idx="116">
                  <c:v>85</c:v>
                </c:pt>
                <c:pt idx="117">
                  <c:v>93</c:v>
                </c:pt>
                <c:pt idx="118">
                  <c:v>95</c:v>
                </c:pt>
                <c:pt idx="119">
                  <c:v>71</c:v>
                </c:pt>
                <c:pt idx="120">
                  <c:v>85</c:v>
                </c:pt>
                <c:pt idx="121">
                  <c:v>101</c:v>
                </c:pt>
                <c:pt idx="122">
                  <c:v>66</c:v>
                </c:pt>
                <c:pt idx="123">
                  <c:v>101</c:v>
                </c:pt>
                <c:pt idx="124">
                  <c:v>67</c:v>
                </c:pt>
                <c:pt idx="125">
                  <c:v>70</c:v>
                </c:pt>
                <c:pt idx="126">
                  <c:v>72</c:v>
                </c:pt>
                <c:pt idx="127">
                  <c:v>80</c:v>
                </c:pt>
                <c:pt idx="128">
                  <c:v>67</c:v>
                </c:pt>
                <c:pt idx="129">
                  <c:v>83</c:v>
                </c:pt>
                <c:pt idx="130">
                  <c:v>76</c:v>
                </c:pt>
                <c:pt idx="131">
                  <c:v>72</c:v>
                </c:pt>
                <c:pt idx="132">
                  <c:v>58</c:v>
                </c:pt>
                <c:pt idx="133">
                  <c:v>67</c:v>
                </c:pt>
                <c:pt idx="134">
                  <c:v>78</c:v>
                </c:pt>
                <c:pt idx="135">
                  <c:v>92</c:v>
                </c:pt>
                <c:pt idx="136">
                  <c:v>89</c:v>
                </c:pt>
                <c:pt idx="137">
                  <c:v>87</c:v>
                </c:pt>
                <c:pt idx="138">
                  <c:v>91</c:v>
                </c:pt>
                <c:pt idx="139">
                  <c:v>83</c:v>
                </c:pt>
                <c:pt idx="140">
                  <c:v>68</c:v>
                </c:pt>
                <c:pt idx="141">
                  <c:v>51</c:v>
                </c:pt>
                <c:pt idx="142">
                  <c:v>92</c:v>
                </c:pt>
                <c:pt idx="143">
                  <c:v>63</c:v>
                </c:pt>
                <c:pt idx="144">
                  <c:v>91</c:v>
                </c:pt>
                <c:pt idx="145">
                  <c:v>105</c:v>
                </c:pt>
                <c:pt idx="146">
                  <c:v>96</c:v>
                </c:pt>
                <c:pt idx="147">
                  <c:v>89</c:v>
                </c:pt>
                <c:pt idx="148">
                  <c:v>93</c:v>
                </c:pt>
                <c:pt idx="149">
                  <c:v>86</c:v>
                </c:pt>
                <c:pt idx="150">
                  <c:v>71</c:v>
                </c:pt>
                <c:pt idx="151">
                  <c:v>92</c:v>
                </c:pt>
                <c:pt idx="152">
                  <c:v>98</c:v>
                </c:pt>
                <c:pt idx="153">
                  <c:v>101</c:v>
                </c:pt>
                <c:pt idx="154">
                  <c:v>67</c:v>
                </c:pt>
                <c:pt idx="155">
                  <c:v>56</c:v>
                </c:pt>
                <c:pt idx="156">
                  <c:v>67</c:v>
                </c:pt>
                <c:pt idx="157">
                  <c:v>81</c:v>
                </c:pt>
                <c:pt idx="158">
                  <c:v>93</c:v>
                </c:pt>
                <c:pt idx="159">
                  <c:v>80</c:v>
                </c:pt>
                <c:pt idx="160">
                  <c:v>67</c:v>
                </c:pt>
                <c:pt idx="161">
                  <c:v>81</c:v>
                </c:pt>
                <c:pt idx="162">
                  <c:v>88</c:v>
                </c:pt>
                <c:pt idx="163">
                  <c:v>79</c:v>
                </c:pt>
                <c:pt idx="164">
                  <c:v>83</c:v>
                </c:pt>
                <c:pt idx="165">
                  <c:v>83</c:v>
                </c:pt>
                <c:pt idx="166">
                  <c:v>73</c:v>
                </c:pt>
                <c:pt idx="167">
                  <c:v>77</c:v>
                </c:pt>
                <c:pt idx="168">
                  <c:v>82</c:v>
                </c:pt>
                <c:pt idx="169">
                  <c:v>71</c:v>
                </c:pt>
                <c:pt idx="170">
                  <c:v>74</c:v>
                </c:pt>
                <c:pt idx="171">
                  <c:v>99</c:v>
                </c:pt>
                <c:pt idx="172">
                  <c:v>89</c:v>
                </c:pt>
                <c:pt idx="173">
                  <c:v>71</c:v>
                </c:pt>
                <c:pt idx="174">
                  <c:v>90</c:v>
                </c:pt>
                <c:pt idx="175">
                  <c:v>79</c:v>
                </c:pt>
                <c:pt idx="176">
                  <c:v>69</c:v>
                </c:pt>
                <c:pt idx="177">
                  <c:v>75</c:v>
                </c:pt>
                <c:pt idx="178">
                  <c:v>100</c:v>
                </c:pt>
                <c:pt idx="179">
                  <c:v>95</c:v>
                </c:pt>
                <c:pt idx="180">
                  <c:v>88</c:v>
                </c:pt>
                <c:pt idx="181">
                  <c:v>83</c:v>
                </c:pt>
                <c:pt idx="182">
                  <c:v>95</c:v>
                </c:pt>
                <c:pt idx="183">
                  <c:v>95</c:v>
                </c:pt>
                <c:pt idx="184">
                  <c:v>78</c:v>
                </c:pt>
                <c:pt idx="185">
                  <c:v>61</c:v>
                </c:pt>
                <c:pt idx="186">
                  <c:v>76</c:v>
                </c:pt>
                <c:pt idx="187">
                  <c:v>67</c:v>
                </c:pt>
                <c:pt idx="188">
                  <c:v>62</c:v>
                </c:pt>
                <c:pt idx="189">
                  <c:v>78</c:v>
                </c:pt>
                <c:pt idx="190">
                  <c:v>75</c:v>
                </c:pt>
                <c:pt idx="191">
                  <c:v>76</c:v>
                </c:pt>
                <c:pt idx="192">
                  <c:v>80</c:v>
                </c:pt>
                <c:pt idx="193">
                  <c:v>93</c:v>
                </c:pt>
                <c:pt idx="194">
                  <c:v>71</c:v>
                </c:pt>
                <c:pt idx="195">
                  <c:v>96</c:v>
                </c:pt>
                <c:pt idx="196">
                  <c:v>80</c:v>
                </c:pt>
                <c:pt idx="197">
                  <c:v>88</c:v>
                </c:pt>
                <c:pt idx="198">
                  <c:v>87</c:v>
                </c:pt>
                <c:pt idx="199">
                  <c:v>70</c:v>
                </c:pt>
                <c:pt idx="200">
                  <c:v>95</c:v>
                </c:pt>
                <c:pt idx="201">
                  <c:v>78</c:v>
                </c:pt>
                <c:pt idx="202">
                  <c:v>85</c:v>
                </c:pt>
                <c:pt idx="203">
                  <c:v>82</c:v>
                </c:pt>
                <c:pt idx="204">
                  <c:v>83</c:v>
                </c:pt>
                <c:pt idx="205">
                  <c:v>76</c:v>
                </c:pt>
                <c:pt idx="206">
                  <c:v>79</c:v>
                </c:pt>
                <c:pt idx="207">
                  <c:v>66</c:v>
                </c:pt>
                <c:pt idx="208">
                  <c:v>88</c:v>
                </c:pt>
                <c:pt idx="209">
                  <c:v>97</c:v>
                </c:pt>
                <c:pt idx="210">
                  <c:v>90</c:v>
                </c:pt>
                <c:pt idx="211">
                  <c:v>89</c:v>
                </c:pt>
                <c:pt idx="212">
                  <c:v>86</c:v>
                </c:pt>
                <c:pt idx="213">
                  <c:v>97</c:v>
                </c:pt>
                <c:pt idx="214">
                  <c:v>66</c:v>
                </c:pt>
                <c:pt idx="215">
                  <c:v>71</c:v>
                </c:pt>
                <c:pt idx="216">
                  <c:v>73</c:v>
                </c:pt>
                <c:pt idx="217">
                  <c:v>68</c:v>
                </c:pt>
                <c:pt idx="218">
                  <c:v>90</c:v>
                </c:pt>
                <c:pt idx="219">
                  <c:v>90</c:v>
                </c:pt>
                <c:pt idx="220">
                  <c:v>89</c:v>
                </c:pt>
                <c:pt idx="221">
                  <c:v>96</c:v>
                </c:pt>
                <c:pt idx="222">
                  <c:v>69</c:v>
                </c:pt>
                <c:pt idx="223">
                  <c:v>75</c:v>
                </c:pt>
                <c:pt idx="224">
                  <c:v>72</c:v>
                </c:pt>
                <c:pt idx="225">
                  <c:v>83</c:v>
                </c:pt>
                <c:pt idx="226">
                  <c:v>79</c:v>
                </c:pt>
                <c:pt idx="227">
                  <c:v>76</c:v>
                </c:pt>
                <c:pt idx="228">
                  <c:v>83</c:v>
                </c:pt>
                <c:pt idx="229">
                  <c:v>84</c:v>
                </c:pt>
                <c:pt idx="230">
                  <c:v>73</c:v>
                </c:pt>
                <c:pt idx="231">
                  <c:v>89</c:v>
                </c:pt>
                <c:pt idx="232">
                  <c:v>71</c:v>
                </c:pt>
                <c:pt idx="233">
                  <c:v>78</c:v>
                </c:pt>
                <c:pt idx="234">
                  <c:v>69</c:v>
                </c:pt>
                <c:pt idx="235">
                  <c:v>88</c:v>
                </c:pt>
                <c:pt idx="236">
                  <c:v>85</c:v>
                </c:pt>
                <c:pt idx="237">
                  <c:v>88</c:v>
                </c:pt>
                <c:pt idx="238">
                  <c:v>82</c:v>
                </c:pt>
                <c:pt idx="239">
                  <c:v>72</c:v>
                </c:pt>
                <c:pt idx="240">
                  <c:v>94</c:v>
                </c:pt>
                <c:pt idx="241">
                  <c:v>88</c:v>
                </c:pt>
                <c:pt idx="242">
                  <c:v>96</c:v>
                </c:pt>
                <c:pt idx="243">
                  <c:v>94</c:v>
                </c:pt>
                <c:pt idx="244">
                  <c:v>84</c:v>
                </c:pt>
                <c:pt idx="245">
                  <c:v>97</c:v>
                </c:pt>
                <c:pt idx="246">
                  <c:v>75</c:v>
                </c:pt>
                <c:pt idx="247">
                  <c:v>67</c:v>
                </c:pt>
                <c:pt idx="248">
                  <c:v>59</c:v>
                </c:pt>
                <c:pt idx="249">
                  <c:v>88</c:v>
                </c:pt>
                <c:pt idx="250">
                  <c:v>75</c:v>
                </c:pt>
                <c:pt idx="251">
                  <c:v>82</c:v>
                </c:pt>
                <c:pt idx="252">
                  <c:v>68</c:v>
                </c:pt>
                <c:pt idx="253">
                  <c:v>79</c:v>
                </c:pt>
                <c:pt idx="254">
                  <c:v>74</c:v>
                </c:pt>
                <c:pt idx="255">
                  <c:v>63</c:v>
                </c:pt>
                <c:pt idx="256">
                  <c:v>74</c:v>
                </c:pt>
                <c:pt idx="257">
                  <c:v>72</c:v>
                </c:pt>
                <c:pt idx="258">
                  <c:v>81</c:v>
                </c:pt>
                <c:pt idx="259">
                  <c:v>90</c:v>
                </c:pt>
                <c:pt idx="260">
                  <c:v>86</c:v>
                </c:pt>
                <c:pt idx="261">
                  <c:v>86</c:v>
                </c:pt>
                <c:pt idx="262">
                  <c:v>92</c:v>
                </c:pt>
                <c:pt idx="263">
                  <c:v>86</c:v>
                </c:pt>
                <c:pt idx="264">
                  <c:v>72</c:v>
                </c:pt>
                <c:pt idx="265">
                  <c:v>61</c:v>
                </c:pt>
                <c:pt idx="266">
                  <c:v>97</c:v>
                </c:pt>
                <c:pt idx="267">
                  <c:v>84</c:v>
                </c:pt>
                <c:pt idx="268">
                  <c:v>100</c:v>
                </c:pt>
                <c:pt idx="269">
                  <c:v>89</c:v>
                </c:pt>
                <c:pt idx="270">
                  <c:v>95</c:v>
                </c:pt>
                <c:pt idx="271">
                  <c:v>74</c:v>
                </c:pt>
                <c:pt idx="272">
                  <c:v>89</c:v>
                </c:pt>
                <c:pt idx="273">
                  <c:v>89</c:v>
                </c:pt>
                <c:pt idx="274">
                  <c:v>87</c:v>
                </c:pt>
                <c:pt idx="275">
                  <c:v>75</c:v>
                </c:pt>
                <c:pt idx="276">
                  <c:v>62</c:v>
                </c:pt>
                <c:pt idx="277">
                  <c:v>59</c:v>
                </c:pt>
                <c:pt idx="278">
                  <c:v>75</c:v>
                </c:pt>
                <c:pt idx="279">
                  <c:v>84</c:v>
                </c:pt>
                <c:pt idx="280">
                  <c:v>87</c:v>
                </c:pt>
                <c:pt idx="281">
                  <c:v>64</c:v>
                </c:pt>
                <c:pt idx="282">
                  <c:v>87</c:v>
                </c:pt>
                <c:pt idx="283">
                  <c:v>65</c:v>
                </c:pt>
                <c:pt idx="284">
                  <c:v>70</c:v>
                </c:pt>
                <c:pt idx="285">
                  <c:v>78</c:v>
                </c:pt>
                <c:pt idx="286">
                  <c:v>92</c:v>
                </c:pt>
                <c:pt idx="287">
                  <c:v>80</c:v>
                </c:pt>
                <c:pt idx="288">
                  <c:v>75</c:v>
                </c:pt>
                <c:pt idx="289">
                  <c:v>65</c:v>
                </c:pt>
                <c:pt idx="290">
                  <c:v>88</c:v>
                </c:pt>
                <c:pt idx="291">
                  <c:v>91</c:v>
                </c:pt>
                <c:pt idx="292">
                  <c:v>79</c:v>
                </c:pt>
                <c:pt idx="293">
                  <c:v>86</c:v>
                </c:pt>
                <c:pt idx="294">
                  <c:v>85</c:v>
                </c:pt>
                <c:pt idx="295">
                  <c:v>95</c:v>
                </c:pt>
                <c:pt idx="296">
                  <c:v>74</c:v>
                </c:pt>
                <c:pt idx="297">
                  <c:v>93</c:v>
                </c:pt>
                <c:pt idx="298">
                  <c:v>97</c:v>
                </c:pt>
                <c:pt idx="299">
                  <c:v>86</c:v>
                </c:pt>
                <c:pt idx="300">
                  <c:v>95</c:v>
                </c:pt>
                <c:pt idx="301">
                  <c:v>83</c:v>
                </c:pt>
                <c:pt idx="302">
                  <c:v>70</c:v>
                </c:pt>
                <c:pt idx="303">
                  <c:v>103</c:v>
                </c:pt>
                <c:pt idx="304">
                  <c:v>57</c:v>
                </c:pt>
                <c:pt idx="305">
                  <c:v>90</c:v>
                </c:pt>
                <c:pt idx="306">
                  <c:v>90</c:v>
                </c:pt>
                <c:pt idx="307">
                  <c:v>81</c:v>
                </c:pt>
                <c:pt idx="308">
                  <c:v>80</c:v>
                </c:pt>
                <c:pt idx="309">
                  <c:v>65</c:v>
                </c:pt>
                <c:pt idx="310">
                  <c:v>69</c:v>
                </c:pt>
                <c:pt idx="311">
                  <c:v>69</c:v>
                </c:pt>
                <c:pt idx="312">
                  <c:v>85</c:v>
                </c:pt>
                <c:pt idx="313">
                  <c:v>67</c:v>
                </c:pt>
                <c:pt idx="314">
                  <c:v>91</c:v>
                </c:pt>
                <c:pt idx="315">
                  <c:v>96</c:v>
                </c:pt>
                <c:pt idx="316">
                  <c:v>77</c:v>
                </c:pt>
                <c:pt idx="317">
                  <c:v>66</c:v>
                </c:pt>
                <c:pt idx="318">
                  <c:v>83</c:v>
                </c:pt>
                <c:pt idx="319">
                  <c:v>91</c:v>
                </c:pt>
                <c:pt idx="320">
                  <c:v>61</c:v>
                </c:pt>
                <c:pt idx="321">
                  <c:v>76</c:v>
                </c:pt>
                <c:pt idx="322">
                  <c:v>86</c:v>
                </c:pt>
                <c:pt idx="323">
                  <c:v>80</c:v>
                </c:pt>
                <c:pt idx="324">
                  <c:v>94</c:v>
                </c:pt>
                <c:pt idx="325">
                  <c:v>92</c:v>
                </c:pt>
                <c:pt idx="326">
                  <c:v>80</c:v>
                </c:pt>
                <c:pt idx="327">
                  <c:v>88</c:v>
                </c:pt>
                <c:pt idx="328">
                  <c:v>81</c:v>
                </c:pt>
                <c:pt idx="329">
                  <c:v>79</c:v>
                </c:pt>
                <c:pt idx="330">
                  <c:v>97</c:v>
                </c:pt>
                <c:pt idx="331">
                  <c:v>75</c:v>
                </c:pt>
                <c:pt idx="332">
                  <c:v>89</c:v>
                </c:pt>
                <c:pt idx="333">
                  <c:v>95</c:v>
                </c:pt>
                <c:pt idx="334">
                  <c:v>71</c:v>
                </c:pt>
                <c:pt idx="335">
                  <c:v>91</c:v>
                </c:pt>
                <c:pt idx="336">
                  <c:v>72</c:v>
                </c:pt>
                <c:pt idx="337">
                  <c:v>71</c:v>
                </c:pt>
                <c:pt idx="338">
                  <c:v>80</c:v>
                </c:pt>
                <c:pt idx="339">
                  <c:v>94</c:v>
                </c:pt>
                <c:pt idx="340">
                  <c:v>72</c:v>
                </c:pt>
                <c:pt idx="341">
                  <c:v>81</c:v>
                </c:pt>
                <c:pt idx="342">
                  <c:v>80</c:v>
                </c:pt>
                <c:pt idx="343">
                  <c:v>74</c:v>
                </c:pt>
                <c:pt idx="344">
                  <c:v>56</c:v>
                </c:pt>
                <c:pt idx="345">
                  <c:v>79</c:v>
                </c:pt>
                <c:pt idx="346">
                  <c:v>69</c:v>
                </c:pt>
                <c:pt idx="347">
                  <c:v>96</c:v>
                </c:pt>
                <c:pt idx="348">
                  <c:v>67</c:v>
                </c:pt>
                <c:pt idx="349">
                  <c:v>89</c:v>
                </c:pt>
                <c:pt idx="350">
                  <c:v>73</c:v>
                </c:pt>
                <c:pt idx="351">
                  <c:v>96</c:v>
                </c:pt>
                <c:pt idx="352">
                  <c:v>82</c:v>
                </c:pt>
                <c:pt idx="353">
                  <c:v>90</c:v>
                </c:pt>
                <c:pt idx="354">
                  <c:v>95</c:v>
                </c:pt>
                <c:pt idx="355">
                  <c:v>63</c:v>
                </c:pt>
                <c:pt idx="356">
                  <c:v>86</c:v>
                </c:pt>
                <c:pt idx="357">
                  <c:v>77</c:v>
                </c:pt>
                <c:pt idx="358">
                  <c:v>71</c:v>
                </c:pt>
                <c:pt idx="359">
                  <c:v>79</c:v>
                </c:pt>
                <c:pt idx="360">
                  <c:v>86</c:v>
                </c:pt>
                <c:pt idx="361">
                  <c:v>90</c:v>
                </c:pt>
                <c:pt idx="362">
                  <c:v>102</c:v>
                </c:pt>
                <c:pt idx="363">
                  <c:v>97</c:v>
                </c:pt>
                <c:pt idx="364">
                  <c:v>76</c:v>
                </c:pt>
                <c:pt idx="365">
                  <c:v>94</c:v>
                </c:pt>
                <c:pt idx="366">
                  <c:v>55</c:v>
                </c:pt>
                <c:pt idx="367">
                  <c:v>72</c:v>
                </c:pt>
                <c:pt idx="368">
                  <c:v>79</c:v>
                </c:pt>
                <c:pt idx="369">
                  <c:v>90</c:v>
                </c:pt>
                <c:pt idx="370">
                  <c:v>81</c:v>
                </c:pt>
                <c:pt idx="371">
                  <c:v>73</c:v>
                </c:pt>
                <c:pt idx="372">
                  <c:v>93</c:v>
                </c:pt>
                <c:pt idx="373">
                  <c:v>64</c:v>
                </c:pt>
                <c:pt idx="374">
                  <c:v>68</c:v>
                </c:pt>
                <c:pt idx="375">
                  <c:v>98</c:v>
                </c:pt>
                <c:pt idx="376">
                  <c:v>75</c:v>
                </c:pt>
                <c:pt idx="377">
                  <c:v>97</c:v>
                </c:pt>
                <c:pt idx="378">
                  <c:v>94</c:v>
                </c:pt>
                <c:pt idx="379">
                  <c:v>61</c:v>
                </c:pt>
                <c:pt idx="380">
                  <c:v>74</c:v>
                </c:pt>
                <c:pt idx="381">
                  <c:v>66</c:v>
                </c:pt>
                <c:pt idx="382">
                  <c:v>86</c:v>
                </c:pt>
                <c:pt idx="383">
                  <c:v>85</c:v>
                </c:pt>
                <c:pt idx="384">
                  <c:v>83</c:v>
                </c:pt>
                <c:pt idx="385">
                  <c:v>88</c:v>
                </c:pt>
                <c:pt idx="386">
                  <c:v>94</c:v>
                </c:pt>
                <c:pt idx="387">
                  <c:v>69</c:v>
                </c:pt>
                <c:pt idx="388">
                  <c:v>93</c:v>
                </c:pt>
                <c:pt idx="389">
                  <c:v>88</c:v>
                </c:pt>
                <c:pt idx="390">
                  <c:v>89</c:v>
                </c:pt>
                <c:pt idx="391">
                  <c:v>69</c:v>
                </c:pt>
                <c:pt idx="392">
                  <c:v>81</c:v>
                </c:pt>
                <c:pt idx="393">
                  <c:v>95</c:v>
                </c:pt>
                <c:pt idx="394">
                  <c:v>51</c:v>
                </c:pt>
                <c:pt idx="395">
                  <c:v>62</c:v>
                </c:pt>
                <c:pt idx="396">
                  <c:v>74</c:v>
                </c:pt>
                <c:pt idx="397">
                  <c:v>92</c:v>
                </c:pt>
                <c:pt idx="398">
                  <c:v>96</c:v>
                </c:pt>
                <c:pt idx="399">
                  <c:v>76</c:v>
                </c:pt>
                <c:pt idx="400">
                  <c:v>71</c:v>
                </c:pt>
                <c:pt idx="401">
                  <c:v>74</c:v>
                </c:pt>
                <c:pt idx="402">
                  <c:v>66</c:v>
                </c:pt>
                <c:pt idx="403">
                  <c:v>92</c:v>
                </c:pt>
                <c:pt idx="404">
                  <c:v>74</c:v>
                </c:pt>
                <c:pt idx="405">
                  <c:v>94</c:v>
                </c:pt>
                <c:pt idx="406">
                  <c:v>86</c:v>
                </c:pt>
                <c:pt idx="407">
                  <c:v>85</c:v>
                </c:pt>
                <c:pt idx="408">
                  <c:v>96</c:v>
                </c:pt>
                <c:pt idx="409">
                  <c:v>81</c:v>
                </c:pt>
                <c:pt idx="410">
                  <c:v>97</c:v>
                </c:pt>
                <c:pt idx="411">
                  <c:v>66</c:v>
                </c:pt>
                <c:pt idx="412">
                  <c:v>90</c:v>
                </c:pt>
                <c:pt idx="413">
                  <c:v>91</c:v>
                </c:pt>
                <c:pt idx="414">
                  <c:v>86</c:v>
                </c:pt>
                <c:pt idx="415">
                  <c:v>63</c:v>
                </c:pt>
                <c:pt idx="416">
                  <c:v>78</c:v>
                </c:pt>
                <c:pt idx="417">
                  <c:v>74</c:v>
                </c:pt>
                <c:pt idx="418">
                  <c:v>76</c:v>
                </c:pt>
                <c:pt idx="419">
                  <c:v>93</c:v>
                </c:pt>
                <c:pt idx="420">
                  <c:v>97</c:v>
                </c:pt>
                <c:pt idx="421">
                  <c:v>73</c:v>
                </c:pt>
                <c:pt idx="422">
                  <c:v>92</c:v>
                </c:pt>
                <c:pt idx="423">
                  <c:v>85</c:v>
                </c:pt>
                <c:pt idx="424">
                  <c:v>70</c:v>
                </c:pt>
                <c:pt idx="425">
                  <c:v>77</c:v>
                </c:pt>
                <c:pt idx="426">
                  <c:v>73</c:v>
                </c:pt>
                <c:pt idx="427">
                  <c:v>88</c:v>
                </c:pt>
                <c:pt idx="428">
                  <c:v>77</c:v>
                </c:pt>
                <c:pt idx="429">
                  <c:v>89</c:v>
                </c:pt>
                <c:pt idx="430">
                  <c:v>77</c:v>
                </c:pt>
                <c:pt idx="431">
                  <c:v>88</c:v>
                </c:pt>
                <c:pt idx="432">
                  <c:v>73</c:v>
                </c:pt>
                <c:pt idx="433">
                  <c:v>85</c:v>
                </c:pt>
                <c:pt idx="434">
                  <c:v>70</c:v>
                </c:pt>
                <c:pt idx="435">
                  <c:v>79</c:v>
                </c:pt>
                <c:pt idx="436">
                  <c:v>87</c:v>
                </c:pt>
                <c:pt idx="437">
                  <c:v>66</c:v>
                </c:pt>
                <c:pt idx="438">
                  <c:v>79</c:v>
                </c:pt>
                <c:pt idx="439">
                  <c:v>64</c:v>
                </c:pt>
                <c:pt idx="440">
                  <c:v>82</c:v>
                </c:pt>
                <c:pt idx="441">
                  <c:v>96</c:v>
                </c:pt>
                <c:pt idx="442">
                  <c:v>76</c:v>
                </c:pt>
                <c:pt idx="443">
                  <c:v>83</c:v>
                </c:pt>
                <c:pt idx="444">
                  <c:v>67</c:v>
                </c:pt>
                <c:pt idx="445">
                  <c:v>90</c:v>
                </c:pt>
                <c:pt idx="446">
                  <c:v>98</c:v>
                </c:pt>
                <c:pt idx="447">
                  <c:v>96</c:v>
                </c:pt>
                <c:pt idx="448">
                  <c:v>71</c:v>
                </c:pt>
                <c:pt idx="449">
                  <c:v>90</c:v>
                </c:pt>
                <c:pt idx="450">
                  <c:v>88</c:v>
                </c:pt>
                <c:pt idx="451">
                  <c:v>73</c:v>
                </c:pt>
                <c:pt idx="452">
                  <c:v>84</c:v>
                </c:pt>
                <c:pt idx="453">
                  <c:v>94</c:v>
                </c:pt>
                <c:pt idx="454">
                  <c:v>79</c:v>
                </c:pt>
                <c:pt idx="455">
                  <c:v>80</c:v>
                </c:pt>
                <c:pt idx="456">
                  <c:v>71</c:v>
                </c:pt>
                <c:pt idx="457">
                  <c:v>67</c:v>
                </c:pt>
                <c:pt idx="458">
                  <c:v>86</c:v>
                </c:pt>
                <c:pt idx="459">
                  <c:v>68</c:v>
                </c:pt>
                <c:pt idx="460">
                  <c:v>81</c:v>
                </c:pt>
                <c:pt idx="461">
                  <c:v>98</c:v>
                </c:pt>
                <c:pt idx="462">
                  <c:v>68</c:v>
                </c:pt>
                <c:pt idx="463">
                  <c:v>90</c:v>
                </c:pt>
                <c:pt idx="464">
                  <c:v>68</c:v>
                </c:pt>
                <c:pt idx="465">
                  <c:v>83</c:v>
                </c:pt>
                <c:pt idx="466">
                  <c:v>63</c:v>
                </c:pt>
                <c:pt idx="467">
                  <c:v>95</c:v>
                </c:pt>
                <c:pt idx="468">
                  <c:v>76</c:v>
                </c:pt>
                <c:pt idx="469">
                  <c:v>93</c:v>
                </c:pt>
                <c:pt idx="470">
                  <c:v>64</c:v>
                </c:pt>
                <c:pt idx="471">
                  <c:v>81</c:v>
                </c:pt>
                <c:pt idx="472">
                  <c:v>97</c:v>
                </c:pt>
                <c:pt idx="473">
                  <c:v>74</c:v>
                </c:pt>
                <c:pt idx="474">
                  <c:v>100</c:v>
                </c:pt>
                <c:pt idx="475">
                  <c:v>85</c:v>
                </c:pt>
                <c:pt idx="476">
                  <c:v>76</c:v>
                </c:pt>
                <c:pt idx="477">
                  <c:v>88</c:v>
                </c:pt>
                <c:pt idx="478">
                  <c:v>83</c:v>
                </c:pt>
                <c:pt idx="479">
                  <c:v>84</c:v>
                </c:pt>
                <c:pt idx="480">
                  <c:v>74</c:v>
                </c:pt>
                <c:pt idx="481">
                  <c:v>78</c:v>
                </c:pt>
                <c:pt idx="482">
                  <c:v>87</c:v>
                </c:pt>
                <c:pt idx="483">
                  <c:v>92</c:v>
                </c:pt>
              </c:numCache>
            </c:numRef>
          </c:yVal>
          <c:smooth val="0"/>
          <c:extLst>
            <c:ext xmlns:c16="http://schemas.microsoft.com/office/drawing/2014/chart" uri="{C3380CC4-5D6E-409C-BE32-E72D297353CC}">
              <c16:uniqueId val="{00000001-F19A-4399-8D4B-BE22FFB3D3BF}"/>
            </c:ext>
          </c:extLst>
        </c:ser>
        <c:dLbls>
          <c:showLegendKey val="0"/>
          <c:showVal val="0"/>
          <c:showCatName val="0"/>
          <c:showSerName val="0"/>
          <c:showPercent val="0"/>
          <c:showBubbleSize val="0"/>
        </c:dLbls>
        <c:axId val="112407487"/>
        <c:axId val="112409407"/>
      </c:scatterChart>
      <c:valAx>
        <c:axId val="112407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Team </a:t>
                </a:r>
                <a:r>
                  <a:rPr lang="en-NG"/>
                  <a:t>Homeruns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2409407"/>
        <c:crosses val="autoZero"/>
        <c:crossBetween val="midCat"/>
      </c:valAx>
      <c:valAx>
        <c:axId val="11240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Wins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24074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b="1"/>
              <a:t>Team</a:t>
            </a:r>
            <a:r>
              <a:rPr lang="en-NG" b="1" baseline="0"/>
              <a:t> Wins and Homeruns (Sized By Salary</a:t>
            </a:r>
            <a:r>
              <a:rPr lang="en-NG"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015692175205895E-2"/>
          <c:y val="0.10543299824928959"/>
          <c:w val="0.88448857722438623"/>
          <c:h val="0.74795882360246968"/>
        </c:manualLayout>
      </c:layout>
      <c:bubbleChart>
        <c:varyColors val="0"/>
        <c:ser>
          <c:idx val="0"/>
          <c:order val="0"/>
          <c:tx>
            <c:strRef>
              <c:f>'Baseball Performance'!$M$4</c:f>
              <c:strCache>
                <c:ptCount val="1"/>
                <c:pt idx="0">
                  <c:v>Salary</c:v>
                </c:pt>
              </c:strCache>
            </c:strRef>
          </c:tx>
          <c:spPr>
            <a:solidFill>
              <a:schemeClr val="bg2">
                <a:lumMod val="50000"/>
                <a:alpha val="50000"/>
              </a:schemeClr>
            </a:solidFill>
            <a:ln>
              <a:noFill/>
            </a:ln>
            <a:effectLst/>
          </c:spPr>
          <c:invertIfNegative val="0"/>
          <c:dLbls>
            <c:dLbl>
              <c:idx val="0"/>
              <c:tx>
                <c:rich>
                  <a:bodyPr/>
                  <a:lstStyle/>
                  <a:p>
                    <a:fld id="{12D12FE0-FA00-4D9F-B900-0543F2176E98}" type="CELLRANGE">
                      <a:rPr lang="en-US"/>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6C1-4064-B2C0-0EE295D53EAE}"/>
                </c:ext>
              </c:extLst>
            </c:dLbl>
            <c:dLbl>
              <c:idx val="1"/>
              <c:tx>
                <c:rich>
                  <a:bodyPr/>
                  <a:lstStyle/>
                  <a:p>
                    <a:fld id="{5BF203CD-6AFE-4194-9F65-3A94E39A646C}"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6C1-4064-B2C0-0EE295D53EAE}"/>
                </c:ext>
              </c:extLst>
            </c:dLbl>
            <c:dLbl>
              <c:idx val="2"/>
              <c:tx>
                <c:rich>
                  <a:bodyPr/>
                  <a:lstStyle/>
                  <a:p>
                    <a:fld id="{45823367-FC91-4F7B-BF5E-0D13130D6280}"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6C1-4064-B2C0-0EE295D53EAE}"/>
                </c:ext>
              </c:extLst>
            </c:dLbl>
            <c:dLbl>
              <c:idx val="3"/>
              <c:tx>
                <c:rich>
                  <a:bodyPr/>
                  <a:lstStyle/>
                  <a:p>
                    <a:fld id="{88AE6289-ABCE-43FD-A95C-75D8E3BD33A6}"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6C1-4064-B2C0-0EE295D53EAE}"/>
                </c:ext>
              </c:extLst>
            </c:dLbl>
            <c:dLbl>
              <c:idx val="4"/>
              <c:tx>
                <c:rich>
                  <a:bodyPr/>
                  <a:lstStyle/>
                  <a:p>
                    <a:fld id="{FA2C2F0C-1730-48ED-B908-52641F94C489}"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6C1-4064-B2C0-0EE295D53EAE}"/>
                </c:ext>
              </c:extLst>
            </c:dLbl>
            <c:dLbl>
              <c:idx val="5"/>
              <c:tx>
                <c:rich>
                  <a:bodyPr/>
                  <a:lstStyle/>
                  <a:p>
                    <a:fld id="{D787E271-BB32-4C6F-83AB-C87ED0542EDA}"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6C1-4064-B2C0-0EE295D53EAE}"/>
                </c:ext>
              </c:extLst>
            </c:dLbl>
            <c:dLbl>
              <c:idx val="6"/>
              <c:tx>
                <c:rich>
                  <a:bodyPr/>
                  <a:lstStyle/>
                  <a:p>
                    <a:fld id="{42E29122-111F-44F3-892A-5A4FC519CB38}"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6C1-4064-B2C0-0EE295D53EAE}"/>
                </c:ext>
              </c:extLst>
            </c:dLbl>
            <c:dLbl>
              <c:idx val="7"/>
              <c:tx>
                <c:rich>
                  <a:bodyPr/>
                  <a:lstStyle/>
                  <a:p>
                    <a:fld id="{946A1933-6BC4-47C7-9675-73FEF6F9E939}"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6C1-4064-B2C0-0EE295D53EAE}"/>
                </c:ext>
              </c:extLst>
            </c:dLbl>
            <c:dLbl>
              <c:idx val="8"/>
              <c:tx>
                <c:rich>
                  <a:bodyPr/>
                  <a:lstStyle/>
                  <a:p>
                    <a:fld id="{17DE14DF-73DC-417D-9364-3ACAC2FA4D48}"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6C1-4064-B2C0-0EE295D53EAE}"/>
                </c:ext>
              </c:extLst>
            </c:dLbl>
            <c:dLbl>
              <c:idx val="9"/>
              <c:tx>
                <c:rich>
                  <a:bodyPr/>
                  <a:lstStyle/>
                  <a:p>
                    <a:fld id="{6BBE34E5-0432-419A-9B57-78390343CA38}"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6C1-4064-B2C0-0EE295D53EAE}"/>
                </c:ext>
              </c:extLst>
            </c:dLbl>
            <c:dLbl>
              <c:idx val="10"/>
              <c:tx>
                <c:rich>
                  <a:bodyPr/>
                  <a:lstStyle/>
                  <a:p>
                    <a:fld id="{F4EC1AB5-040D-4684-9082-68040D0DD832}"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6C1-4064-B2C0-0EE295D53EAE}"/>
                </c:ext>
              </c:extLst>
            </c:dLbl>
            <c:dLbl>
              <c:idx val="11"/>
              <c:tx>
                <c:rich>
                  <a:bodyPr/>
                  <a:lstStyle/>
                  <a:p>
                    <a:fld id="{F42684C2-BB1E-4010-8CD3-F5F57852898E}"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6C1-4064-B2C0-0EE295D53EAE}"/>
                </c:ext>
              </c:extLst>
            </c:dLbl>
            <c:dLbl>
              <c:idx val="12"/>
              <c:tx>
                <c:rich>
                  <a:bodyPr/>
                  <a:lstStyle/>
                  <a:p>
                    <a:fld id="{3697273F-8507-4482-BD64-E97C7E071441}"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6C1-4064-B2C0-0EE295D53EAE}"/>
                </c:ext>
              </c:extLst>
            </c:dLbl>
            <c:dLbl>
              <c:idx val="13"/>
              <c:tx>
                <c:rich>
                  <a:bodyPr/>
                  <a:lstStyle/>
                  <a:p>
                    <a:fld id="{39C3EEDE-9C9E-4224-BFCD-D39A74DACA3D}"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6C1-4064-B2C0-0EE295D53EAE}"/>
                </c:ext>
              </c:extLst>
            </c:dLbl>
            <c:dLbl>
              <c:idx val="14"/>
              <c:tx>
                <c:rich>
                  <a:bodyPr/>
                  <a:lstStyle/>
                  <a:p>
                    <a:fld id="{4A26D2B2-92A1-4A7B-A20E-018B6836EE44}"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6C1-4064-B2C0-0EE295D53EAE}"/>
                </c:ext>
              </c:extLst>
            </c:dLbl>
            <c:dLbl>
              <c:idx val="15"/>
              <c:tx>
                <c:rich>
                  <a:bodyPr/>
                  <a:lstStyle/>
                  <a:p>
                    <a:fld id="{80102D0C-EFA6-469E-9037-00FDA54E7D3F}"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6C1-4064-B2C0-0EE295D53EAE}"/>
                </c:ext>
              </c:extLst>
            </c:dLbl>
            <c:dLbl>
              <c:idx val="16"/>
              <c:tx>
                <c:rich>
                  <a:bodyPr/>
                  <a:lstStyle/>
                  <a:p>
                    <a:fld id="{0F4745D1-8C07-42C5-AECD-1A3D14CD10A2}"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6C1-4064-B2C0-0EE295D53EAE}"/>
                </c:ext>
              </c:extLst>
            </c:dLbl>
            <c:dLbl>
              <c:idx val="17"/>
              <c:tx>
                <c:rich>
                  <a:bodyPr/>
                  <a:lstStyle/>
                  <a:p>
                    <a:fld id="{2C8F845A-8B64-4B26-9184-B5FE55A7C0D3}"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6C1-4064-B2C0-0EE295D53EAE}"/>
                </c:ext>
              </c:extLst>
            </c:dLbl>
            <c:dLbl>
              <c:idx val="18"/>
              <c:tx>
                <c:rich>
                  <a:bodyPr/>
                  <a:lstStyle/>
                  <a:p>
                    <a:fld id="{92EF4F1D-452F-4B69-92C1-CA28603EDD9B}"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6C1-4064-B2C0-0EE295D53EAE}"/>
                </c:ext>
              </c:extLst>
            </c:dLbl>
            <c:dLbl>
              <c:idx val="19"/>
              <c:tx>
                <c:rich>
                  <a:bodyPr/>
                  <a:lstStyle/>
                  <a:p>
                    <a:fld id="{3D96E409-35CC-4DD6-8496-732E62F60504}"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6C1-4064-B2C0-0EE295D53EAE}"/>
                </c:ext>
              </c:extLst>
            </c:dLbl>
            <c:dLbl>
              <c:idx val="20"/>
              <c:tx>
                <c:rich>
                  <a:bodyPr/>
                  <a:lstStyle/>
                  <a:p>
                    <a:fld id="{898DE0F7-ADED-4AFB-A8EA-D8896447C11F}"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6C1-4064-B2C0-0EE295D53EAE}"/>
                </c:ext>
              </c:extLst>
            </c:dLbl>
            <c:dLbl>
              <c:idx val="21"/>
              <c:tx>
                <c:rich>
                  <a:bodyPr/>
                  <a:lstStyle/>
                  <a:p>
                    <a:fld id="{39B2042F-B29C-46F8-A884-496C1CB329A5}"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6C1-4064-B2C0-0EE295D53EAE}"/>
                </c:ext>
              </c:extLst>
            </c:dLbl>
            <c:dLbl>
              <c:idx val="22"/>
              <c:tx>
                <c:rich>
                  <a:bodyPr/>
                  <a:lstStyle/>
                  <a:p>
                    <a:fld id="{C78E4C2E-5662-4D6A-86D2-78E43BD5B48A}"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6C1-4064-B2C0-0EE295D53EAE}"/>
                </c:ext>
              </c:extLst>
            </c:dLbl>
            <c:dLbl>
              <c:idx val="23"/>
              <c:tx>
                <c:rich>
                  <a:bodyPr/>
                  <a:lstStyle/>
                  <a:p>
                    <a:fld id="{DCC6D127-853F-4E4B-9135-3FF921941533}"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6C1-4064-B2C0-0EE295D53EAE}"/>
                </c:ext>
              </c:extLst>
            </c:dLbl>
            <c:dLbl>
              <c:idx val="24"/>
              <c:tx>
                <c:rich>
                  <a:bodyPr/>
                  <a:lstStyle/>
                  <a:p>
                    <a:fld id="{002D61F3-E467-4ABA-A95F-E5AA5EF79376}"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6C1-4064-B2C0-0EE295D53EAE}"/>
                </c:ext>
              </c:extLst>
            </c:dLbl>
            <c:dLbl>
              <c:idx val="25"/>
              <c:tx>
                <c:rich>
                  <a:bodyPr/>
                  <a:lstStyle/>
                  <a:p>
                    <a:fld id="{373F910D-1E40-4E75-AF54-BB5B3E78D2A4}"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6C1-4064-B2C0-0EE295D53EAE}"/>
                </c:ext>
              </c:extLst>
            </c:dLbl>
            <c:dLbl>
              <c:idx val="26"/>
              <c:tx>
                <c:rich>
                  <a:bodyPr/>
                  <a:lstStyle/>
                  <a:p>
                    <a:fld id="{B9FD9A86-FA9B-41F8-B19F-FACDB6BD08BB}"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6C1-4064-B2C0-0EE295D53EAE}"/>
                </c:ext>
              </c:extLst>
            </c:dLbl>
            <c:dLbl>
              <c:idx val="27"/>
              <c:tx>
                <c:rich>
                  <a:bodyPr/>
                  <a:lstStyle/>
                  <a:p>
                    <a:fld id="{3470E8A1-A77F-48BB-9A4D-0FFE6D976DDE}"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6C1-4064-B2C0-0EE295D53EAE}"/>
                </c:ext>
              </c:extLst>
            </c:dLbl>
            <c:dLbl>
              <c:idx val="28"/>
              <c:tx>
                <c:rich>
                  <a:bodyPr/>
                  <a:lstStyle/>
                  <a:p>
                    <a:fld id="{F435218D-4E53-42DE-A6E2-31E66B14C11F}"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66C1-4064-B2C0-0EE295D53EAE}"/>
                </c:ext>
              </c:extLst>
            </c:dLbl>
            <c:dLbl>
              <c:idx val="29"/>
              <c:tx>
                <c:rich>
                  <a:bodyPr/>
                  <a:lstStyle/>
                  <a:p>
                    <a:fld id="{185F6A4A-F970-410F-AD27-198A21ED52F9}"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66C1-4064-B2C0-0EE295D53E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'Baseball Performance'!$F$455:$F$484</c:f>
              <c:numCache>
                <c:formatCode>General</c:formatCode>
                <c:ptCount val="30"/>
                <c:pt idx="0">
                  <c:v>154</c:v>
                </c:pt>
                <c:pt idx="1">
                  <c:v>167</c:v>
                </c:pt>
                <c:pt idx="2">
                  <c:v>120</c:v>
                </c:pt>
                <c:pt idx="3">
                  <c:v>100</c:v>
                </c:pt>
                <c:pt idx="4">
                  <c:v>230</c:v>
                </c:pt>
                <c:pt idx="5">
                  <c:v>146</c:v>
                </c:pt>
                <c:pt idx="6">
                  <c:v>141</c:v>
                </c:pt>
                <c:pt idx="7">
                  <c:v>140</c:v>
                </c:pt>
                <c:pt idx="8">
                  <c:v>186</c:v>
                </c:pt>
                <c:pt idx="9">
                  <c:v>177</c:v>
                </c:pt>
                <c:pt idx="10">
                  <c:v>145</c:v>
                </c:pt>
                <c:pt idx="11">
                  <c:v>156</c:v>
                </c:pt>
                <c:pt idx="12">
                  <c:v>130</c:v>
                </c:pt>
                <c:pt idx="13">
                  <c:v>139</c:v>
                </c:pt>
                <c:pt idx="14">
                  <c:v>136</c:v>
                </c:pt>
                <c:pt idx="15">
                  <c:v>232</c:v>
                </c:pt>
                <c:pt idx="16">
                  <c:v>167</c:v>
                </c:pt>
                <c:pt idx="17">
                  <c:v>217</c:v>
                </c:pt>
                <c:pt idx="18">
                  <c:v>171</c:v>
                </c:pt>
                <c:pt idx="19">
                  <c:v>148</c:v>
                </c:pt>
                <c:pt idx="20">
                  <c:v>137</c:v>
                </c:pt>
                <c:pt idx="21">
                  <c:v>176</c:v>
                </c:pt>
                <c:pt idx="22">
                  <c:v>198</c:v>
                </c:pt>
                <c:pt idx="23">
                  <c:v>172</c:v>
                </c:pt>
                <c:pt idx="24">
                  <c:v>177</c:v>
                </c:pt>
                <c:pt idx="25">
                  <c:v>136</c:v>
                </c:pt>
                <c:pt idx="26">
                  <c:v>151</c:v>
                </c:pt>
                <c:pt idx="27">
                  <c:v>161</c:v>
                </c:pt>
                <c:pt idx="28">
                  <c:v>212</c:v>
                </c:pt>
                <c:pt idx="29">
                  <c:v>187</c:v>
                </c:pt>
              </c:numCache>
            </c:numRef>
          </c:xVal>
          <c:yVal>
            <c:numRef>
              <c:f>'Baseball Performance'!$K$455:$K$484</c:f>
              <c:numCache>
                <c:formatCode>General</c:formatCode>
                <c:ptCount val="30"/>
                <c:pt idx="0">
                  <c:v>79</c:v>
                </c:pt>
                <c:pt idx="1">
                  <c:v>80</c:v>
                </c:pt>
                <c:pt idx="2">
                  <c:v>71</c:v>
                </c:pt>
                <c:pt idx="3">
                  <c:v>67</c:v>
                </c:pt>
                <c:pt idx="4">
                  <c:v>86</c:v>
                </c:pt>
                <c:pt idx="5">
                  <c:v>68</c:v>
                </c:pt>
                <c:pt idx="6">
                  <c:v>81</c:v>
                </c:pt>
                <c:pt idx="7">
                  <c:v>98</c:v>
                </c:pt>
                <c:pt idx="8">
                  <c:v>68</c:v>
                </c:pt>
                <c:pt idx="9">
                  <c:v>90</c:v>
                </c:pt>
                <c:pt idx="10">
                  <c:v>68</c:v>
                </c:pt>
                <c:pt idx="11">
                  <c:v>83</c:v>
                </c:pt>
                <c:pt idx="12">
                  <c:v>63</c:v>
                </c:pt>
                <c:pt idx="13">
                  <c:v>95</c:v>
                </c:pt>
                <c:pt idx="14">
                  <c:v>76</c:v>
                </c:pt>
                <c:pt idx="15">
                  <c:v>93</c:v>
                </c:pt>
                <c:pt idx="16">
                  <c:v>64</c:v>
                </c:pt>
                <c:pt idx="17">
                  <c:v>81</c:v>
                </c:pt>
                <c:pt idx="18">
                  <c:v>97</c:v>
                </c:pt>
                <c:pt idx="19">
                  <c:v>74</c:v>
                </c:pt>
                <c:pt idx="20">
                  <c:v>100</c:v>
                </c:pt>
                <c:pt idx="21">
                  <c:v>85</c:v>
                </c:pt>
                <c:pt idx="22">
                  <c:v>76</c:v>
                </c:pt>
                <c:pt idx="23">
                  <c:v>88</c:v>
                </c:pt>
                <c:pt idx="24">
                  <c:v>83</c:v>
                </c:pt>
                <c:pt idx="25">
                  <c:v>84</c:v>
                </c:pt>
                <c:pt idx="26">
                  <c:v>74</c:v>
                </c:pt>
                <c:pt idx="27">
                  <c:v>78</c:v>
                </c:pt>
                <c:pt idx="28">
                  <c:v>87</c:v>
                </c:pt>
                <c:pt idx="29">
                  <c:v>92</c:v>
                </c:pt>
              </c:numCache>
            </c:numRef>
          </c:yVal>
          <c:bubbleSize>
            <c:numLit>
              <c:formatCode>General</c:formatCode>
              <c:ptCount val="48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numLit>
          </c:bubbleSize>
          <c:bubble3D val="0"/>
          <c:extLst>
            <c:ext xmlns:c15="http://schemas.microsoft.com/office/drawing/2012/chart" uri="{02D57815-91ED-43cb-92C2-25804820EDAC}">
              <c15:datalabelsRange>
                <c15:f>'Baseball Performance'!$C$455:$C$484</c15:f>
                <c15:dlblRangeCache>
                  <c:ptCount val="30"/>
                  <c:pt idx="0">
                    <c:v>ARI</c:v>
                  </c:pt>
                  <c:pt idx="1">
                    <c:v>TBA</c:v>
                  </c:pt>
                  <c:pt idx="2">
                    <c:v>MIA</c:v>
                  </c:pt>
                  <c:pt idx="3">
                    <c:v>ATL</c:v>
                  </c:pt>
                  <c:pt idx="4">
                    <c:v>HOU</c:v>
                  </c:pt>
                  <c:pt idx="5">
                    <c:v>OAK</c:v>
                  </c:pt>
                  <c:pt idx="6">
                    <c:v>CLE</c:v>
                  </c:pt>
                  <c:pt idx="7">
                    <c:v>PIT</c:v>
                  </c:pt>
                  <c:pt idx="8">
                    <c:v>COL</c:v>
                  </c:pt>
                  <c:pt idx="9">
                    <c:v>NYN</c:v>
                  </c:pt>
                  <c:pt idx="10">
                    <c:v>MIL</c:v>
                  </c:pt>
                  <c:pt idx="11">
                    <c:v>MIN</c:v>
                  </c:pt>
                  <c:pt idx="12">
                    <c:v>PHI</c:v>
                  </c:pt>
                  <c:pt idx="13">
                    <c:v>KCA</c:v>
                  </c:pt>
                  <c:pt idx="14">
                    <c:v>CHA</c:v>
                  </c:pt>
                  <c:pt idx="15">
                    <c:v>TOR</c:v>
                  </c:pt>
                  <c:pt idx="16">
                    <c:v>CIN</c:v>
                  </c:pt>
                  <c:pt idx="17">
                    <c:v>BAL</c:v>
                  </c:pt>
                  <c:pt idx="18">
                    <c:v>CHN</c:v>
                  </c:pt>
                  <c:pt idx="19">
                    <c:v>SDN</c:v>
                  </c:pt>
                  <c:pt idx="20">
                    <c:v>SLN</c:v>
                  </c:pt>
                  <c:pt idx="21">
                    <c:v>LAA</c:v>
                  </c:pt>
                  <c:pt idx="22">
                    <c:v>SEA</c:v>
                  </c:pt>
                  <c:pt idx="23">
                    <c:v>TEX</c:v>
                  </c:pt>
                  <c:pt idx="24">
                    <c:v>WAS</c:v>
                  </c:pt>
                  <c:pt idx="25">
                    <c:v>SFN</c:v>
                  </c:pt>
                  <c:pt idx="26">
                    <c:v>DET</c:v>
                  </c:pt>
                  <c:pt idx="27">
                    <c:v>BOS</c:v>
                  </c:pt>
                  <c:pt idx="28">
                    <c:v>NYA</c:v>
                  </c:pt>
                  <c:pt idx="29">
                    <c:v>LAN</c:v>
                  </c:pt>
                </c15:dlblRangeCache>
              </c15:datalabelsRange>
            </c:ext>
            <c:ext xmlns:c16="http://schemas.microsoft.com/office/drawing/2014/chart" uri="{C3380CC4-5D6E-409C-BE32-E72D297353CC}">
              <c16:uniqueId val="{00000001-66C1-4064-B2C0-0EE295D53EAE}"/>
            </c:ext>
          </c:extLst>
        </c:ser>
        <c:dLbls>
          <c:showLegendKey val="0"/>
          <c:showVal val="0"/>
          <c:showCatName val="0"/>
          <c:showSerName val="0"/>
          <c:showPercent val="0"/>
          <c:showBubbleSize val="0"/>
        </c:dLbls>
        <c:bubbleScale val="40"/>
        <c:showNegBubbles val="0"/>
        <c:axId val="112407487"/>
        <c:axId val="112409407"/>
      </c:bubbleChart>
      <c:valAx>
        <c:axId val="112407487"/>
        <c:scaling>
          <c:orientation val="minMax"/>
          <c:max val="250"/>
          <c:min val="9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Team </a:t>
                </a:r>
                <a:r>
                  <a:rPr lang="en-NG"/>
                  <a:t>Homeruns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2409407"/>
        <c:crosses val="autoZero"/>
        <c:crossBetween val="midCat"/>
      </c:valAx>
      <c:valAx>
        <c:axId val="11240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Wins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24074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Shark Attacks by Country (Scaled)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radarChart>
        <c:radarStyle val="marker"/>
        <c:varyColors val="0"/>
        <c:ser>
          <c:idx val="0"/>
          <c:order val="0"/>
          <c:tx>
            <c:strRef>
              <c:f>'Seasonal Comparison Of Sharks'!$A$11</c:f>
              <c:strCache>
                <c:ptCount val="1"/>
                <c:pt idx="0">
                  <c:v>USA</c:v>
                </c:pt>
              </c:strCache>
            </c:strRef>
          </c:tx>
          <c:spPr>
            <a:ln w="28575" cap="rnd">
              <a:solidFill>
                <a:schemeClr val="accent1"/>
              </a:solidFill>
              <a:round/>
            </a:ln>
            <a:effectLst/>
          </c:spPr>
          <c:marker>
            <c:symbol val="none"/>
          </c:marker>
          <c:cat>
            <c:strRef>
              <c:f>'Seasonal Comparison Of Sharks'!$B$10:$M$10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 Comparison Of Sharks'!$B$11:$M$11</c:f>
              <c:numCache>
                <c:formatCode>0.0</c:formatCode>
                <c:ptCount val="12"/>
                <c:pt idx="0">
                  <c:v>1.4829268292682927</c:v>
                </c:pt>
                <c:pt idx="1">
                  <c:v>1</c:v>
                </c:pt>
                <c:pt idx="2">
                  <c:v>19.834146341463416</c:v>
                </c:pt>
                <c:pt idx="3">
                  <c:v>37.702439024390245</c:v>
                </c:pt>
                <c:pt idx="4">
                  <c:v>39.151219512195119</c:v>
                </c:pt>
                <c:pt idx="5">
                  <c:v>71.507317073170725</c:v>
                </c:pt>
                <c:pt idx="6">
                  <c:v>100</c:v>
                </c:pt>
                <c:pt idx="7">
                  <c:v>88.409756097560972</c:v>
                </c:pt>
                <c:pt idx="8">
                  <c:v>75.853658536585371</c:v>
                </c:pt>
                <c:pt idx="9">
                  <c:v>56.053658536585367</c:v>
                </c:pt>
                <c:pt idx="10">
                  <c:v>26.112195121951221</c:v>
                </c:pt>
                <c:pt idx="11">
                  <c:v>5.8292682926829267</c:v>
                </c:pt>
              </c:numCache>
            </c:numRef>
          </c:val>
          <c:extLst>
            <c:ext xmlns:c16="http://schemas.microsoft.com/office/drawing/2014/chart" uri="{C3380CC4-5D6E-409C-BE32-E72D297353CC}">
              <c16:uniqueId val="{00000000-D49A-407F-8914-BC5C2CE4A7BC}"/>
            </c:ext>
          </c:extLst>
        </c:ser>
        <c:ser>
          <c:idx val="1"/>
          <c:order val="1"/>
          <c:tx>
            <c:strRef>
              <c:f>'Seasonal Comparison Of Sharks'!$A$12</c:f>
              <c:strCache>
                <c:ptCount val="1"/>
                <c:pt idx="0">
                  <c:v>Australia</c:v>
                </c:pt>
              </c:strCache>
            </c:strRef>
          </c:tx>
          <c:spPr>
            <a:ln w="28575" cap="rnd">
              <a:solidFill>
                <a:schemeClr val="accent2"/>
              </a:solidFill>
              <a:round/>
            </a:ln>
            <a:effectLst/>
          </c:spPr>
          <c:marker>
            <c:symbol val="none"/>
          </c:marker>
          <c:cat>
            <c:strRef>
              <c:f>'Seasonal Comparison Of Sharks'!$B$10:$M$10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 Comparison Of Sharks'!$B$12:$M$12</c:f>
              <c:numCache>
                <c:formatCode>0.0</c:formatCode>
                <c:ptCount val="12"/>
                <c:pt idx="0">
                  <c:v>100</c:v>
                </c:pt>
                <c:pt idx="1">
                  <c:v>78.301369863013704</c:v>
                </c:pt>
                <c:pt idx="2">
                  <c:v>57.958904109589042</c:v>
                </c:pt>
                <c:pt idx="3">
                  <c:v>45.753424657534246</c:v>
                </c:pt>
                <c:pt idx="4">
                  <c:v>1</c:v>
                </c:pt>
                <c:pt idx="5">
                  <c:v>6.4246575342465757</c:v>
                </c:pt>
                <c:pt idx="6">
                  <c:v>6.4246575342465757</c:v>
                </c:pt>
                <c:pt idx="7">
                  <c:v>10.493150684931507</c:v>
                </c:pt>
                <c:pt idx="8">
                  <c:v>19.986301369863014</c:v>
                </c:pt>
                <c:pt idx="9">
                  <c:v>48.465753424657535</c:v>
                </c:pt>
                <c:pt idx="10">
                  <c:v>60.671232876712331</c:v>
                </c:pt>
                <c:pt idx="11">
                  <c:v>100</c:v>
                </c:pt>
              </c:numCache>
            </c:numRef>
          </c:val>
          <c:extLst>
            <c:ext xmlns:c16="http://schemas.microsoft.com/office/drawing/2014/chart" uri="{C3380CC4-5D6E-409C-BE32-E72D297353CC}">
              <c16:uniqueId val="{00000001-D49A-407F-8914-BC5C2CE4A7BC}"/>
            </c:ext>
          </c:extLst>
        </c:ser>
        <c:ser>
          <c:idx val="2"/>
          <c:order val="2"/>
          <c:tx>
            <c:strRef>
              <c:f>'Seasonal Comparison Of Sharks'!$A$13</c:f>
              <c:strCache>
                <c:ptCount val="1"/>
                <c:pt idx="0">
                  <c:v>South Africa</c:v>
                </c:pt>
              </c:strCache>
            </c:strRef>
          </c:tx>
          <c:spPr>
            <a:ln w="28575" cap="rnd">
              <a:solidFill>
                <a:schemeClr val="accent3"/>
              </a:solidFill>
              <a:round/>
            </a:ln>
            <a:effectLst/>
          </c:spPr>
          <c:marker>
            <c:symbol val="none"/>
          </c:marker>
          <c:cat>
            <c:strRef>
              <c:f>'Seasonal Comparison Of Sharks'!$B$10:$M$10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 Comparison Of Sharks'!$B$13:$M$13</c:f>
              <c:numCache>
                <c:formatCode>0.0</c:formatCode>
                <c:ptCount val="12"/>
                <c:pt idx="0">
                  <c:v>100</c:v>
                </c:pt>
                <c:pt idx="1">
                  <c:v>32.754716981132077</c:v>
                </c:pt>
                <c:pt idx="2">
                  <c:v>36.490566037735846</c:v>
                </c:pt>
                <c:pt idx="3">
                  <c:v>19.679245283018869</c:v>
                </c:pt>
                <c:pt idx="4">
                  <c:v>19.679245283018869</c:v>
                </c:pt>
                <c:pt idx="5">
                  <c:v>14.075471698113208</c:v>
                </c:pt>
                <c:pt idx="6">
                  <c:v>25.283018867924529</c:v>
                </c:pt>
                <c:pt idx="7">
                  <c:v>1</c:v>
                </c:pt>
                <c:pt idx="8">
                  <c:v>4.7358490566037741</c:v>
                </c:pt>
                <c:pt idx="9">
                  <c:v>2.867924528301887</c:v>
                </c:pt>
                <c:pt idx="10">
                  <c:v>10.339622641509434</c:v>
                </c:pt>
                <c:pt idx="11">
                  <c:v>58.905660377358494</c:v>
                </c:pt>
              </c:numCache>
            </c:numRef>
          </c:val>
          <c:extLst>
            <c:ext xmlns:c16="http://schemas.microsoft.com/office/drawing/2014/chart" uri="{C3380CC4-5D6E-409C-BE32-E72D297353CC}">
              <c16:uniqueId val="{00000002-D49A-407F-8914-BC5C2CE4A7BC}"/>
            </c:ext>
          </c:extLst>
        </c:ser>
        <c:dLbls>
          <c:showLegendKey val="0"/>
          <c:showVal val="0"/>
          <c:showCatName val="0"/>
          <c:showSerName val="0"/>
          <c:showPercent val="0"/>
          <c:showBubbleSize val="0"/>
        </c:dLbls>
        <c:axId val="551507856"/>
        <c:axId val="551508336"/>
      </c:radarChart>
      <c:catAx>
        <c:axId val="5515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508336"/>
        <c:crosses val="autoZero"/>
        <c:auto val="1"/>
        <c:lblAlgn val="ctr"/>
        <c:lblOffset val="100"/>
        <c:noMultiLvlLbl val="0"/>
      </c:catAx>
      <c:valAx>
        <c:axId val="55150833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55150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Shark Attack</a:t>
            </a:r>
            <a:r>
              <a:rPr lang="en-NG" b="1"/>
              <a:t>s</a:t>
            </a:r>
            <a:r>
              <a:rPr lang="en-US" b="1"/>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radarChart>
        <c:radarStyle val="marker"/>
        <c:varyColors val="0"/>
        <c:ser>
          <c:idx val="0"/>
          <c:order val="0"/>
          <c:tx>
            <c:strRef>
              <c:f>'Seasonal Comparison Of Sharks'!$A$5</c:f>
              <c:strCache>
                <c:ptCount val="1"/>
                <c:pt idx="0">
                  <c:v>USA</c:v>
                </c:pt>
              </c:strCache>
            </c:strRef>
          </c:tx>
          <c:spPr>
            <a:ln w="28575" cap="rnd">
              <a:solidFill>
                <a:schemeClr val="accent1"/>
              </a:solidFill>
              <a:round/>
            </a:ln>
            <a:effectLst/>
          </c:spPr>
          <c:marker>
            <c:symbol val="none"/>
          </c:marker>
          <c:cat>
            <c:strRef>
              <c:f>'Seasonal Comparison Of Sharks'!$B$4:$M$4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 Comparison Of Sharks'!$B$5:$M$5</c:f>
              <c:numCache>
                <c:formatCode>General</c:formatCode>
                <c:ptCount val="12"/>
                <c:pt idx="0">
                  <c:v>28</c:v>
                </c:pt>
                <c:pt idx="1">
                  <c:v>27</c:v>
                </c:pt>
                <c:pt idx="2">
                  <c:v>66</c:v>
                </c:pt>
                <c:pt idx="3">
                  <c:v>103</c:v>
                </c:pt>
                <c:pt idx="4">
                  <c:v>106</c:v>
                </c:pt>
                <c:pt idx="5">
                  <c:v>173</c:v>
                </c:pt>
                <c:pt idx="6">
                  <c:v>232</c:v>
                </c:pt>
                <c:pt idx="7">
                  <c:v>208</c:v>
                </c:pt>
                <c:pt idx="8">
                  <c:v>182</c:v>
                </c:pt>
                <c:pt idx="9">
                  <c:v>141</c:v>
                </c:pt>
                <c:pt idx="10">
                  <c:v>79</c:v>
                </c:pt>
                <c:pt idx="11">
                  <c:v>37</c:v>
                </c:pt>
              </c:numCache>
            </c:numRef>
          </c:val>
          <c:extLst>
            <c:ext xmlns:c16="http://schemas.microsoft.com/office/drawing/2014/chart" uri="{C3380CC4-5D6E-409C-BE32-E72D297353CC}">
              <c16:uniqueId val="{00000000-58E7-4911-9796-234B474CDDB2}"/>
            </c:ext>
          </c:extLst>
        </c:ser>
        <c:ser>
          <c:idx val="1"/>
          <c:order val="1"/>
          <c:tx>
            <c:strRef>
              <c:f>'Seasonal Comparison Of Sharks'!$A$6</c:f>
              <c:strCache>
                <c:ptCount val="1"/>
                <c:pt idx="0">
                  <c:v>Australia</c:v>
                </c:pt>
              </c:strCache>
            </c:strRef>
          </c:tx>
          <c:spPr>
            <a:ln w="28575" cap="rnd">
              <a:solidFill>
                <a:schemeClr val="accent2"/>
              </a:solidFill>
              <a:round/>
            </a:ln>
            <a:effectLst/>
          </c:spPr>
          <c:marker>
            <c:symbol val="none"/>
          </c:marker>
          <c:cat>
            <c:strRef>
              <c:f>'Seasonal Comparison Of Sharks'!$B$4:$M$4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 Comparison Of Sharks'!$B$6:$M$6</c:f>
              <c:numCache>
                <c:formatCode>General</c:formatCode>
                <c:ptCount val="12"/>
                <c:pt idx="0">
                  <c:v>94</c:v>
                </c:pt>
                <c:pt idx="1">
                  <c:v>78</c:v>
                </c:pt>
                <c:pt idx="2">
                  <c:v>63</c:v>
                </c:pt>
                <c:pt idx="3">
                  <c:v>54</c:v>
                </c:pt>
                <c:pt idx="4">
                  <c:v>21</c:v>
                </c:pt>
                <c:pt idx="5">
                  <c:v>25</c:v>
                </c:pt>
                <c:pt idx="6">
                  <c:v>25</c:v>
                </c:pt>
                <c:pt idx="7">
                  <c:v>28</c:v>
                </c:pt>
                <c:pt idx="8">
                  <c:v>35</c:v>
                </c:pt>
                <c:pt idx="9">
                  <c:v>56</c:v>
                </c:pt>
                <c:pt idx="10">
                  <c:v>65</c:v>
                </c:pt>
                <c:pt idx="11">
                  <c:v>94</c:v>
                </c:pt>
              </c:numCache>
            </c:numRef>
          </c:val>
          <c:extLst>
            <c:ext xmlns:c16="http://schemas.microsoft.com/office/drawing/2014/chart" uri="{C3380CC4-5D6E-409C-BE32-E72D297353CC}">
              <c16:uniqueId val="{00000001-58E7-4911-9796-234B474CDDB2}"/>
            </c:ext>
          </c:extLst>
        </c:ser>
        <c:ser>
          <c:idx val="2"/>
          <c:order val="2"/>
          <c:tx>
            <c:strRef>
              <c:f>'Seasonal Comparison Of Sharks'!$A$7</c:f>
              <c:strCache>
                <c:ptCount val="1"/>
                <c:pt idx="0">
                  <c:v>South Africa</c:v>
                </c:pt>
              </c:strCache>
            </c:strRef>
          </c:tx>
          <c:spPr>
            <a:ln w="28575" cap="rnd">
              <a:solidFill>
                <a:schemeClr val="accent3"/>
              </a:solidFill>
              <a:round/>
            </a:ln>
            <a:effectLst/>
          </c:spPr>
          <c:marker>
            <c:symbol val="none"/>
          </c:marker>
          <c:cat>
            <c:strRef>
              <c:f>'Seasonal Comparison Of Sharks'!$B$4:$M$4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 Comparison Of Sharks'!$B$7:$M$7</c:f>
              <c:numCache>
                <c:formatCode>General</c:formatCode>
                <c:ptCount val="12"/>
                <c:pt idx="0">
                  <c:v>68</c:v>
                </c:pt>
                <c:pt idx="1">
                  <c:v>32</c:v>
                </c:pt>
                <c:pt idx="2">
                  <c:v>34</c:v>
                </c:pt>
                <c:pt idx="3">
                  <c:v>25</c:v>
                </c:pt>
                <c:pt idx="4">
                  <c:v>25</c:v>
                </c:pt>
                <c:pt idx="5">
                  <c:v>22</c:v>
                </c:pt>
                <c:pt idx="6">
                  <c:v>28</c:v>
                </c:pt>
                <c:pt idx="7">
                  <c:v>15</c:v>
                </c:pt>
                <c:pt idx="8">
                  <c:v>17</c:v>
                </c:pt>
                <c:pt idx="9">
                  <c:v>16</c:v>
                </c:pt>
                <c:pt idx="10">
                  <c:v>20</c:v>
                </c:pt>
                <c:pt idx="11">
                  <c:v>46</c:v>
                </c:pt>
              </c:numCache>
            </c:numRef>
          </c:val>
          <c:extLst>
            <c:ext xmlns:c16="http://schemas.microsoft.com/office/drawing/2014/chart" uri="{C3380CC4-5D6E-409C-BE32-E72D297353CC}">
              <c16:uniqueId val="{00000002-58E7-4911-9796-234B474CDDB2}"/>
            </c:ext>
          </c:extLst>
        </c:ser>
        <c:dLbls>
          <c:showLegendKey val="0"/>
          <c:showVal val="0"/>
          <c:showCatName val="0"/>
          <c:showSerName val="0"/>
          <c:showPercent val="0"/>
          <c:showBubbleSize val="0"/>
        </c:dLbls>
        <c:axId val="551466096"/>
        <c:axId val="551474736"/>
      </c:radarChart>
      <c:catAx>
        <c:axId val="55146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474736"/>
        <c:crosses val="autoZero"/>
        <c:auto val="1"/>
        <c:lblAlgn val="ctr"/>
        <c:lblOffset val="100"/>
        <c:noMultiLvlLbl val="0"/>
      </c:catAx>
      <c:valAx>
        <c:axId val="55147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46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NG" b="1"/>
              <a:t>Google (GOOG) Stock Trending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'Financial Market Analysis'!$C$4</c:f>
              <c:strCache>
                <c:ptCount val="1"/>
                <c:pt idx="0">
                  <c:v>Volume </c:v>
                </c:pt>
              </c:strCache>
            </c:strRef>
          </c:tx>
          <c:spPr>
            <a:solidFill>
              <a:schemeClr val="accent1"/>
            </a:solidFill>
            <a:ln w="19050">
              <a:noFill/>
            </a:ln>
            <a:effectLst/>
          </c:spPr>
          <c:invertIfNegative val="0"/>
          <c:cat>
            <c:numRef>
              <c:f>'Financial Market Analysis'!$B$5:$B$62</c:f>
              <c:numCache>
                <c:formatCode>m/d/yyyy</c:formatCode>
                <c:ptCount val="58"/>
                <c:pt idx="0">
                  <c:v>40046</c:v>
                </c:pt>
                <c:pt idx="1">
                  <c:v>40049</c:v>
                </c:pt>
                <c:pt idx="2">
                  <c:v>40050</c:v>
                </c:pt>
                <c:pt idx="3">
                  <c:v>40051</c:v>
                </c:pt>
                <c:pt idx="4">
                  <c:v>40052</c:v>
                </c:pt>
                <c:pt idx="5">
                  <c:v>40053</c:v>
                </c:pt>
                <c:pt idx="6">
                  <c:v>40056</c:v>
                </c:pt>
                <c:pt idx="7">
                  <c:v>40057</c:v>
                </c:pt>
                <c:pt idx="8">
                  <c:v>40058</c:v>
                </c:pt>
                <c:pt idx="9">
                  <c:v>40059</c:v>
                </c:pt>
                <c:pt idx="10">
                  <c:v>40060</c:v>
                </c:pt>
                <c:pt idx="11">
                  <c:v>40065</c:v>
                </c:pt>
                <c:pt idx="12">
                  <c:v>40066</c:v>
                </c:pt>
                <c:pt idx="13">
                  <c:v>40067</c:v>
                </c:pt>
                <c:pt idx="14">
                  <c:v>40070</c:v>
                </c:pt>
                <c:pt idx="15">
                  <c:v>40071</c:v>
                </c:pt>
                <c:pt idx="16">
                  <c:v>40072</c:v>
                </c:pt>
                <c:pt idx="17">
                  <c:v>40073</c:v>
                </c:pt>
                <c:pt idx="18">
                  <c:v>40074</c:v>
                </c:pt>
                <c:pt idx="19">
                  <c:v>40077</c:v>
                </c:pt>
                <c:pt idx="20">
                  <c:v>40078</c:v>
                </c:pt>
                <c:pt idx="21">
                  <c:v>40079</c:v>
                </c:pt>
                <c:pt idx="22">
                  <c:v>40080</c:v>
                </c:pt>
                <c:pt idx="23">
                  <c:v>40081</c:v>
                </c:pt>
                <c:pt idx="24">
                  <c:v>40084</c:v>
                </c:pt>
                <c:pt idx="25">
                  <c:v>40085</c:v>
                </c:pt>
                <c:pt idx="26">
                  <c:v>40086</c:v>
                </c:pt>
                <c:pt idx="27">
                  <c:v>40087</c:v>
                </c:pt>
                <c:pt idx="28">
                  <c:v>40088</c:v>
                </c:pt>
                <c:pt idx="29">
                  <c:v>40091</c:v>
                </c:pt>
                <c:pt idx="30">
                  <c:v>40092</c:v>
                </c:pt>
                <c:pt idx="31">
                  <c:v>40093</c:v>
                </c:pt>
                <c:pt idx="32">
                  <c:v>40094</c:v>
                </c:pt>
                <c:pt idx="33">
                  <c:v>40095</c:v>
                </c:pt>
                <c:pt idx="34">
                  <c:v>40098</c:v>
                </c:pt>
                <c:pt idx="35">
                  <c:v>40099</c:v>
                </c:pt>
                <c:pt idx="36">
                  <c:v>40100</c:v>
                </c:pt>
                <c:pt idx="37">
                  <c:v>40101</c:v>
                </c:pt>
                <c:pt idx="38">
                  <c:v>40102</c:v>
                </c:pt>
                <c:pt idx="39">
                  <c:v>40105</c:v>
                </c:pt>
                <c:pt idx="40">
                  <c:v>40106</c:v>
                </c:pt>
                <c:pt idx="41">
                  <c:v>40107</c:v>
                </c:pt>
                <c:pt idx="42">
                  <c:v>40108</c:v>
                </c:pt>
                <c:pt idx="43">
                  <c:v>40109</c:v>
                </c:pt>
                <c:pt idx="44">
                  <c:v>40112</c:v>
                </c:pt>
                <c:pt idx="45">
                  <c:v>40113</c:v>
                </c:pt>
                <c:pt idx="46">
                  <c:v>40114</c:v>
                </c:pt>
                <c:pt idx="47">
                  <c:v>40122</c:v>
                </c:pt>
                <c:pt idx="48">
                  <c:v>40123</c:v>
                </c:pt>
                <c:pt idx="49">
                  <c:v>40126</c:v>
                </c:pt>
                <c:pt idx="50">
                  <c:v>40127</c:v>
                </c:pt>
                <c:pt idx="51">
                  <c:v>40128</c:v>
                </c:pt>
                <c:pt idx="52">
                  <c:v>40130</c:v>
                </c:pt>
                <c:pt idx="53">
                  <c:v>40133</c:v>
                </c:pt>
                <c:pt idx="54">
                  <c:v>40134</c:v>
                </c:pt>
                <c:pt idx="55">
                  <c:v>40135</c:v>
                </c:pt>
                <c:pt idx="56">
                  <c:v>40136</c:v>
                </c:pt>
                <c:pt idx="57">
                  <c:v>40137</c:v>
                </c:pt>
              </c:numCache>
            </c:numRef>
          </c:cat>
          <c:val>
            <c:numRef>
              <c:f>'Financial Market Analysis'!$C$5:$C$62</c:f>
              <c:numCache>
                <c:formatCode>#,##0</c:formatCode>
                <c:ptCount val="58"/>
                <c:pt idx="0">
                  <c:v>35643</c:v>
                </c:pt>
                <c:pt idx="1">
                  <c:v>24593</c:v>
                </c:pt>
                <c:pt idx="2">
                  <c:v>23430</c:v>
                </c:pt>
                <c:pt idx="3">
                  <c:v>19884</c:v>
                </c:pt>
                <c:pt idx="4">
                  <c:v>20000</c:v>
                </c:pt>
                <c:pt idx="5">
                  <c:v>17718</c:v>
                </c:pt>
                <c:pt idx="6">
                  <c:v>19579</c:v>
                </c:pt>
                <c:pt idx="7">
                  <c:v>25950</c:v>
                </c:pt>
                <c:pt idx="8">
                  <c:v>18065</c:v>
                </c:pt>
                <c:pt idx="9">
                  <c:v>16463</c:v>
                </c:pt>
                <c:pt idx="10">
                  <c:v>14998</c:v>
                </c:pt>
                <c:pt idx="11">
                  <c:v>21954</c:v>
                </c:pt>
                <c:pt idx="12">
                  <c:v>25353</c:v>
                </c:pt>
                <c:pt idx="13">
                  <c:v>19028</c:v>
                </c:pt>
                <c:pt idx="14">
                  <c:v>19776</c:v>
                </c:pt>
                <c:pt idx="15">
                  <c:v>23986</c:v>
                </c:pt>
                <c:pt idx="16">
                  <c:v>25873</c:v>
                </c:pt>
                <c:pt idx="17">
                  <c:v>44834</c:v>
                </c:pt>
                <c:pt idx="18">
                  <c:v>32842</c:v>
                </c:pt>
                <c:pt idx="19">
                  <c:v>21175</c:v>
                </c:pt>
                <c:pt idx="20">
                  <c:v>30418</c:v>
                </c:pt>
                <c:pt idx="21">
                  <c:v>27046</c:v>
                </c:pt>
                <c:pt idx="22">
                  <c:v>25286</c:v>
                </c:pt>
                <c:pt idx="23">
                  <c:v>20520</c:v>
                </c:pt>
                <c:pt idx="24">
                  <c:v>18431</c:v>
                </c:pt>
                <c:pt idx="25">
                  <c:v>20993</c:v>
                </c:pt>
                <c:pt idx="26">
                  <c:v>31417</c:v>
                </c:pt>
                <c:pt idx="27">
                  <c:v>28162</c:v>
                </c:pt>
                <c:pt idx="28">
                  <c:v>26008</c:v>
                </c:pt>
                <c:pt idx="29">
                  <c:v>21264</c:v>
                </c:pt>
                <c:pt idx="30">
                  <c:v>27329</c:v>
                </c:pt>
                <c:pt idx="31">
                  <c:v>48776</c:v>
                </c:pt>
                <c:pt idx="32">
                  <c:v>43065</c:v>
                </c:pt>
                <c:pt idx="33">
                  <c:v>27398</c:v>
                </c:pt>
                <c:pt idx="34">
                  <c:v>33243</c:v>
                </c:pt>
                <c:pt idx="35">
                  <c:v>30422</c:v>
                </c:pt>
                <c:pt idx="36">
                  <c:v>32650</c:v>
                </c:pt>
                <c:pt idx="37">
                  <c:v>61003</c:v>
                </c:pt>
                <c:pt idx="38">
                  <c:v>88457</c:v>
                </c:pt>
                <c:pt idx="39">
                  <c:v>32201</c:v>
                </c:pt>
                <c:pt idx="40">
                  <c:v>40444</c:v>
                </c:pt>
                <c:pt idx="41">
                  <c:v>36731</c:v>
                </c:pt>
                <c:pt idx="42">
                  <c:v>23370</c:v>
                </c:pt>
                <c:pt idx="43">
                  <c:v>23931</c:v>
                </c:pt>
                <c:pt idx="44">
                  <c:v>29737</c:v>
                </c:pt>
                <c:pt idx="45">
                  <c:v>32180</c:v>
                </c:pt>
                <c:pt idx="46">
                  <c:v>25686</c:v>
                </c:pt>
                <c:pt idx="47">
                  <c:v>18480</c:v>
                </c:pt>
                <c:pt idx="48">
                  <c:v>18267</c:v>
                </c:pt>
                <c:pt idx="49">
                  <c:v>26514</c:v>
                </c:pt>
                <c:pt idx="50">
                  <c:v>22314</c:v>
                </c:pt>
                <c:pt idx="51">
                  <c:v>23218</c:v>
                </c:pt>
                <c:pt idx="52">
                  <c:v>16680</c:v>
                </c:pt>
                <c:pt idx="53">
                  <c:v>21991</c:v>
                </c:pt>
                <c:pt idx="54">
                  <c:v>19207</c:v>
                </c:pt>
                <c:pt idx="55">
                  <c:v>15501</c:v>
                </c:pt>
                <c:pt idx="56">
                  <c:v>21683</c:v>
                </c:pt>
                <c:pt idx="57">
                  <c:v>20062</c:v>
                </c:pt>
              </c:numCache>
            </c:numRef>
          </c:val>
          <c:extLst>
            <c:ext xmlns:c16="http://schemas.microsoft.com/office/drawing/2014/chart" uri="{C3380CC4-5D6E-409C-BE32-E72D297353CC}">
              <c16:uniqueId val="{00000000-2712-4509-AF64-8F358A1AD2F8}"/>
            </c:ext>
          </c:extLst>
        </c:ser>
        <c:dLbls>
          <c:showLegendKey val="0"/>
          <c:showVal val="0"/>
          <c:showCatName val="0"/>
          <c:showSerName val="0"/>
          <c:showPercent val="0"/>
          <c:showBubbleSize val="0"/>
        </c:dLbls>
        <c:gapWidth val="150"/>
        <c:axId val="549451840"/>
        <c:axId val="549451360"/>
      </c:barChart>
      <c:stockChart>
        <c:ser>
          <c:idx val="1"/>
          <c:order val="1"/>
          <c:tx>
            <c:strRef>
              <c:f>'Financial Market Analysis'!$D$4</c:f>
              <c:strCache>
                <c:ptCount val="1"/>
                <c:pt idx="0">
                  <c:v>Open </c:v>
                </c:pt>
              </c:strCache>
            </c:strRef>
          </c:tx>
          <c:spPr>
            <a:ln w="19050" cap="rnd">
              <a:noFill/>
              <a:round/>
            </a:ln>
            <a:effectLst/>
          </c:spPr>
          <c:marker>
            <c:symbol val="none"/>
          </c:marker>
          <c:cat>
            <c:numRef>
              <c:f>'Financial Market Analysis'!$B$5:$B$62</c:f>
              <c:numCache>
                <c:formatCode>m/d/yyyy</c:formatCode>
                <c:ptCount val="58"/>
                <c:pt idx="0">
                  <c:v>40046</c:v>
                </c:pt>
                <c:pt idx="1">
                  <c:v>40049</c:v>
                </c:pt>
                <c:pt idx="2">
                  <c:v>40050</c:v>
                </c:pt>
                <c:pt idx="3">
                  <c:v>40051</c:v>
                </c:pt>
                <c:pt idx="4">
                  <c:v>40052</c:v>
                </c:pt>
                <c:pt idx="5">
                  <c:v>40053</c:v>
                </c:pt>
                <c:pt idx="6">
                  <c:v>40056</c:v>
                </c:pt>
                <c:pt idx="7">
                  <c:v>40057</c:v>
                </c:pt>
                <c:pt idx="8">
                  <c:v>40058</c:v>
                </c:pt>
                <c:pt idx="9">
                  <c:v>40059</c:v>
                </c:pt>
                <c:pt idx="10">
                  <c:v>40060</c:v>
                </c:pt>
                <c:pt idx="11">
                  <c:v>40065</c:v>
                </c:pt>
                <c:pt idx="12">
                  <c:v>40066</c:v>
                </c:pt>
                <c:pt idx="13">
                  <c:v>40067</c:v>
                </c:pt>
                <c:pt idx="14">
                  <c:v>40070</c:v>
                </c:pt>
                <c:pt idx="15">
                  <c:v>40071</c:v>
                </c:pt>
                <c:pt idx="16">
                  <c:v>40072</c:v>
                </c:pt>
                <c:pt idx="17">
                  <c:v>40073</c:v>
                </c:pt>
                <c:pt idx="18">
                  <c:v>40074</c:v>
                </c:pt>
                <c:pt idx="19">
                  <c:v>40077</c:v>
                </c:pt>
                <c:pt idx="20">
                  <c:v>40078</c:v>
                </c:pt>
                <c:pt idx="21">
                  <c:v>40079</c:v>
                </c:pt>
                <c:pt idx="22">
                  <c:v>40080</c:v>
                </c:pt>
                <c:pt idx="23">
                  <c:v>40081</c:v>
                </c:pt>
                <c:pt idx="24">
                  <c:v>40084</c:v>
                </c:pt>
                <c:pt idx="25">
                  <c:v>40085</c:v>
                </c:pt>
                <c:pt idx="26">
                  <c:v>40086</c:v>
                </c:pt>
                <c:pt idx="27">
                  <c:v>40087</c:v>
                </c:pt>
                <c:pt idx="28">
                  <c:v>40088</c:v>
                </c:pt>
                <c:pt idx="29">
                  <c:v>40091</c:v>
                </c:pt>
                <c:pt idx="30">
                  <c:v>40092</c:v>
                </c:pt>
                <c:pt idx="31">
                  <c:v>40093</c:v>
                </c:pt>
                <c:pt idx="32">
                  <c:v>40094</c:v>
                </c:pt>
                <c:pt idx="33">
                  <c:v>40095</c:v>
                </c:pt>
                <c:pt idx="34">
                  <c:v>40098</c:v>
                </c:pt>
                <c:pt idx="35">
                  <c:v>40099</c:v>
                </c:pt>
                <c:pt idx="36">
                  <c:v>40100</c:v>
                </c:pt>
                <c:pt idx="37">
                  <c:v>40101</c:v>
                </c:pt>
                <c:pt idx="38">
                  <c:v>40102</c:v>
                </c:pt>
                <c:pt idx="39">
                  <c:v>40105</c:v>
                </c:pt>
                <c:pt idx="40">
                  <c:v>40106</c:v>
                </c:pt>
                <c:pt idx="41">
                  <c:v>40107</c:v>
                </c:pt>
                <c:pt idx="42">
                  <c:v>40108</c:v>
                </c:pt>
                <c:pt idx="43">
                  <c:v>40109</c:v>
                </c:pt>
                <c:pt idx="44">
                  <c:v>40112</c:v>
                </c:pt>
                <c:pt idx="45">
                  <c:v>40113</c:v>
                </c:pt>
                <c:pt idx="46">
                  <c:v>40114</c:v>
                </c:pt>
                <c:pt idx="47">
                  <c:v>40122</c:v>
                </c:pt>
                <c:pt idx="48">
                  <c:v>40123</c:v>
                </c:pt>
                <c:pt idx="49">
                  <c:v>40126</c:v>
                </c:pt>
                <c:pt idx="50">
                  <c:v>40127</c:v>
                </c:pt>
                <c:pt idx="51">
                  <c:v>40128</c:v>
                </c:pt>
                <c:pt idx="52">
                  <c:v>40130</c:v>
                </c:pt>
                <c:pt idx="53">
                  <c:v>40133</c:v>
                </c:pt>
                <c:pt idx="54">
                  <c:v>40134</c:v>
                </c:pt>
                <c:pt idx="55">
                  <c:v>40135</c:v>
                </c:pt>
                <c:pt idx="56">
                  <c:v>40136</c:v>
                </c:pt>
                <c:pt idx="57">
                  <c:v>40137</c:v>
                </c:pt>
              </c:numCache>
            </c:numRef>
          </c:cat>
          <c:val>
            <c:numRef>
              <c:f>'Financial Market Analysis'!$D$5:$D$62</c:f>
              <c:numCache>
                <c:formatCode>General</c:formatCode>
                <c:ptCount val="58"/>
                <c:pt idx="0">
                  <c:v>464.84</c:v>
                </c:pt>
                <c:pt idx="1">
                  <c:v>467.08</c:v>
                </c:pt>
                <c:pt idx="2">
                  <c:v>469.09</c:v>
                </c:pt>
                <c:pt idx="3">
                  <c:v>472.6</c:v>
                </c:pt>
                <c:pt idx="4">
                  <c:v>466.58</c:v>
                </c:pt>
                <c:pt idx="5">
                  <c:v>469.02</c:v>
                </c:pt>
                <c:pt idx="6">
                  <c:v>459.56</c:v>
                </c:pt>
                <c:pt idx="7">
                  <c:v>459.95</c:v>
                </c:pt>
                <c:pt idx="8">
                  <c:v>454.5</c:v>
                </c:pt>
                <c:pt idx="9">
                  <c:v>456.32</c:v>
                </c:pt>
                <c:pt idx="10">
                  <c:v>458.07</c:v>
                </c:pt>
                <c:pt idx="11">
                  <c:v>459.34</c:v>
                </c:pt>
                <c:pt idx="12">
                  <c:v>466.01</c:v>
                </c:pt>
                <c:pt idx="13">
                  <c:v>470.71</c:v>
                </c:pt>
                <c:pt idx="14">
                  <c:v>470.25</c:v>
                </c:pt>
                <c:pt idx="15">
                  <c:v>475.12</c:v>
                </c:pt>
                <c:pt idx="16">
                  <c:v>479.92</c:v>
                </c:pt>
                <c:pt idx="17">
                  <c:v>490.66</c:v>
                </c:pt>
                <c:pt idx="18">
                  <c:v>496.86</c:v>
                </c:pt>
                <c:pt idx="19">
                  <c:v>486.22</c:v>
                </c:pt>
                <c:pt idx="20">
                  <c:v>500.35</c:v>
                </c:pt>
                <c:pt idx="21">
                  <c:v>500.92</c:v>
                </c:pt>
                <c:pt idx="22">
                  <c:v>500.53</c:v>
                </c:pt>
                <c:pt idx="23">
                  <c:v>495.48</c:v>
                </c:pt>
                <c:pt idx="24">
                  <c:v>495</c:v>
                </c:pt>
                <c:pt idx="25">
                  <c:v>499.15</c:v>
                </c:pt>
                <c:pt idx="26">
                  <c:v>499.76</c:v>
                </c:pt>
                <c:pt idx="27">
                  <c:v>493.99</c:v>
                </c:pt>
                <c:pt idx="28">
                  <c:v>483.79</c:v>
                </c:pt>
                <c:pt idx="29">
                  <c:v>487.67</c:v>
                </c:pt>
                <c:pt idx="30">
                  <c:v>492.37</c:v>
                </c:pt>
                <c:pt idx="31">
                  <c:v>498.97</c:v>
                </c:pt>
                <c:pt idx="32">
                  <c:v>519.58000000000004</c:v>
                </c:pt>
                <c:pt idx="33">
                  <c:v>516.43499999999995</c:v>
                </c:pt>
                <c:pt idx="34">
                  <c:v>523</c:v>
                </c:pt>
                <c:pt idx="35">
                  <c:v>525.02</c:v>
                </c:pt>
                <c:pt idx="36">
                  <c:v>532.26</c:v>
                </c:pt>
                <c:pt idx="37">
                  <c:v>533.74</c:v>
                </c:pt>
                <c:pt idx="38">
                  <c:v>547.16</c:v>
                </c:pt>
                <c:pt idx="39">
                  <c:v>553.09</c:v>
                </c:pt>
                <c:pt idx="40">
                  <c:v>551.64</c:v>
                </c:pt>
                <c:pt idx="41">
                  <c:v>550.48</c:v>
                </c:pt>
                <c:pt idx="42">
                  <c:v>550.69000000000005</c:v>
                </c:pt>
                <c:pt idx="43">
                  <c:v>554.99</c:v>
                </c:pt>
                <c:pt idx="44">
                  <c:v>556.54999999999995</c:v>
                </c:pt>
                <c:pt idx="45">
                  <c:v>552.55999999999995</c:v>
                </c:pt>
                <c:pt idx="46">
                  <c:v>546.51</c:v>
                </c:pt>
                <c:pt idx="47">
                  <c:v>543.94000000000005</c:v>
                </c:pt>
                <c:pt idx="48">
                  <c:v>547.72</c:v>
                </c:pt>
                <c:pt idx="49">
                  <c:v>554.99</c:v>
                </c:pt>
                <c:pt idx="50">
                  <c:v>563.39</c:v>
                </c:pt>
                <c:pt idx="51">
                  <c:v>570.5</c:v>
                </c:pt>
                <c:pt idx="52">
                  <c:v>569.4</c:v>
                </c:pt>
                <c:pt idx="53">
                  <c:v>573.58000000000004</c:v>
                </c:pt>
                <c:pt idx="54">
                  <c:v>574.05999999999995</c:v>
                </c:pt>
                <c:pt idx="55">
                  <c:v>577.49</c:v>
                </c:pt>
                <c:pt idx="56">
                  <c:v>573.89</c:v>
                </c:pt>
                <c:pt idx="57">
                  <c:v>569.99</c:v>
                </c:pt>
              </c:numCache>
            </c:numRef>
          </c:val>
          <c:smooth val="0"/>
          <c:extLst>
            <c:ext xmlns:c16="http://schemas.microsoft.com/office/drawing/2014/chart" uri="{C3380CC4-5D6E-409C-BE32-E72D297353CC}">
              <c16:uniqueId val="{00000001-2712-4509-AF64-8F358A1AD2F8}"/>
            </c:ext>
          </c:extLst>
        </c:ser>
        <c:ser>
          <c:idx val="2"/>
          <c:order val="2"/>
          <c:tx>
            <c:strRef>
              <c:f>'Financial Market Analysis'!$E$4</c:f>
              <c:strCache>
                <c:ptCount val="1"/>
                <c:pt idx="0">
                  <c:v>High </c:v>
                </c:pt>
              </c:strCache>
            </c:strRef>
          </c:tx>
          <c:spPr>
            <a:ln w="19050" cap="rnd">
              <a:noFill/>
              <a:round/>
            </a:ln>
            <a:effectLst/>
          </c:spPr>
          <c:marker>
            <c:symbol val="none"/>
          </c:marker>
          <c:cat>
            <c:numRef>
              <c:f>'Financial Market Analysis'!$B$5:$B$62</c:f>
              <c:numCache>
                <c:formatCode>m/d/yyyy</c:formatCode>
                <c:ptCount val="58"/>
                <c:pt idx="0">
                  <c:v>40046</c:v>
                </c:pt>
                <c:pt idx="1">
                  <c:v>40049</c:v>
                </c:pt>
                <c:pt idx="2">
                  <c:v>40050</c:v>
                </c:pt>
                <c:pt idx="3">
                  <c:v>40051</c:v>
                </c:pt>
                <c:pt idx="4">
                  <c:v>40052</c:v>
                </c:pt>
                <c:pt idx="5">
                  <c:v>40053</c:v>
                </c:pt>
                <c:pt idx="6">
                  <c:v>40056</c:v>
                </c:pt>
                <c:pt idx="7">
                  <c:v>40057</c:v>
                </c:pt>
                <c:pt idx="8">
                  <c:v>40058</c:v>
                </c:pt>
                <c:pt idx="9">
                  <c:v>40059</c:v>
                </c:pt>
                <c:pt idx="10">
                  <c:v>40060</c:v>
                </c:pt>
                <c:pt idx="11">
                  <c:v>40065</c:v>
                </c:pt>
                <c:pt idx="12">
                  <c:v>40066</c:v>
                </c:pt>
                <c:pt idx="13">
                  <c:v>40067</c:v>
                </c:pt>
                <c:pt idx="14">
                  <c:v>40070</c:v>
                </c:pt>
                <c:pt idx="15">
                  <c:v>40071</c:v>
                </c:pt>
                <c:pt idx="16">
                  <c:v>40072</c:v>
                </c:pt>
                <c:pt idx="17">
                  <c:v>40073</c:v>
                </c:pt>
                <c:pt idx="18">
                  <c:v>40074</c:v>
                </c:pt>
                <c:pt idx="19">
                  <c:v>40077</c:v>
                </c:pt>
                <c:pt idx="20">
                  <c:v>40078</c:v>
                </c:pt>
                <c:pt idx="21">
                  <c:v>40079</c:v>
                </c:pt>
                <c:pt idx="22">
                  <c:v>40080</c:v>
                </c:pt>
                <c:pt idx="23">
                  <c:v>40081</c:v>
                </c:pt>
                <c:pt idx="24">
                  <c:v>40084</c:v>
                </c:pt>
                <c:pt idx="25">
                  <c:v>40085</c:v>
                </c:pt>
                <c:pt idx="26">
                  <c:v>40086</c:v>
                </c:pt>
                <c:pt idx="27">
                  <c:v>40087</c:v>
                </c:pt>
                <c:pt idx="28">
                  <c:v>40088</c:v>
                </c:pt>
                <c:pt idx="29">
                  <c:v>40091</c:v>
                </c:pt>
                <c:pt idx="30">
                  <c:v>40092</c:v>
                </c:pt>
                <c:pt idx="31">
                  <c:v>40093</c:v>
                </c:pt>
                <c:pt idx="32">
                  <c:v>40094</c:v>
                </c:pt>
                <c:pt idx="33">
                  <c:v>40095</c:v>
                </c:pt>
                <c:pt idx="34">
                  <c:v>40098</c:v>
                </c:pt>
                <c:pt idx="35">
                  <c:v>40099</c:v>
                </c:pt>
                <c:pt idx="36">
                  <c:v>40100</c:v>
                </c:pt>
                <c:pt idx="37">
                  <c:v>40101</c:v>
                </c:pt>
                <c:pt idx="38">
                  <c:v>40102</c:v>
                </c:pt>
                <c:pt idx="39">
                  <c:v>40105</c:v>
                </c:pt>
                <c:pt idx="40">
                  <c:v>40106</c:v>
                </c:pt>
                <c:pt idx="41">
                  <c:v>40107</c:v>
                </c:pt>
                <c:pt idx="42">
                  <c:v>40108</c:v>
                </c:pt>
                <c:pt idx="43">
                  <c:v>40109</c:v>
                </c:pt>
                <c:pt idx="44">
                  <c:v>40112</c:v>
                </c:pt>
                <c:pt idx="45">
                  <c:v>40113</c:v>
                </c:pt>
                <c:pt idx="46">
                  <c:v>40114</c:v>
                </c:pt>
                <c:pt idx="47">
                  <c:v>40122</c:v>
                </c:pt>
                <c:pt idx="48">
                  <c:v>40123</c:v>
                </c:pt>
                <c:pt idx="49">
                  <c:v>40126</c:v>
                </c:pt>
                <c:pt idx="50">
                  <c:v>40127</c:v>
                </c:pt>
                <c:pt idx="51">
                  <c:v>40128</c:v>
                </c:pt>
                <c:pt idx="52">
                  <c:v>40130</c:v>
                </c:pt>
                <c:pt idx="53">
                  <c:v>40133</c:v>
                </c:pt>
                <c:pt idx="54">
                  <c:v>40134</c:v>
                </c:pt>
                <c:pt idx="55">
                  <c:v>40135</c:v>
                </c:pt>
                <c:pt idx="56">
                  <c:v>40136</c:v>
                </c:pt>
                <c:pt idx="57">
                  <c:v>40137</c:v>
                </c:pt>
              </c:numCache>
            </c:numRef>
          </c:cat>
          <c:val>
            <c:numRef>
              <c:f>'Financial Market Analysis'!$E$5:$E$62</c:f>
              <c:numCache>
                <c:formatCode>General</c:formatCode>
                <c:ptCount val="58"/>
                <c:pt idx="0">
                  <c:v>466.09</c:v>
                </c:pt>
                <c:pt idx="1">
                  <c:v>470.09</c:v>
                </c:pt>
                <c:pt idx="2">
                  <c:v>474.35</c:v>
                </c:pt>
                <c:pt idx="3">
                  <c:v>473</c:v>
                </c:pt>
                <c:pt idx="4">
                  <c:v>468.58</c:v>
                </c:pt>
                <c:pt idx="5">
                  <c:v>472.37</c:v>
                </c:pt>
                <c:pt idx="6">
                  <c:v>461.86</c:v>
                </c:pt>
                <c:pt idx="7">
                  <c:v>466.82</c:v>
                </c:pt>
                <c:pt idx="8">
                  <c:v>458.33</c:v>
                </c:pt>
                <c:pt idx="9">
                  <c:v>458.25</c:v>
                </c:pt>
                <c:pt idx="10">
                  <c:v>462.6</c:v>
                </c:pt>
                <c:pt idx="11">
                  <c:v>466.27</c:v>
                </c:pt>
                <c:pt idx="12">
                  <c:v>470.94</c:v>
                </c:pt>
                <c:pt idx="13">
                  <c:v>473.3</c:v>
                </c:pt>
                <c:pt idx="14">
                  <c:v>476.8</c:v>
                </c:pt>
                <c:pt idx="15">
                  <c:v>478.91</c:v>
                </c:pt>
                <c:pt idx="16">
                  <c:v>489.37</c:v>
                </c:pt>
                <c:pt idx="17">
                  <c:v>497.37</c:v>
                </c:pt>
                <c:pt idx="18">
                  <c:v>496.98</c:v>
                </c:pt>
                <c:pt idx="19">
                  <c:v>498.9</c:v>
                </c:pt>
                <c:pt idx="20">
                  <c:v>501.99</c:v>
                </c:pt>
                <c:pt idx="21">
                  <c:v>507</c:v>
                </c:pt>
                <c:pt idx="22">
                  <c:v>501.41</c:v>
                </c:pt>
                <c:pt idx="23">
                  <c:v>499.93</c:v>
                </c:pt>
                <c:pt idx="24">
                  <c:v>501.5</c:v>
                </c:pt>
                <c:pt idx="25">
                  <c:v>499.75</c:v>
                </c:pt>
                <c:pt idx="26">
                  <c:v>500.14</c:v>
                </c:pt>
                <c:pt idx="27">
                  <c:v>496.47</c:v>
                </c:pt>
                <c:pt idx="28">
                  <c:v>491.74</c:v>
                </c:pt>
                <c:pt idx="29">
                  <c:v>492.43</c:v>
                </c:pt>
                <c:pt idx="30">
                  <c:v>499.37</c:v>
                </c:pt>
                <c:pt idx="31">
                  <c:v>518.99</c:v>
                </c:pt>
                <c:pt idx="32">
                  <c:v>523.25</c:v>
                </c:pt>
                <c:pt idx="33">
                  <c:v>521.51</c:v>
                </c:pt>
                <c:pt idx="34">
                  <c:v>525.76</c:v>
                </c:pt>
                <c:pt idx="35">
                  <c:v>527.46</c:v>
                </c:pt>
                <c:pt idx="36">
                  <c:v>535.58000000000004</c:v>
                </c:pt>
                <c:pt idx="37">
                  <c:v>536.9</c:v>
                </c:pt>
                <c:pt idx="38">
                  <c:v>554.75</c:v>
                </c:pt>
                <c:pt idx="39">
                  <c:v>553.6</c:v>
                </c:pt>
                <c:pt idx="40">
                  <c:v>552.95000000000005</c:v>
                </c:pt>
                <c:pt idx="41">
                  <c:v>559.35</c:v>
                </c:pt>
                <c:pt idx="42">
                  <c:v>555</c:v>
                </c:pt>
                <c:pt idx="43">
                  <c:v>557.89</c:v>
                </c:pt>
                <c:pt idx="44">
                  <c:v>561.64</c:v>
                </c:pt>
                <c:pt idx="45">
                  <c:v>554.55999999999995</c:v>
                </c:pt>
                <c:pt idx="46">
                  <c:v>550</c:v>
                </c:pt>
                <c:pt idx="47">
                  <c:v>549.77</c:v>
                </c:pt>
                <c:pt idx="48">
                  <c:v>551.78</c:v>
                </c:pt>
                <c:pt idx="49">
                  <c:v>562.58000000000004</c:v>
                </c:pt>
                <c:pt idx="50">
                  <c:v>568.78</c:v>
                </c:pt>
                <c:pt idx="51">
                  <c:v>573.5</c:v>
                </c:pt>
                <c:pt idx="52">
                  <c:v>572.51</c:v>
                </c:pt>
                <c:pt idx="53">
                  <c:v>576.99</c:v>
                </c:pt>
                <c:pt idx="54">
                  <c:v>577.5</c:v>
                </c:pt>
                <c:pt idx="55">
                  <c:v>578.78</c:v>
                </c:pt>
                <c:pt idx="56">
                  <c:v>574</c:v>
                </c:pt>
                <c:pt idx="57">
                  <c:v>571.6</c:v>
                </c:pt>
              </c:numCache>
            </c:numRef>
          </c:val>
          <c:smooth val="0"/>
          <c:extLst>
            <c:ext xmlns:c16="http://schemas.microsoft.com/office/drawing/2014/chart" uri="{C3380CC4-5D6E-409C-BE32-E72D297353CC}">
              <c16:uniqueId val="{00000002-2712-4509-AF64-8F358A1AD2F8}"/>
            </c:ext>
          </c:extLst>
        </c:ser>
        <c:ser>
          <c:idx val="3"/>
          <c:order val="3"/>
          <c:tx>
            <c:strRef>
              <c:f>'Financial Market Analysis'!$F$4</c:f>
              <c:strCache>
                <c:ptCount val="1"/>
                <c:pt idx="0">
                  <c:v>Low </c:v>
                </c:pt>
              </c:strCache>
            </c:strRef>
          </c:tx>
          <c:spPr>
            <a:ln w="19050" cap="rnd">
              <a:noFill/>
              <a:round/>
            </a:ln>
            <a:effectLst/>
          </c:spPr>
          <c:marker>
            <c:symbol val="none"/>
          </c:marker>
          <c:cat>
            <c:numRef>
              <c:f>'Financial Market Analysis'!$B$5:$B$62</c:f>
              <c:numCache>
                <c:formatCode>m/d/yyyy</c:formatCode>
                <c:ptCount val="58"/>
                <c:pt idx="0">
                  <c:v>40046</c:v>
                </c:pt>
                <c:pt idx="1">
                  <c:v>40049</c:v>
                </c:pt>
                <c:pt idx="2">
                  <c:v>40050</c:v>
                </c:pt>
                <c:pt idx="3">
                  <c:v>40051</c:v>
                </c:pt>
                <c:pt idx="4">
                  <c:v>40052</c:v>
                </c:pt>
                <c:pt idx="5">
                  <c:v>40053</c:v>
                </c:pt>
                <c:pt idx="6">
                  <c:v>40056</c:v>
                </c:pt>
                <c:pt idx="7">
                  <c:v>40057</c:v>
                </c:pt>
                <c:pt idx="8">
                  <c:v>40058</c:v>
                </c:pt>
                <c:pt idx="9">
                  <c:v>40059</c:v>
                </c:pt>
                <c:pt idx="10">
                  <c:v>40060</c:v>
                </c:pt>
                <c:pt idx="11">
                  <c:v>40065</c:v>
                </c:pt>
                <c:pt idx="12">
                  <c:v>40066</c:v>
                </c:pt>
                <c:pt idx="13">
                  <c:v>40067</c:v>
                </c:pt>
                <c:pt idx="14">
                  <c:v>40070</c:v>
                </c:pt>
                <c:pt idx="15">
                  <c:v>40071</c:v>
                </c:pt>
                <c:pt idx="16">
                  <c:v>40072</c:v>
                </c:pt>
                <c:pt idx="17">
                  <c:v>40073</c:v>
                </c:pt>
                <c:pt idx="18">
                  <c:v>40074</c:v>
                </c:pt>
                <c:pt idx="19">
                  <c:v>40077</c:v>
                </c:pt>
                <c:pt idx="20">
                  <c:v>40078</c:v>
                </c:pt>
                <c:pt idx="21">
                  <c:v>40079</c:v>
                </c:pt>
                <c:pt idx="22">
                  <c:v>40080</c:v>
                </c:pt>
                <c:pt idx="23">
                  <c:v>40081</c:v>
                </c:pt>
                <c:pt idx="24">
                  <c:v>40084</c:v>
                </c:pt>
                <c:pt idx="25">
                  <c:v>40085</c:v>
                </c:pt>
                <c:pt idx="26">
                  <c:v>40086</c:v>
                </c:pt>
                <c:pt idx="27">
                  <c:v>40087</c:v>
                </c:pt>
                <c:pt idx="28">
                  <c:v>40088</c:v>
                </c:pt>
                <c:pt idx="29">
                  <c:v>40091</c:v>
                </c:pt>
                <c:pt idx="30">
                  <c:v>40092</c:v>
                </c:pt>
                <c:pt idx="31">
                  <c:v>40093</c:v>
                </c:pt>
                <c:pt idx="32">
                  <c:v>40094</c:v>
                </c:pt>
                <c:pt idx="33">
                  <c:v>40095</c:v>
                </c:pt>
                <c:pt idx="34">
                  <c:v>40098</c:v>
                </c:pt>
                <c:pt idx="35">
                  <c:v>40099</c:v>
                </c:pt>
                <c:pt idx="36">
                  <c:v>40100</c:v>
                </c:pt>
                <c:pt idx="37">
                  <c:v>40101</c:v>
                </c:pt>
                <c:pt idx="38">
                  <c:v>40102</c:v>
                </c:pt>
                <c:pt idx="39">
                  <c:v>40105</c:v>
                </c:pt>
                <c:pt idx="40">
                  <c:v>40106</c:v>
                </c:pt>
                <c:pt idx="41">
                  <c:v>40107</c:v>
                </c:pt>
                <c:pt idx="42">
                  <c:v>40108</c:v>
                </c:pt>
                <c:pt idx="43">
                  <c:v>40109</c:v>
                </c:pt>
                <c:pt idx="44">
                  <c:v>40112</c:v>
                </c:pt>
                <c:pt idx="45">
                  <c:v>40113</c:v>
                </c:pt>
                <c:pt idx="46">
                  <c:v>40114</c:v>
                </c:pt>
                <c:pt idx="47">
                  <c:v>40122</c:v>
                </c:pt>
                <c:pt idx="48">
                  <c:v>40123</c:v>
                </c:pt>
                <c:pt idx="49">
                  <c:v>40126</c:v>
                </c:pt>
                <c:pt idx="50">
                  <c:v>40127</c:v>
                </c:pt>
                <c:pt idx="51">
                  <c:v>40128</c:v>
                </c:pt>
                <c:pt idx="52">
                  <c:v>40130</c:v>
                </c:pt>
                <c:pt idx="53">
                  <c:v>40133</c:v>
                </c:pt>
                <c:pt idx="54">
                  <c:v>40134</c:v>
                </c:pt>
                <c:pt idx="55">
                  <c:v>40135</c:v>
                </c:pt>
                <c:pt idx="56">
                  <c:v>40136</c:v>
                </c:pt>
                <c:pt idx="57">
                  <c:v>40137</c:v>
                </c:pt>
              </c:numCache>
            </c:numRef>
          </c:cat>
          <c:val>
            <c:numRef>
              <c:f>'Financial Market Analysis'!$F$5:$F$62</c:f>
              <c:numCache>
                <c:formatCode>General</c:formatCode>
                <c:ptCount val="58"/>
                <c:pt idx="0">
                  <c:v>462.65</c:v>
                </c:pt>
                <c:pt idx="1">
                  <c:v>464.42500000000001</c:v>
                </c:pt>
                <c:pt idx="2">
                  <c:v>468.72</c:v>
                </c:pt>
                <c:pt idx="3">
                  <c:v>466.7</c:v>
                </c:pt>
                <c:pt idx="4">
                  <c:v>460.73</c:v>
                </c:pt>
                <c:pt idx="5">
                  <c:v>463.38</c:v>
                </c:pt>
                <c:pt idx="6">
                  <c:v>458</c:v>
                </c:pt>
                <c:pt idx="7">
                  <c:v>454.42</c:v>
                </c:pt>
                <c:pt idx="8">
                  <c:v>452.59</c:v>
                </c:pt>
                <c:pt idx="9">
                  <c:v>455</c:v>
                </c:pt>
                <c:pt idx="10">
                  <c:v>455.78</c:v>
                </c:pt>
                <c:pt idx="11">
                  <c:v>458.8</c:v>
                </c:pt>
                <c:pt idx="12">
                  <c:v>462</c:v>
                </c:pt>
                <c:pt idx="13">
                  <c:v>467.63</c:v>
                </c:pt>
                <c:pt idx="14">
                  <c:v>470.05</c:v>
                </c:pt>
                <c:pt idx="15">
                  <c:v>472.71</c:v>
                </c:pt>
                <c:pt idx="16">
                  <c:v>478.48</c:v>
                </c:pt>
                <c:pt idx="17">
                  <c:v>487.15</c:v>
                </c:pt>
                <c:pt idx="18">
                  <c:v>491.23</c:v>
                </c:pt>
                <c:pt idx="19">
                  <c:v>486.22</c:v>
                </c:pt>
                <c:pt idx="20">
                  <c:v>497.81</c:v>
                </c:pt>
                <c:pt idx="21">
                  <c:v>497.71</c:v>
                </c:pt>
                <c:pt idx="22">
                  <c:v>493</c:v>
                </c:pt>
                <c:pt idx="23">
                  <c:v>492</c:v>
                </c:pt>
                <c:pt idx="24">
                  <c:v>493.29500000000002</c:v>
                </c:pt>
                <c:pt idx="25">
                  <c:v>493.01</c:v>
                </c:pt>
                <c:pt idx="26">
                  <c:v>487.24</c:v>
                </c:pt>
                <c:pt idx="27">
                  <c:v>487</c:v>
                </c:pt>
                <c:pt idx="28">
                  <c:v>482.6</c:v>
                </c:pt>
                <c:pt idx="29">
                  <c:v>483.34</c:v>
                </c:pt>
                <c:pt idx="30">
                  <c:v>491.70010000000002</c:v>
                </c:pt>
                <c:pt idx="31">
                  <c:v>497.81</c:v>
                </c:pt>
                <c:pt idx="32">
                  <c:v>513.34</c:v>
                </c:pt>
                <c:pt idx="33">
                  <c:v>514.5</c:v>
                </c:pt>
                <c:pt idx="34">
                  <c:v>519.32010000000002</c:v>
                </c:pt>
                <c:pt idx="35">
                  <c:v>521.38</c:v>
                </c:pt>
                <c:pt idx="36">
                  <c:v>530</c:v>
                </c:pt>
                <c:pt idx="37">
                  <c:v>527.27</c:v>
                </c:pt>
                <c:pt idx="38">
                  <c:v>544.53</c:v>
                </c:pt>
                <c:pt idx="39">
                  <c:v>548.73</c:v>
                </c:pt>
                <c:pt idx="40">
                  <c:v>540.70000000000005</c:v>
                </c:pt>
                <c:pt idx="41">
                  <c:v>549</c:v>
                </c:pt>
                <c:pt idx="42">
                  <c:v>548</c:v>
                </c:pt>
                <c:pt idx="43">
                  <c:v>551.20000000000005</c:v>
                </c:pt>
                <c:pt idx="44">
                  <c:v>550.89</c:v>
                </c:pt>
                <c:pt idx="45">
                  <c:v>544.16</c:v>
                </c:pt>
                <c:pt idx="46">
                  <c:v>538.25</c:v>
                </c:pt>
                <c:pt idx="47">
                  <c:v>542.66399999999999</c:v>
                </c:pt>
                <c:pt idx="48">
                  <c:v>545.5</c:v>
                </c:pt>
                <c:pt idx="49">
                  <c:v>554.23</c:v>
                </c:pt>
                <c:pt idx="50">
                  <c:v>562</c:v>
                </c:pt>
                <c:pt idx="51">
                  <c:v>565.86</c:v>
                </c:pt>
                <c:pt idx="52">
                  <c:v>566.61</c:v>
                </c:pt>
                <c:pt idx="53">
                  <c:v>572.78</c:v>
                </c:pt>
                <c:pt idx="54">
                  <c:v>573.72</c:v>
                </c:pt>
                <c:pt idx="55">
                  <c:v>572.07000000000005</c:v>
                </c:pt>
                <c:pt idx="56">
                  <c:v>570</c:v>
                </c:pt>
                <c:pt idx="57">
                  <c:v>569.4</c:v>
                </c:pt>
              </c:numCache>
            </c:numRef>
          </c:val>
          <c:smooth val="0"/>
          <c:extLst>
            <c:ext xmlns:c16="http://schemas.microsoft.com/office/drawing/2014/chart" uri="{C3380CC4-5D6E-409C-BE32-E72D297353CC}">
              <c16:uniqueId val="{00000003-2712-4509-AF64-8F358A1AD2F8}"/>
            </c:ext>
          </c:extLst>
        </c:ser>
        <c:ser>
          <c:idx val="4"/>
          <c:order val="4"/>
          <c:tx>
            <c:strRef>
              <c:f>'Financial Market Analysis'!$G$4</c:f>
              <c:strCache>
                <c:ptCount val="1"/>
                <c:pt idx="0">
                  <c:v>Close </c:v>
                </c:pt>
              </c:strCache>
            </c:strRef>
          </c:tx>
          <c:spPr>
            <a:ln w="19050" cap="rnd">
              <a:noFill/>
              <a:round/>
            </a:ln>
            <a:effectLst/>
          </c:spPr>
          <c:marker>
            <c:symbol val="none"/>
          </c:marker>
          <c:cat>
            <c:numRef>
              <c:f>'Financial Market Analysis'!$B$5:$B$62</c:f>
              <c:numCache>
                <c:formatCode>m/d/yyyy</c:formatCode>
                <c:ptCount val="58"/>
                <c:pt idx="0">
                  <c:v>40046</c:v>
                </c:pt>
                <c:pt idx="1">
                  <c:v>40049</c:v>
                </c:pt>
                <c:pt idx="2">
                  <c:v>40050</c:v>
                </c:pt>
                <c:pt idx="3">
                  <c:v>40051</c:v>
                </c:pt>
                <c:pt idx="4">
                  <c:v>40052</c:v>
                </c:pt>
                <c:pt idx="5">
                  <c:v>40053</c:v>
                </c:pt>
                <c:pt idx="6">
                  <c:v>40056</c:v>
                </c:pt>
                <c:pt idx="7">
                  <c:v>40057</c:v>
                </c:pt>
                <c:pt idx="8">
                  <c:v>40058</c:v>
                </c:pt>
                <c:pt idx="9">
                  <c:v>40059</c:v>
                </c:pt>
                <c:pt idx="10">
                  <c:v>40060</c:v>
                </c:pt>
                <c:pt idx="11">
                  <c:v>40065</c:v>
                </c:pt>
                <c:pt idx="12">
                  <c:v>40066</c:v>
                </c:pt>
                <c:pt idx="13">
                  <c:v>40067</c:v>
                </c:pt>
                <c:pt idx="14">
                  <c:v>40070</c:v>
                </c:pt>
                <c:pt idx="15">
                  <c:v>40071</c:v>
                </c:pt>
                <c:pt idx="16">
                  <c:v>40072</c:v>
                </c:pt>
                <c:pt idx="17">
                  <c:v>40073</c:v>
                </c:pt>
                <c:pt idx="18">
                  <c:v>40074</c:v>
                </c:pt>
                <c:pt idx="19">
                  <c:v>40077</c:v>
                </c:pt>
                <c:pt idx="20">
                  <c:v>40078</c:v>
                </c:pt>
                <c:pt idx="21">
                  <c:v>40079</c:v>
                </c:pt>
                <c:pt idx="22">
                  <c:v>40080</c:v>
                </c:pt>
                <c:pt idx="23">
                  <c:v>40081</c:v>
                </c:pt>
                <c:pt idx="24">
                  <c:v>40084</c:v>
                </c:pt>
                <c:pt idx="25">
                  <c:v>40085</c:v>
                </c:pt>
                <c:pt idx="26">
                  <c:v>40086</c:v>
                </c:pt>
                <c:pt idx="27">
                  <c:v>40087</c:v>
                </c:pt>
                <c:pt idx="28">
                  <c:v>40088</c:v>
                </c:pt>
                <c:pt idx="29">
                  <c:v>40091</c:v>
                </c:pt>
                <c:pt idx="30">
                  <c:v>40092</c:v>
                </c:pt>
                <c:pt idx="31">
                  <c:v>40093</c:v>
                </c:pt>
                <c:pt idx="32">
                  <c:v>40094</c:v>
                </c:pt>
                <c:pt idx="33">
                  <c:v>40095</c:v>
                </c:pt>
                <c:pt idx="34">
                  <c:v>40098</c:v>
                </c:pt>
                <c:pt idx="35">
                  <c:v>40099</c:v>
                </c:pt>
                <c:pt idx="36">
                  <c:v>40100</c:v>
                </c:pt>
                <c:pt idx="37">
                  <c:v>40101</c:v>
                </c:pt>
                <c:pt idx="38">
                  <c:v>40102</c:v>
                </c:pt>
                <c:pt idx="39">
                  <c:v>40105</c:v>
                </c:pt>
                <c:pt idx="40">
                  <c:v>40106</c:v>
                </c:pt>
                <c:pt idx="41">
                  <c:v>40107</c:v>
                </c:pt>
                <c:pt idx="42">
                  <c:v>40108</c:v>
                </c:pt>
                <c:pt idx="43">
                  <c:v>40109</c:v>
                </c:pt>
                <c:pt idx="44">
                  <c:v>40112</c:v>
                </c:pt>
                <c:pt idx="45">
                  <c:v>40113</c:v>
                </c:pt>
                <c:pt idx="46">
                  <c:v>40114</c:v>
                </c:pt>
                <c:pt idx="47">
                  <c:v>40122</c:v>
                </c:pt>
                <c:pt idx="48">
                  <c:v>40123</c:v>
                </c:pt>
                <c:pt idx="49">
                  <c:v>40126</c:v>
                </c:pt>
                <c:pt idx="50">
                  <c:v>40127</c:v>
                </c:pt>
                <c:pt idx="51">
                  <c:v>40128</c:v>
                </c:pt>
                <c:pt idx="52">
                  <c:v>40130</c:v>
                </c:pt>
                <c:pt idx="53">
                  <c:v>40133</c:v>
                </c:pt>
                <c:pt idx="54">
                  <c:v>40134</c:v>
                </c:pt>
                <c:pt idx="55">
                  <c:v>40135</c:v>
                </c:pt>
                <c:pt idx="56">
                  <c:v>40136</c:v>
                </c:pt>
                <c:pt idx="57">
                  <c:v>40137</c:v>
                </c:pt>
              </c:numCache>
            </c:numRef>
          </c:cat>
          <c:val>
            <c:numRef>
              <c:f>'Financial Market Analysis'!$G$5:$G$62</c:f>
              <c:numCache>
                <c:formatCode>General</c:formatCode>
                <c:ptCount val="58"/>
                <c:pt idx="0">
                  <c:v>465.24</c:v>
                </c:pt>
                <c:pt idx="1">
                  <c:v>468.73</c:v>
                </c:pt>
                <c:pt idx="2">
                  <c:v>471.37</c:v>
                </c:pt>
                <c:pt idx="3">
                  <c:v>468</c:v>
                </c:pt>
                <c:pt idx="4">
                  <c:v>466.06</c:v>
                </c:pt>
                <c:pt idx="5">
                  <c:v>464.75</c:v>
                </c:pt>
                <c:pt idx="6">
                  <c:v>461.67</c:v>
                </c:pt>
                <c:pt idx="7">
                  <c:v>455.76100000000002</c:v>
                </c:pt>
                <c:pt idx="8">
                  <c:v>453.01</c:v>
                </c:pt>
                <c:pt idx="9">
                  <c:v>457.52</c:v>
                </c:pt>
                <c:pt idx="10">
                  <c:v>461.3</c:v>
                </c:pt>
                <c:pt idx="11">
                  <c:v>463.97</c:v>
                </c:pt>
                <c:pt idx="12">
                  <c:v>470.94</c:v>
                </c:pt>
                <c:pt idx="13">
                  <c:v>472.14</c:v>
                </c:pt>
                <c:pt idx="14">
                  <c:v>475.12</c:v>
                </c:pt>
                <c:pt idx="15">
                  <c:v>477.54</c:v>
                </c:pt>
                <c:pt idx="16">
                  <c:v>488.29</c:v>
                </c:pt>
                <c:pt idx="17">
                  <c:v>491.72</c:v>
                </c:pt>
                <c:pt idx="18">
                  <c:v>491.46</c:v>
                </c:pt>
                <c:pt idx="19">
                  <c:v>497</c:v>
                </c:pt>
                <c:pt idx="20">
                  <c:v>499.06</c:v>
                </c:pt>
                <c:pt idx="21">
                  <c:v>498.46</c:v>
                </c:pt>
                <c:pt idx="22">
                  <c:v>496.77</c:v>
                </c:pt>
                <c:pt idx="23">
                  <c:v>492.48</c:v>
                </c:pt>
                <c:pt idx="24">
                  <c:v>498.53</c:v>
                </c:pt>
                <c:pt idx="25">
                  <c:v>498.53</c:v>
                </c:pt>
                <c:pt idx="26">
                  <c:v>495.85</c:v>
                </c:pt>
                <c:pt idx="27">
                  <c:v>487.2</c:v>
                </c:pt>
                <c:pt idx="28">
                  <c:v>484.58</c:v>
                </c:pt>
                <c:pt idx="29">
                  <c:v>488.52</c:v>
                </c:pt>
                <c:pt idx="30">
                  <c:v>498.74</c:v>
                </c:pt>
                <c:pt idx="31">
                  <c:v>517.54</c:v>
                </c:pt>
                <c:pt idx="32">
                  <c:v>514.17999999999995</c:v>
                </c:pt>
                <c:pt idx="33">
                  <c:v>516.25</c:v>
                </c:pt>
                <c:pt idx="34">
                  <c:v>524.04</c:v>
                </c:pt>
                <c:pt idx="35">
                  <c:v>526.11</c:v>
                </c:pt>
                <c:pt idx="36">
                  <c:v>535.32000000000005</c:v>
                </c:pt>
                <c:pt idx="37">
                  <c:v>529.91</c:v>
                </c:pt>
                <c:pt idx="38">
                  <c:v>549.85</c:v>
                </c:pt>
                <c:pt idx="39">
                  <c:v>552.09</c:v>
                </c:pt>
                <c:pt idx="40">
                  <c:v>551.72</c:v>
                </c:pt>
                <c:pt idx="41">
                  <c:v>551.1</c:v>
                </c:pt>
                <c:pt idx="42">
                  <c:v>554.09</c:v>
                </c:pt>
                <c:pt idx="43">
                  <c:v>553.69000000000005</c:v>
                </c:pt>
                <c:pt idx="44">
                  <c:v>554.21</c:v>
                </c:pt>
                <c:pt idx="45">
                  <c:v>548.29</c:v>
                </c:pt>
                <c:pt idx="46">
                  <c:v>540.29999999999995</c:v>
                </c:pt>
                <c:pt idx="47">
                  <c:v>548.65</c:v>
                </c:pt>
                <c:pt idx="48">
                  <c:v>551.1</c:v>
                </c:pt>
                <c:pt idx="49">
                  <c:v>562.51</c:v>
                </c:pt>
                <c:pt idx="50">
                  <c:v>566.76</c:v>
                </c:pt>
                <c:pt idx="51">
                  <c:v>570.55999999999995</c:v>
                </c:pt>
                <c:pt idx="52">
                  <c:v>572.04999999999995</c:v>
                </c:pt>
                <c:pt idx="53">
                  <c:v>576.28</c:v>
                </c:pt>
                <c:pt idx="54">
                  <c:v>577.49</c:v>
                </c:pt>
                <c:pt idx="55">
                  <c:v>576.65</c:v>
                </c:pt>
                <c:pt idx="56">
                  <c:v>572.99</c:v>
                </c:pt>
                <c:pt idx="57">
                  <c:v>569.96400000000006</c:v>
                </c:pt>
              </c:numCache>
            </c:numRef>
          </c:val>
          <c:smooth val="0"/>
          <c:extLst>
            <c:ext xmlns:c16="http://schemas.microsoft.com/office/drawing/2014/chart" uri="{C3380CC4-5D6E-409C-BE32-E72D297353CC}">
              <c16:uniqueId val="{00000004-2712-4509-AF64-8F358A1AD2F8}"/>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549348640"/>
        <c:axId val="549459520"/>
      </c:stockChart>
      <c:catAx>
        <c:axId val="549451840"/>
        <c:scaling>
          <c:orientation val="minMax"/>
        </c:scaling>
        <c:delete val="0"/>
        <c:axPos val="b"/>
        <c:numFmt formatCode="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9451360"/>
        <c:crosses val="autoZero"/>
        <c:auto val="0"/>
        <c:lblAlgn val="ctr"/>
        <c:lblOffset val="100"/>
        <c:noMultiLvlLbl val="0"/>
      </c:catAx>
      <c:valAx>
        <c:axId val="54945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Volume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9451840"/>
        <c:crosses val="autoZero"/>
        <c:crossBetween val="between"/>
      </c:valAx>
      <c:valAx>
        <c:axId val="549459520"/>
        <c:scaling>
          <c:orientation val="minMax"/>
          <c:max val="600"/>
          <c:min val="40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Price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9348640"/>
        <c:crosses val="max"/>
        <c:crossBetween val="between"/>
      </c:valAx>
      <c:dateAx>
        <c:axId val="549348640"/>
        <c:scaling>
          <c:orientation val="minMax"/>
        </c:scaling>
        <c:delete val="1"/>
        <c:axPos val="b"/>
        <c:numFmt formatCode="m/d/yyyy" sourceLinked="1"/>
        <c:majorTickMark val="out"/>
        <c:minorTickMark val="none"/>
        <c:tickLblPos val="nextTo"/>
        <c:crossAx val="549459520"/>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b="1"/>
              <a:t>Open-High-Low-Close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tockChart>
        <c:ser>
          <c:idx val="0"/>
          <c:order val="0"/>
          <c:tx>
            <c:strRef>
              <c:f>'Financial Market Analysis'!$D$4</c:f>
              <c:strCache>
                <c:ptCount val="1"/>
                <c:pt idx="0">
                  <c:v>Open </c:v>
                </c:pt>
              </c:strCache>
            </c:strRef>
          </c:tx>
          <c:spPr>
            <a:ln w="19050" cap="rnd">
              <a:noFill/>
              <a:round/>
            </a:ln>
            <a:effectLst/>
          </c:spPr>
          <c:marker>
            <c:symbol val="none"/>
          </c:marker>
          <c:val>
            <c:numRef>
              <c:f>'Financial Market Analysis'!$D$5:$D$62</c:f>
              <c:numCache>
                <c:formatCode>General</c:formatCode>
                <c:ptCount val="58"/>
                <c:pt idx="0">
                  <c:v>464.84</c:v>
                </c:pt>
                <c:pt idx="1">
                  <c:v>467.08</c:v>
                </c:pt>
                <c:pt idx="2">
                  <c:v>469.09</c:v>
                </c:pt>
                <c:pt idx="3">
                  <c:v>472.6</c:v>
                </c:pt>
                <c:pt idx="4">
                  <c:v>466.58</c:v>
                </c:pt>
                <c:pt idx="5">
                  <c:v>469.02</c:v>
                </c:pt>
                <c:pt idx="6">
                  <c:v>459.56</c:v>
                </c:pt>
                <c:pt idx="7">
                  <c:v>459.95</c:v>
                </c:pt>
                <c:pt idx="8">
                  <c:v>454.5</c:v>
                </c:pt>
                <c:pt idx="9">
                  <c:v>456.32</c:v>
                </c:pt>
                <c:pt idx="10">
                  <c:v>458.07</c:v>
                </c:pt>
                <c:pt idx="11">
                  <c:v>459.34</c:v>
                </c:pt>
                <c:pt idx="12">
                  <c:v>466.01</c:v>
                </c:pt>
                <c:pt idx="13">
                  <c:v>470.71</c:v>
                </c:pt>
                <c:pt idx="14">
                  <c:v>470.25</c:v>
                </c:pt>
                <c:pt idx="15">
                  <c:v>475.12</c:v>
                </c:pt>
                <c:pt idx="16">
                  <c:v>479.92</c:v>
                </c:pt>
                <c:pt idx="17">
                  <c:v>490.66</c:v>
                </c:pt>
                <c:pt idx="18">
                  <c:v>496.86</c:v>
                </c:pt>
                <c:pt idx="19">
                  <c:v>486.22</c:v>
                </c:pt>
                <c:pt idx="20">
                  <c:v>500.35</c:v>
                </c:pt>
                <c:pt idx="21">
                  <c:v>500.92</c:v>
                </c:pt>
                <c:pt idx="22">
                  <c:v>500.53</c:v>
                </c:pt>
                <c:pt idx="23">
                  <c:v>495.48</c:v>
                </c:pt>
                <c:pt idx="24">
                  <c:v>495</c:v>
                </c:pt>
                <c:pt idx="25">
                  <c:v>499.15</c:v>
                </c:pt>
                <c:pt idx="26">
                  <c:v>499.76</c:v>
                </c:pt>
                <c:pt idx="27">
                  <c:v>493.99</c:v>
                </c:pt>
                <c:pt idx="28">
                  <c:v>483.79</c:v>
                </c:pt>
                <c:pt idx="29">
                  <c:v>487.67</c:v>
                </c:pt>
                <c:pt idx="30">
                  <c:v>492.37</c:v>
                </c:pt>
                <c:pt idx="31">
                  <c:v>498.97</c:v>
                </c:pt>
                <c:pt idx="32">
                  <c:v>519.58000000000004</c:v>
                </c:pt>
                <c:pt idx="33">
                  <c:v>516.43499999999995</c:v>
                </c:pt>
                <c:pt idx="34">
                  <c:v>523</c:v>
                </c:pt>
                <c:pt idx="35">
                  <c:v>525.02</c:v>
                </c:pt>
                <c:pt idx="36">
                  <c:v>532.26</c:v>
                </c:pt>
                <c:pt idx="37">
                  <c:v>533.74</c:v>
                </c:pt>
                <c:pt idx="38">
                  <c:v>547.16</c:v>
                </c:pt>
                <c:pt idx="39">
                  <c:v>553.09</c:v>
                </c:pt>
                <c:pt idx="40">
                  <c:v>551.64</c:v>
                </c:pt>
                <c:pt idx="41">
                  <c:v>550.48</c:v>
                </c:pt>
                <c:pt idx="42">
                  <c:v>550.69000000000005</c:v>
                </c:pt>
                <c:pt idx="43">
                  <c:v>554.99</c:v>
                </c:pt>
                <c:pt idx="44">
                  <c:v>556.54999999999995</c:v>
                </c:pt>
                <c:pt idx="45">
                  <c:v>552.55999999999995</c:v>
                </c:pt>
                <c:pt idx="46">
                  <c:v>546.51</c:v>
                </c:pt>
                <c:pt idx="47">
                  <c:v>543.94000000000005</c:v>
                </c:pt>
                <c:pt idx="48">
                  <c:v>547.72</c:v>
                </c:pt>
                <c:pt idx="49">
                  <c:v>554.99</c:v>
                </c:pt>
                <c:pt idx="50">
                  <c:v>563.39</c:v>
                </c:pt>
                <c:pt idx="51">
                  <c:v>570.5</c:v>
                </c:pt>
                <c:pt idx="52">
                  <c:v>569.4</c:v>
                </c:pt>
                <c:pt idx="53">
                  <c:v>573.58000000000004</c:v>
                </c:pt>
                <c:pt idx="54">
                  <c:v>574.05999999999995</c:v>
                </c:pt>
                <c:pt idx="55">
                  <c:v>577.49</c:v>
                </c:pt>
                <c:pt idx="56">
                  <c:v>573.89</c:v>
                </c:pt>
                <c:pt idx="57">
                  <c:v>569.99</c:v>
                </c:pt>
              </c:numCache>
            </c:numRef>
          </c:val>
          <c:smooth val="0"/>
          <c:extLst>
            <c:ext xmlns:c16="http://schemas.microsoft.com/office/drawing/2014/chart" uri="{C3380CC4-5D6E-409C-BE32-E72D297353CC}">
              <c16:uniqueId val="{00000000-4D2F-4A26-985D-2AAD792FED54}"/>
            </c:ext>
          </c:extLst>
        </c:ser>
        <c:ser>
          <c:idx val="1"/>
          <c:order val="1"/>
          <c:tx>
            <c:strRef>
              <c:f>'Financial Market Analysis'!$E$4</c:f>
              <c:strCache>
                <c:ptCount val="1"/>
                <c:pt idx="0">
                  <c:v>High </c:v>
                </c:pt>
              </c:strCache>
            </c:strRef>
          </c:tx>
          <c:spPr>
            <a:ln w="19050" cap="rnd">
              <a:noFill/>
              <a:round/>
            </a:ln>
            <a:effectLst/>
          </c:spPr>
          <c:marker>
            <c:symbol val="none"/>
          </c:marker>
          <c:val>
            <c:numRef>
              <c:f>'Financial Market Analysis'!$E$5:$E$62</c:f>
              <c:numCache>
                <c:formatCode>General</c:formatCode>
                <c:ptCount val="58"/>
                <c:pt idx="0">
                  <c:v>466.09</c:v>
                </c:pt>
                <c:pt idx="1">
                  <c:v>470.09</c:v>
                </c:pt>
                <c:pt idx="2">
                  <c:v>474.35</c:v>
                </c:pt>
                <c:pt idx="3">
                  <c:v>473</c:v>
                </c:pt>
                <c:pt idx="4">
                  <c:v>468.58</c:v>
                </c:pt>
                <c:pt idx="5">
                  <c:v>472.37</c:v>
                </c:pt>
                <c:pt idx="6">
                  <c:v>461.86</c:v>
                </c:pt>
                <c:pt idx="7">
                  <c:v>466.82</c:v>
                </c:pt>
                <c:pt idx="8">
                  <c:v>458.33</c:v>
                </c:pt>
                <c:pt idx="9">
                  <c:v>458.25</c:v>
                </c:pt>
                <c:pt idx="10">
                  <c:v>462.6</c:v>
                </c:pt>
                <c:pt idx="11">
                  <c:v>466.27</c:v>
                </c:pt>
                <c:pt idx="12">
                  <c:v>470.94</c:v>
                </c:pt>
                <c:pt idx="13">
                  <c:v>473.3</c:v>
                </c:pt>
                <c:pt idx="14">
                  <c:v>476.8</c:v>
                </c:pt>
                <c:pt idx="15">
                  <c:v>478.91</c:v>
                </c:pt>
                <c:pt idx="16">
                  <c:v>489.37</c:v>
                </c:pt>
                <c:pt idx="17">
                  <c:v>497.37</c:v>
                </c:pt>
                <c:pt idx="18">
                  <c:v>496.98</c:v>
                </c:pt>
                <c:pt idx="19">
                  <c:v>498.9</c:v>
                </c:pt>
                <c:pt idx="20">
                  <c:v>501.99</c:v>
                </c:pt>
                <c:pt idx="21">
                  <c:v>507</c:v>
                </c:pt>
                <c:pt idx="22">
                  <c:v>501.41</c:v>
                </c:pt>
                <c:pt idx="23">
                  <c:v>499.93</c:v>
                </c:pt>
                <c:pt idx="24">
                  <c:v>501.5</c:v>
                </c:pt>
                <c:pt idx="25">
                  <c:v>499.75</c:v>
                </c:pt>
                <c:pt idx="26">
                  <c:v>500.14</c:v>
                </c:pt>
                <c:pt idx="27">
                  <c:v>496.47</c:v>
                </c:pt>
                <c:pt idx="28">
                  <c:v>491.74</c:v>
                </c:pt>
                <c:pt idx="29">
                  <c:v>492.43</c:v>
                </c:pt>
                <c:pt idx="30">
                  <c:v>499.37</c:v>
                </c:pt>
                <c:pt idx="31">
                  <c:v>518.99</c:v>
                </c:pt>
                <c:pt idx="32">
                  <c:v>523.25</c:v>
                </c:pt>
                <c:pt idx="33">
                  <c:v>521.51</c:v>
                </c:pt>
                <c:pt idx="34">
                  <c:v>525.76</c:v>
                </c:pt>
                <c:pt idx="35">
                  <c:v>527.46</c:v>
                </c:pt>
                <c:pt idx="36">
                  <c:v>535.58000000000004</c:v>
                </c:pt>
                <c:pt idx="37">
                  <c:v>536.9</c:v>
                </c:pt>
                <c:pt idx="38">
                  <c:v>554.75</c:v>
                </c:pt>
                <c:pt idx="39">
                  <c:v>553.6</c:v>
                </c:pt>
                <c:pt idx="40">
                  <c:v>552.95000000000005</c:v>
                </c:pt>
                <c:pt idx="41">
                  <c:v>559.35</c:v>
                </c:pt>
                <c:pt idx="42">
                  <c:v>555</c:v>
                </c:pt>
                <c:pt idx="43">
                  <c:v>557.89</c:v>
                </c:pt>
                <c:pt idx="44">
                  <c:v>561.64</c:v>
                </c:pt>
                <c:pt idx="45">
                  <c:v>554.55999999999995</c:v>
                </c:pt>
                <c:pt idx="46">
                  <c:v>550</c:v>
                </c:pt>
                <c:pt idx="47">
                  <c:v>549.77</c:v>
                </c:pt>
                <c:pt idx="48">
                  <c:v>551.78</c:v>
                </c:pt>
                <c:pt idx="49">
                  <c:v>562.58000000000004</c:v>
                </c:pt>
                <c:pt idx="50">
                  <c:v>568.78</c:v>
                </c:pt>
                <c:pt idx="51">
                  <c:v>573.5</c:v>
                </c:pt>
                <c:pt idx="52">
                  <c:v>572.51</c:v>
                </c:pt>
                <c:pt idx="53">
                  <c:v>576.99</c:v>
                </c:pt>
                <c:pt idx="54">
                  <c:v>577.5</c:v>
                </c:pt>
                <c:pt idx="55">
                  <c:v>578.78</c:v>
                </c:pt>
                <c:pt idx="56">
                  <c:v>574</c:v>
                </c:pt>
                <c:pt idx="57">
                  <c:v>571.6</c:v>
                </c:pt>
              </c:numCache>
            </c:numRef>
          </c:val>
          <c:smooth val="0"/>
          <c:extLst>
            <c:ext xmlns:c16="http://schemas.microsoft.com/office/drawing/2014/chart" uri="{C3380CC4-5D6E-409C-BE32-E72D297353CC}">
              <c16:uniqueId val="{00000001-4D2F-4A26-985D-2AAD792FED54}"/>
            </c:ext>
          </c:extLst>
        </c:ser>
        <c:ser>
          <c:idx val="2"/>
          <c:order val="2"/>
          <c:tx>
            <c:strRef>
              <c:f>'Financial Market Analysis'!$F$4</c:f>
              <c:strCache>
                <c:ptCount val="1"/>
                <c:pt idx="0">
                  <c:v>Low </c:v>
                </c:pt>
              </c:strCache>
            </c:strRef>
          </c:tx>
          <c:spPr>
            <a:ln w="19050" cap="rnd">
              <a:noFill/>
              <a:round/>
            </a:ln>
            <a:effectLst/>
          </c:spPr>
          <c:marker>
            <c:symbol val="none"/>
          </c:marker>
          <c:val>
            <c:numRef>
              <c:f>'Financial Market Analysis'!$F$5:$F$62</c:f>
              <c:numCache>
                <c:formatCode>General</c:formatCode>
                <c:ptCount val="58"/>
                <c:pt idx="0">
                  <c:v>462.65</c:v>
                </c:pt>
                <c:pt idx="1">
                  <c:v>464.42500000000001</c:v>
                </c:pt>
                <c:pt idx="2">
                  <c:v>468.72</c:v>
                </c:pt>
                <c:pt idx="3">
                  <c:v>466.7</c:v>
                </c:pt>
                <c:pt idx="4">
                  <c:v>460.73</c:v>
                </c:pt>
                <c:pt idx="5">
                  <c:v>463.38</c:v>
                </c:pt>
                <c:pt idx="6">
                  <c:v>458</c:v>
                </c:pt>
                <c:pt idx="7">
                  <c:v>454.42</c:v>
                </c:pt>
                <c:pt idx="8">
                  <c:v>452.59</c:v>
                </c:pt>
                <c:pt idx="9">
                  <c:v>455</c:v>
                </c:pt>
                <c:pt idx="10">
                  <c:v>455.78</c:v>
                </c:pt>
                <c:pt idx="11">
                  <c:v>458.8</c:v>
                </c:pt>
                <c:pt idx="12">
                  <c:v>462</c:v>
                </c:pt>
                <c:pt idx="13">
                  <c:v>467.63</c:v>
                </c:pt>
                <c:pt idx="14">
                  <c:v>470.05</c:v>
                </c:pt>
                <c:pt idx="15">
                  <c:v>472.71</c:v>
                </c:pt>
                <c:pt idx="16">
                  <c:v>478.48</c:v>
                </c:pt>
                <c:pt idx="17">
                  <c:v>487.15</c:v>
                </c:pt>
                <c:pt idx="18">
                  <c:v>491.23</c:v>
                </c:pt>
                <c:pt idx="19">
                  <c:v>486.22</c:v>
                </c:pt>
                <c:pt idx="20">
                  <c:v>497.81</c:v>
                </c:pt>
                <c:pt idx="21">
                  <c:v>497.71</c:v>
                </c:pt>
                <c:pt idx="22">
                  <c:v>493</c:v>
                </c:pt>
                <c:pt idx="23">
                  <c:v>492</c:v>
                </c:pt>
                <c:pt idx="24">
                  <c:v>493.29500000000002</c:v>
                </c:pt>
                <c:pt idx="25">
                  <c:v>493.01</c:v>
                </c:pt>
                <c:pt idx="26">
                  <c:v>487.24</c:v>
                </c:pt>
                <c:pt idx="27">
                  <c:v>487</c:v>
                </c:pt>
                <c:pt idx="28">
                  <c:v>482.6</c:v>
                </c:pt>
                <c:pt idx="29">
                  <c:v>483.34</c:v>
                </c:pt>
                <c:pt idx="30">
                  <c:v>491.70010000000002</c:v>
                </c:pt>
                <c:pt idx="31">
                  <c:v>497.81</c:v>
                </c:pt>
                <c:pt idx="32">
                  <c:v>513.34</c:v>
                </c:pt>
                <c:pt idx="33">
                  <c:v>514.5</c:v>
                </c:pt>
                <c:pt idx="34">
                  <c:v>519.32010000000002</c:v>
                </c:pt>
                <c:pt idx="35">
                  <c:v>521.38</c:v>
                </c:pt>
                <c:pt idx="36">
                  <c:v>530</c:v>
                </c:pt>
                <c:pt idx="37">
                  <c:v>527.27</c:v>
                </c:pt>
                <c:pt idx="38">
                  <c:v>544.53</c:v>
                </c:pt>
                <c:pt idx="39">
                  <c:v>548.73</c:v>
                </c:pt>
                <c:pt idx="40">
                  <c:v>540.70000000000005</c:v>
                </c:pt>
                <c:pt idx="41">
                  <c:v>549</c:v>
                </c:pt>
                <c:pt idx="42">
                  <c:v>548</c:v>
                </c:pt>
                <c:pt idx="43">
                  <c:v>551.20000000000005</c:v>
                </c:pt>
                <c:pt idx="44">
                  <c:v>550.89</c:v>
                </c:pt>
                <c:pt idx="45">
                  <c:v>544.16</c:v>
                </c:pt>
                <c:pt idx="46">
                  <c:v>538.25</c:v>
                </c:pt>
                <c:pt idx="47">
                  <c:v>542.66399999999999</c:v>
                </c:pt>
                <c:pt idx="48">
                  <c:v>545.5</c:v>
                </c:pt>
                <c:pt idx="49">
                  <c:v>554.23</c:v>
                </c:pt>
                <c:pt idx="50">
                  <c:v>562</c:v>
                </c:pt>
                <c:pt idx="51">
                  <c:v>565.86</c:v>
                </c:pt>
                <c:pt idx="52">
                  <c:v>566.61</c:v>
                </c:pt>
                <c:pt idx="53">
                  <c:v>572.78</c:v>
                </c:pt>
                <c:pt idx="54">
                  <c:v>573.72</c:v>
                </c:pt>
                <c:pt idx="55">
                  <c:v>572.07000000000005</c:v>
                </c:pt>
                <c:pt idx="56">
                  <c:v>570</c:v>
                </c:pt>
                <c:pt idx="57">
                  <c:v>569.4</c:v>
                </c:pt>
              </c:numCache>
            </c:numRef>
          </c:val>
          <c:smooth val="0"/>
          <c:extLst>
            <c:ext xmlns:c16="http://schemas.microsoft.com/office/drawing/2014/chart" uri="{C3380CC4-5D6E-409C-BE32-E72D297353CC}">
              <c16:uniqueId val="{00000002-4D2F-4A26-985D-2AAD792FED54}"/>
            </c:ext>
          </c:extLst>
        </c:ser>
        <c:ser>
          <c:idx val="3"/>
          <c:order val="3"/>
          <c:tx>
            <c:strRef>
              <c:f>'Financial Market Analysis'!$G$4</c:f>
              <c:strCache>
                <c:ptCount val="1"/>
                <c:pt idx="0">
                  <c:v>Close </c:v>
                </c:pt>
              </c:strCache>
            </c:strRef>
          </c:tx>
          <c:spPr>
            <a:ln w="19050" cap="rnd">
              <a:noFill/>
              <a:round/>
            </a:ln>
            <a:effectLst/>
          </c:spPr>
          <c:marker>
            <c:symbol val="none"/>
          </c:marker>
          <c:val>
            <c:numRef>
              <c:f>'Financial Market Analysis'!$G$5:$G$62</c:f>
              <c:numCache>
                <c:formatCode>General</c:formatCode>
                <c:ptCount val="58"/>
                <c:pt idx="0">
                  <c:v>465.24</c:v>
                </c:pt>
                <c:pt idx="1">
                  <c:v>468.73</c:v>
                </c:pt>
                <c:pt idx="2">
                  <c:v>471.37</c:v>
                </c:pt>
                <c:pt idx="3">
                  <c:v>468</c:v>
                </c:pt>
                <c:pt idx="4">
                  <c:v>466.06</c:v>
                </c:pt>
                <c:pt idx="5">
                  <c:v>464.75</c:v>
                </c:pt>
                <c:pt idx="6">
                  <c:v>461.67</c:v>
                </c:pt>
                <c:pt idx="7">
                  <c:v>455.76100000000002</c:v>
                </c:pt>
                <c:pt idx="8">
                  <c:v>453.01</c:v>
                </c:pt>
                <c:pt idx="9">
                  <c:v>457.52</c:v>
                </c:pt>
                <c:pt idx="10">
                  <c:v>461.3</c:v>
                </c:pt>
                <c:pt idx="11">
                  <c:v>463.97</c:v>
                </c:pt>
                <c:pt idx="12">
                  <c:v>470.94</c:v>
                </c:pt>
                <c:pt idx="13">
                  <c:v>472.14</c:v>
                </c:pt>
                <c:pt idx="14">
                  <c:v>475.12</c:v>
                </c:pt>
                <c:pt idx="15">
                  <c:v>477.54</c:v>
                </c:pt>
                <c:pt idx="16">
                  <c:v>488.29</c:v>
                </c:pt>
                <c:pt idx="17">
                  <c:v>491.72</c:v>
                </c:pt>
                <c:pt idx="18">
                  <c:v>491.46</c:v>
                </c:pt>
                <c:pt idx="19">
                  <c:v>497</c:v>
                </c:pt>
                <c:pt idx="20">
                  <c:v>499.06</c:v>
                </c:pt>
                <c:pt idx="21">
                  <c:v>498.46</c:v>
                </c:pt>
                <c:pt idx="22">
                  <c:v>496.77</c:v>
                </c:pt>
                <c:pt idx="23">
                  <c:v>492.48</c:v>
                </c:pt>
                <c:pt idx="24">
                  <c:v>498.53</c:v>
                </c:pt>
                <c:pt idx="25">
                  <c:v>498.53</c:v>
                </c:pt>
                <c:pt idx="26">
                  <c:v>495.85</c:v>
                </c:pt>
                <c:pt idx="27">
                  <c:v>487.2</c:v>
                </c:pt>
                <c:pt idx="28">
                  <c:v>484.58</c:v>
                </c:pt>
                <c:pt idx="29">
                  <c:v>488.52</c:v>
                </c:pt>
                <c:pt idx="30">
                  <c:v>498.74</c:v>
                </c:pt>
                <c:pt idx="31">
                  <c:v>517.54</c:v>
                </c:pt>
                <c:pt idx="32">
                  <c:v>514.17999999999995</c:v>
                </c:pt>
                <c:pt idx="33">
                  <c:v>516.25</c:v>
                </c:pt>
                <c:pt idx="34">
                  <c:v>524.04</c:v>
                </c:pt>
                <c:pt idx="35">
                  <c:v>526.11</c:v>
                </c:pt>
                <c:pt idx="36">
                  <c:v>535.32000000000005</c:v>
                </c:pt>
                <c:pt idx="37">
                  <c:v>529.91</c:v>
                </c:pt>
                <c:pt idx="38">
                  <c:v>549.85</c:v>
                </c:pt>
                <c:pt idx="39">
                  <c:v>552.09</c:v>
                </c:pt>
                <c:pt idx="40">
                  <c:v>551.72</c:v>
                </c:pt>
                <c:pt idx="41">
                  <c:v>551.1</c:v>
                </c:pt>
                <c:pt idx="42">
                  <c:v>554.09</c:v>
                </c:pt>
                <c:pt idx="43">
                  <c:v>553.69000000000005</c:v>
                </c:pt>
                <c:pt idx="44">
                  <c:v>554.21</c:v>
                </c:pt>
                <c:pt idx="45">
                  <c:v>548.29</c:v>
                </c:pt>
                <c:pt idx="46">
                  <c:v>540.29999999999995</c:v>
                </c:pt>
                <c:pt idx="47">
                  <c:v>548.65</c:v>
                </c:pt>
                <c:pt idx="48">
                  <c:v>551.1</c:v>
                </c:pt>
                <c:pt idx="49">
                  <c:v>562.51</c:v>
                </c:pt>
                <c:pt idx="50">
                  <c:v>566.76</c:v>
                </c:pt>
                <c:pt idx="51">
                  <c:v>570.55999999999995</c:v>
                </c:pt>
                <c:pt idx="52">
                  <c:v>572.04999999999995</c:v>
                </c:pt>
                <c:pt idx="53">
                  <c:v>576.28</c:v>
                </c:pt>
                <c:pt idx="54">
                  <c:v>577.49</c:v>
                </c:pt>
                <c:pt idx="55">
                  <c:v>576.65</c:v>
                </c:pt>
                <c:pt idx="56">
                  <c:v>572.99</c:v>
                </c:pt>
                <c:pt idx="57">
                  <c:v>569.96400000000006</c:v>
                </c:pt>
              </c:numCache>
            </c:numRef>
          </c:val>
          <c:smooth val="0"/>
          <c:extLst>
            <c:ext xmlns:c16="http://schemas.microsoft.com/office/drawing/2014/chart" uri="{C3380CC4-5D6E-409C-BE32-E72D297353CC}">
              <c16:uniqueId val="{00000003-4D2F-4A26-985D-2AAD792FED5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549371200"/>
        <c:axId val="549379360"/>
      </c:stockChart>
      <c:catAx>
        <c:axId val="5493712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9379360"/>
        <c:crosses val="autoZero"/>
        <c:auto val="1"/>
        <c:lblAlgn val="ctr"/>
        <c:lblOffset val="100"/>
        <c:noMultiLvlLbl val="0"/>
      </c:catAx>
      <c:valAx>
        <c:axId val="549379360"/>
        <c:scaling>
          <c:orientation val="minMax"/>
          <c:min val="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937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Temperature by City, by Month</a:t>
            </a:r>
          </a:p>
        </c:rich>
      </c:tx>
      <c:overlay val="0"/>
      <c:spPr>
        <a:noFill/>
        <a:ln>
          <a:noFill/>
        </a:ln>
        <a:effectLst/>
      </c:sp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'Tempurate Gradient'!$A$6</c:f>
              <c:strCache>
                <c:ptCount val="1"/>
                <c:pt idx="0">
                  <c:v>Boston</c:v>
                </c:pt>
              </c:strCache>
            </c:strRef>
          </c:tx>
          <c:spPr>
            <a:solidFill>
              <a:schemeClr val="accent1"/>
            </a:solidFill>
            <a:ln/>
            <a:effectLst/>
            <a:sp3d/>
          </c:spPr>
          <c:cat>
            <c:strRef>
              <c:f>'Tempurate Gradient'!$B$5:$M$5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'Tempurate Gradient'!$B$6:$M$6</c:f>
              <c:numCache>
                <c:formatCode>General</c:formatCode>
                <c:ptCount val="12"/>
                <c:pt idx="0">
                  <c:v>36</c:v>
                </c:pt>
                <c:pt idx="1">
                  <c:v>39</c:v>
                </c:pt>
                <c:pt idx="2">
                  <c:v>45</c:v>
                </c:pt>
                <c:pt idx="3">
                  <c:v>56</c:v>
                </c:pt>
                <c:pt idx="4">
                  <c:v>66</c:v>
                </c:pt>
                <c:pt idx="5">
                  <c:v>76</c:v>
                </c:pt>
                <c:pt idx="6">
                  <c:v>81</c:v>
                </c:pt>
                <c:pt idx="7">
                  <c:v>80</c:v>
                </c:pt>
                <c:pt idx="8">
                  <c:v>72</c:v>
                </c:pt>
                <c:pt idx="9">
                  <c:v>61</c:v>
                </c:pt>
                <c:pt idx="10">
                  <c:v>51</c:v>
                </c:pt>
                <c:pt idx="11">
                  <c:v>41</c:v>
                </c:pt>
              </c:numCache>
            </c:numRef>
          </c:val>
          <c:extLst>
            <c:ext xmlns:c16="http://schemas.microsoft.com/office/drawing/2014/chart" uri="{C3380CC4-5D6E-409C-BE32-E72D297353CC}">
              <c16:uniqueId val="{00000000-E41A-4DA8-809E-49E315C01F49}"/>
            </c:ext>
          </c:extLst>
        </c:ser>
        <c:ser>
          <c:idx val="1"/>
          <c:order val="1"/>
          <c:tx>
            <c:strRef>
              <c:f>'Tempurate Gradient'!$A$7</c:f>
              <c:strCache>
                <c:ptCount val="1"/>
                <c:pt idx="0">
                  <c:v>New York</c:v>
                </c:pt>
              </c:strCache>
            </c:strRef>
          </c:tx>
          <c:spPr>
            <a:solidFill>
              <a:schemeClr val="accent2"/>
            </a:solidFill>
            <a:ln/>
            <a:effectLst/>
            <a:sp3d/>
          </c:spPr>
          <c:cat>
            <c:strRef>
              <c:f>'Tempurate Gradient'!$B$5:$M$5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'Tempurate Gradient'!$B$7:$M$7</c:f>
              <c:numCache>
                <c:formatCode>General</c:formatCode>
                <c:ptCount val="12"/>
                <c:pt idx="0">
                  <c:v>39</c:v>
                </c:pt>
                <c:pt idx="1">
                  <c:v>42</c:v>
                </c:pt>
                <c:pt idx="2">
                  <c:v>50</c:v>
                </c:pt>
                <c:pt idx="3">
                  <c:v>60</c:v>
                </c:pt>
                <c:pt idx="4">
                  <c:v>71</c:v>
                </c:pt>
                <c:pt idx="5">
                  <c:v>79</c:v>
                </c:pt>
                <c:pt idx="6">
                  <c:v>85</c:v>
                </c:pt>
                <c:pt idx="7">
                  <c:v>83</c:v>
                </c:pt>
                <c:pt idx="8">
                  <c:v>76</c:v>
                </c:pt>
                <c:pt idx="9">
                  <c:v>65</c:v>
                </c:pt>
                <c:pt idx="10">
                  <c:v>54</c:v>
                </c:pt>
                <c:pt idx="11">
                  <c:v>44</c:v>
                </c:pt>
              </c:numCache>
            </c:numRef>
          </c:val>
          <c:extLst>
            <c:ext xmlns:c16="http://schemas.microsoft.com/office/drawing/2014/chart" uri="{C3380CC4-5D6E-409C-BE32-E72D297353CC}">
              <c16:uniqueId val="{00000001-E41A-4DA8-809E-49E315C01F49}"/>
            </c:ext>
          </c:extLst>
        </c:ser>
        <c:ser>
          <c:idx val="2"/>
          <c:order val="2"/>
          <c:tx>
            <c:strRef>
              <c:f>'Tempurate Gradient'!$A$8</c:f>
              <c:strCache>
                <c:ptCount val="1"/>
                <c:pt idx="0">
                  <c:v>Dallas</c:v>
                </c:pt>
              </c:strCache>
            </c:strRef>
          </c:tx>
          <c:spPr>
            <a:solidFill>
              <a:schemeClr val="accent3"/>
            </a:solidFill>
            <a:ln/>
            <a:effectLst/>
            <a:sp3d/>
          </c:spPr>
          <c:cat>
            <c:strRef>
              <c:f>'Tempurate Gradient'!$B$5:$M$5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'Tempurate Gradient'!$B$8:$M$8</c:f>
              <c:numCache>
                <c:formatCode>General</c:formatCode>
                <c:ptCount val="12"/>
                <c:pt idx="0">
                  <c:v>57</c:v>
                </c:pt>
                <c:pt idx="1">
                  <c:v>61</c:v>
                </c:pt>
                <c:pt idx="2">
                  <c:v>69</c:v>
                </c:pt>
                <c:pt idx="3">
                  <c:v>77</c:v>
                </c:pt>
                <c:pt idx="4">
                  <c:v>84</c:v>
                </c:pt>
                <c:pt idx="5">
                  <c:v>91</c:v>
                </c:pt>
                <c:pt idx="6">
                  <c:v>95</c:v>
                </c:pt>
                <c:pt idx="7">
                  <c:v>96</c:v>
                </c:pt>
                <c:pt idx="8">
                  <c:v>89</c:v>
                </c:pt>
                <c:pt idx="9">
                  <c:v>80</c:v>
                </c:pt>
                <c:pt idx="10">
                  <c:v>68</c:v>
                </c:pt>
                <c:pt idx="11">
                  <c:v>58</c:v>
                </c:pt>
              </c:numCache>
            </c:numRef>
          </c:val>
          <c:extLst>
            <c:ext xmlns:c16="http://schemas.microsoft.com/office/drawing/2014/chart" uri="{C3380CC4-5D6E-409C-BE32-E72D297353CC}">
              <c16:uniqueId val="{00000002-E41A-4DA8-809E-49E315C01F49}"/>
            </c:ext>
          </c:extLst>
        </c:ser>
        <c:ser>
          <c:idx val="3"/>
          <c:order val="3"/>
          <c:tx>
            <c:strRef>
              <c:f>'Tempurate Gradient'!$A$9</c:f>
              <c:strCache>
                <c:ptCount val="1"/>
                <c:pt idx="0">
                  <c:v>Phoenix</c:v>
                </c:pt>
              </c:strCache>
            </c:strRef>
          </c:tx>
          <c:spPr>
            <a:solidFill>
              <a:schemeClr val="accent4"/>
            </a:solidFill>
            <a:ln/>
            <a:effectLst/>
            <a:sp3d/>
          </c:spPr>
          <c:cat>
            <c:strRef>
              <c:f>'Tempurate Gradient'!$B$5:$M$5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'Tempurate Gradient'!$B$9:$M$9</c:f>
              <c:numCache>
                <c:formatCode>General</c:formatCode>
                <c:ptCount val="12"/>
                <c:pt idx="0">
                  <c:v>67</c:v>
                </c:pt>
                <c:pt idx="1">
                  <c:v>71</c:v>
                </c:pt>
                <c:pt idx="2">
                  <c:v>77</c:v>
                </c:pt>
                <c:pt idx="3">
                  <c:v>85</c:v>
                </c:pt>
                <c:pt idx="4">
                  <c:v>95</c:v>
                </c:pt>
                <c:pt idx="5">
                  <c:v>104</c:v>
                </c:pt>
                <c:pt idx="6">
                  <c:v>106</c:v>
                </c:pt>
                <c:pt idx="7">
                  <c:v>104</c:v>
                </c:pt>
                <c:pt idx="8">
                  <c:v>100</c:v>
                </c:pt>
                <c:pt idx="9">
                  <c:v>89</c:v>
                </c:pt>
                <c:pt idx="10">
                  <c:v>76</c:v>
                </c:pt>
                <c:pt idx="11">
                  <c:v>66</c:v>
                </c:pt>
              </c:numCache>
            </c:numRef>
          </c:val>
          <c:extLst>
            <c:ext xmlns:c16="http://schemas.microsoft.com/office/drawing/2014/chart" uri="{C3380CC4-5D6E-409C-BE32-E72D297353CC}">
              <c16:uniqueId val="{00000003-E41A-4DA8-809E-49E315C01F49}"/>
            </c:ext>
          </c:extLst>
        </c:ser>
        <c:bandFmts>
          <c:bandFmt>
            <c:idx val="0"/>
            <c:spPr>
              <a:solidFill>
                <a:schemeClr val="accent3"/>
              </a:solidFill>
              <a:ln/>
              <a:effectLst/>
              <a:sp3d/>
            </c:spPr>
          </c:bandFmt>
          <c:bandFmt>
            <c:idx val="1"/>
            <c:spPr>
              <a:solidFill>
                <a:schemeClr val="bg2"/>
              </a:solidFill>
              <a:ln/>
              <a:effectLst/>
              <a:sp3d/>
            </c:spPr>
          </c:bandFmt>
          <c:bandFmt>
            <c:idx val="2"/>
            <c:spPr>
              <a:solidFill>
                <a:schemeClr val="accent6">
                  <a:lumMod val="40000"/>
                  <a:lumOff val="60000"/>
                </a:schemeClr>
              </a:solidFill>
              <a:ln/>
              <a:effectLst/>
              <a:sp3d/>
            </c:spPr>
          </c:bandFmt>
          <c:bandFmt>
            <c:idx val="3"/>
            <c:spPr>
              <a:solidFill>
                <a:schemeClr val="accent4"/>
              </a:solidFill>
              <a:ln/>
              <a:effectLst/>
              <a:sp3d/>
            </c:spPr>
          </c:bandFmt>
          <c:bandFmt>
            <c:idx val="4"/>
            <c:spPr>
              <a:solidFill>
                <a:schemeClr val="accent2"/>
              </a:solidFill>
              <a:ln/>
              <a:effectLst/>
              <a:sp3d/>
            </c:spPr>
          </c:bandFmt>
          <c:bandFmt>
            <c:idx val="5"/>
            <c:spPr>
              <a:solidFill>
                <a:srgbClr val="C00000"/>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551326416"/>
        <c:axId val="551347056"/>
        <c:axId val="556042672"/>
      </c:surface3DChart>
      <c:catAx>
        <c:axId val="551326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347056"/>
        <c:crosses val="autoZero"/>
        <c:auto val="1"/>
        <c:lblAlgn val="ctr"/>
        <c:lblOffset val="100"/>
        <c:noMultiLvlLbl val="0"/>
      </c:catAx>
      <c:valAx>
        <c:axId val="551347056"/>
        <c:scaling>
          <c:orientation val="minMax"/>
          <c:max val="1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326416"/>
        <c:crosses val="autoZero"/>
        <c:crossBetween val="midCat"/>
      </c:valAx>
      <c:serAx>
        <c:axId val="55604267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347056"/>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Temperature by City, by Month</a:t>
            </a:r>
          </a:p>
        </c:rich>
      </c:tx>
      <c:overlay val="0"/>
      <c:spPr>
        <a:noFill/>
        <a:ln>
          <a:noFill/>
        </a:ln>
        <a:effectLst/>
      </c:spPr>
    </c:title>
    <c:autoTitleDeleted val="0"/>
    <c:view3D>
      <c:rotX val="90"/>
      <c:rotY val="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524052209394741E-2"/>
          <c:y val="0.1032428670842032"/>
          <c:w val="0.91110976372490382"/>
          <c:h val="0.83308248264374052"/>
        </c:manualLayout>
      </c:layout>
      <c:surfaceChart>
        <c:wireframe val="0"/>
        <c:ser>
          <c:idx val="0"/>
          <c:order val="0"/>
          <c:tx>
            <c:strRef>
              <c:f>'Tempurate Gradient'!$A$6</c:f>
              <c:strCache>
                <c:ptCount val="1"/>
                <c:pt idx="0">
                  <c:v>Boston</c:v>
                </c:pt>
              </c:strCache>
            </c:strRef>
          </c:tx>
          <c:spPr>
            <a:solidFill>
              <a:schemeClr val="accent1"/>
            </a:solidFill>
            <a:ln/>
            <a:effectLst/>
            <a:sp3d/>
          </c:spPr>
          <c:cat>
            <c:strRef>
              <c:f>'Tempurate Gradient'!$B$5:$M$5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'Tempurate Gradient'!$B$6:$M$6</c:f>
              <c:numCache>
                <c:formatCode>General</c:formatCode>
                <c:ptCount val="12"/>
                <c:pt idx="0">
                  <c:v>36</c:v>
                </c:pt>
                <c:pt idx="1">
                  <c:v>39</c:v>
                </c:pt>
                <c:pt idx="2">
                  <c:v>45</c:v>
                </c:pt>
                <c:pt idx="3">
                  <c:v>56</c:v>
                </c:pt>
                <c:pt idx="4">
                  <c:v>66</c:v>
                </c:pt>
                <c:pt idx="5">
                  <c:v>76</c:v>
                </c:pt>
                <c:pt idx="6">
                  <c:v>81</c:v>
                </c:pt>
                <c:pt idx="7">
                  <c:v>80</c:v>
                </c:pt>
                <c:pt idx="8">
                  <c:v>72</c:v>
                </c:pt>
                <c:pt idx="9">
                  <c:v>61</c:v>
                </c:pt>
                <c:pt idx="10">
                  <c:v>51</c:v>
                </c:pt>
                <c:pt idx="11">
                  <c:v>41</c:v>
                </c:pt>
              </c:numCache>
            </c:numRef>
          </c:val>
          <c:extLst>
            <c:ext xmlns:c16="http://schemas.microsoft.com/office/drawing/2014/chart" uri="{C3380CC4-5D6E-409C-BE32-E72D297353CC}">
              <c16:uniqueId val="{00000000-42BB-416C-8170-D1177CE2A19B}"/>
            </c:ext>
          </c:extLst>
        </c:ser>
        <c:ser>
          <c:idx val="1"/>
          <c:order val="1"/>
          <c:tx>
            <c:strRef>
              <c:f>'Tempurate Gradient'!$A$7</c:f>
              <c:strCache>
                <c:ptCount val="1"/>
                <c:pt idx="0">
                  <c:v>New York</c:v>
                </c:pt>
              </c:strCache>
            </c:strRef>
          </c:tx>
          <c:spPr>
            <a:solidFill>
              <a:schemeClr val="accent2"/>
            </a:solidFill>
            <a:ln/>
            <a:effectLst/>
            <a:sp3d/>
          </c:spPr>
          <c:cat>
            <c:strRef>
              <c:f>'Tempurate Gradient'!$B$5:$M$5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'Tempurate Gradient'!$B$7:$M$7</c:f>
              <c:numCache>
                <c:formatCode>General</c:formatCode>
                <c:ptCount val="12"/>
                <c:pt idx="0">
                  <c:v>39</c:v>
                </c:pt>
                <c:pt idx="1">
                  <c:v>42</c:v>
                </c:pt>
                <c:pt idx="2">
                  <c:v>50</c:v>
                </c:pt>
                <c:pt idx="3">
                  <c:v>60</c:v>
                </c:pt>
                <c:pt idx="4">
                  <c:v>71</c:v>
                </c:pt>
                <c:pt idx="5">
                  <c:v>79</c:v>
                </c:pt>
                <c:pt idx="6">
                  <c:v>85</c:v>
                </c:pt>
                <c:pt idx="7">
                  <c:v>83</c:v>
                </c:pt>
                <c:pt idx="8">
                  <c:v>76</c:v>
                </c:pt>
                <c:pt idx="9">
                  <c:v>65</c:v>
                </c:pt>
                <c:pt idx="10">
                  <c:v>54</c:v>
                </c:pt>
                <c:pt idx="11">
                  <c:v>44</c:v>
                </c:pt>
              </c:numCache>
            </c:numRef>
          </c:val>
          <c:extLst>
            <c:ext xmlns:c16="http://schemas.microsoft.com/office/drawing/2014/chart" uri="{C3380CC4-5D6E-409C-BE32-E72D297353CC}">
              <c16:uniqueId val="{00000001-42BB-416C-8170-D1177CE2A19B}"/>
            </c:ext>
          </c:extLst>
        </c:ser>
        <c:ser>
          <c:idx val="2"/>
          <c:order val="2"/>
          <c:tx>
            <c:strRef>
              <c:f>'Tempurate Gradient'!$A$8</c:f>
              <c:strCache>
                <c:ptCount val="1"/>
                <c:pt idx="0">
                  <c:v>Dallas</c:v>
                </c:pt>
              </c:strCache>
            </c:strRef>
          </c:tx>
          <c:spPr>
            <a:solidFill>
              <a:schemeClr val="accent3"/>
            </a:solidFill>
            <a:ln/>
            <a:effectLst/>
            <a:sp3d/>
          </c:spPr>
          <c:cat>
            <c:strRef>
              <c:f>'Tempurate Gradient'!$B$5:$M$5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'Tempurate Gradient'!$B$8:$M$8</c:f>
              <c:numCache>
                <c:formatCode>General</c:formatCode>
                <c:ptCount val="12"/>
                <c:pt idx="0">
                  <c:v>57</c:v>
                </c:pt>
                <c:pt idx="1">
                  <c:v>61</c:v>
                </c:pt>
                <c:pt idx="2">
                  <c:v>69</c:v>
                </c:pt>
                <c:pt idx="3">
                  <c:v>77</c:v>
                </c:pt>
                <c:pt idx="4">
                  <c:v>84</c:v>
                </c:pt>
                <c:pt idx="5">
                  <c:v>91</c:v>
                </c:pt>
                <c:pt idx="6">
                  <c:v>95</c:v>
                </c:pt>
                <c:pt idx="7">
                  <c:v>96</c:v>
                </c:pt>
                <c:pt idx="8">
                  <c:v>89</c:v>
                </c:pt>
                <c:pt idx="9">
                  <c:v>80</c:v>
                </c:pt>
                <c:pt idx="10">
                  <c:v>68</c:v>
                </c:pt>
                <c:pt idx="11">
                  <c:v>58</c:v>
                </c:pt>
              </c:numCache>
            </c:numRef>
          </c:val>
          <c:extLst>
            <c:ext xmlns:c16="http://schemas.microsoft.com/office/drawing/2014/chart" uri="{C3380CC4-5D6E-409C-BE32-E72D297353CC}">
              <c16:uniqueId val="{00000002-42BB-416C-8170-D1177CE2A19B}"/>
            </c:ext>
          </c:extLst>
        </c:ser>
        <c:ser>
          <c:idx val="3"/>
          <c:order val="3"/>
          <c:tx>
            <c:strRef>
              <c:f>'Tempurate Gradient'!$A$9</c:f>
              <c:strCache>
                <c:ptCount val="1"/>
                <c:pt idx="0">
                  <c:v>Phoenix</c:v>
                </c:pt>
              </c:strCache>
            </c:strRef>
          </c:tx>
          <c:spPr>
            <a:solidFill>
              <a:schemeClr val="accent4"/>
            </a:solidFill>
            <a:ln/>
            <a:effectLst/>
            <a:sp3d/>
          </c:spPr>
          <c:cat>
            <c:strRef>
              <c:f>'Tempurate Gradient'!$B$5:$M$5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'Tempurate Gradient'!$B$9:$M$9</c:f>
              <c:numCache>
                <c:formatCode>General</c:formatCode>
                <c:ptCount val="12"/>
                <c:pt idx="0">
                  <c:v>67</c:v>
                </c:pt>
                <c:pt idx="1">
                  <c:v>71</c:v>
                </c:pt>
                <c:pt idx="2">
                  <c:v>77</c:v>
                </c:pt>
                <c:pt idx="3">
                  <c:v>85</c:v>
                </c:pt>
                <c:pt idx="4">
                  <c:v>95</c:v>
                </c:pt>
                <c:pt idx="5">
                  <c:v>104</c:v>
                </c:pt>
                <c:pt idx="6">
                  <c:v>106</c:v>
                </c:pt>
                <c:pt idx="7">
                  <c:v>104</c:v>
                </c:pt>
                <c:pt idx="8">
                  <c:v>100</c:v>
                </c:pt>
                <c:pt idx="9">
                  <c:v>89</c:v>
                </c:pt>
                <c:pt idx="10">
                  <c:v>76</c:v>
                </c:pt>
                <c:pt idx="11">
                  <c:v>66</c:v>
                </c:pt>
              </c:numCache>
            </c:numRef>
          </c:val>
          <c:extLst>
            <c:ext xmlns:c16="http://schemas.microsoft.com/office/drawing/2014/chart" uri="{C3380CC4-5D6E-409C-BE32-E72D297353CC}">
              <c16:uniqueId val="{00000003-42BB-416C-8170-D1177CE2A19B}"/>
            </c:ext>
          </c:extLst>
        </c:ser>
        <c:bandFmts>
          <c:bandFmt>
            <c:idx val="0"/>
            <c:spPr>
              <a:solidFill>
                <a:schemeClr val="accent3"/>
              </a:solidFill>
              <a:ln/>
              <a:effectLst/>
              <a:sp3d/>
            </c:spPr>
          </c:bandFmt>
          <c:bandFmt>
            <c:idx val="1"/>
            <c:spPr>
              <a:solidFill>
                <a:schemeClr val="accent6">
                  <a:lumMod val="20000"/>
                  <a:lumOff val="80000"/>
                </a:schemeClr>
              </a:solidFill>
              <a:ln/>
              <a:effectLst/>
              <a:sp3d/>
            </c:spPr>
          </c:bandFmt>
          <c:bandFmt>
            <c:idx val="2"/>
            <c:spPr>
              <a:solidFill>
                <a:schemeClr val="bg2">
                  <a:lumMod val="75000"/>
                </a:schemeClr>
              </a:solidFill>
              <a:ln/>
              <a:effectLst/>
              <a:sp3d/>
            </c:spPr>
          </c:bandFmt>
          <c:bandFmt>
            <c:idx val="3"/>
            <c:spPr>
              <a:solidFill>
                <a:schemeClr val="accent4"/>
              </a:solidFill>
              <a:ln/>
              <a:effectLst/>
              <a:sp3d/>
            </c:spPr>
          </c:bandFmt>
          <c:bandFmt>
            <c:idx val="4"/>
            <c:spPr>
              <a:solidFill>
                <a:schemeClr val="accent2"/>
              </a:solidFill>
              <a:ln/>
              <a:effectLst/>
              <a:sp3d/>
            </c:spPr>
          </c:bandFmt>
          <c:bandFmt>
            <c:idx val="5"/>
            <c:spPr>
              <a:solidFill>
                <a:srgbClr val="C00000"/>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551326416"/>
        <c:axId val="551347056"/>
        <c:axId val="556042672"/>
      </c:surfaceChart>
      <c:catAx>
        <c:axId val="551326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347056"/>
        <c:crosses val="autoZero"/>
        <c:auto val="1"/>
        <c:lblAlgn val="ctr"/>
        <c:lblOffset val="100"/>
        <c:noMultiLvlLbl val="0"/>
      </c:catAx>
      <c:valAx>
        <c:axId val="551347056"/>
        <c:scaling>
          <c:orientation val="minMax"/>
          <c:max val="1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326416"/>
        <c:crosses val="autoZero"/>
        <c:crossBetween val="midCat"/>
      </c:valAx>
      <c:serAx>
        <c:axId val="55604267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347056"/>
        <c:crosses val="autoZero"/>
      </c:serAx>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n-NG"/>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'Performance Analysis'!$B$4</c:f>
              <c:strCache>
                <c:ptCount val="1"/>
                <c:pt idx="0">
                  <c:v>Wins</c:v>
                </c:pt>
              </c:strCache>
            </c:strRef>
          </c:tx>
          <c:spPr>
            <a:solidFill>
              <a:schemeClr val="bg2">
                <a:lumMod val="75000"/>
                <a:alpha val="85000"/>
              </a:schemeClr>
            </a:solidFill>
            <a:ln>
              <a:solidFill>
                <a:schemeClr val="tx2"/>
              </a:solidFill>
            </a:ln>
            <a:effectLst/>
          </c:spPr>
          <c:invertIfNegative val="0"/>
          <c:cat>
            <c:numRef>
              <c:f>'Performance Analysis'!$A$5:$A$25</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'Performance Analysis'!$B$5:$B$25</c:f>
              <c:numCache>
                <c:formatCode>General</c:formatCode>
                <c:ptCount val="21"/>
                <c:pt idx="0">
                  <c:v>86</c:v>
                </c:pt>
                <c:pt idx="1">
                  <c:v>85</c:v>
                </c:pt>
                <c:pt idx="2">
                  <c:v>78</c:v>
                </c:pt>
                <c:pt idx="3">
                  <c:v>92</c:v>
                </c:pt>
                <c:pt idx="4">
                  <c:v>94</c:v>
                </c:pt>
                <c:pt idx="5">
                  <c:v>85</c:v>
                </c:pt>
                <c:pt idx="6">
                  <c:v>82</c:v>
                </c:pt>
                <c:pt idx="7">
                  <c:v>93</c:v>
                </c:pt>
                <c:pt idx="8">
                  <c:v>95</c:v>
                </c:pt>
                <c:pt idx="9">
                  <c:v>98</c:v>
                </c:pt>
                <c:pt idx="10">
                  <c:v>95</c:v>
                </c:pt>
                <c:pt idx="11">
                  <c:v>86</c:v>
                </c:pt>
                <c:pt idx="12">
                  <c:v>96</c:v>
                </c:pt>
                <c:pt idx="13">
                  <c:v>95</c:v>
                </c:pt>
                <c:pt idx="14">
                  <c:v>95</c:v>
                </c:pt>
                <c:pt idx="15">
                  <c:v>89</c:v>
                </c:pt>
                <c:pt idx="16">
                  <c:v>90</c:v>
                </c:pt>
                <c:pt idx="17">
                  <c:v>69</c:v>
                </c:pt>
                <c:pt idx="18">
                  <c:v>97</c:v>
                </c:pt>
                <c:pt idx="19">
                  <c:v>71</c:v>
                </c:pt>
                <c:pt idx="20">
                  <c:v>78</c:v>
                </c:pt>
              </c:numCache>
            </c:numRef>
          </c:val>
          <c:extLst>
            <c:ext xmlns:c16="http://schemas.microsoft.com/office/drawing/2014/chart" uri="{C3380CC4-5D6E-409C-BE32-E72D297353CC}">
              <c16:uniqueId val="{00000001-C01B-4515-A74D-611E8C35A47F}"/>
            </c:ext>
          </c:extLst>
        </c:ser>
        <c:dLbls>
          <c:showLegendKey val="0"/>
          <c:showVal val="0"/>
          <c:showCatName val="0"/>
          <c:showSerName val="0"/>
          <c:showPercent val="0"/>
          <c:showBubbleSize val="0"/>
        </c:dLbls>
        <c:gapWidth val="101"/>
        <c:axId val="630895007"/>
        <c:axId val="630895967"/>
      </c:barChart>
      <c:lineChart>
        <c:grouping val="standard"/>
        <c:varyColors val="0"/>
        <c:ser>
          <c:idx val="1"/>
          <c:order val="1"/>
          <c:tx>
            <c:strRef>
              <c:f>'Performance Analysis'!$C$4</c:f>
              <c:strCache>
                <c:ptCount val="1"/>
                <c:pt idx="0">
                  <c:v>Win %</c:v>
                </c:pt>
              </c:strCache>
            </c:strRef>
          </c:tx>
          <c:spPr>
            <a:ln w="28575" cap="rnd">
              <a:solidFill>
                <a:schemeClr val="tx2">
                  <a:lumMod val="75000"/>
                </a:schemeClr>
              </a:solidFill>
              <a:round/>
            </a:ln>
            <a:effectLst>
              <a:outerShdw blurRad="50800" dist="38100" dir="2700000" algn="tl" rotWithShape="0">
                <a:schemeClr val="tx2">
                  <a:lumMod val="75000"/>
                  <a:alpha val="25000"/>
                </a:schemeClr>
              </a:outerShdw>
            </a:effectLst>
          </c:spPr>
          <c:marker>
            <c:symbol val="none"/>
          </c:marker>
          <c:cat>
            <c:numRef>
              <c:f>'Performance Analysis'!$A$5:$A$25</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'Performance Analysis'!$C$5:$C$25</c:f>
              <c:numCache>
                <c:formatCode>0.0%</c:formatCode>
                <c:ptCount val="21"/>
                <c:pt idx="0">
                  <c:v>0.59722222222222221</c:v>
                </c:pt>
                <c:pt idx="1">
                  <c:v>0.52469135802469136</c:v>
                </c:pt>
                <c:pt idx="2">
                  <c:v>0.48148148148148145</c:v>
                </c:pt>
                <c:pt idx="3">
                  <c:v>0.5679012345679012</c:v>
                </c:pt>
                <c:pt idx="4">
                  <c:v>0.58024691358024694</c:v>
                </c:pt>
                <c:pt idx="5">
                  <c:v>0.52469135802469136</c:v>
                </c:pt>
                <c:pt idx="6">
                  <c:v>0.50931677018633537</c:v>
                </c:pt>
                <c:pt idx="7">
                  <c:v>0.57407407407407407</c:v>
                </c:pt>
                <c:pt idx="8">
                  <c:v>0.5864197530864198</c:v>
                </c:pt>
                <c:pt idx="9">
                  <c:v>0.60493827160493829</c:v>
                </c:pt>
                <c:pt idx="10">
                  <c:v>0.5864197530864198</c:v>
                </c:pt>
                <c:pt idx="11">
                  <c:v>0.53086419753086422</c:v>
                </c:pt>
                <c:pt idx="12">
                  <c:v>0.59259259259259256</c:v>
                </c:pt>
                <c:pt idx="13">
                  <c:v>0.5864197530864198</c:v>
                </c:pt>
                <c:pt idx="14">
                  <c:v>0.5864197530864198</c:v>
                </c:pt>
                <c:pt idx="15">
                  <c:v>0.54938271604938271</c:v>
                </c:pt>
                <c:pt idx="16">
                  <c:v>0.55555555555555558</c:v>
                </c:pt>
                <c:pt idx="17">
                  <c:v>0.42592592592592593</c:v>
                </c:pt>
                <c:pt idx="18">
                  <c:v>0.59876543209876543</c:v>
                </c:pt>
                <c:pt idx="19">
                  <c:v>0.43827160493827161</c:v>
                </c:pt>
                <c:pt idx="20">
                  <c:v>0.48148148148148145</c:v>
                </c:pt>
              </c:numCache>
            </c:numRef>
          </c:val>
          <c:smooth val="1"/>
          <c:extLst>
            <c:ext xmlns:c16="http://schemas.microsoft.com/office/drawing/2014/chart" uri="{C3380CC4-5D6E-409C-BE32-E72D297353CC}">
              <c16:uniqueId val="{00000002-C01B-4515-A74D-611E8C35A47F}"/>
            </c:ext>
          </c:extLst>
        </c:ser>
        <c:dLbls>
          <c:showLegendKey val="0"/>
          <c:showVal val="0"/>
          <c:showCatName val="0"/>
          <c:showSerName val="0"/>
          <c:showPercent val="0"/>
          <c:showBubbleSize val="0"/>
        </c:dLbls>
        <c:marker val="1"/>
        <c:smooth val="0"/>
        <c:axId val="401944416"/>
        <c:axId val="401941056"/>
      </c:lineChart>
      <c:catAx>
        <c:axId val="6308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0895967"/>
        <c:crosses val="autoZero"/>
        <c:auto val="1"/>
        <c:lblAlgn val="ctr"/>
        <c:lblOffset val="100"/>
        <c:noMultiLvlLbl val="0"/>
      </c:catAx>
      <c:valAx>
        <c:axId val="630895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Wins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0895007"/>
        <c:crosses val="autoZero"/>
        <c:crossBetween val="between"/>
      </c:valAx>
      <c:valAx>
        <c:axId val="401941056"/>
        <c:scaling>
          <c:orientation val="minMax"/>
          <c:min val="0.4"/>
        </c:scaling>
        <c:delete val="0"/>
        <c:axPos val="r"/>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Wins %</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1944416"/>
        <c:crosses val="max"/>
        <c:crossBetween val="between"/>
      </c:valAx>
      <c:catAx>
        <c:axId val="401944416"/>
        <c:scaling>
          <c:orientation val="minMax"/>
        </c:scaling>
        <c:delete val="1"/>
        <c:axPos val="b"/>
        <c:numFmt formatCode="General" sourceLinked="1"/>
        <c:majorTickMark val="out"/>
        <c:minorTickMark val="none"/>
        <c:tickLblPos val="nextTo"/>
        <c:crossAx val="4019410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'Performance Analysis'!$D$4</c:f>
              <c:strCache>
                <c:ptCount val="1"/>
                <c:pt idx="0">
                  <c:v>Runs Scored</c:v>
                </c:pt>
              </c:strCache>
            </c:strRef>
          </c:tx>
          <c:spPr>
            <a:solidFill>
              <a:schemeClr val="accent6">
                <a:lumMod val="40000"/>
                <a:lumOff val="60000"/>
              </a:schemeClr>
            </a:solidFill>
            <a:ln>
              <a:solidFill>
                <a:srgbClr val="8AF68D"/>
              </a:solidFill>
            </a:ln>
            <a:effectLst/>
          </c:spPr>
          <c:cat>
            <c:numRef>
              <c:f>'Performance Analysis'!$A$5:$A$25</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'Performance Analysis'!$D$5:$D$25</c:f>
              <c:numCache>
                <c:formatCode>General</c:formatCode>
                <c:ptCount val="21"/>
                <c:pt idx="0">
                  <c:v>791</c:v>
                </c:pt>
                <c:pt idx="1">
                  <c:v>928</c:v>
                </c:pt>
                <c:pt idx="2">
                  <c:v>851</c:v>
                </c:pt>
                <c:pt idx="3">
                  <c:v>876</c:v>
                </c:pt>
                <c:pt idx="4">
                  <c:v>836</c:v>
                </c:pt>
                <c:pt idx="5">
                  <c:v>792</c:v>
                </c:pt>
                <c:pt idx="6">
                  <c:v>772</c:v>
                </c:pt>
                <c:pt idx="7">
                  <c:v>859</c:v>
                </c:pt>
                <c:pt idx="8">
                  <c:v>961</c:v>
                </c:pt>
                <c:pt idx="9">
                  <c:v>949</c:v>
                </c:pt>
                <c:pt idx="10">
                  <c:v>910</c:v>
                </c:pt>
                <c:pt idx="11">
                  <c:v>820</c:v>
                </c:pt>
                <c:pt idx="12">
                  <c:v>867</c:v>
                </c:pt>
                <c:pt idx="13">
                  <c:v>845</c:v>
                </c:pt>
                <c:pt idx="14">
                  <c:v>872</c:v>
                </c:pt>
                <c:pt idx="15">
                  <c:v>818</c:v>
                </c:pt>
                <c:pt idx="16">
                  <c:v>875</c:v>
                </c:pt>
                <c:pt idx="17">
                  <c:v>734</c:v>
                </c:pt>
                <c:pt idx="18">
                  <c:v>853</c:v>
                </c:pt>
                <c:pt idx="19">
                  <c:v>634</c:v>
                </c:pt>
                <c:pt idx="20">
                  <c:v>748</c:v>
                </c:pt>
              </c:numCache>
            </c:numRef>
          </c:val>
          <c:extLst>
            <c:ext xmlns:c16="http://schemas.microsoft.com/office/drawing/2014/chart" uri="{C3380CC4-5D6E-409C-BE32-E72D297353CC}">
              <c16:uniqueId val="{00000000-6EB0-4732-AA44-E28B7B861AD9}"/>
            </c:ext>
          </c:extLst>
        </c:ser>
        <c:dLbls>
          <c:showLegendKey val="0"/>
          <c:showVal val="0"/>
          <c:showCatName val="0"/>
          <c:showSerName val="0"/>
          <c:showPercent val="0"/>
          <c:showBubbleSize val="0"/>
        </c:dLbls>
        <c:axId val="630895007"/>
        <c:axId val="630895967"/>
      </c:areaChart>
      <c:lineChart>
        <c:grouping val="standard"/>
        <c:varyColors val="0"/>
        <c:ser>
          <c:idx val="1"/>
          <c:order val="1"/>
          <c:tx>
            <c:strRef>
              <c:f>'Performance Analysis'!$E$4</c:f>
              <c:strCache>
                <c:ptCount val="1"/>
                <c:pt idx="0">
                  <c:v>Batting Avg</c:v>
                </c:pt>
              </c:strCache>
            </c:strRef>
          </c:tx>
          <c:spPr>
            <a:ln w="28575" cap="rnd">
              <a:solidFill>
                <a:schemeClr val="accent6">
                  <a:lumMod val="50000"/>
                </a:schemeClr>
              </a:solidFill>
              <a:round/>
            </a:ln>
            <a:effectLst>
              <a:outerShdw blurRad="50800" dist="38100" dir="2700000" algn="tl" rotWithShape="0">
                <a:schemeClr val="tx2">
                  <a:lumMod val="75000"/>
                  <a:alpha val="25000"/>
                </a:schemeClr>
              </a:outerShdw>
            </a:effectLst>
          </c:spPr>
          <c:marker>
            <c:symbol val="none"/>
          </c:marker>
          <c:cat>
            <c:numRef>
              <c:f>'Performance Analysis'!$A$5:$A$25</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'Performance Analysis'!$E$5:$E$25</c:f>
              <c:numCache>
                <c:formatCode>0.000</c:formatCode>
                <c:ptCount val="21"/>
                <c:pt idx="0">
                  <c:v>0.27996798078847307</c:v>
                </c:pt>
                <c:pt idx="1">
                  <c:v>0.28335649756775538</c:v>
                </c:pt>
                <c:pt idx="2">
                  <c:v>0.29129908320359799</c:v>
                </c:pt>
                <c:pt idx="3">
                  <c:v>0.2799500089269773</c:v>
                </c:pt>
                <c:pt idx="4">
                  <c:v>0.27800681125649757</c:v>
                </c:pt>
                <c:pt idx="5">
                  <c:v>0.26696269982238013</c:v>
                </c:pt>
                <c:pt idx="6">
                  <c:v>0.26636931311329171</c:v>
                </c:pt>
                <c:pt idx="7">
                  <c:v>0.27659574468085107</c:v>
                </c:pt>
                <c:pt idx="8">
                  <c:v>0.28895822499566648</c:v>
                </c:pt>
                <c:pt idx="9">
                  <c:v>0.281993006993007</c:v>
                </c:pt>
                <c:pt idx="10">
                  <c:v>0.28066121578386066</c:v>
                </c:pt>
                <c:pt idx="11">
                  <c:v>0.26873109094144865</c:v>
                </c:pt>
                <c:pt idx="12">
                  <c:v>0.27929862229379138</c:v>
                </c:pt>
                <c:pt idx="13">
                  <c:v>0.27966404574696213</c:v>
                </c:pt>
                <c:pt idx="14">
                  <c:v>0.26970954356846472</c:v>
                </c:pt>
                <c:pt idx="15">
                  <c:v>0.26762309599716616</c:v>
                </c:pt>
                <c:pt idx="16">
                  <c:v>0.28021015761821366</c:v>
                </c:pt>
                <c:pt idx="17">
                  <c:v>0.26034975017844397</c:v>
                </c:pt>
                <c:pt idx="18">
                  <c:v>0.2771190939656698</c:v>
                </c:pt>
                <c:pt idx="19">
                  <c:v>0.24410016213294902</c:v>
                </c:pt>
                <c:pt idx="20">
                  <c:v>0.26507092198581561</c:v>
                </c:pt>
              </c:numCache>
            </c:numRef>
          </c:val>
          <c:smooth val="1"/>
          <c:extLst>
            <c:ext xmlns:c16="http://schemas.microsoft.com/office/drawing/2014/chart" uri="{C3380CC4-5D6E-409C-BE32-E72D297353CC}">
              <c16:uniqueId val="{00000001-6EB0-4732-AA44-E28B7B861AD9}"/>
            </c:ext>
          </c:extLst>
        </c:ser>
        <c:dLbls>
          <c:showLegendKey val="0"/>
          <c:showVal val="0"/>
          <c:showCatName val="0"/>
          <c:showSerName val="0"/>
          <c:showPercent val="0"/>
          <c:showBubbleSize val="0"/>
        </c:dLbls>
        <c:marker val="1"/>
        <c:smooth val="0"/>
        <c:axId val="401944416"/>
        <c:axId val="401941056"/>
      </c:lineChart>
      <c:catAx>
        <c:axId val="6308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0895967"/>
        <c:crosses val="autoZero"/>
        <c:auto val="1"/>
        <c:lblAlgn val="ctr"/>
        <c:lblOffset val="100"/>
        <c:noMultiLvlLbl val="0"/>
      </c:catAx>
      <c:valAx>
        <c:axId val="630895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NG" sz="1200" b="1"/>
                  <a:t>Runs Scored </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0895007"/>
        <c:crosses val="autoZero"/>
        <c:crossBetween val="between"/>
      </c:valAx>
      <c:valAx>
        <c:axId val="401941056"/>
        <c:scaling>
          <c:orientation val="minMax"/>
          <c:max val="0.30000000000000004"/>
          <c:min val="0.22000000000000003"/>
        </c:scaling>
        <c:delete val="0"/>
        <c:axPos val="r"/>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NG" sz="1200" b="1"/>
                  <a:t>Batting Avg</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1944416"/>
        <c:crosses val="max"/>
        <c:crossBetween val="between"/>
      </c:valAx>
      <c:catAx>
        <c:axId val="401944416"/>
        <c:scaling>
          <c:orientation val="minMax"/>
        </c:scaling>
        <c:delete val="1"/>
        <c:axPos val="b"/>
        <c:numFmt formatCode="General" sourceLinked="1"/>
        <c:majorTickMark val="out"/>
        <c:minorTickMark val="none"/>
        <c:tickLblPos val="nextTo"/>
        <c:crossAx val="4019410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'Performance Analysis'!$B$4</c:f>
              <c:strCache>
                <c:ptCount val="1"/>
                <c:pt idx="0">
                  <c:v>Wins</c:v>
                </c:pt>
              </c:strCache>
            </c:strRef>
          </c:tx>
          <c:spPr>
            <a:solidFill>
              <a:srgbClr val="8AF68D">
                <a:alpha val="85000"/>
              </a:srgbClr>
            </a:solidFill>
            <a:ln>
              <a:solidFill>
                <a:schemeClr val="tx2"/>
              </a:solidFill>
            </a:ln>
            <a:effectLst/>
          </c:spPr>
          <c:invertIfNegative val="0"/>
          <c:cat>
            <c:numRef>
              <c:f>'Performance Analysis'!$A$5:$A$25</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'Performance Analysis'!$B$5:$B$25</c:f>
              <c:numCache>
                <c:formatCode>General</c:formatCode>
                <c:ptCount val="21"/>
                <c:pt idx="0">
                  <c:v>86</c:v>
                </c:pt>
                <c:pt idx="1">
                  <c:v>85</c:v>
                </c:pt>
                <c:pt idx="2">
                  <c:v>78</c:v>
                </c:pt>
                <c:pt idx="3">
                  <c:v>92</c:v>
                </c:pt>
                <c:pt idx="4">
                  <c:v>94</c:v>
                </c:pt>
                <c:pt idx="5">
                  <c:v>85</c:v>
                </c:pt>
                <c:pt idx="6">
                  <c:v>82</c:v>
                </c:pt>
                <c:pt idx="7">
                  <c:v>93</c:v>
                </c:pt>
                <c:pt idx="8">
                  <c:v>95</c:v>
                </c:pt>
                <c:pt idx="9">
                  <c:v>98</c:v>
                </c:pt>
                <c:pt idx="10">
                  <c:v>95</c:v>
                </c:pt>
                <c:pt idx="11">
                  <c:v>86</c:v>
                </c:pt>
                <c:pt idx="12">
                  <c:v>96</c:v>
                </c:pt>
                <c:pt idx="13">
                  <c:v>95</c:v>
                </c:pt>
                <c:pt idx="14">
                  <c:v>95</c:v>
                </c:pt>
                <c:pt idx="15">
                  <c:v>89</c:v>
                </c:pt>
                <c:pt idx="16">
                  <c:v>90</c:v>
                </c:pt>
                <c:pt idx="17">
                  <c:v>69</c:v>
                </c:pt>
                <c:pt idx="18">
                  <c:v>97</c:v>
                </c:pt>
                <c:pt idx="19">
                  <c:v>71</c:v>
                </c:pt>
                <c:pt idx="20">
                  <c:v>78</c:v>
                </c:pt>
              </c:numCache>
            </c:numRef>
          </c:val>
          <c:extLst>
            <c:ext xmlns:c16="http://schemas.microsoft.com/office/drawing/2014/chart" uri="{C3380CC4-5D6E-409C-BE32-E72D297353CC}">
              <c16:uniqueId val="{00000000-EBAF-4647-B7F7-0553E9BC87FD}"/>
            </c:ext>
          </c:extLst>
        </c:ser>
        <c:ser>
          <c:idx val="1"/>
          <c:order val="1"/>
          <c:tx>
            <c:strRef>
              <c:f>'Performance Analysis'!$C$4</c:f>
              <c:strCache>
                <c:ptCount val="1"/>
                <c:pt idx="0">
                  <c:v>Win %</c:v>
                </c:pt>
              </c:strCache>
            </c:strRef>
          </c:tx>
          <c:spPr>
            <a:solidFill>
              <a:schemeClr val="accent2">
                <a:lumMod val="60000"/>
                <a:lumOff val="40000"/>
              </a:schemeClr>
            </a:solidFill>
            <a:ln>
              <a:solidFill>
                <a:schemeClr val="tx2">
                  <a:lumMod val="75000"/>
                </a:schemeClr>
              </a:solidFill>
            </a:ln>
            <a:effectLst>
              <a:outerShdw blurRad="50800" dist="38100" dir="2700000" algn="tl" rotWithShape="0">
                <a:schemeClr val="tx2">
                  <a:lumMod val="75000"/>
                  <a:alpha val="25000"/>
                </a:schemeClr>
              </a:outerShdw>
            </a:effectLst>
          </c:spPr>
          <c:invertIfNegative val="0"/>
          <c:cat>
            <c:numRef>
              <c:f>'Performance Analysis'!$A$5:$A$25</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'Performance Analysis'!$C$5:$C$25</c:f>
              <c:numCache>
                <c:formatCode>0.0%</c:formatCode>
                <c:ptCount val="21"/>
                <c:pt idx="0">
                  <c:v>0.59722222222222221</c:v>
                </c:pt>
                <c:pt idx="1">
                  <c:v>0.52469135802469136</c:v>
                </c:pt>
                <c:pt idx="2">
                  <c:v>0.48148148148148145</c:v>
                </c:pt>
                <c:pt idx="3">
                  <c:v>0.5679012345679012</c:v>
                </c:pt>
                <c:pt idx="4">
                  <c:v>0.58024691358024694</c:v>
                </c:pt>
                <c:pt idx="5">
                  <c:v>0.52469135802469136</c:v>
                </c:pt>
                <c:pt idx="6">
                  <c:v>0.50931677018633537</c:v>
                </c:pt>
                <c:pt idx="7">
                  <c:v>0.57407407407407407</c:v>
                </c:pt>
                <c:pt idx="8">
                  <c:v>0.5864197530864198</c:v>
                </c:pt>
                <c:pt idx="9">
                  <c:v>0.60493827160493829</c:v>
                </c:pt>
                <c:pt idx="10">
                  <c:v>0.5864197530864198</c:v>
                </c:pt>
                <c:pt idx="11">
                  <c:v>0.53086419753086422</c:v>
                </c:pt>
                <c:pt idx="12">
                  <c:v>0.59259259259259256</c:v>
                </c:pt>
                <c:pt idx="13">
                  <c:v>0.5864197530864198</c:v>
                </c:pt>
                <c:pt idx="14">
                  <c:v>0.5864197530864198</c:v>
                </c:pt>
                <c:pt idx="15">
                  <c:v>0.54938271604938271</c:v>
                </c:pt>
                <c:pt idx="16">
                  <c:v>0.55555555555555558</c:v>
                </c:pt>
                <c:pt idx="17">
                  <c:v>0.42592592592592593</c:v>
                </c:pt>
                <c:pt idx="18">
                  <c:v>0.59876543209876543</c:v>
                </c:pt>
                <c:pt idx="19">
                  <c:v>0.43827160493827161</c:v>
                </c:pt>
                <c:pt idx="20">
                  <c:v>0.48148148148148145</c:v>
                </c:pt>
              </c:numCache>
            </c:numRef>
          </c:val>
          <c:extLst>
            <c:ext xmlns:c16="http://schemas.microsoft.com/office/drawing/2014/chart" uri="{C3380CC4-5D6E-409C-BE32-E72D297353CC}">
              <c16:uniqueId val="{00000001-EBAF-4647-B7F7-0553E9BC87FD}"/>
            </c:ext>
          </c:extLst>
        </c:ser>
        <c:dLbls>
          <c:showLegendKey val="0"/>
          <c:showVal val="0"/>
          <c:showCatName val="0"/>
          <c:showSerName val="0"/>
          <c:showPercent val="0"/>
          <c:showBubbleSize val="0"/>
        </c:dLbls>
        <c:gapWidth val="101"/>
        <c:overlap val="100"/>
        <c:axId val="630895007"/>
        <c:axId val="630895967"/>
      </c:barChart>
      <c:lineChart>
        <c:grouping val="standard"/>
        <c:varyColors val="0"/>
        <c:ser>
          <c:idx val="2"/>
          <c:order val="2"/>
          <c:tx>
            <c:strRef>
              <c:f>'Performance Analysis'!$G$4</c:f>
              <c:strCache>
                <c:ptCount val="1"/>
                <c:pt idx="0">
                  <c:v>ERA</c:v>
                </c:pt>
              </c:strCache>
            </c:strRef>
          </c:tx>
          <c:spPr>
            <a:ln w="28575" cap="rnd">
              <a:solidFill>
                <a:schemeClr val="tx2">
                  <a:lumMod val="75000"/>
                </a:schemeClr>
              </a:solidFill>
              <a:round/>
            </a:ln>
            <a:effectLst>
              <a:outerShdw blurRad="50800" dist="38100" dir="2700000" algn="tl" rotWithShape="0">
                <a:prstClr val="black">
                  <a:alpha val="25000"/>
                </a:prstClr>
              </a:outerShdw>
            </a:effectLst>
          </c:spPr>
          <c:marker>
            <c:symbol val="none"/>
          </c:marker>
          <c:val>
            <c:numRef>
              <c:f>'Performance Analysis'!$G$5:$G$25</c:f>
              <c:numCache>
                <c:formatCode>General</c:formatCode>
                <c:ptCount val="21"/>
                <c:pt idx="0">
                  <c:v>4.3899999999999997</c:v>
                </c:pt>
                <c:pt idx="1">
                  <c:v>5</c:v>
                </c:pt>
                <c:pt idx="2">
                  <c:v>4.87</c:v>
                </c:pt>
                <c:pt idx="3">
                  <c:v>4.1900000000000004</c:v>
                </c:pt>
                <c:pt idx="4">
                  <c:v>4</c:v>
                </c:pt>
                <c:pt idx="5">
                  <c:v>4.2300000000000004</c:v>
                </c:pt>
                <c:pt idx="6">
                  <c:v>4.1500000000000004</c:v>
                </c:pt>
                <c:pt idx="7">
                  <c:v>3.75</c:v>
                </c:pt>
                <c:pt idx="8">
                  <c:v>4.4800000000000004</c:v>
                </c:pt>
                <c:pt idx="9">
                  <c:v>4.18</c:v>
                </c:pt>
                <c:pt idx="10">
                  <c:v>4.74</c:v>
                </c:pt>
                <c:pt idx="11">
                  <c:v>4.83</c:v>
                </c:pt>
                <c:pt idx="12">
                  <c:v>3.87</c:v>
                </c:pt>
                <c:pt idx="13">
                  <c:v>4.01</c:v>
                </c:pt>
                <c:pt idx="14">
                  <c:v>4.3499999999999996</c:v>
                </c:pt>
                <c:pt idx="15">
                  <c:v>4.2</c:v>
                </c:pt>
                <c:pt idx="16">
                  <c:v>4.2</c:v>
                </c:pt>
                <c:pt idx="17">
                  <c:v>4.7</c:v>
                </c:pt>
                <c:pt idx="18">
                  <c:v>3.79</c:v>
                </c:pt>
                <c:pt idx="19">
                  <c:v>4.01</c:v>
                </c:pt>
                <c:pt idx="20">
                  <c:v>4.3099999999999996</c:v>
                </c:pt>
              </c:numCache>
            </c:numRef>
          </c:val>
          <c:smooth val="1"/>
          <c:extLst>
            <c:ext xmlns:c16="http://schemas.microsoft.com/office/drawing/2014/chart" uri="{C3380CC4-5D6E-409C-BE32-E72D297353CC}">
              <c16:uniqueId val="{00000002-EBAF-4647-B7F7-0553E9BC87FD}"/>
            </c:ext>
          </c:extLst>
        </c:ser>
        <c:dLbls>
          <c:showLegendKey val="0"/>
          <c:showVal val="0"/>
          <c:showCatName val="0"/>
          <c:showSerName val="0"/>
          <c:showPercent val="0"/>
          <c:showBubbleSize val="0"/>
        </c:dLbls>
        <c:marker val="1"/>
        <c:smooth val="0"/>
        <c:axId val="232535584"/>
        <c:axId val="232540384"/>
      </c:lineChart>
      <c:catAx>
        <c:axId val="6308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0895967"/>
        <c:crosses val="autoZero"/>
        <c:auto val="1"/>
        <c:lblAlgn val="ctr"/>
        <c:lblOffset val="100"/>
        <c:noMultiLvlLbl val="0"/>
      </c:catAx>
      <c:valAx>
        <c:axId val="630895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Wins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0895007"/>
        <c:crosses val="autoZero"/>
        <c:crossBetween val="between"/>
      </c:valAx>
      <c:valAx>
        <c:axId val="2325403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2535584"/>
        <c:crosses val="max"/>
        <c:crossBetween val="between"/>
      </c:valAx>
      <c:catAx>
        <c:axId val="232535584"/>
        <c:scaling>
          <c:orientation val="minMax"/>
        </c:scaling>
        <c:delete val="1"/>
        <c:axPos val="b"/>
        <c:majorTickMark val="out"/>
        <c:minorTickMark val="none"/>
        <c:tickLblPos val="nextTo"/>
        <c:crossAx val="2325403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'[1]Image Overlay Charts'!$A$1</c:f>
              <c:strCache>
                <c:ptCount val="1"/>
                <c:pt idx="0">
                  <c:v>$ Raised</c:v>
                </c:pt>
              </c:strCache>
            </c:strRef>
          </c:tx>
          <c:spPr>
            <a:solidFill>
              <a:srgbClr val="8AF68D"/>
            </a:solidFill>
            <a:ln>
              <a:noFill/>
            </a:ln>
            <a:effectLst/>
          </c:spPr>
          <c:invertIfNegative val="0"/>
          <c:val>
            <c:numRef>
              <c:f>'[1]Image Overlay Charts'!$A$2</c:f>
              <c:numCache>
                <c:formatCode>"$"#,##0</c:formatCode>
                <c:ptCount val="1"/>
                <c:pt idx="0">
                  <c:v>3000</c:v>
                </c:pt>
              </c:numCache>
            </c:numRef>
          </c:val>
          <c:extLst>
            <c:ext xmlns:c16="http://schemas.microsoft.com/office/drawing/2014/chart" uri="{C3380CC4-5D6E-409C-BE32-E72D297353CC}">
              <c16:uniqueId val="{00000000-854E-4241-84B8-17F11FF08F83}"/>
            </c:ext>
          </c:extLst>
        </c:ser>
        <c:ser>
          <c:idx val="1"/>
          <c:order val="1"/>
          <c:tx>
            <c:strRef>
              <c:f>'[1]Image Overlay Charts'!$C$1</c:f>
              <c:strCache>
                <c:ptCount val="1"/>
                <c:pt idx="0">
                  <c:v>$ Remaining</c:v>
                </c:pt>
              </c:strCache>
            </c:strRef>
          </c:tx>
          <c:spPr>
            <a:noFill/>
            <a:ln>
              <a:noFill/>
            </a:ln>
            <a:effectLst/>
          </c:spPr>
          <c:invertIfNegative val="0"/>
          <c:val>
            <c:numRef>
              <c:f>'[1]Image Overlay Charts'!$C$2</c:f>
              <c:numCache>
                <c:formatCode>"$"#,##0</c:formatCode>
                <c:ptCount val="1"/>
                <c:pt idx="0">
                  <c:v>7000</c:v>
                </c:pt>
              </c:numCache>
            </c:numRef>
          </c:val>
          <c:extLst>
            <c:ext xmlns:c16="http://schemas.microsoft.com/office/drawing/2014/chart" uri="{C3380CC4-5D6E-409C-BE32-E72D297353CC}">
              <c16:uniqueId val="{00000001-854E-4241-84B8-17F11FF08F83}"/>
            </c:ext>
          </c:extLst>
        </c:ser>
        <c:dLbls>
          <c:showLegendKey val="0"/>
          <c:showVal val="0"/>
          <c:showCatName val="0"/>
          <c:showSerName val="0"/>
          <c:showPercent val="0"/>
          <c:showBubbleSize val="0"/>
        </c:dLbls>
        <c:gapWidth val="0"/>
        <c:overlap val="100"/>
        <c:axId val="232536064"/>
        <c:axId val="232536544"/>
      </c:barChart>
      <c:catAx>
        <c:axId val="232536064"/>
        <c:scaling>
          <c:orientation val="minMax"/>
        </c:scaling>
        <c:delete val="1"/>
        <c:axPos val="b"/>
        <c:numFmt formatCode="General" sourceLinked="1"/>
        <c:majorTickMark val="none"/>
        <c:minorTickMark val="none"/>
        <c:tickLblPos val="nextTo"/>
        <c:crossAx val="232536544"/>
        <c:crosses val="autoZero"/>
        <c:auto val="1"/>
        <c:lblAlgn val="ctr"/>
        <c:lblOffset val="100"/>
        <c:noMultiLvlLbl val="0"/>
      </c:catAx>
      <c:valAx>
        <c:axId val="23253654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23253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'[1]Image Overlay Charts'!$A$1</c:f>
              <c:strCache>
                <c:ptCount val="1"/>
                <c:pt idx="0">
                  <c:v>$ Raised</c:v>
                </c:pt>
              </c:strCache>
            </c:strRef>
          </c:tx>
          <c:spPr>
            <a:solidFill>
              <a:srgbClr val="C00000"/>
            </a:solidFill>
            <a:ln>
              <a:noFill/>
            </a:ln>
            <a:effectLst/>
          </c:spPr>
          <c:invertIfNegative val="0"/>
          <c:val>
            <c:numRef>
              <c:f>'[1]Image Overlay Charts'!$A$2</c:f>
              <c:numCache>
                <c:formatCode>"$"#,##0</c:formatCode>
                <c:ptCount val="1"/>
                <c:pt idx="0">
                  <c:v>3000</c:v>
                </c:pt>
              </c:numCache>
            </c:numRef>
          </c:val>
          <c:extLst>
            <c:ext xmlns:c16="http://schemas.microsoft.com/office/drawing/2014/chart" uri="{C3380CC4-5D6E-409C-BE32-E72D297353CC}">
              <c16:uniqueId val="{00000000-2271-48DA-9BBE-B6C5242A90C1}"/>
            </c:ext>
          </c:extLst>
        </c:ser>
        <c:ser>
          <c:idx val="1"/>
          <c:order val="1"/>
          <c:tx>
            <c:strRef>
              <c:f>'[1]Image Overlay Charts'!$C$1</c:f>
              <c:strCache>
                <c:ptCount val="1"/>
                <c:pt idx="0">
                  <c:v>$ Remaining</c:v>
                </c:pt>
              </c:strCache>
            </c:strRef>
          </c:tx>
          <c:spPr>
            <a:noFill/>
            <a:ln>
              <a:noFill/>
            </a:ln>
            <a:effectLst/>
          </c:spPr>
          <c:invertIfNegative val="0"/>
          <c:val>
            <c:numRef>
              <c:f>'[1]Image Overlay Charts'!$C$2</c:f>
              <c:numCache>
                <c:formatCode>"$"#,##0</c:formatCode>
                <c:ptCount val="1"/>
                <c:pt idx="0">
                  <c:v>7000</c:v>
                </c:pt>
              </c:numCache>
            </c:numRef>
          </c:val>
          <c:extLst>
            <c:ext xmlns:c16="http://schemas.microsoft.com/office/drawing/2014/chart" uri="{C3380CC4-5D6E-409C-BE32-E72D297353CC}">
              <c16:uniqueId val="{00000001-2271-48DA-9BBE-B6C5242A90C1}"/>
            </c:ext>
          </c:extLst>
        </c:ser>
        <c:dLbls>
          <c:showLegendKey val="0"/>
          <c:showVal val="0"/>
          <c:showCatName val="0"/>
          <c:showSerName val="0"/>
          <c:showPercent val="0"/>
          <c:showBubbleSize val="0"/>
        </c:dLbls>
        <c:gapWidth val="0"/>
        <c:overlap val="100"/>
        <c:axId val="232536064"/>
        <c:axId val="232536544"/>
      </c:barChart>
      <c:catAx>
        <c:axId val="232536064"/>
        <c:scaling>
          <c:orientation val="minMax"/>
        </c:scaling>
        <c:delete val="1"/>
        <c:axPos val="b"/>
        <c:numFmt formatCode="General" sourceLinked="1"/>
        <c:majorTickMark val="none"/>
        <c:minorTickMark val="none"/>
        <c:tickLblPos val="nextTo"/>
        <c:crossAx val="232536544"/>
        <c:crosses val="autoZero"/>
        <c:auto val="1"/>
        <c:lblAlgn val="ctr"/>
        <c:lblOffset val="100"/>
        <c:noMultiLvlLbl val="0"/>
      </c:catAx>
      <c:valAx>
        <c:axId val="23253654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3253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1"/>
          <c:order val="1"/>
          <c:tx>
            <c:strRef>
              <c:f>'[1]Binary Date Ranges'!$C$1</c:f>
              <c:strCache>
                <c:ptCount val="1"/>
                <c:pt idx="0">
                  <c:v>Promo</c:v>
                </c:pt>
              </c:strCache>
            </c:strRef>
          </c:tx>
          <c:spPr>
            <a:solidFill>
              <a:schemeClr val="accent2">
                <a:lumMod val="20000"/>
                <a:lumOff val="80000"/>
              </a:schemeClr>
            </a:solidFill>
            <a:ln>
              <a:noFill/>
            </a:ln>
            <a:effectLst/>
          </c:spPr>
          <c:invertIfNegative val="0"/>
          <c:val>
            <c:numRef>
              <c:f>'[1]Binary Date Ranges'!$C$2:$C$91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1</c:v>
                </c:pt>
                <c:pt idx="18">
                  <c:v>1</c:v>
                </c:pt>
                <c:pt idx="19">
                  <c:v>0</c:v>
                </c:pt>
                <c:pt idx="20">
                  <c:v>0</c:v>
                </c:pt>
                <c:pt idx="21">
                  <c:v>0</c:v>
                </c:pt>
                <c:pt idx="22">
                  <c:v>0</c:v>
                </c:pt>
                <c:pt idx="23">
                  <c:v>0</c:v>
                </c:pt>
                <c:pt idx="24">
                  <c:v>0</c:v>
                </c:pt>
                <c:pt idx="25">
                  <c:v>0</c:v>
                </c:pt>
                <c:pt idx="26">
                  <c:v>0</c:v>
                </c:pt>
                <c:pt idx="27">
                  <c:v>1</c:v>
                </c:pt>
                <c:pt idx="28">
                  <c:v>1</c:v>
                </c:pt>
                <c:pt idx="29">
                  <c:v>1</c:v>
                </c:pt>
                <c:pt idx="30">
                  <c:v>1</c:v>
                </c:pt>
                <c:pt idx="31">
                  <c:v>1</c:v>
                </c:pt>
                <c:pt idx="32">
                  <c:v>1</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c:v>
                </c:pt>
                <c:pt idx="50">
                  <c:v>1</c:v>
                </c:pt>
                <c:pt idx="51">
                  <c:v>1</c:v>
                </c:pt>
                <c:pt idx="52">
                  <c:v>1</c:v>
                </c:pt>
                <c:pt idx="53">
                  <c:v>1</c:v>
                </c:pt>
                <c:pt idx="54">
                  <c:v>1</c:v>
                </c:pt>
                <c:pt idx="55">
                  <c:v>1</c:v>
                </c:pt>
                <c:pt idx="56">
                  <c:v>1</c:v>
                </c:pt>
                <c:pt idx="57">
                  <c:v>1</c:v>
                </c:pt>
                <c:pt idx="58">
                  <c:v>1</c:v>
                </c:pt>
                <c:pt idx="59">
                  <c:v>1</c:v>
                </c:pt>
                <c:pt idx="60">
                  <c:v>1</c:v>
                </c:pt>
                <c:pt idx="61">
                  <c:v>0</c:v>
                </c:pt>
                <c:pt idx="62">
                  <c:v>0</c:v>
                </c:pt>
                <c:pt idx="63">
                  <c:v>0</c:v>
                </c:pt>
                <c:pt idx="64">
                  <c:v>0</c:v>
                </c:pt>
                <c:pt idx="65">
                  <c:v>1</c:v>
                </c:pt>
                <c:pt idx="66">
                  <c:v>1</c:v>
                </c:pt>
                <c:pt idx="67">
                  <c:v>1</c:v>
                </c:pt>
                <c:pt idx="68">
                  <c:v>0</c:v>
                </c:pt>
                <c:pt idx="69">
                  <c:v>0</c:v>
                </c:pt>
                <c:pt idx="70">
                  <c:v>0</c:v>
                </c:pt>
                <c:pt idx="71">
                  <c:v>0</c:v>
                </c:pt>
                <c:pt idx="72">
                  <c:v>0</c:v>
                </c:pt>
                <c:pt idx="73">
                  <c:v>0</c:v>
                </c:pt>
                <c:pt idx="74">
                  <c:v>0</c:v>
                </c:pt>
                <c:pt idx="75">
                  <c:v>0</c:v>
                </c:pt>
                <c:pt idx="76">
                  <c:v>0</c:v>
                </c:pt>
                <c:pt idx="77">
                  <c:v>0</c:v>
                </c:pt>
                <c:pt idx="78">
                  <c:v>0</c:v>
                </c:pt>
                <c:pt idx="79">
                  <c:v>1</c:v>
                </c:pt>
                <c:pt idx="80">
                  <c:v>1</c:v>
                </c:pt>
                <c:pt idx="81">
                  <c:v>1</c:v>
                </c:pt>
                <c:pt idx="82">
                  <c:v>1</c:v>
                </c:pt>
                <c:pt idx="83">
                  <c:v>1</c:v>
                </c:pt>
                <c:pt idx="84">
                  <c:v>0</c:v>
                </c:pt>
                <c:pt idx="85">
                  <c:v>0</c:v>
                </c:pt>
                <c:pt idx="86">
                  <c:v>0</c:v>
                </c:pt>
                <c:pt idx="87">
                  <c:v>0</c:v>
                </c:pt>
                <c:pt idx="88">
                  <c:v>0</c:v>
                </c:pt>
                <c:pt idx="89">
                  <c:v>0</c:v>
                </c:pt>
              </c:numCache>
            </c:numRef>
          </c:val>
          <c:extLst>
            <c:ext xmlns:c16="http://schemas.microsoft.com/office/drawing/2014/chart" uri="{C3380CC4-5D6E-409C-BE32-E72D297353CC}">
              <c16:uniqueId val="{00000000-D6A3-4B31-9BE7-6F92B0E45EBB}"/>
            </c:ext>
          </c:extLst>
        </c:ser>
        <c:dLbls>
          <c:showLegendKey val="0"/>
          <c:showVal val="0"/>
          <c:showCatName val="0"/>
          <c:showSerName val="0"/>
          <c:showPercent val="0"/>
          <c:showBubbleSize val="0"/>
        </c:dLbls>
        <c:gapWidth val="0"/>
        <c:overlap val="100"/>
        <c:axId val="474025152"/>
        <c:axId val="474028032"/>
      </c:barChart>
      <c:lineChart>
        <c:grouping val="standard"/>
        <c:varyColors val="0"/>
        <c:ser>
          <c:idx val="0"/>
          <c:order val="0"/>
          <c:tx>
            <c:strRef>
              <c:f>'[1]Binary Date Ranges'!$B$1</c:f>
              <c:strCache>
                <c:ptCount val="1"/>
                <c:pt idx="0">
                  <c:v>Revenue</c:v>
                </c:pt>
              </c:strCache>
            </c:strRef>
          </c:tx>
          <c:spPr>
            <a:ln w="28575" cap="rnd">
              <a:solidFill>
                <a:schemeClr val="tx2">
                  <a:lumMod val="75000"/>
                </a:schemeClr>
              </a:solidFill>
              <a:round/>
            </a:ln>
            <a:effectLst>
              <a:outerShdw blurRad="50800" dist="38100" dir="2700000" algn="tl" rotWithShape="0">
                <a:prstClr val="black">
                  <a:alpha val="25000"/>
                </a:prstClr>
              </a:outerShdw>
            </a:effectLst>
          </c:spPr>
          <c:marker>
            <c:symbol val="none"/>
          </c:marker>
          <c:cat>
            <c:numRef>
              <c:f>'[1]Binary Date Ranges'!$A$2:$A$91</c:f>
              <c:numCache>
                <c:formatCode>m/d;@</c:formatCode>
                <c:ptCount val="90"/>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pt idx="31">
                  <c:v>42401</c:v>
                </c:pt>
                <c:pt idx="32">
                  <c:v>42402</c:v>
                </c:pt>
                <c:pt idx="33">
                  <c:v>42403</c:v>
                </c:pt>
                <c:pt idx="34">
                  <c:v>42404</c:v>
                </c:pt>
                <c:pt idx="35">
                  <c:v>42405</c:v>
                </c:pt>
                <c:pt idx="36">
                  <c:v>42406</c:v>
                </c:pt>
                <c:pt idx="37">
                  <c:v>42407</c:v>
                </c:pt>
                <c:pt idx="38">
                  <c:v>42408</c:v>
                </c:pt>
                <c:pt idx="39">
                  <c:v>42409</c:v>
                </c:pt>
                <c:pt idx="40">
                  <c:v>42410</c:v>
                </c:pt>
                <c:pt idx="41">
                  <c:v>42411</c:v>
                </c:pt>
                <c:pt idx="42">
                  <c:v>42412</c:v>
                </c:pt>
                <c:pt idx="43">
                  <c:v>42413</c:v>
                </c:pt>
                <c:pt idx="44">
                  <c:v>42414</c:v>
                </c:pt>
                <c:pt idx="45">
                  <c:v>42415</c:v>
                </c:pt>
                <c:pt idx="46">
                  <c:v>42416</c:v>
                </c:pt>
                <c:pt idx="47">
                  <c:v>42417</c:v>
                </c:pt>
                <c:pt idx="48">
                  <c:v>42418</c:v>
                </c:pt>
                <c:pt idx="49">
                  <c:v>42419</c:v>
                </c:pt>
                <c:pt idx="50">
                  <c:v>42420</c:v>
                </c:pt>
                <c:pt idx="51">
                  <c:v>42421</c:v>
                </c:pt>
                <c:pt idx="52">
                  <c:v>42422</c:v>
                </c:pt>
                <c:pt idx="53">
                  <c:v>42423</c:v>
                </c:pt>
                <c:pt idx="54">
                  <c:v>42424</c:v>
                </c:pt>
                <c:pt idx="55">
                  <c:v>42425</c:v>
                </c:pt>
                <c:pt idx="56">
                  <c:v>42426</c:v>
                </c:pt>
                <c:pt idx="57">
                  <c:v>42427</c:v>
                </c:pt>
                <c:pt idx="58">
                  <c:v>42428</c:v>
                </c:pt>
                <c:pt idx="59">
                  <c:v>42429</c:v>
                </c:pt>
                <c:pt idx="60">
                  <c:v>42430</c:v>
                </c:pt>
                <c:pt idx="61">
                  <c:v>42431</c:v>
                </c:pt>
                <c:pt idx="62">
                  <c:v>42432</c:v>
                </c:pt>
                <c:pt idx="63">
                  <c:v>42433</c:v>
                </c:pt>
                <c:pt idx="64">
                  <c:v>42434</c:v>
                </c:pt>
                <c:pt idx="65">
                  <c:v>42435</c:v>
                </c:pt>
                <c:pt idx="66">
                  <c:v>42436</c:v>
                </c:pt>
                <c:pt idx="67">
                  <c:v>42437</c:v>
                </c:pt>
                <c:pt idx="68">
                  <c:v>42438</c:v>
                </c:pt>
                <c:pt idx="69">
                  <c:v>42439</c:v>
                </c:pt>
                <c:pt idx="70">
                  <c:v>42440</c:v>
                </c:pt>
                <c:pt idx="71">
                  <c:v>42441</c:v>
                </c:pt>
                <c:pt idx="72">
                  <c:v>42442</c:v>
                </c:pt>
                <c:pt idx="73">
                  <c:v>42443</c:v>
                </c:pt>
                <c:pt idx="74">
                  <c:v>42444</c:v>
                </c:pt>
                <c:pt idx="75">
                  <c:v>42445</c:v>
                </c:pt>
                <c:pt idx="76">
                  <c:v>42446</c:v>
                </c:pt>
                <c:pt idx="77">
                  <c:v>42447</c:v>
                </c:pt>
                <c:pt idx="78">
                  <c:v>42448</c:v>
                </c:pt>
                <c:pt idx="79">
                  <c:v>42449</c:v>
                </c:pt>
                <c:pt idx="80">
                  <c:v>42450</c:v>
                </c:pt>
                <c:pt idx="81">
                  <c:v>42451</c:v>
                </c:pt>
                <c:pt idx="82">
                  <c:v>42452</c:v>
                </c:pt>
                <c:pt idx="83">
                  <c:v>42453</c:v>
                </c:pt>
                <c:pt idx="84">
                  <c:v>42454</c:v>
                </c:pt>
                <c:pt idx="85">
                  <c:v>42455</c:v>
                </c:pt>
                <c:pt idx="86">
                  <c:v>42456</c:v>
                </c:pt>
                <c:pt idx="87">
                  <c:v>42457</c:v>
                </c:pt>
                <c:pt idx="88">
                  <c:v>42458</c:v>
                </c:pt>
                <c:pt idx="89">
                  <c:v>42459</c:v>
                </c:pt>
              </c:numCache>
            </c:numRef>
          </c:cat>
          <c:val>
            <c:numRef>
              <c:f>'[1]Binary Date Ranges'!$B$2:$B$91</c:f>
              <c:numCache>
                <c:formatCode>"$"#,##0</c:formatCode>
                <c:ptCount val="90"/>
                <c:pt idx="0">
                  <c:v>10880.507306313757</c:v>
                </c:pt>
                <c:pt idx="1">
                  <c:v>8771.8178476242992</c:v>
                </c:pt>
                <c:pt idx="2">
                  <c:v>12651.337193272677</c:v>
                </c:pt>
                <c:pt idx="3">
                  <c:v>9272.5071225071206</c:v>
                </c:pt>
                <c:pt idx="4">
                  <c:v>9822.9804245933283</c:v>
                </c:pt>
                <c:pt idx="5">
                  <c:v>7387.2392243359982</c:v>
                </c:pt>
                <c:pt idx="6">
                  <c:v>6862.3058542413382</c:v>
                </c:pt>
                <c:pt idx="7">
                  <c:v>10476.642771804063</c:v>
                </c:pt>
                <c:pt idx="8">
                  <c:v>7546.424960941089</c:v>
                </c:pt>
                <c:pt idx="9">
                  <c:v>14394.853414208252</c:v>
                </c:pt>
                <c:pt idx="10">
                  <c:v>9548.3457402812219</c:v>
                </c:pt>
                <c:pt idx="11">
                  <c:v>11278.788714272585</c:v>
                </c:pt>
                <c:pt idx="12">
                  <c:v>6252.6835768771261</c:v>
                </c:pt>
                <c:pt idx="13">
                  <c:v>6819.2261740648837</c:v>
                </c:pt>
                <c:pt idx="14">
                  <c:v>8519.1434610789456</c:v>
                </c:pt>
                <c:pt idx="15">
                  <c:v>6991.6276077566399</c:v>
                </c:pt>
                <c:pt idx="16">
                  <c:v>15776.693318628804</c:v>
                </c:pt>
                <c:pt idx="17">
                  <c:v>12594.949912691845</c:v>
                </c:pt>
                <c:pt idx="18">
                  <c:v>13533.995037220844</c:v>
                </c:pt>
                <c:pt idx="19">
                  <c:v>6202.0218729896151</c:v>
                </c:pt>
                <c:pt idx="20">
                  <c:v>7276.789817112397</c:v>
                </c:pt>
                <c:pt idx="21">
                  <c:v>7485.1438286922166</c:v>
                </c:pt>
                <c:pt idx="22">
                  <c:v>6076.1051373954588</c:v>
                </c:pt>
                <c:pt idx="23">
                  <c:v>8231.4860766473666</c:v>
                </c:pt>
                <c:pt idx="24">
                  <c:v>6658.6986490212284</c:v>
                </c:pt>
                <c:pt idx="25">
                  <c:v>5948.2951934564817</c:v>
                </c:pt>
                <c:pt idx="26">
                  <c:v>5973.5823913243266</c:v>
                </c:pt>
                <c:pt idx="27">
                  <c:v>8780.8335630916281</c:v>
                </c:pt>
                <c:pt idx="28">
                  <c:v>11448.869589192169</c:v>
                </c:pt>
                <c:pt idx="29">
                  <c:v>10013.652237845785</c:v>
                </c:pt>
                <c:pt idx="30">
                  <c:v>9972.4749563459245</c:v>
                </c:pt>
                <c:pt idx="31">
                  <c:v>10631.577979965077</c:v>
                </c:pt>
                <c:pt idx="32">
                  <c:v>9662.9997242900463</c:v>
                </c:pt>
                <c:pt idx="33">
                  <c:v>8893.7551695616203</c:v>
                </c:pt>
                <c:pt idx="34">
                  <c:v>7366.9561621174525</c:v>
                </c:pt>
                <c:pt idx="35">
                  <c:v>9330.9024905799088</c:v>
                </c:pt>
                <c:pt idx="36">
                  <c:v>8930.0891462181771</c:v>
                </c:pt>
                <c:pt idx="37">
                  <c:v>7770.1773734031804</c:v>
                </c:pt>
                <c:pt idx="38">
                  <c:v>7581.5871702968452</c:v>
                </c:pt>
                <c:pt idx="39">
                  <c:v>8524.1200257329274</c:v>
                </c:pt>
                <c:pt idx="40">
                  <c:v>11476.128113224886</c:v>
                </c:pt>
                <c:pt idx="41">
                  <c:v>8303.7910118555283</c:v>
                </c:pt>
                <c:pt idx="42">
                  <c:v>14349.98621450234</c:v>
                </c:pt>
                <c:pt idx="43">
                  <c:v>10032.634868118739</c:v>
                </c:pt>
                <c:pt idx="44">
                  <c:v>13213.537358698646</c:v>
                </c:pt>
                <c:pt idx="45">
                  <c:v>7451.4199062586149</c:v>
                </c:pt>
                <c:pt idx="46">
                  <c:v>9743.208344821247</c:v>
                </c:pt>
                <c:pt idx="47">
                  <c:v>8597.7253928866849</c:v>
                </c:pt>
                <c:pt idx="48">
                  <c:v>8472.8701406120763</c:v>
                </c:pt>
                <c:pt idx="49">
                  <c:v>12469.740832644056</c:v>
                </c:pt>
                <c:pt idx="50">
                  <c:v>13180.438378825475</c:v>
                </c:pt>
                <c:pt idx="51">
                  <c:v>12978.91278375149</c:v>
                </c:pt>
                <c:pt idx="52">
                  <c:v>12389.88603988604</c:v>
                </c:pt>
                <c:pt idx="53">
                  <c:v>13144.669607572831</c:v>
                </c:pt>
                <c:pt idx="54">
                  <c:v>5656.575682382133</c:v>
                </c:pt>
                <c:pt idx="55">
                  <c:v>7138.7280580828956</c:v>
                </c:pt>
                <c:pt idx="56">
                  <c:v>9987.3678889807907</c:v>
                </c:pt>
                <c:pt idx="57">
                  <c:v>9013.569524859844</c:v>
                </c:pt>
                <c:pt idx="58">
                  <c:v>17179.735318444997</c:v>
                </c:pt>
                <c:pt idx="59">
                  <c:v>11870.889624115431</c:v>
                </c:pt>
                <c:pt idx="60">
                  <c:v>11394.187115154857</c:v>
                </c:pt>
                <c:pt idx="61">
                  <c:v>6068.7804429739926</c:v>
                </c:pt>
                <c:pt idx="62">
                  <c:v>7827.7180406212665</c:v>
                </c:pt>
                <c:pt idx="63">
                  <c:v>10591.590846429557</c:v>
                </c:pt>
                <c:pt idx="64">
                  <c:v>9915.1916184174243</c:v>
                </c:pt>
                <c:pt idx="65">
                  <c:v>19142.44095211837</c:v>
                </c:pt>
                <c:pt idx="66">
                  <c:v>18073.18720705817</c:v>
                </c:pt>
                <c:pt idx="67">
                  <c:v>14942.326072971233</c:v>
                </c:pt>
                <c:pt idx="68">
                  <c:v>7468.5552798456019</c:v>
                </c:pt>
                <c:pt idx="69">
                  <c:v>11640.566124437091</c:v>
                </c:pt>
                <c:pt idx="70">
                  <c:v>13562.204760591858</c:v>
                </c:pt>
                <c:pt idx="71">
                  <c:v>10909.31899641577</c:v>
                </c:pt>
                <c:pt idx="72">
                  <c:v>15724.574947155592</c:v>
                </c:pt>
                <c:pt idx="73">
                  <c:v>11017.728149986215</c:v>
                </c:pt>
                <c:pt idx="74">
                  <c:v>11703.67613270839</c:v>
                </c:pt>
                <c:pt idx="75">
                  <c:v>13983.259810679167</c:v>
                </c:pt>
                <c:pt idx="76">
                  <c:v>11522.291149710507</c:v>
                </c:pt>
                <c:pt idx="77">
                  <c:v>12578.05808289679</c:v>
                </c:pt>
                <c:pt idx="78">
                  <c:v>12319.157246576604</c:v>
                </c:pt>
                <c:pt idx="79">
                  <c:v>23465.439757375239</c:v>
                </c:pt>
                <c:pt idx="80">
                  <c:v>19958.018564470174</c:v>
                </c:pt>
                <c:pt idx="81">
                  <c:v>16884.6107894495</c:v>
                </c:pt>
                <c:pt idx="82">
                  <c:v>18745.657568238217</c:v>
                </c:pt>
                <c:pt idx="83">
                  <c:v>16713.220292252547</c:v>
                </c:pt>
                <c:pt idx="84">
                  <c:v>7348.7776858744592</c:v>
                </c:pt>
                <c:pt idx="85">
                  <c:v>5941.319731642312</c:v>
                </c:pt>
                <c:pt idx="86">
                  <c:v>7767.3191802224064</c:v>
                </c:pt>
                <c:pt idx="87">
                  <c:v>8210.155316606928</c:v>
                </c:pt>
                <c:pt idx="88">
                  <c:v>6357.4487639003764</c:v>
                </c:pt>
                <c:pt idx="89">
                  <c:v>8336.0628618693117</c:v>
                </c:pt>
              </c:numCache>
            </c:numRef>
          </c:val>
          <c:smooth val="1"/>
          <c:extLst>
            <c:ext xmlns:c16="http://schemas.microsoft.com/office/drawing/2014/chart" uri="{C3380CC4-5D6E-409C-BE32-E72D297353CC}">
              <c16:uniqueId val="{00000001-D6A3-4B31-9BE7-6F92B0E45EBB}"/>
            </c:ext>
          </c:extLst>
        </c:ser>
        <c:dLbls>
          <c:showLegendKey val="0"/>
          <c:showVal val="0"/>
          <c:showCatName val="0"/>
          <c:showSerName val="0"/>
          <c:showPercent val="0"/>
          <c:showBubbleSize val="0"/>
        </c:dLbls>
        <c:marker val="1"/>
        <c:smooth val="0"/>
        <c:axId val="232534144"/>
        <c:axId val="232541344"/>
      </c:lineChart>
      <c:dateAx>
        <c:axId val="232534144"/>
        <c:scaling>
          <c:orientation val="minMax"/>
        </c:scaling>
        <c:delete val="0"/>
        <c:axPos val="b"/>
        <c:numFmt formatCode="m/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2541344"/>
        <c:crosses val="autoZero"/>
        <c:auto val="1"/>
        <c:lblOffset val="100"/>
        <c:baseTimeUnit val="days"/>
        <c:majorUnit val="4"/>
        <c:majorTimeUnit val="days"/>
      </c:dateAx>
      <c:valAx>
        <c:axId val="232541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2534144"/>
        <c:crosses val="autoZero"/>
        <c:crossBetween val="between"/>
      </c:valAx>
      <c:valAx>
        <c:axId val="474028032"/>
        <c:scaling>
          <c:orientation val="minMax"/>
        </c:scaling>
        <c:delete val="0"/>
        <c:axPos val="r"/>
        <c:numFmt formatCode=";;;"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4025152"/>
        <c:crosses val="max"/>
        <c:crossBetween val="between"/>
      </c:valAx>
      <c:catAx>
        <c:axId val="474025152"/>
        <c:scaling>
          <c:orientation val="minMax"/>
        </c:scaling>
        <c:delete val="1"/>
        <c:axPos val="b"/>
        <c:majorTickMark val="out"/>
        <c:minorTickMark val="none"/>
        <c:tickLblPos val="nextTo"/>
        <c:crossAx val="4740280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2.9336178125007228E-2"/>
          <c:y val="0.16240829165176912"/>
          <c:w val="0.9533044522209374"/>
          <c:h val="0.7360120095312207"/>
        </c:manualLayout>
      </c:layout>
      <c:lineChart>
        <c:grouping val="standard"/>
        <c:varyColors val="0"/>
        <c:ser>
          <c:idx val="0"/>
          <c:order val="0"/>
          <c:tx>
            <c:strRef>
              <c:f>'[1]Automatic Chart Updates'!$B$1</c:f>
              <c:strCache>
                <c:ptCount val="1"/>
                <c:pt idx="0">
                  <c:v>Temperature</c:v>
                </c:pt>
              </c:strCache>
            </c:strRef>
          </c:tx>
          <c:spPr>
            <a:ln w="28575" cap="rnd">
              <a:solidFill>
                <a:schemeClr val="accent1"/>
              </a:solidFill>
              <a:round/>
            </a:ln>
            <a:effectLst/>
          </c:spPr>
          <c:marker>
            <c:symbol val="none"/>
          </c:marker>
          <c:cat>
            <c:numRef>
              <c:f>'[1]Automatic Chart Updates'!$A$2:$A$31</c:f>
              <c:numCache>
                <c:formatCode>m/d;@</c:formatCode>
                <c:ptCount val="30"/>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'[1]Automatic Chart Updates'!$B$2:$B$31</c:f>
              <c:numCache>
                <c:formatCode>General</c:formatCode>
                <c:ptCount val="30"/>
                <c:pt idx="0">
                  <c:v>88</c:v>
                </c:pt>
                <c:pt idx="1">
                  <c:v>88</c:v>
                </c:pt>
                <c:pt idx="2">
                  <c:v>81</c:v>
                </c:pt>
                <c:pt idx="3">
                  <c:v>82</c:v>
                </c:pt>
                <c:pt idx="4">
                  <c:v>77</c:v>
                </c:pt>
                <c:pt idx="5">
                  <c:v>80</c:v>
                </c:pt>
                <c:pt idx="6">
                  <c:v>75</c:v>
                </c:pt>
                <c:pt idx="7">
                  <c:v>77</c:v>
                </c:pt>
                <c:pt idx="8">
                  <c:v>75</c:v>
                </c:pt>
                <c:pt idx="9">
                  <c:v>80</c:v>
                </c:pt>
                <c:pt idx="10">
                  <c:v>88</c:v>
                </c:pt>
                <c:pt idx="11">
                  <c:v>79</c:v>
                </c:pt>
                <c:pt idx="12">
                  <c:v>85</c:v>
                </c:pt>
                <c:pt idx="13">
                  <c:v>84</c:v>
                </c:pt>
                <c:pt idx="14">
                  <c:v>86</c:v>
                </c:pt>
                <c:pt idx="15">
                  <c:v>76</c:v>
                </c:pt>
                <c:pt idx="16">
                  <c:v>77</c:v>
                </c:pt>
                <c:pt idx="17">
                  <c:v>85</c:v>
                </c:pt>
                <c:pt idx="18">
                  <c:v>80</c:v>
                </c:pt>
                <c:pt idx="19">
                  <c:v>76</c:v>
                </c:pt>
                <c:pt idx="20">
                  <c:v>74</c:v>
                </c:pt>
                <c:pt idx="21">
                  <c:v>79</c:v>
                </c:pt>
                <c:pt idx="22">
                  <c:v>82</c:v>
                </c:pt>
                <c:pt idx="23">
                  <c:v>88</c:v>
                </c:pt>
                <c:pt idx="24">
                  <c:v>85</c:v>
                </c:pt>
                <c:pt idx="25">
                  <c:v>74</c:v>
                </c:pt>
                <c:pt idx="26">
                  <c:v>75</c:v>
                </c:pt>
                <c:pt idx="27">
                  <c:v>77</c:v>
                </c:pt>
                <c:pt idx="28">
                  <c:v>88</c:v>
                </c:pt>
                <c:pt idx="29">
                  <c:v>82</c:v>
                </c:pt>
              </c:numCache>
            </c:numRef>
          </c:val>
          <c:smooth val="0"/>
          <c:extLst>
            <c:ext xmlns:c16="http://schemas.microsoft.com/office/drawing/2014/chart" uri="{C3380CC4-5D6E-409C-BE32-E72D297353CC}">
              <c16:uniqueId val="{00000000-5548-4DCB-BE06-5FF16819504C}"/>
            </c:ext>
          </c:extLst>
        </c:ser>
        <c:dLbls>
          <c:showLegendKey val="0"/>
          <c:showVal val="0"/>
          <c:showCatName val="0"/>
          <c:showSerName val="0"/>
          <c:showPercent val="0"/>
          <c:showBubbleSize val="0"/>
        </c:dLbls>
        <c:smooth val="0"/>
        <c:axId val="474030432"/>
        <c:axId val="474032352"/>
      </c:lineChart>
      <c:dateAx>
        <c:axId val="474030432"/>
        <c:scaling>
          <c:orientation val="minMax"/>
        </c:scaling>
        <c:delete val="0"/>
        <c:axPos val="b"/>
        <c:numFmt formatCode="m/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4032352"/>
        <c:crosses val="autoZero"/>
        <c:auto val="1"/>
        <c:lblOffset val="100"/>
        <c:baseTimeUnit val="days"/>
      </c:dateAx>
      <c:valAx>
        <c:axId val="47403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403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162867799419811E-2"/>
          <c:y val="0.11525081525166016"/>
          <c:w val="0.90973989325159854"/>
          <c:h val="0.6032999972775398"/>
        </c:manualLayout>
      </c:layout>
      <c:areaChart>
        <c:grouping val="standard"/>
        <c:varyColors val="0"/>
        <c:ser>
          <c:idx val="0"/>
          <c:order val="0"/>
          <c:tx>
            <c:strRef>
              <c:f>'Animated Area Chart'!$H$28</c:f>
              <c:strCache>
                <c:ptCount val="1"/>
                <c:pt idx="0">
                  <c:v>Democrats</c:v>
                </c:pt>
              </c:strCache>
            </c:strRef>
          </c:tx>
          <c:spPr>
            <a:solidFill>
              <a:schemeClr val="tx2">
                <a:alpha val="70000"/>
              </a:schemeClr>
            </a:solidFill>
            <a:ln>
              <a:noFill/>
            </a:ln>
            <a:effectLst/>
          </c:spPr>
          <c:cat>
            <c:strRef>
              <c:f>'Animated Area Chart'!$G$29:$G$49</c:f>
              <c:strCache>
                <c:ptCount val="21"/>
                <c:pt idx="0">
                  <c:v>LIBERAL</c:v>
                </c:pt>
                <c:pt idx="1">
                  <c:v>2</c:v>
                </c:pt>
                <c:pt idx="2">
                  <c:v>3</c:v>
                </c:pt>
                <c:pt idx="3">
                  <c:v>4</c:v>
                </c:pt>
                <c:pt idx="4">
                  <c:v>5</c:v>
                </c:pt>
                <c:pt idx="5">
                  <c:v>6</c:v>
                </c:pt>
                <c:pt idx="6">
                  <c:v>7</c:v>
                </c:pt>
                <c:pt idx="7">
                  <c:v>8</c:v>
                </c:pt>
                <c:pt idx="8">
                  <c:v>9</c:v>
                </c:pt>
                <c:pt idx="9">
                  <c:v>10</c:v>
                </c:pt>
                <c:pt idx="10">
                  <c:v>MIXED</c:v>
                </c:pt>
                <c:pt idx="11">
                  <c:v>12</c:v>
                </c:pt>
                <c:pt idx="12">
                  <c:v>13</c:v>
                </c:pt>
                <c:pt idx="13">
                  <c:v>14</c:v>
                </c:pt>
                <c:pt idx="14">
                  <c:v>15</c:v>
                </c:pt>
                <c:pt idx="15">
                  <c:v>16</c:v>
                </c:pt>
                <c:pt idx="16">
                  <c:v>17</c:v>
                </c:pt>
                <c:pt idx="17">
                  <c:v>18</c:v>
                </c:pt>
                <c:pt idx="18">
                  <c:v>19</c:v>
                </c:pt>
                <c:pt idx="19">
                  <c:v>20</c:v>
                </c:pt>
                <c:pt idx="20">
                  <c:v>CONSERVATIVE</c:v>
                </c:pt>
              </c:strCache>
            </c:strRef>
          </c:cat>
          <c:val>
            <c:numRef>
              <c:f>'Animated Area Chart'!$H$29:$H$49</c:f>
              <c:numCache>
                <c:formatCode>General</c:formatCode>
                <c:ptCount val="21"/>
                <c:pt idx="0">
                  <c:v>4</c:v>
                </c:pt>
                <c:pt idx="1">
                  <c:v>11</c:v>
                </c:pt>
                <c:pt idx="2">
                  <c:v>12</c:v>
                </c:pt>
                <c:pt idx="3">
                  <c:v>25</c:v>
                </c:pt>
                <c:pt idx="4">
                  <c:v>29</c:v>
                </c:pt>
                <c:pt idx="5">
                  <c:v>49</c:v>
                </c:pt>
                <c:pt idx="6">
                  <c:v>53</c:v>
                </c:pt>
                <c:pt idx="7">
                  <c:v>63</c:v>
                </c:pt>
                <c:pt idx="8">
                  <c:v>67</c:v>
                </c:pt>
                <c:pt idx="9">
                  <c:v>70</c:v>
                </c:pt>
                <c:pt idx="10">
                  <c:v>69</c:v>
                </c:pt>
                <c:pt idx="11">
                  <c:v>68</c:v>
                </c:pt>
                <c:pt idx="12">
                  <c:v>58</c:v>
                </c:pt>
                <c:pt idx="13">
                  <c:v>50</c:v>
                </c:pt>
                <c:pt idx="14">
                  <c:v>34</c:v>
                </c:pt>
                <c:pt idx="15">
                  <c:v>31</c:v>
                </c:pt>
                <c:pt idx="16">
                  <c:v>16</c:v>
                </c:pt>
                <c:pt idx="17">
                  <c:v>14</c:v>
                </c:pt>
                <c:pt idx="18">
                  <c:v>7</c:v>
                </c:pt>
                <c:pt idx="19">
                  <c:v>4</c:v>
                </c:pt>
                <c:pt idx="20">
                  <c:v>1</c:v>
                </c:pt>
              </c:numCache>
            </c:numRef>
          </c:val>
          <c:extLst>
            <c:ext xmlns:c16="http://schemas.microsoft.com/office/drawing/2014/chart" uri="{C3380CC4-5D6E-409C-BE32-E72D297353CC}">
              <c16:uniqueId val="{00000000-B5EE-4181-A2DA-8A5FE12EF597}"/>
            </c:ext>
          </c:extLst>
        </c:ser>
        <c:ser>
          <c:idx val="1"/>
          <c:order val="1"/>
          <c:tx>
            <c:strRef>
              <c:f>'Animated Area Chart'!$I$28</c:f>
              <c:strCache>
                <c:ptCount val="1"/>
                <c:pt idx="0">
                  <c:v>Republicans</c:v>
                </c:pt>
              </c:strCache>
            </c:strRef>
          </c:tx>
          <c:spPr>
            <a:solidFill>
              <a:srgbClr val="C00000">
                <a:alpha val="70000"/>
              </a:srgbClr>
            </a:solidFill>
            <a:ln>
              <a:noFill/>
            </a:ln>
            <a:effectLst/>
          </c:spPr>
          <c:cat>
            <c:strRef>
              <c:f>'Animated Area Chart'!$G$29:$G$49</c:f>
              <c:strCache>
                <c:ptCount val="21"/>
                <c:pt idx="0">
                  <c:v>LIBERAL</c:v>
                </c:pt>
                <c:pt idx="1">
                  <c:v>2</c:v>
                </c:pt>
                <c:pt idx="2">
                  <c:v>3</c:v>
                </c:pt>
                <c:pt idx="3">
                  <c:v>4</c:v>
                </c:pt>
                <c:pt idx="4">
                  <c:v>5</c:v>
                </c:pt>
                <c:pt idx="5">
                  <c:v>6</c:v>
                </c:pt>
                <c:pt idx="6">
                  <c:v>7</c:v>
                </c:pt>
                <c:pt idx="7">
                  <c:v>8</c:v>
                </c:pt>
                <c:pt idx="8">
                  <c:v>9</c:v>
                </c:pt>
                <c:pt idx="9">
                  <c:v>10</c:v>
                </c:pt>
                <c:pt idx="10">
                  <c:v>MIXED</c:v>
                </c:pt>
                <c:pt idx="11">
                  <c:v>12</c:v>
                </c:pt>
                <c:pt idx="12">
                  <c:v>13</c:v>
                </c:pt>
                <c:pt idx="13">
                  <c:v>14</c:v>
                </c:pt>
                <c:pt idx="14">
                  <c:v>15</c:v>
                </c:pt>
                <c:pt idx="15">
                  <c:v>16</c:v>
                </c:pt>
                <c:pt idx="16">
                  <c:v>17</c:v>
                </c:pt>
                <c:pt idx="17">
                  <c:v>18</c:v>
                </c:pt>
                <c:pt idx="18">
                  <c:v>19</c:v>
                </c:pt>
                <c:pt idx="19">
                  <c:v>20</c:v>
                </c:pt>
                <c:pt idx="20">
                  <c:v>CONSERVATIVE</c:v>
                </c:pt>
              </c:strCache>
            </c:strRef>
          </c:cat>
          <c:val>
            <c:numRef>
              <c:f>'Animated Area Chart'!$I$29:$I$49</c:f>
              <c:numCache>
                <c:formatCode>General</c:formatCode>
                <c:ptCount val="21"/>
                <c:pt idx="0">
                  <c:v>0</c:v>
                </c:pt>
                <c:pt idx="1">
                  <c:v>1</c:v>
                </c:pt>
                <c:pt idx="2">
                  <c:v>2</c:v>
                </c:pt>
                <c:pt idx="3">
                  <c:v>10</c:v>
                </c:pt>
                <c:pt idx="4">
                  <c:v>11</c:v>
                </c:pt>
                <c:pt idx="5">
                  <c:v>20</c:v>
                </c:pt>
                <c:pt idx="6">
                  <c:v>23</c:v>
                </c:pt>
                <c:pt idx="7">
                  <c:v>37</c:v>
                </c:pt>
                <c:pt idx="8">
                  <c:v>40</c:v>
                </c:pt>
                <c:pt idx="9">
                  <c:v>54</c:v>
                </c:pt>
                <c:pt idx="10">
                  <c:v>58</c:v>
                </c:pt>
                <c:pt idx="11">
                  <c:v>60</c:v>
                </c:pt>
                <c:pt idx="12">
                  <c:v>65</c:v>
                </c:pt>
                <c:pt idx="13">
                  <c:v>65</c:v>
                </c:pt>
                <c:pt idx="14">
                  <c:v>64</c:v>
                </c:pt>
                <c:pt idx="15">
                  <c:v>60</c:v>
                </c:pt>
                <c:pt idx="16">
                  <c:v>46</c:v>
                </c:pt>
                <c:pt idx="17">
                  <c:v>43</c:v>
                </c:pt>
                <c:pt idx="18">
                  <c:v>36</c:v>
                </c:pt>
                <c:pt idx="19">
                  <c:v>30</c:v>
                </c:pt>
                <c:pt idx="20">
                  <c:v>10</c:v>
                </c:pt>
              </c:numCache>
            </c:numRef>
          </c:val>
          <c:extLst>
            <c:ext xmlns:c16="http://schemas.microsoft.com/office/drawing/2014/chart" uri="{C3380CC4-5D6E-409C-BE32-E72D297353CC}">
              <c16:uniqueId val="{00000001-B5EE-4181-A2DA-8A5FE12EF597}"/>
            </c:ext>
          </c:extLst>
        </c:ser>
        <c:dLbls>
          <c:showLegendKey val="0"/>
          <c:showVal val="0"/>
          <c:showCatName val="0"/>
          <c:showSerName val="0"/>
          <c:showPercent val="0"/>
          <c:showBubbleSize val="0"/>
        </c:dLbls>
        <c:axId val="1557620048"/>
        <c:axId val="1557621008"/>
      </c:areaChart>
      <c:catAx>
        <c:axId val="1557620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7621008"/>
        <c:crosses val="autoZero"/>
        <c:auto val="1"/>
        <c:lblAlgn val="ctr"/>
        <c:lblOffset val="100"/>
        <c:noMultiLvlLbl val="0"/>
      </c:catAx>
      <c:valAx>
        <c:axId val="15576210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57620048"/>
        <c:crosses val="autoZero"/>
        <c:crossBetween val="midCat"/>
      </c:valAx>
      <c:spPr>
        <a:noFill/>
        <a:ln>
          <a:noFill/>
        </a:ln>
        <a:effectLst/>
      </c:spPr>
    </c:plotArea>
    <c:legend>
      <c:legendPos val="b"/>
      <c:layout>
        <c:manualLayout>
          <c:xMode val="edge"/>
          <c:yMode val="edge"/>
          <c:x val="0.27919040321302119"/>
          <c:y val="0.83834058012738411"/>
          <c:w val="0.39687646426746992"/>
          <c:h val="0.1003567484483838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'[1]Dynamic Dashboard'!$T$4</c:f>
              <c:strCache>
                <c:ptCount val="1"/>
                <c:pt idx="0">
                  <c:v>H</c:v>
                </c:pt>
              </c:strCache>
            </c:strRef>
          </c:tx>
          <c:spPr>
            <a:solidFill>
              <a:schemeClr val="bg2">
                <a:lumMod val="75000"/>
              </a:schemeClr>
            </a:solidFill>
            <a:ln>
              <a:noFill/>
            </a:ln>
            <a:effectLst/>
          </c:spPr>
          <c:invertIfNegative val="0"/>
          <c:cat>
            <c:numRef>
              <c:f>'[1]Dynamic Dashboard'!$R$5:$R$10</c:f>
              <c:numCache>
                <c:formatCode>General</c:formatCode>
                <c:ptCount val="6"/>
                <c:pt idx="0">
                  <c:v>2010</c:v>
                </c:pt>
                <c:pt idx="1">
                  <c:v>2011</c:v>
                </c:pt>
                <c:pt idx="2">
                  <c:v>2012</c:v>
                </c:pt>
                <c:pt idx="3">
                  <c:v>2013</c:v>
                </c:pt>
                <c:pt idx="4">
                  <c:v>2014</c:v>
                </c:pt>
                <c:pt idx="5">
                  <c:v>2015</c:v>
                </c:pt>
              </c:numCache>
            </c:numRef>
          </c:cat>
          <c:val>
            <c:numRef>
              <c:f>'[1]Dynamic Dashboard'!$T$5:$T$10</c:f>
              <c:numCache>
                <c:formatCode>#,##0</c:formatCode>
                <c:ptCount val="6"/>
                <c:pt idx="0">
                  <c:v>161</c:v>
                </c:pt>
                <c:pt idx="1">
                  <c:v>122</c:v>
                </c:pt>
                <c:pt idx="2">
                  <c:v>184</c:v>
                </c:pt>
                <c:pt idx="3">
                  <c:v>171</c:v>
                </c:pt>
                <c:pt idx="4">
                  <c:v>138</c:v>
                </c:pt>
                <c:pt idx="5">
                  <c:v>98</c:v>
                </c:pt>
              </c:numCache>
            </c:numRef>
          </c:val>
          <c:extLst>
            <c:ext xmlns:c16="http://schemas.microsoft.com/office/drawing/2014/chart" uri="{C3380CC4-5D6E-409C-BE32-E72D297353CC}">
              <c16:uniqueId val="{00000000-8CD1-4AAF-8D2F-64B27FD82BAC}"/>
            </c:ext>
          </c:extLst>
        </c:ser>
        <c:dLbls>
          <c:showLegendKey val="0"/>
          <c:showVal val="0"/>
          <c:showCatName val="0"/>
          <c:showSerName val="0"/>
          <c:showPercent val="0"/>
          <c:showBubbleSize val="0"/>
        </c:dLbls>
        <c:gapWidth val="117"/>
        <c:axId val="1557622928"/>
        <c:axId val="1557606608"/>
      </c:barChart>
      <c:lineChart>
        <c:grouping val="standard"/>
        <c:varyColors val="0"/>
        <c:ser>
          <c:idx val="1"/>
          <c:order val="1"/>
          <c:tx>
            <c:strRef>
              <c:f>'[1]Dynamic Dashboard'!$U$4</c:f>
              <c:strCache>
                <c:ptCount val="1"/>
                <c:pt idx="0">
                  <c:v>AVG</c:v>
                </c:pt>
              </c:strCache>
            </c:strRef>
          </c:tx>
          <c:spPr>
            <a:ln w="25400" cap="rnd">
              <a:solidFill>
                <a:schemeClr val="tx2"/>
              </a:solidFill>
              <a:round/>
            </a:ln>
            <a:effectLst/>
          </c:spPr>
          <c:marker>
            <c:symbol val="none"/>
          </c:marker>
          <c:dPt>
            <c:idx val="5"/>
            <c:marker>
              <c:symbol val="diamond"/>
              <c:size val="7"/>
              <c:spPr>
                <a:solidFill>
                  <a:schemeClr val="bg1">
                    <a:lumMod val="95000"/>
                  </a:schemeClr>
                </a:solidFill>
                <a:ln w="19050">
                  <a:solidFill>
                    <a:schemeClr val="tx2"/>
                  </a:solidFill>
                </a:ln>
                <a:effectLst/>
              </c:spPr>
            </c:marker>
            <c:bubble3D val="0"/>
            <c:extLst>
              <c:ext xmlns:c16="http://schemas.microsoft.com/office/drawing/2014/chart" uri="{C3380CC4-5D6E-409C-BE32-E72D297353CC}">
                <c16:uniqueId val="{00000001-8CD1-4AAF-8D2F-64B27FD82BAC}"/>
              </c:ext>
            </c:extLst>
          </c:dPt>
          <c:dLbls>
            <c:dLbl>
              <c:idx val="5"/>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D1-4AAF-8D2F-64B27FD82B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'[1]Dynamic Dashboard'!$R$5:$R$10</c:f>
              <c:numCache>
                <c:formatCode>General</c:formatCode>
                <c:ptCount val="6"/>
                <c:pt idx="0">
                  <c:v>2010</c:v>
                </c:pt>
                <c:pt idx="1">
                  <c:v>2011</c:v>
                </c:pt>
                <c:pt idx="2">
                  <c:v>2012</c:v>
                </c:pt>
                <c:pt idx="3">
                  <c:v>2013</c:v>
                </c:pt>
                <c:pt idx="4">
                  <c:v>2014</c:v>
                </c:pt>
                <c:pt idx="5">
                  <c:v>2015</c:v>
                </c:pt>
              </c:numCache>
            </c:numRef>
          </c:cat>
          <c:val>
            <c:numRef>
              <c:f>'[1]Dynamic Dashboard'!$U$5:$U$10</c:f>
              <c:numCache>
                <c:formatCode>0.000</c:formatCode>
                <c:ptCount val="6"/>
                <c:pt idx="0">
                  <c:v>0.2839506172839506</c:v>
                </c:pt>
                <c:pt idx="1">
                  <c:v>0.2271880819366853</c:v>
                </c:pt>
                <c:pt idx="2">
                  <c:v>0.30413223140495865</c:v>
                </c:pt>
                <c:pt idx="3">
                  <c:v>0.27759740259740262</c:v>
                </c:pt>
                <c:pt idx="4">
                  <c:v>0.28048780487804881</c:v>
                </c:pt>
                <c:pt idx="5">
                  <c:v>0.25454545454545452</c:v>
                </c:pt>
              </c:numCache>
            </c:numRef>
          </c:val>
          <c:smooth val="1"/>
          <c:extLst>
            <c:ext xmlns:c16="http://schemas.microsoft.com/office/drawing/2014/chart" uri="{C3380CC4-5D6E-409C-BE32-E72D297353CC}">
              <c16:uniqueId val="{00000002-8CD1-4AAF-8D2F-64B27FD82BAC}"/>
            </c:ext>
          </c:extLst>
        </c:ser>
        <c:dLbls>
          <c:showLegendKey val="0"/>
          <c:showVal val="0"/>
          <c:showCatName val="0"/>
          <c:showSerName val="0"/>
          <c:showPercent val="0"/>
          <c:showBubbleSize val="0"/>
        </c:dLbls>
        <c:marker val="1"/>
        <c:smooth val="0"/>
        <c:axId val="372476112"/>
        <c:axId val="372488112"/>
      </c:lineChart>
      <c:catAx>
        <c:axId val="15576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NG"/>
          </a:p>
        </c:txPr>
        <c:crossAx val="1557606608"/>
        <c:crosses val="autoZero"/>
        <c:auto val="1"/>
        <c:lblAlgn val="ctr"/>
        <c:lblOffset val="100"/>
        <c:noMultiLvlLbl val="0"/>
      </c:catAx>
      <c:valAx>
        <c:axId val="1557606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crossAx val="1557622928"/>
        <c:crosses val="autoZero"/>
        <c:crossBetween val="between"/>
      </c:valAx>
      <c:valAx>
        <c:axId val="3724881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NG"/>
          </a:p>
        </c:txPr>
        <c:crossAx val="372476112"/>
        <c:crosses val="max"/>
        <c:crossBetween val="between"/>
      </c:valAx>
      <c:catAx>
        <c:axId val="372476112"/>
        <c:scaling>
          <c:orientation val="minMax"/>
        </c:scaling>
        <c:delete val="1"/>
        <c:axPos val="b"/>
        <c:numFmt formatCode="General" sourceLinked="1"/>
        <c:majorTickMark val="out"/>
        <c:minorTickMark val="none"/>
        <c:tickLblPos val="nextTo"/>
        <c:crossAx val="3724881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'[1]Dynamic Dashboard'!$S$4</c:f>
              <c:strCache>
                <c:ptCount val="1"/>
                <c:pt idx="0">
                  <c:v>AB</c:v>
                </c:pt>
              </c:strCache>
            </c:strRef>
          </c:tx>
          <c:spPr>
            <a:solidFill>
              <a:schemeClr val="accent6">
                <a:lumMod val="40000"/>
                <a:lumOff val="60000"/>
              </a:schemeClr>
            </a:solidFill>
            <a:ln>
              <a:noFill/>
            </a:ln>
            <a:effectLst/>
          </c:spPr>
          <c:invertIfNegative val="0"/>
          <c:cat>
            <c:numRef>
              <c:f>'[1]Dynamic Dashboard'!$R$5:$R$10</c:f>
              <c:numCache>
                <c:formatCode>General</c:formatCode>
                <c:ptCount val="6"/>
                <c:pt idx="0">
                  <c:v>2010</c:v>
                </c:pt>
                <c:pt idx="1">
                  <c:v>2011</c:v>
                </c:pt>
                <c:pt idx="2">
                  <c:v>2012</c:v>
                </c:pt>
                <c:pt idx="3">
                  <c:v>2013</c:v>
                </c:pt>
                <c:pt idx="4">
                  <c:v>2014</c:v>
                </c:pt>
                <c:pt idx="5">
                  <c:v>2015</c:v>
                </c:pt>
              </c:numCache>
            </c:numRef>
          </c:cat>
          <c:val>
            <c:numRef>
              <c:f>'[1]Dynamic Dashboard'!$S$5:$S$10</c:f>
              <c:numCache>
                <c:formatCode>#,##0</c:formatCode>
                <c:ptCount val="6"/>
                <c:pt idx="0">
                  <c:v>567</c:v>
                </c:pt>
                <c:pt idx="1">
                  <c:v>537</c:v>
                </c:pt>
                <c:pt idx="2">
                  <c:v>605</c:v>
                </c:pt>
                <c:pt idx="3">
                  <c:v>616</c:v>
                </c:pt>
                <c:pt idx="4">
                  <c:v>492</c:v>
                </c:pt>
                <c:pt idx="5">
                  <c:v>385</c:v>
                </c:pt>
              </c:numCache>
            </c:numRef>
          </c:val>
          <c:extLst>
            <c:ext xmlns:c16="http://schemas.microsoft.com/office/drawing/2014/chart" uri="{C3380CC4-5D6E-409C-BE32-E72D297353CC}">
              <c16:uniqueId val="{00000000-92F7-41EA-B6B7-A514DCF58714}"/>
            </c:ext>
          </c:extLst>
        </c:ser>
        <c:dLbls>
          <c:showLegendKey val="0"/>
          <c:showVal val="0"/>
          <c:showCatName val="0"/>
          <c:showSerName val="0"/>
          <c:showPercent val="0"/>
          <c:showBubbleSize val="0"/>
        </c:dLbls>
        <c:gapWidth val="117"/>
        <c:axId val="1557622928"/>
        <c:axId val="1557606608"/>
      </c:barChart>
      <c:lineChart>
        <c:grouping val="standard"/>
        <c:varyColors val="0"/>
        <c:ser>
          <c:idx val="1"/>
          <c:order val="1"/>
          <c:tx>
            <c:strRef>
              <c:f>'[1]Dynamic Dashboard'!$Z$4</c:f>
              <c:strCache>
                <c:ptCount val="1"/>
                <c:pt idx="0">
                  <c:v>RBI</c:v>
                </c:pt>
              </c:strCache>
            </c:strRef>
          </c:tx>
          <c:spPr>
            <a:ln w="25400" cap="rnd">
              <a:solidFill>
                <a:schemeClr val="accent6">
                  <a:lumMod val="75000"/>
                </a:schemeClr>
              </a:solidFill>
              <a:round/>
            </a:ln>
            <a:effectLst/>
          </c:spPr>
          <c:marker>
            <c:symbol val="none"/>
          </c:marker>
          <c:dPt>
            <c:idx val="5"/>
            <c:marker>
              <c:symbol val="diamond"/>
              <c:size val="7"/>
              <c:spPr>
                <a:solidFill>
                  <a:schemeClr val="bg1">
                    <a:lumMod val="95000"/>
                  </a:schemeClr>
                </a:solidFill>
                <a:ln w="19050">
                  <a:solidFill>
                    <a:schemeClr val="accent6">
                      <a:lumMod val="75000"/>
                    </a:schemeClr>
                  </a:solidFill>
                </a:ln>
                <a:effectLst/>
              </c:spPr>
            </c:marker>
            <c:bubble3D val="0"/>
            <c:extLst>
              <c:ext xmlns:c16="http://schemas.microsoft.com/office/drawing/2014/chart" uri="{C3380CC4-5D6E-409C-BE32-E72D297353CC}">
                <c16:uniqueId val="{00000001-92F7-41EA-B6B7-A514DCF58714}"/>
              </c:ext>
            </c:extLst>
          </c:dPt>
          <c:dLbls>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F7-41EA-B6B7-A514DCF58714}"/>
                </c:ext>
              </c:extLst>
            </c:dLbl>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'[1]Dynamic Dashboard'!$R$5:$R$10</c:f>
              <c:numCache>
                <c:formatCode>General</c:formatCode>
                <c:ptCount val="6"/>
                <c:pt idx="0">
                  <c:v>2010</c:v>
                </c:pt>
                <c:pt idx="1">
                  <c:v>2011</c:v>
                </c:pt>
                <c:pt idx="2">
                  <c:v>2012</c:v>
                </c:pt>
                <c:pt idx="3">
                  <c:v>2013</c:v>
                </c:pt>
                <c:pt idx="4">
                  <c:v>2014</c:v>
                </c:pt>
                <c:pt idx="5">
                  <c:v>2015</c:v>
                </c:pt>
              </c:numCache>
            </c:numRef>
          </c:cat>
          <c:val>
            <c:numRef>
              <c:f>'[1]Dynamic Dashboard'!$Z$5:$Z$10</c:f>
              <c:numCache>
                <c:formatCode>0</c:formatCode>
                <c:ptCount val="6"/>
                <c:pt idx="0">
                  <c:v>88</c:v>
                </c:pt>
                <c:pt idx="1">
                  <c:v>44</c:v>
                </c:pt>
                <c:pt idx="2">
                  <c:v>91</c:v>
                </c:pt>
                <c:pt idx="3">
                  <c:v>81</c:v>
                </c:pt>
                <c:pt idx="4">
                  <c:v>54</c:v>
                </c:pt>
                <c:pt idx="5">
                  <c:v>32</c:v>
                </c:pt>
              </c:numCache>
            </c:numRef>
          </c:val>
          <c:smooth val="1"/>
          <c:extLst>
            <c:ext xmlns:c16="http://schemas.microsoft.com/office/drawing/2014/chart" uri="{C3380CC4-5D6E-409C-BE32-E72D297353CC}">
              <c16:uniqueId val="{00000002-92F7-41EA-B6B7-A514DCF58714}"/>
            </c:ext>
          </c:extLst>
        </c:ser>
        <c:dLbls>
          <c:showLegendKey val="0"/>
          <c:showVal val="0"/>
          <c:showCatName val="0"/>
          <c:showSerName val="0"/>
          <c:showPercent val="0"/>
          <c:showBubbleSize val="0"/>
        </c:dLbls>
        <c:marker val="1"/>
        <c:smooth val="0"/>
        <c:axId val="372476112"/>
        <c:axId val="372488112"/>
      </c:lineChart>
      <c:catAx>
        <c:axId val="15576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NG"/>
          </a:p>
        </c:txPr>
        <c:crossAx val="1557606608"/>
        <c:crosses val="autoZero"/>
        <c:auto val="1"/>
        <c:lblAlgn val="ctr"/>
        <c:lblOffset val="100"/>
        <c:noMultiLvlLbl val="0"/>
      </c:catAx>
      <c:valAx>
        <c:axId val="1557606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G"/>
                  <a:t>AB</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crossAx val="1557622928"/>
        <c:crosses val="autoZero"/>
        <c:crossBetween val="between"/>
      </c:valAx>
      <c:valAx>
        <c:axId val="3724881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G"/>
                  <a:t>RBI</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NG"/>
          </a:p>
        </c:txPr>
        <c:crossAx val="372476112"/>
        <c:crosses val="max"/>
        <c:crossBetween val="between"/>
      </c:valAx>
      <c:catAx>
        <c:axId val="372476112"/>
        <c:scaling>
          <c:orientation val="minMax"/>
        </c:scaling>
        <c:delete val="1"/>
        <c:axPos val="b"/>
        <c:numFmt formatCode="General" sourceLinked="1"/>
        <c:majorTickMark val="out"/>
        <c:minorTickMark val="none"/>
        <c:tickLblPos val="nextTo"/>
        <c:crossAx val="3724881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9181908544155E-2"/>
          <c:y val="7.6738609112709827E-2"/>
          <c:w val="0.83868468054396428"/>
          <c:h val="0.84488377801695647"/>
        </c:manualLayout>
      </c:layout>
      <c:barChart>
        <c:barDir val="col"/>
        <c:grouping val="clustered"/>
        <c:varyColors val="0"/>
        <c:ser>
          <c:idx val="0"/>
          <c:order val="0"/>
          <c:tx>
            <c:strRef>
              <c:f>'[1]Dynamic Dashboard'!$AA$4</c:f>
              <c:strCache>
                <c:ptCount val="1"/>
                <c:pt idx="0">
                  <c:v>SB</c:v>
                </c:pt>
              </c:strCache>
            </c:strRef>
          </c:tx>
          <c:spPr>
            <a:solidFill>
              <a:schemeClr val="accent2">
                <a:lumMod val="20000"/>
                <a:lumOff val="80000"/>
              </a:schemeClr>
            </a:solidFill>
            <a:ln>
              <a:noFill/>
            </a:ln>
            <a:effectLst/>
          </c:spPr>
          <c:invertIfNegative val="0"/>
          <c:cat>
            <c:numRef>
              <c:f>'[1]Dynamic Dashboard'!$R$5:$R$10</c:f>
              <c:numCache>
                <c:formatCode>General</c:formatCode>
                <c:ptCount val="6"/>
                <c:pt idx="0">
                  <c:v>2010</c:v>
                </c:pt>
                <c:pt idx="1">
                  <c:v>2011</c:v>
                </c:pt>
                <c:pt idx="2">
                  <c:v>2012</c:v>
                </c:pt>
                <c:pt idx="3">
                  <c:v>2013</c:v>
                </c:pt>
                <c:pt idx="4">
                  <c:v>2014</c:v>
                </c:pt>
                <c:pt idx="5">
                  <c:v>2015</c:v>
                </c:pt>
              </c:numCache>
            </c:numRef>
          </c:cat>
          <c:val>
            <c:numRef>
              <c:f>[1]!Metric1</c:f>
              <c:numCache>
                <c:formatCode>#,##0</c:formatCode>
                <c:ptCount val="6"/>
                <c:pt idx="0">
                  <c:v>161</c:v>
                </c:pt>
                <c:pt idx="1">
                  <c:v>122</c:v>
                </c:pt>
                <c:pt idx="2">
                  <c:v>184</c:v>
                </c:pt>
                <c:pt idx="3">
                  <c:v>171</c:v>
                </c:pt>
                <c:pt idx="4">
                  <c:v>138</c:v>
                </c:pt>
                <c:pt idx="5">
                  <c:v>98</c:v>
                </c:pt>
              </c:numCache>
            </c:numRef>
          </c:val>
          <c:extLst>
            <c:ext xmlns:c16="http://schemas.microsoft.com/office/drawing/2014/chart" uri="{C3380CC4-5D6E-409C-BE32-E72D297353CC}">
              <c16:uniqueId val="{00000000-3894-4372-ABBA-53ACA0355D16}"/>
            </c:ext>
          </c:extLst>
        </c:ser>
        <c:dLbls>
          <c:showLegendKey val="0"/>
          <c:showVal val="0"/>
          <c:showCatName val="0"/>
          <c:showSerName val="0"/>
          <c:showPercent val="0"/>
          <c:showBubbleSize val="0"/>
        </c:dLbls>
        <c:gapWidth val="117"/>
        <c:axId val="1557622928"/>
        <c:axId val="1557606608"/>
      </c:barChart>
      <c:lineChart>
        <c:grouping val="standard"/>
        <c:varyColors val="0"/>
        <c:ser>
          <c:idx val="1"/>
          <c:order val="1"/>
          <c:tx>
            <c:strRef>
              <c:f>'[1]Dynamic Dashboard'!$AC$4</c:f>
              <c:strCache>
                <c:ptCount val="1"/>
                <c:pt idx="0">
                  <c:v>SB%</c:v>
                </c:pt>
              </c:strCache>
            </c:strRef>
          </c:tx>
          <c:spPr>
            <a:ln w="25400" cap="rnd">
              <a:solidFill>
                <a:schemeClr val="accent2">
                  <a:lumMod val="75000"/>
                </a:schemeClr>
              </a:solidFill>
              <a:round/>
            </a:ln>
            <a:effectLst/>
          </c:spPr>
          <c:marker>
            <c:symbol val="none"/>
          </c:marker>
          <c:dPt>
            <c:idx val="5"/>
            <c:marker>
              <c:symbol val="diamond"/>
              <c:size val="7"/>
              <c:spPr>
                <a:solidFill>
                  <a:schemeClr val="bg1">
                    <a:lumMod val="95000"/>
                  </a:schemeClr>
                </a:solidFill>
                <a:ln w="19050">
                  <a:solidFill>
                    <a:schemeClr val="accent2">
                      <a:lumMod val="75000"/>
                    </a:schemeClr>
                  </a:solidFill>
                </a:ln>
                <a:effectLst/>
              </c:spPr>
            </c:marker>
            <c:bubble3D val="0"/>
            <c:extLst>
              <c:ext xmlns:c16="http://schemas.microsoft.com/office/drawing/2014/chart" uri="{C3380CC4-5D6E-409C-BE32-E72D297353CC}">
                <c16:uniqueId val="{00000001-3894-4372-ABBA-53ACA0355D16}"/>
              </c:ext>
            </c:extLst>
          </c:dPt>
          <c:dLbls>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94-4372-ABBA-53ACA0355D16}"/>
                </c:ext>
              </c:extLst>
            </c:dLbl>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'[1]Dynamic Dashboard'!$R$5:$R$10</c:f>
              <c:numCache>
                <c:formatCode>General</c:formatCode>
                <c:ptCount val="6"/>
                <c:pt idx="0">
                  <c:v>2010</c:v>
                </c:pt>
                <c:pt idx="1">
                  <c:v>2011</c:v>
                </c:pt>
                <c:pt idx="2">
                  <c:v>2012</c:v>
                </c:pt>
                <c:pt idx="3">
                  <c:v>2013</c:v>
                </c:pt>
                <c:pt idx="4">
                  <c:v>2014</c:v>
                </c:pt>
                <c:pt idx="5">
                  <c:v>2015</c:v>
                </c:pt>
              </c:numCache>
            </c:numRef>
          </c:cat>
          <c:val>
            <c:numRef>
              <c:f>[1]!Metric2</c:f>
              <c:numCache>
                <c:formatCode>#,##0</c:formatCode>
                <c:ptCount val="6"/>
                <c:pt idx="0">
                  <c:v>34</c:v>
                </c:pt>
                <c:pt idx="1">
                  <c:v>11</c:v>
                </c:pt>
                <c:pt idx="2">
                  <c:v>23</c:v>
                </c:pt>
                <c:pt idx="3">
                  <c:v>42</c:v>
                </c:pt>
                <c:pt idx="4">
                  <c:v>17</c:v>
                </c:pt>
                <c:pt idx="5">
                  <c:v>9</c:v>
                </c:pt>
              </c:numCache>
            </c:numRef>
          </c:val>
          <c:smooth val="1"/>
          <c:extLst>
            <c:ext xmlns:c16="http://schemas.microsoft.com/office/drawing/2014/chart" uri="{C3380CC4-5D6E-409C-BE32-E72D297353CC}">
              <c16:uniqueId val="{00000002-3894-4372-ABBA-53ACA0355D16}"/>
            </c:ext>
          </c:extLst>
        </c:ser>
        <c:dLbls>
          <c:showLegendKey val="0"/>
          <c:showVal val="0"/>
          <c:showCatName val="0"/>
          <c:showSerName val="0"/>
          <c:showPercent val="0"/>
          <c:showBubbleSize val="0"/>
        </c:dLbls>
        <c:marker val="1"/>
        <c:smooth val="0"/>
        <c:axId val="372476112"/>
        <c:axId val="372488112"/>
      </c:lineChart>
      <c:catAx>
        <c:axId val="15576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NG"/>
          </a:p>
        </c:txPr>
        <c:crossAx val="1557606608"/>
        <c:crosses val="autoZero"/>
        <c:auto val="1"/>
        <c:lblAlgn val="ctr"/>
        <c:lblOffset val="100"/>
        <c:noMultiLvlLbl val="0"/>
      </c:catAx>
      <c:valAx>
        <c:axId val="155760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crossAx val="1557622928"/>
        <c:crosses val="autoZero"/>
        <c:crossBetween val="between"/>
      </c:valAx>
      <c:valAx>
        <c:axId val="37248811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NG"/>
          </a:p>
        </c:txPr>
        <c:crossAx val="372476112"/>
        <c:crosses val="max"/>
        <c:crossBetween val="between"/>
      </c:valAx>
      <c:catAx>
        <c:axId val="372476112"/>
        <c:scaling>
          <c:orientation val="minMax"/>
        </c:scaling>
        <c:delete val="1"/>
        <c:axPos val="b"/>
        <c:numFmt formatCode="General" sourceLinked="1"/>
        <c:majorTickMark val="out"/>
        <c:minorTickMark val="none"/>
        <c:tickLblPos val="nextTo"/>
        <c:crossAx val="3724881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Clicks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'[1]Value-Based Formatting'!$D$1</c:f>
              <c:strCache>
                <c:ptCount val="1"/>
                <c:pt idx="0">
                  <c:v>0.25</c:v>
                </c:pt>
              </c:strCache>
            </c:strRef>
          </c:tx>
          <c:spPr>
            <a:solidFill>
              <a:schemeClr val="bg1">
                <a:lumMod val="75000"/>
              </a:schemeClr>
            </a:solidFill>
            <a:ln>
              <a:noFill/>
            </a:ln>
            <a:effectLst/>
          </c:spPr>
          <c:invertIfNegative val="0"/>
          <c:cat>
            <c:numRef>
              <c:f>'[1]Value-Based Formatting'!$A$2:$A$61</c:f>
              <c:numCache>
                <c:formatCode>m/d;@</c:formatCode>
                <c:ptCount val="60"/>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pt idx="31">
                  <c:v>42401</c:v>
                </c:pt>
                <c:pt idx="32">
                  <c:v>42402</c:v>
                </c:pt>
                <c:pt idx="33">
                  <c:v>42403</c:v>
                </c:pt>
                <c:pt idx="34">
                  <c:v>42404</c:v>
                </c:pt>
                <c:pt idx="35">
                  <c:v>42405</c:v>
                </c:pt>
                <c:pt idx="36">
                  <c:v>42406</c:v>
                </c:pt>
                <c:pt idx="37">
                  <c:v>42407</c:v>
                </c:pt>
                <c:pt idx="38">
                  <c:v>42408</c:v>
                </c:pt>
                <c:pt idx="39">
                  <c:v>42409</c:v>
                </c:pt>
                <c:pt idx="40">
                  <c:v>42410</c:v>
                </c:pt>
                <c:pt idx="41">
                  <c:v>42411</c:v>
                </c:pt>
                <c:pt idx="42">
                  <c:v>42412</c:v>
                </c:pt>
                <c:pt idx="43">
                  <c:v>42413</c:v>
                </c:pt>
                <c:pt idx="44">
                  <c:v>42414</c:v>
                </c:pt>
                <c:pt idx="45">
                  <c:v>42415</c:v>
                </c:pt>
                <c:pt idx="46">
                  <c:v>42416</c:v>
                </c:pt>
                <c:pt idx="47">
                  <c:v>42417</c:v>
                </c:pt>
                <c:pt idx="48">
                  <c:v>42418</c:v>
                </c:pt>
                <c:pt idx="49">
                  <c:v>42419</c:v>
                </c:pt>
                <c:pt idx="50">
                  <c:v>42420</c:v>
                </c:pt>
                <c:pt idx="51">
                  <c:v>42421</c:v>
                </c:pt>
                <c:pt idx="52">
                  <c:v>42422</c:v>
                </c:pt>
                <c:pt idx="53">
                  <c:v>42423</c:v>
                </c:pt>
                <c:pt idx="54">
                  <c:v>42424</c:v>
                </c:pt>
                <c:pt idx="55">
                  <c:v>42425</c:v>
                </c:pt>
                <c:pt idx="56">
                  <c:v>42426</c:v>
                </c:pt>
                <c:pt idx="57">
                  <c:v>42427</c:v>
                </c:pt>
                <c:pt idx="58">
                  <c:v>42428</c:v>
                </c:pt>
                <c:pt idx="59">
                  <c:v>42429</c:v>
                </c:pt>
              </c:numCache>
            </c:numRef>
          </c:cat>
          <c:val>
            <c:numRef>
              <c:f>'[1]Value-Based Formatting'!$D$2:$D$61</c:f>
              <c:numCache>
                <c:formatCode>General</c:formatCode>
                <c:ptCount val="60"/>
                <c:pt idx="0">
                  <c:v>0</c:v>
                </c:pt>
                <c:pt idx="1">
                  <c:v>0</c:v>
                </c:pt>
                <c:pt idx="2">
                  <c:v>0</c:v>
                </c:pt>
                <c:pt idx="3">
                  <c:v>0</c:v>
                </c:pt>
                <c:pt idx="4">
                  <c:v>6285</c:v>
                </c:pt>
                <c:pt idx="5">
                  <c:v>0</c:v>
                </c:pt>
                <c:pt idx="6">
                  <c:v>0</c:v>
                </c:pt>
                <c:pt idx="7">
                  <c:v>5953</c:v>
                </c:pt>
                <c:pt idx="8">
                  <c:v>0</c:v>
                </c:pt>
                <c:pt idx="9">
                  <c:v>0</c:v>
                </c:pt>
                <c:pt idx="10">
                  <c:v>5844</c:v>
                </c:pt>
                <c:pt idx="11">
                  <c:v>0</c:v>
                </c:pt>
                <c:pt idx="12">
                  <c:v>5460</c:v>
                </c:pt>
                <c:pt idx="13">
                  <c:v>0</c:v>
                </c:pt>
                <c:pt idx="14">
                  <c:v>0</c:v>
                </c:pt>
                <c:pt idx="15">
                  <c:v>5360</c:v>
                </c:pt>
                <c:pt idx="16">
                  <c:v>0</c:v>
                </c:pt>
                <c:pt idx="17">
                  <c:v>0</c:v>
                </c:pt>
                <c:pt idx="18">
                  <c:v>5277</c:v>
                </c:pt>
                <c:pt idx="19">
                  <c:v>0</c:v>
                </c:pt>
                <c:pt idx="20">
                  <c:v>0</c:v>
                </c:pt>
                <c:pt idx="21">
                  <c:v>0</c:v>
                </c:pt>
                <c:pt idx="22">
                  <c:v>0</c:v>
                </c:pt>
                <c:pt idx="23">
                  <c:v>0</c:v>
                </c:pt>
                <c:pt idx="24">
                  <c:v>0</c:v>
                </c:pt>
                <c:pt idx="25">
                  <c:v>0</c:v>
                </c:pt>
                <c:pt idx="26">
                  <c:v>0</c:v>
                </c:pt>
                <c:pt idx="27">
                  <c:v>0</c:v>
                </c:pt>
                <c:pt idx="28">
                  <c:v>0</c:v>
                </c:pt>
                <c:pt idx="29">
                  <c:v>5777</c:v>
                </c:pt>
                <c:pt idx="30">
                  <c:v>0</c:v>
                </c:pt>
                <c:pt idx="31">
                  <c:v>0</c:v>
                </c:pt>
                <c:pt idx="32">
                  <c:v>0</c:v>
                </c:pt>
                <c:pt idx="33">
                  <c:v>0</c:v>
                </c:pt>
                <c:pt idx="34">
                  <c:v>0</c:v>
                </c:pt>
                <c:pt idx="35">
                  <c:v>0</c:v>
                </c:pt>
                <c:pt idx="36">
                  <c:v>5857</c:v>
                </c:pt>
                <c:pt idx="37">
                  <c:v>0</c:v>
                </c:pt>
                <c:pt idx="38">
                  <c:v>0</c:v>
                </c:pt>
                <c:pt idx="39">
                  <c:v>5226</c:v>
                </c:pt>
                <c:pt idx="40">
                  <c:v>0</c:v>
                </c:pt>
                <c:pt idx="41">
                  <c:v>5440</c:v>
                </c:pt>
                <c:pt idx="42">
                  <c:v>6236</c:v>
                </c:pt>
                <c:pt idx="43">
                  <c:v>5172</c:v>
                </c:pt>
                <c:pt idx="44">
                  <c:v>0</c:v>
                </c:pt>
                <c:pt idx="45">
                  <c:v>0</c:v>
                </c:pt>
                <c:pt idx="46">
                  <c:v>0</c:v>
                </c:pt>
                <c:pt idx="47">
                  <c:v>0</c:v>
                </c:pt>
                <c:pt idx="48">
                  <c:v>5574</c:v>
                </c:pt>
                <c:pt idx="49">
                  <c:v>0</c:v>
                </c:pt>
                <c:pt idx="50">
                  <c:v>0</c:v>
                </c:pt>
                <c:pt idx="51">
                  <c:v>0</c:v>
                </c:pt>
                <c:pt idx="52">
                  <c:v>0</c:v>
                </c:pt>
                <c:pt idx="53">
                  <c:v>0</c:v>
                </c:pt>
                <c:pt idx="54">
                  <c:v>0</c:v>
                </c:pt>
                <c:pt idx="55">
                  <c:v>5563</c:v>
                </c:pt>
                <c:pt idx="56">
                  <c:v>0</c:v>
                </c:pt>
                <c:pt idx="57">
                  <c:v>5029</c:v>
                </c:pt>
                <c:pt idx="58">
                  <c:v>0</c:v>
                </c:pt>
                <c:pt idx="59">
                  <c:v>0</c:v>
                </c:pt>
              </c:numCache>
            </c:numRef>
          </c:val>
          <c:extLst>
            <c:ext xmlns:c16="http://schemas.microsoft.com/office/drawing/2014/chart" uri="{C3380CC4-5D6E-409C-BE32-E72D297353CC}">
              <c16:uniqueId val="{00000000-F450-4E3A-BC9A-F8117F6461DD}"/>
            </c:ext>
          </c:extLst>
        </c:ser>
        <c:ser>
          <c:idx val="1"/>
          <c:order val="1"/>
          <c:tx>
            <c:strRef>
              <c:f>'[1]Value-Based Formatting'!$E$1</c:f>
              <c:strCache>
                <c:ptCount val="1"/>
                <c:pt idx="0">
                  <c:v>0.50</c:v>
                </c:pt>
              </c:strCache>
            </c:strRef>
          </c:tx>
          <c:spPr>
            <a:solidFill>
              <a:schemeClr val="accent6">
                <a:lumMod val="40000"/>
                <a:lumOff val="60000"/>
              </a:schemeClr>
            </a:solidFill>
            <a:ln>
              <a:noFill/>
            </a:ln>
            <a:effectLst/>
          </c:spPr>
          <c:invertIfNegative val="0"/>
          <c:cat>
            <c:numRef>
              <c:f>'[1]Value-Based Formatting'!$A$2:$A$61</c:f>
              <c:numCache>
                <c:formatCode>m/d;@</c:formatCode>
                <c:ptCount val="60"/>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pt idx="31">
                  <c:v>42401</c:v>
                </c:pt>
                <c:pt idx="32">
                  <c:v>42402</c:v>
                </c:pt>
                <c:pt idx="33">
                  <c:v>42403</c:v>
                </c:pt>
                <c:pt idx="34">
                  <c:v>42404</c:v>
                </c:pt>
                <c:pt idx="35">
                  <c:v>42405</c:v>
                </c:pt>
                <c:pt idx="36">
                  <c:v>42406</c:v>
                </c:pt>
                <c:pt idx="37">
                  <c:v>42407</c:v>
                </c:pt>
                <c:pt idx="38">
                  <c:v>42408</c:v>
                </c:pt>
                <c:pt idx="39">
                  <c:v>42409</c:v>
                </c:pt>
                <c:pt idx="40">
                  <c:v>42410</c:v>
                </c:pt>
                <c:pt idx="41">
                  <c:v>42411</c:v>
                </c:pt>
                <c:pt idx="42">
                  <c:v>42412</c:v>
                </c:pt>
                <c:pt idx="43">
                  <c:v>42413</c:v>
                </c:pt>
                <c:pt idx="44">
                  <c:v>42414</c:v>
                </c:pt>
                <c:pt idx="45">
                  <c:v>42415</c:v>
                </c:pt>
                <c:pt idx="46">
                  <c:v>42416</c:v>
                </c:pt>
                <c:pt idx="47">
                  <c:v>42417</c:v>
                </c:pt>
                <c:pt idx="48">
                  <c:v>42418</c:v>
                </c:pt>
                <c:pt idx="49">
                  <c:v>42419</c:v>
                </c:pt>
                <c:pt idx="50">
                  <c:v>42420</c:v>
                </c:pt>
                <c:pt idx="51">
                  <c:v>42421</c:v>
                </c:pt>
                <c:pt idx="52">
                  <c:v>42422</c:v>
                </c:pt>
                <c:pt idx="53">
                  <c:v>42423</c:v>
                </c:pt>
                <c:pt idx="54">
                  <c:v>42424</c:v>
                </c:pt>
                <c:pt idx="55">
                  <c:v>42425</c:v>
                </c:pt>
                <c:pt idx="56">
                  <c:v>42426</c:v>
                </c:pt>
                <c:pt idx="57">
                  <c:v>42427</c:v>
                </c:pt>
                <c:pt idx="58">
                  <c:v>42428</c:v>
                </c:pt>
                <c:pt idx="59">
                  <c:v>42429</c:v>
                </c:pt>
              </c:numCache>
            </c:numRef>
          </c:cat>
          <c:val>
            <c:numRef>
              <c:f>'[1]Value-Based Formatting'!$E$2:$E$61</c:f>
              <c:numCache>
                <c:formatCode>General</c:formatCode>
                <c:ptCount val="60"/>
                <c:pt idx="0">
                  <c:v>0</c:v>
                </c:pt>
                <c:pt idx="1">
                  <c:v>6592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6313</c:v>
                </c:pt>
                <c:pt idx="25">
                  <c:v>6667</c:v>
                </c:pt>
                <c:pt idx="26">
                  <c:v>0</c:v>
                </c:pt>
                <c:pt idx="27">
                  <c:v>0</c:v>
                </c:pt>
                <c:pt idx="28">
                  <c:v>6387</c:v>
                </c:pt>
                <c:pt idx="29">
                  <c:v>0</c:v>
                </c:pt>
                <c:pt idx="30">
                  <c:v>7281</c:v>
                </c:pt>
                <c:pt idx="31">
                  <c:v>0</c:v>
                </c:pt>
                <c:pt idx="32">
                  <c:v>0</c:v>
                </c:pt>
                <c:pt idx="33">
                  <c:v>0</c:v>
                </c:pt>
                <c:pt idx="34">
                  <c:v>0</c:v>
                </c:pt>
                <c:pt idx="35">
                  <c:v>7330</c:v>
                </c:pt>
                <c:pt idx="36">
                  <c:v>0</c:v>
                </c:pt>
                <c:pt idx="37">
                  <c:v>6880</c:v>
                </c:pt>
                <c:pt idx="38">
                  <c:v>0</c:v>
                </c:pt>
                <c:pt idx="39">
                  <c:v>0</c:v>
                </c:pt>
                <c:pt idx="40">
                  <c:v>7002</c:v>
                </c:pt>
                <c:pt idx="41">
                  <c:v>0</c:v>
                </c:pt>
                <c:pt idx="42">
                  <c:v>0</c:v>
                </c:pt>
                <c:pt idx="43">
                  <c:v>0</c:v>
                </c:pt>
                <c:pt idx="44">
                  <c:v>7089</c:v>
                </c:pt>
                <c:pt idx="45">
                  <c:v>0</c:v>
                </c:pt>
                <c:pt idx="46">
                  <c:v>0</c:v>
                </c:pt>
                <c:pt idx="47">
                  <c:v>0</c:v>
                </c:pt>
                <c:pt idx="48">
                  <c:v>0</c:v>
                </c:pt>
                <c:pt idx="49">
                  <c:v>6991</c:v>
                </c:pt>
                <c:pt idx="50">
                  <c:v>6889</c:v>
                </c:pt>
                <c:pt idx="51">
                  <c:v>6632</c:v>
                </c:pt>
                <c:pt idx="52">
                  <c:v>7181</c:v>
                </c:pt>
                <c:pt idx="53">
                  <c:v>6889</c:v>
                </c:pt>
                <c:pt idx="54">
                  <c:v>0</c:v>
                </c:pt>
                <c:pt idx="55">
                  <c:v>0</c:v>
                </c:pt>
                <c:pt idx="56">
                  <c:v>0</c:v>
                </c:pt>
                <c:pt idx="57">
                  <c:v>0</c:v>
                </c:pt>
                <c:pt idx="58">
                  <c:v>6793</c:v>
                </c:pt>
                <c:pt idx="59">
                  <c:v>0</c:v>
                </c:pt>
              </c:numCache>
            </c:numRef>
          </c:val>
          <c:extLst>
            <c:ext xmlns:c16="http://schemas.microsoft.com/office/drawing/2014/chart" uri="{C3380CC4-5D6E-409C-BE32-E72D297353CC}">
              <c16:uniqueId val="{00000001-F450-4E3A-BC9A-F8117F6461DD}"/>
            </c:ext>
          </c:extLst>
        </c:ser>
        <c:ser>
          <c:idx val="2"/>
          <c:order val="2"/>
          <c:tx>
            <c:strRef>
              <c:f>'[1]Value-Based Formatting'!$F$1</c:f>
              <c:strCache>
                <c:ptCount val="1"/>
                <c:pt idx="0">
                  <c:v>0.75</c:v>
                </c:pt>
              </c:strCache>
            </c:strRef>
          </c:tx>
          <c:spPr>
            <a:solidFill>
              <a:schemeClr val="accent6">
                <a:lumMod val="75000"/>
              </a:schemeClr>
            </a:solidFill>
            <a:ln>
              <a:noFill/>
            </a:ln>
            <a:effectLst/>
          </c:spPr>
          <c:invertIfNegative val="0"/>
          <c:cat>
            <c:numRef>
              <c:f>'[1]Value-Based Formatting'!$A$2:$A$61</c:f>
              <c:numCache>
                <c:formatCode>m/d;@</c:formatCode>
                <c:ptCount val="60"/>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pt idx="31">
                  <c:v>42401</c:v>
                </c:pt>
                <c:pt idx="32">
                  <c:v>42402</c:v>
                </c:pt>
                <c:pt idx="33">
                  <c:v>42403</c:v>
                </c:pt>
                <c:pt idx="34">
                  <c:v>42404</c:v>
                </c:pt>
                <c:pt idx="35">
                  <c:v>42405</c:v>
                </c:pt>
                <c:pt idx="36">
                  <c:v>42406</c:v>
                </c:pt>
                <c:pt idx="37">
                  <c:v>42407</c:v>
                </c:pt>
                <c:pt idx="38">
                  <c:v>42408</c:v>
                </c:pt>
                <c:pt idx="39">
                  <c:v>42409</c:v>
                </c:pt>
                <c:pt idx="40">
                  <c:v>42410</c:v>
                </c:pt>
                <c:pt idx="41">
                  <c:v>42411</c:v>
                </c:pt>
                <c:pt idx="42">
                  <c:v>42412</c:v>
                </c:pt>
                <c:pt idx="43">
                  <c:v>42413</c:v>
                </c:pt>
                <c:pt idx="44">
                  <c:v>42414</c:v>
                </c:pt>
                <c:pt idx="45">
                  <c:v>42415</c:v>
                </c:pt>
                <c:pt idx="46">
                  <c:v>42416</c:v>
                </c:pt>
                <c:pt idx="47">
                  <c:v>42417</c:v>
                </c:pt>
                <c:pt idx="48">
                  <c:v>42418</c:v>
                </c:pt>
                <c:pt idx="49">
                  <c:v>42419</c:v>
                </c:pt>
                <c:pt idx="50">
                  <c:v>42420</c:v>
                </c:pt>
                <c:pt idx="51">
                  <c:v>42421</c:v>
                </c:pt>
                <c:pt idx="52">
                  <c:v>42422</c:v>
                </c:pt>
                <c:pt idx="53">
                  <c:v>42423</c:v>
                </c:pt>
                <c:pt idx="54">
                  <c:v>42424</c:v>
                </c:pt>
                <c:pt idx="55">
                  <c:v>42425</c:v>
                </c:pt>
                <c:pt idx="56">
                  <c:v>42426</c:v>
                </c:pt>
                <c:pt idx="57">
                  <c:v>42427</c:v>
                </c:pt>
                <c:pt idx="58">
                  <c:v>42428</c:v>
                </c:pt>
                <c:pt idx="59">
                  <c:v>42429</c:v>
                </c:pt>
              </c:numCache>
            </c:numRef>
          </c:cat>
          <c:val>
            <c:numRef>
              <c:f>'[1]Value-Based Formatting'!$F$2:$F$61</c:f>
              <c:numCache>
                <c:formatCode>General</c:formatCode>
                <c:ptCount val="60"/>
                <c:pt idx="0">
                  <c:v>8010</c:v>
                </c:pt>
                <c:pt idx="1">
                  <c:v>0</c:v>
                </c:pt>
                <c:pt idx="2">
                  <c:v>7520</c:v>
                </c:pt>
                <c:pt idx="3">
                  <c:v>0</c:v>
                </c:pt>
                <c:pt idx="4">
                  <c:v>0</c:v>
                </c:pt>
                <c:pt idx="5">
                  <c:v>8934</c:v>
                </c:pt>
                <c:pt idx="6">
                  <c:v>0</c:v>
                </c:pt>
                <c:pt idx="7">
                  <c:v>0</c:v>
                </c:pt>
                <c:pt idx="8">
                  <c:v>0</c:v>
                </c:pt>
                <c:pt idx="9">
                  <c:v>8407</c:v>
                </c:pt>
                <c:pt idx="10">
                  <c:v>0</c:v>
                </c:pt>
                <c:pt idx="11">
                  <c:v>0</c:v>
                </c:pt>
                <c:pt idx="12">
                  <c:v>0</c:v>
                </c:pt>
                <c:pt idx="13">
                  <c:v>0</c:v>
                </c:pt>
                <c:pt idx="14">
                  <c:v>0</c:v>
                </c:pt>
                <c:pt idx="15">
                  <c:v>0</c:v>
                </c:pt>
                <c:pt idx="16">
                  <c:v>0</c:v>
                </c:pt>
                <c:pt idx="17">
                  <c:v>8529</c:v>
                </c:pt>
                <c:pt idx="18">
                  <c:v>0</c:v>
                </c:pt>
                <c:pt idx="19">
                  <c:v>7900</c:v>
                </c:pt>
                <c:pt idx="20">
                  <c:v>8802</c:v>
                </c:pt>
                <c:pt idx="21">
                  <c:v>0</c:v>
                </c:pt>
                <c:pt idx="22">
                  <c:v>0</c:v>
                </c:pt>
                <c:pt idx="23">
                  <c:v>0</c:v>
                </c:pt>
                <c:pt idx="24">
                  <c:v>0</c:v>
                </c:pt>
                <c:pt idx="25">
                  <c:v>0</c:v>
                </c:pt>
                <c:pt idx="26">
                  <c:v>8141</c:v>
                </c:pt>
                <c:pt idx="27">
                  <c:v>0</c:v>
                </c:pt>
                <c:pt idx="28">
                  <c:v>0</c:v>
                </c:pt>
                <c:pt idx="29">
                  <c:v>0</c:v>
                </c:pt>
                <c:pt idx="30">
                  <c:v>0</c:v>
                </c:pt>
                <c:pt idx="31">
                  <c:v>7609</c:v>
                </c:pt>
                <c:pt idx="32">
                  <c:v>7750</c:v>
                </c:pt>
                <c:pt idx="33">
                  <c:v>0</c:v>
                </c:pt>
                <c:pt idx="34">
                  <c:v>0</c:v>
                </c:pt>
                <c:pt idx="35">
                  <c:v>0</c:v>
                </c:pt>
                <c:pt idx="36">
                  <c:v>0</c:v>
                </c:pt>
                <c:pt idx="37">
                  <c:v>0</c:v>
                </c:pt>
                <c:pt idx="38">
                  <c:v>7639</c:v>
                </c:pt>
                <c:pt idx="39">
                  <c:v>0</c:v>
                </c:pt>
                <c:pt idx="40">
                  <c:v>0</c:v>
                </c:pt>
                <c:pt idx="41">
                  <c:v>0</c:v>
                </c:pt>
                <c:pt idx="42">
                  <c:v>0</c:v>
                </c:pt>
                <c:pt idx="43">
                  <c:v>0</c:v>
                </c:pt>
                <c:pt idx="44">
                  <c:v>0</c:v>
                </c:pt>
                <c:pt idx="45">
                  <c:v>7910</c:v>
                </c:pt>
                <c:pt idx="46">
                  <c:v>8756</c:v>
                </c:pt>
                <c:pt idx="47">
                  <c:v>8850</c:v>
                </c:pt>
                <c:pt idx="48">
                  <c:v>0</c:v>
                </c:pt>
                <c:pt idx="49">
                  <c:v>0</c:v>
                </c:pt>
                <c:pt idx="50">
                  <c:v>0</c:v>
                </c:pt>
                <c:pt idx="51">
                  <c:v>0</c:v>
                </c:pt>
                <c:pt idx="52">
                  <c:v>0</c:v>
                </c:pt>
                <c:pt idx="53">
                  <c:v>0</c:v>
                </c:pt>
                <c:pt idx="54">
                  <c:v>0</c:v>
                </c:pt>
                <c:pt idx="55">
                  <c:v>0</c:v>
                </c:pt>
                <c:pt idx="56">
                  <c:v>0</c:v>
                </c:pt>
                <c:pt idx="57">
                  <c:v>0</c:v>
                </c:pt>
                <c:pt idx="58">
                  <c:v>0</c:v>
                </c:pt>
                <c:pt idx="59">
                  <c:v>7589</c:v>
                </c:pt>
              </c:numCache>
            </c:numRef>
          </c:val>
          <c:extLst>
            <c:ext xmlns:c16="http://schemas.microsoft.com/office/drawing/2014/chart" uri="{C3380CC4-5D6E-409C-BE32-E72D297353CC}">
              <c16:uniqueId val="{00000002-F450-4E3A-BC9A-F8117F6461DD}"/>
            </c:ext>
          </c:extLst>
        </c:ser>
        <c:ser>
          <c:idx val="3"/>
          <c:order val="3"/>
          <c:tx>
            <c:strRef>
              <c:f>'[1]Value-Based Formatting'!$G$1</c:f>
              <c:strCache>
                <c:ptCount val="1"/>
                <c:pt idx="0">
                  <c:v>1.00</c:v>
                </c:pt>
              </c:strCache>
            </c:strRef>
          </c:tx>
          <c:spPr>
            <a:solidFill>
              <a:schemeClr val="accent6">
                <a:lumMod val="50000"/>
              </a:schemeClr>
            </a:solidFill>
            <a:ln>
              <a:noFill/>
            </a:ln>
            <a:effectLst/>
          </c:spPr>
          <c:invertIfNegative val="0"/>
          <c:cat>
            <c:numRef>
              <c:f>'[1]Value-Based Formatting'!$A$2:$A$61</c:f>
              <c:numCache>
                <c:formatCode>m/d;@</c:formatCode>
                <c:ptCount val="60"/>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pt idx="31">
                  <c:v>42401</c:v>
                </c:pt>
                <c:pt idx="32">
                  <c:v>42402</c:v>
                </c:pt>
                <c:pt idx="33">
                  <c:v>42403</c:v>
                </c:pt>
                <c:pt idx="34">
                  <c:v>42404</c:v>
                </c:pt>
                <c:pt idx="35">
                  <c:v>42405</c:v>
                </c:pt>
                <c:pt idx="36">
                  <c:v>42406</c:v>
                </c:pt>
                <c:pt idx="37">
                  <c:v>42407</c:v>
                </c:pt>
                <c:pt idx="38">
                  <c:v>42408</c:v>
                </c:pt>
                <c:pt idx="39">
                  <c:v>42409</c:v>
                </c:pt>
                <c:pt idx="40">
                  <c:v>42410</c:v>
                </c:pt>
                <c:pt idx="41">
                  <c:v>42411</c:v>
                </c:pt>
                <c:pt idx="42">
                  <c:v>42412</c:v>
                </c:pt>
                <c:pt idx="43">
                  <c:v>42413</c:v>
                </c:pt>
                <c:pt idx="44">
                  <c:v>42414</c:v>
                </c:pt>
                <c:pt idx="45">
                  <c:v>42415</c:v>
                </c:pt>
                <c:pt idx="46">
                  <c:v>42416</c:v>
                </c:pt>
                <c:pt idx="47">
                  <c:v>42417</c:v>
                </c:pt>
                <c:pt idx="48">
                  <c:v>42418</c:v>
                </c:pt>
                <c:pt idx="49">
                  <c:v>42419</c:v>
                </c:pt>
                <c:pt idx="50">
                  <c:v>42420</c:v>
                </c:pt>
                <c:pt idx="51">
                  <c:v>42421</c:v>
                </c:pt>
                <c:pt idx="52">
                  <c:v>42422</c:v>
                </c:pt>
                <c:pt idx="53">
                  <c:v>42423</c:v>
                </c:pt>
                <c:pt idx="54">
                  <c:v>42424</c:v>
                </c:pt>
                <c:pt idx="55">
                  <c:v>42425</c:v>
                </c:pt>
                <c:pt idx="56">
                  <c:v>42426</c:v>
                </c:pt>
                <c:pt idx="57">
                  <c:v>42427</c:v>
                </c:pt>
                <c:pt idx="58">
                  <c:v>42428</c:v>
                </c:pt>
                <c:pt idx="59">
                  <c:v>42429</c:v>
                </c:pt>
              </c:numCache>
            </c:numRef>
          </c:cat>
          <c:val>
            <c:numRef>
              <c:f>'[1]Value-Based Formatting'!$G$2:$G$61</c:f>
              <c:numCache>
                <c:formatCode>General</c:formatCode>
                <c:ptCount val="60"/>
                <c:pt idx="0">
                  <c:v>0</c:v>
                </c:pt>
                <c:pt idx="1">
                  <c:v>0</c:v>
                </c:pt>
                <c:pt idx="2">
                  <c:v>0</c:v>
                </c:pt>
                <c:pt idx="3">
                  <c:v>9765</c:v>
                </c:pt>
                <c:pt idx="4">
                  <c:v>0</c:v>
                </c:pt>
                <c:pt idx="5">
                  <c:v>0</c:v>
                </c:pt>
                <c:pt idx="6">
                  <c:v>9794</c:v>
                </c:pt>
                <c:pt idx="7">
                  <c:v>0</c:v>
                </c:pt>
                <c:pt idx="8">
                  <c:v>9015</c:v>
                </c:pt>
                <c:pt idx="9">
                  <c:v>0</c:v>
                </c:pt>
                <c:pt idx="10">
                  <c:v>0</c:v>
                </c:pt>
                <c:pt idx="11">
                  <c:v>9488</c:v>
                </c:pt>
                <c:pt idx="12">
                  <c:v>0</c:v>
                </c:pt>
                <c:pt idx="13">
                  <c:v>9799</c:v>
                </c:pt>
                <c:pt idx="14">
                  <c:v>9571</c:v>
                </c:pt>
                <c:pt idx="15">
                  <c:v>0</c:v>
                </c:pt>
                <c:pt idx="16">
                  <c:v>9972</c:v>
                </c:pt>
                <c:pt idx="17">
                  <c:v>0</c:v>
                </c:pt>
                <c:pt idx="18">
                  <c:v>0</c:v>
                </c:pt>
                <c:pt idx="19">
                  <c:v>0</c:v>
                </c:pt>
                <c:pt idx="20">
                  <c:v>0</c:v>
                </c:pt>
                <c:pt idx="21">
                  <c:v>9021</c:v>
                </c:pt>
                <c:pt idx="22">
                  <c:v>9788</c:v>
                </c:pt>
                <c:pt idx="23">
                  <c:v>9949</c:v>
                </c:pt>
                <c:pt idx="24">
                  <c:v>0</c:v>
                </c:pt>
                <c:pt idx="25">
                  <c:v>0</c:v>
                </c:pt>
                <c:pt idx="26">
                  <c:v>0</c:v>
                </c:pt>
                <c:pt idx="27">
                  <c:v>9317</c:v>
                </c:pt>
                <c:pt idx="28">
                  <c:v>0</c:v>
                </c:pt>
                <c:pt idx="29">
                  <c:v>0</c:v>
                </c:pt>
                <c:pt idx="30">
                  <c:v>0</c:v>
                </c:pt>
                <c:pt idx="31">
                  <c:v>0</c:v>
                </c:pt>
                <c:pt idx="32">
                  <c:v>0</c:v>
                </c:pt>
                <c:pt idx="33">
                  <c:v>9761</c:v>
                </c:pt>
                <c:pt idx="34">
                  <c:v>9439</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9633</c:v>
                </c:pt>
                <c:pt idx="55">
                  <c:v>0</c:v>
                </c:pt>
                <c:pt idx="56">
                  <c:v>9176</c:v>
                </c:pt>
                <c:pt idx="57">
                  <c:v>0</c:v>
                </c:pt>
                <c:pt idx="58">
                  <c:v>0</c:v>
                </c:pt>
                <c:pt idx="59">
                  <c:v>0</c:v>
                </c:pt>
              </c:numCache>
            </c:numRef>
          </c:val>
          <c:extLst>
            <c:ext xmlns:c16="http://schemas.microsoft.com/office/drawing/2014/chart" uri="{C3380CC4-5D6E-409C-BE32-E72D297353CC}">
              <c16:uniqueId val="{00000003-F450-4E3A-BC9A-F8117F6461DD}"/>
            </c:ext>
          </c:extLst>
        </c:ser>
        <c:dLbls>
          <c:showLegendKey val="0"/>
          <c:showVal val="0"/>
          <c:showCatName val="0"/>
          <c:showSerName val="0"/>
          <c:showPercent val="0"/>
          <c:showBubbleSize val="0"/>
        </c:dLbls>
        <c:gapWidth val="0"/>
        <c:overlap val="62"/>
        <c:axId val="372531792"/>
        <c:axId val="372532272"/>
      </c:barChart>
      <c:dateAx>
        <c:axId val="37253179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2532272"/>
        <c:crosses val="autoZero"/>
        <c:auto val="1"/>
        <c:lblOffset val="100"/>
        <c:baseTimeUnit val="days"/>
      </c:dateAx>
      <c:valAx>
        <c:axId val="37253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253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a:t>Ticket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areaChart>
        <c:grouping val="stacked"/>
        <c:varyColors val="0"/>
        <c:ser>
          <c:idx val="0"/>
          <c:order val="0"/>
          <c:tx>
            <c:v>Comedy(S)</c:v>
          </c:tx>
          <c:spPr>
            <a:solidFill>
              <a:schemeClr val="accent5"/>
            </a:solidFill>
            <a:ln w="25400">
              <a:noFill/>
            </a:ln>
            <a:effectLst/>
          </c:spPr>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Selection'!$B$32:$M$32</c:f>
              <c:numCache>
                <c:formatCode>#,##0</c:formatCode>
                <c:ptCount val="12"/>
                <c:pt idx="0">
                  <c:v>49832</c:v>
                </c:pt>
                <c:pt idx="1">
                  <c:v>47232</c:v>
                </c:pt>
                <c:pt idx="2">
                  <c:v>40002</c:v>
                </c:pt>
                <c:pt idx="3">
                  <c:v>37283</c:v>
                </c:pt>
                <c:pt idx="4">
                  <c:v>32910</c:v>
                </c:pt>
                <c:pt idx="5">
                  <c:v>33829</c:v>
                </c:pt>
                <c:pt idx="6">
                  <c:v>30102</c:v>
                </c:pt>
                <c:pt idx="7">
                  <c:v>32111</c:v>
                </c:pt>
                <c:pt idx="8">
                  <c:v>34921</c:v>
                </c:pt>
                <c:pt idx="9">
                  <c:v>30293</c:v>
                </c:pt>
                <c:pt idx="10">
                  <c:v>28392</c:v>
                </c:pt>
                <c:pt idx="11">
                  <c:v>24192</c:v>
                </c:pt>
              </c:numCache>
            </c:numRef>
          </c:val>
          <c:extLst>
            <c:ext xmlns:c16="http://schemas.microsoft.com/office/drawing/2014/chart" uri="{C3380CC4-5D6E-409C-BE32-E72D297353CC}">
              <c16:uniqueId val="{00000000-B2F6-4529-A60A-355B8D789613}"/>
            </c:ext>
          </c:extLst>
        </c:ser>
        <c:ser>
          <c:idx val="1"/>
          <c:order val="1"/>
          <c:tx>
            <c:v>Comedy(D)</c:v>
          </c:tx>
          <c:spPr>
            <a:solidFill>
              <a:schemeClr val="accent5">
                <a:lumMod val="20000"/>
                <a:lumOff val="80000"/>
              </a:schemeClr>
            </a:solidFill>
            <a:ln w="25400">
              <a:noFill/>
            </a:ln>
            <a:effectLst/>
          </c:spPr>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Selection'!$B$33:$M$33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B2F6-4529-A60A-355B8D789613}"/>
            </c:ext>
          </c:extLst>
        </c:ser>
        <c:ser>
          <c:idx val="2"/>
          <c:order val="2"/>
          <c:tx>
            <c:v>Thriller(S)</c:v>
          </c:tx>
          <c:spPr>
            <a:solidFill>
              <a:schemeClr val="accent2"/>
            </a:solidFill>
            <a:ln w="25400">
              <a:noFill/>
            </a:ln>
            <a:effectLst/>
          </c:spPr>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Selection'!$B$34:$M$34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B2F6-4529-A60A-355B8D789613}"/>
            </c:ext>
          </c:extLst>
        </c:ser>
        <c:ser>
          <c:idx val="3"/>
          <c:order val="3"/>
          <c:tx>
            <c:v>Thriller(D)</c:v>
          </c:tx>
          <c:spPr>
            <a:solidFill>
              <a:schemeClr val="accent2">
                <a:lumMod val="20000"/>
                <a:lumOff val="80000"/>
              </a:schemeClr>
            </a:solidFill>
            <a:ln w="25400">
              <a:noFill/>
            </a:ln>
            <a:effectLst/>
          </c:spPr>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Selection'!$B$35:$M$35</c:f>
              <c:numCache>
                <c:formatCode>#,##0</c:formatCode>
                <c:ptCount val="12"/>
                <c:pt idx="0">
                  <c:v>12839</c:v>
                </c:pt>
                <c:pt idx="1">
                  <c:v>16828</c:v>
                </c:pt>
                <c:pt idx="2">
                  <c:v>15839</c:v>
                </c:pt>
                <c:pt idx="3">
                  <c:v>18082</c:v>
                </c:pt>
                <c:pt idx="4">
                  <c:v>24932</c:v>
                </c:pt>
                <c:pt idx="5">
                  <c:v>30462</c:v>
                </c:pt>
                <c:pt idx="6">
                  <c:v>34240</c:v>
                </c:pt>
                <c:pt idx="7">
                  <c:v>42718</c:v>
                </c:pt>
                <c:pt idx="8">
                  <c:v>41128</c:v>
                </c:pt>
                <c:pt idx="9">
                  <c:v>39382</c:v>
                </c:pt>
                <c:pt idx="10">
                  <c:v>36621</c:v>
                </c:pt>
                <c:pt idx="11">
                  <c:v>37283</c:v>
                </c:pt>
              </c:numCache>
            </c:numRef>
          </c:val>
          <c:extLst>
            <c:ext xmlns:c16="http://schemas.microsoft.com/office/drawing/2014/chart" uri="{C3380CC4-5D6E-409C-BE32-E72D297353CC}">
              <c16:uniqueId val="{00000003-B2F6-4529-A60A-355B8D789613}"/>
            </c:ext>
          </c:extLst>
        </c:ser>
        <c:ser>
          <c:idx val="4"/>
          <c:order val="4"/>
          <c:tx>
            <c:v>Documentary(S)</c:v>
          </c:tx>
          <c:spPr>
            <a:solidFill>
              <a:srgbClr val="FFFF00"/>
            </a:solidFill>
            <a:ln w="25400">
              <a:noFill/>
            </a:ln>
            <a:effectLst/>
          </c:spPr>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Selection'!$B$36:$M$36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B2F6-4529-A60A-355B8D789613}"/>
            </c:ext>
          </c:extLst>
        </c:ser>
        <c:ser>
          <c:idx val="5"/>
          <c:order val="5"/>
          <c:tx>
            <c:v>Documentary(D)</c:v>
          </c:tx>
          <c:spPr>
            <a:solidFill>
              <a:schemeClr val="accent4">
                <a:lumMod val="20000"/>
                <a:lumOff val="80000"/>
              </a:schemeClr>
            </a:solidFill>
            <a:ln w="25400">
              <a:noFill/>
            </a:ln>
            <a:effectLst/>
          </c:spPr>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Selection'!$B$37:$M$37</c:f>
              <c:numCache>
                <c:formatCode>#,##0</c:formatCode>
                <c:ptCount val="12"/>
                <c:pt idx="0">
                  <c:v>9118</c:v>
                </c:pt>
                <c:pt idx="1">
                  <c:v>9907</c:v>
                </c:pt>
                <c:pt idx="2">
                  <c:v>7257</c:v>
                </c:pt>
                <c:pt idx="3">
                  <c:v>7838</c:v>
                </c:pt>
                <c:pt idx="4">
                  <c:v>6372</c:v>
                </c:pt>
                <c:pt idx="5">
                  <c:v>5992</c:v>
                </c:pt>
                <c:pt idx="6">
                  <c:v>5773</c:v>
                </c:pt>
                <c:pt idx="7">
                  <c:v>5993</c:v>
                </c:pt>
                <c:pt idx="8">
                  <c:v>6302</c:v>
                </c:pt>
                <c:pt idx="9">
                  <c:v>8103</c:v>
                </c:pt>
                <c:pt idx="10">
                  <c:v>9100</c:v>
                </c:pt>
                <c:pt idx="11">
                  <c:v>9278</c:v>
                </c:pt>
              </c:numCache>
            </c:numRef>
          </c:val>
          <c:extLst>
            <c:ext xmlns:c16="http://schemas.microsoft.com/office/drawing/2014/chart" uri="{C3380CC4-5D6E-409C-BE32-E72D297353CC}">
              <c16:uniqueId val="{00000005-B2F6-4529-A60A-355B8D789613}"/>
            </c:ext>
          </c:extLst>
        </c:ser>
        <c:ser>
          <c:idx val="6"/>
          <c:order val="6"/>
          <c:tx>
            <c:v>Romance(S)</c:v>
          </c:tx>
          <c:spPr>
            <a:solidFill>
              <a:schemeClr val="accent6"/>
            </a:solidFill>
            <a:ln w="25400">
              <a:noFill/>
            </a:ln>
            <a:effectLst/>
          </c:spPr>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Selection'!$B$38:$M$38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B2F6-4529-A60A-355B8D789613}"/>
            </c:ext>
          </c:extLst>
        </c:ser>
        <c:ser>
          <c:idx val="7"/>
          <c:order val="7"/>
          <c:tx>
            <c:v>Romance(D)</c:v>
          </c:tx>
          <c:spPr>
            <a:solidFill>
              <a:schemeClr val="accent6">
                <a:lumMod val="20000"/>
                <a:lumOff val="80000"/>
              </a:schemeClr>
            </a:solidFill>
            <a:ln w="25400">
              <a:noFill/>
            </a:ln>
            <a:effectLst/>
          </c:spPr>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Selection'!$B$39:$M$39</c:f>
              <c:numCache>
                <c:formatCode>#,##0</c:formatCode>
                <c:ptCount val="12"/>
                <c:pt idx="0">
                  <c:v>14381</c:v>
                </c:pt>
                <c:pt idx="1">
                  <c:v>14651</c:v>
                </c:pt>
                <c:pt idx="2">
                  <c:v>11969</c:v>
                </c:pt>
                <c:pt idx="3">
                  <c:v>14602</c:v>
                </c:pt>
                <c:pt idx="4">
                  <c:v>13046</c:v>
                </c:pt>
                <c:pt idx="5">
                  <c:v>14411</c:v>
                </c:pt>
                <c:pt idx="6">
                  <c:v>13871</c:v>
                </c:pt>
                <c:pt idx="7">
                  <c:v>14184</c:v>
                </c:pt>
                <c:pt idx="8">
                  <c:v>13033</c:v>
                </c:pt>
                <c:pt idx="9">
                  <c:v>14625</c:v>
                </c:pt>
                <c:pt idx="10">
                  <c:v>12196</c:v>
                </c:pt>
                <c:pt idx="11">
                  <c:v>13081</c:v>
                </c:pt>
              </c:numCache>
            </c:numRef>
          </c:val>
          <c:extLst>
            <c:ext xmlns:c16="http://schemas.microsoft.com/office/drawing/2014/chart" uri="{C3380CC4-5D6E-409C-BE32-E72D297353CC}">
              <c16:uniqueId val="{00000007-B2F6-4529-A60A-355B8D789613}"/>
            </c:ext>
          </c:extLst>
        </c:ser>
        <c:dLbls>
          <c:showLegendKey val="0"/>
          <c:showVal val="0"/>
          <c:showCatName val="0"/>
          <c:showSerName val="0"/>
          <c:showPercent val="0"/>
          <c:showBubbleSize val="0"/>
        </c:dLbls>
        <c:axId val="372541392"/>
        <c:axId val="372551472"/>
      </c:areaChart>
      <c:catAx>
        <c:axId val="372541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2551472"/>
        <c:crosses val="autoZero"/>
        <c:auto val="1"/>
        <c:lblAlgn val="ctr"/>
        <c:lblOffset val="100"/>
        <c:noMultiLvlLbl val="0"/>
      </c:catAx>
      <c:valAx>
        <c:axId val="37255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25413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a:t>% Ticket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view3D>
      <c:rotX val="15"/>
      <c:rotY val="2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v>Comedy(S)</c:v>
          </c:tx>
          <c:spPr>
            <a:solidFill>
              <a:schemeClr val="accent5"/>
            </a:solidFill>
            <a:ln w="25400">
              <a:noFill/>
            </a:ln>
            <a:effectLst/>
            <a:sp3d/>
          </c:spPr>
          <c:invertIfNegative val="0"/>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Selection'!$B$32:$M$32</c:f>
              <c:numCache>
                <c:formatCode>#,##0</c:formatCode>
                <c:ptCount val="12"/>
                <c:pt idx="0">
                  <c:v>49832</c:v>
                </c:pt>
                <c:pt idx="1">
                  <c:v>47232</c:v>
                </c:pt>
                <c:pt idx="2">
                  <c:v>40002</c:v>
                </c:pt>
                <c:pt idx="3">
                  <c:v>37283</c:v>
                </c:pt>
                <c:pt idx="4">
                  <c:v>32910</c:v>
                </c:pt>
                <c:pt idx="5">
                  <c:v>33829</c:v>
                </c:pt>
                <c:pt idx="6">
                  <c:v>30102</c:v>
                </c:pt>
                <c:pt idx="7">
                  <c:v>32111</c:v>
                </c:pt>
                <c:pt idx="8">
                  <c:v>34921</c:v>
                </c:pt>
                <c:pt idx="9">
                  <c:v>30293</c:v>
                </c:pt>
                <c:pt idx="10">
                  <c:v>28392</c:v>
                </c:pt>
                <c:pt idx="11">
                  <c:v>24192</c:v>
                </c:pt>
              </c:numCache>
            </c:numRef>
          </c:val>
          <c:extLst>
            <c:ext xmlns:c16="http://schemas.microsoft.com/office/drawing/2014/chart" uri="{C3380CC4-5D6E-409C-BE32-E72D297353CC}">
              <c16:uniqueId val="{00000000-F908-4D78-853B-6CE79C24F8CD}"/>
            </c:ext>
          </c:extLst>
        </c:ser>
        <c:ser>
          <c:idx val="1"/>
          <c:order val="1"/>
          <c:tx>
            <c:v>Comedy(D)</c:v>
          </c:tx>
          <c:spPr>
            <a:solidFill>
              <a:schemeClr val="accent5">
                <a:lumMod val="20000"/>
                <a:lumOff val="80000"/>
              </a:schemeClr>
            </a:solidFill>
            <a:ln w="25400">
              <a:noFill/>
            </a:ln>
            <a:effectLst/>
            <a:sp3d/>
          </c:spPr>
          <c:invertIfNegative val="0"/>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Selection'!$B$33:$M$33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F908-4D78-853B-6CE79C24F8CD}"/>
            </c:ext>
          </c:extLst>
        </c:ser>
        <c:ser>
          <c:idx val="2"/>
          <c:order val="2"/>
          <c:tx>
            <c:v>Thriller(S)</c:v>
          </c:tx>
          <c:spPr>
            <a:solidFill>
              <a:schemeClr val="accent2"/>
            </a:solidFill>
            <a:ln w="25400">
              <a:noFill/>
            </a:ln>
            <a:effectLst/>
            <a:sp3d/>
          </c:spPr>
          <c:invertIfNegative val="0"/>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Selection'!$B$34:$M$34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F908-4D78-853B-6CE79C24F8CD}"/>
            </c:ext>
          </c:extLst>
        </c:ser>
        <c:ser>
          <c:idx val="3"/>
          <c:order val="3"/>
          <c:tx>
            <c:v>Thriller(D)</c:v>
          </c:tx>
          <c:spPr>
            <a:solidFill>
              <a:schemeClr val="accent2">
                <a:lumMod val="20000"/>
                <a:lumOff val="80000"/>
              </a:schemeClr>
            </a:solidFill>
            <a:ln w="25400">
              <a:noFill/>
            </a:ln>
            <a:effectLst/>
            <a:sp3d/>
          </c:spPr>
          <c:invertIfNegative val="0"/>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Selection'!$B$35:$M$35</c:f>
              <c:numCache>
                <c:formatCode>#,##0</c:formatCode>
                <c:ptCount val="12"/>
                <c:pt idx="0">
                  <c:v>12839</c:v>
                </c:pt>
                <c:pt idx="1">
                  <c:v>16828</c:v>
                </c:pt>
                <c:pt idx="2">
                  <c:v>15839</c:v>
                </c:pt>
                <c:pt idx="3">
                  <c:v>18082</c:v>
                </c:pt>
                <c:pt idx="4">
                  <c:v>24932</c:v>
                </c:pt>
                <c:pt idx="5">
                  <c:v>30462</c:v>
                </c:pt>
                <c:pt idx="6">
                  <c:v>34240</c:v>
                </c:pt>
                <c:pt idx="7">
                  <c:v>42718</c:v>
                </c:pt>
                <c:pt idx="8">
                  <c:v>41128</c:v>
                </c:pt>
                <c:pt idx="9">
                  <c:v>39382</c:v>
                </c:pt>
                <c:pt idx="10">
                  <c:v>36621</c:v>
                </c:pt>
                <c:pt idx="11">
                  <c:v>37283</c:v>
                </c:pt>
              </c:numCache>
            </c:numRef>
          </c:val>
          <c:extLst>
            <c:ext xmlns:c16="http://schemas.microsoft.com/office/drawing/2014/chart" uri="{C3380CC4-5D6E-409C-BE32-E72D297353CC}">
              <c16:uniqueId val="{00000003-F908-4D78-853B-6CE79C24F8CD}"/>
            </c:ext>
          </c:extLst>
        </c:ser>
        <c:ser>
          <c:idx val="4"/>
          <c:order val="4"/>
          <c:tx>
            <c:v>Documentary(S)</c:v>
          </c:tx>
          <c:spPr>
            <a:solidFill>
              <a:srgbClr val="FFFF00"/>
            </a:solidFill>
            <a:ln w="25400">
              <a:noFill/>
            </a:ln>
            <a:effectLst/>
            <a:sp3d/>
          </c:spPr>
          <c:invertIfNegative val="0"/>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Selection'!$B$36:$M$36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F908-4D78-853B-6CE79C24F8CD}"/>
            </c:ext>
          </c:extLst>
        </c:ser>
        <c:ser>
          <c:idx val="5"/>
          <c:order val="5"/>
          <c:tx>
            <c:v>Documentary(D)</c:v>
          </c:tx>
          <c:spPr>
            <a:solidFill>
              <a:schemeClr val="accent4">
                <a:lumMod val="20000"/>
                <a:lumOff val="80000"/>
              </a:schemeClr>
            </a:solidFill>
            <a:ln w="25400">
              <a:noFill/>
            </a:ln>
            <a:effectLst/>
            <a:sp3d/>
          </c:spPr>
          <c:invertIfNegative val="0"/>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Selection'!$B$37:$M$37</c:f>
              <c:numCache>
                <c:formatCode>#,##0</c:formatCode>
                <c:ptCount val="12"/>
                <c:pt idx="0">
                  <c:v>9118</c:v>
                </c:pt>
                <c:pt idx="1">
                  <c:v>9907</c:v>
                </c:pt>
                <c:pt idx="2">
                  <c:v>7257</c:v>
                </c:pt>
                <c:pt idx="3">
                  <c:v>7838</c:v>
                </c:pt>
                <c:pt idx="4">
                  <c:v>6372</c:v>
                </c:pt>
                <c:pt idx="5">
                  <c:v>5992</c:v>
                </c:pt>
                <c:pt idx="6">
                  <c:v>5773</c:v>
                </c:pt>
                <c:pt idx="7">
                  <c:v>5993</c:v>
                </c:pt>
                <c:pt idx="8">
                  <c:v>6302</c:v>
                </c:pt>
                <c:pt idx="9">
                  <c:v>8103</c:v>
                </c:pt>
                <c:pt idx="10">
                  <c:v>9100</c:v>
                </c:pt>
                <c:pt idx="11">
                  <c:v>9278</c:v>
                </c:pt>
              </c:numCache>
            </c:numRef>
          </c:val>
          <c:extLst>
            <c:ext xmlns:c16="http://schemas.microsoft.com/office/drawing/2014/chart" uri="{C3380CC4-5D6E-409C-BE32-E72D297353CC}">
              <c16:uniqueId val="{00000005-F908-4D78-853B-6CE79C24F8CD}"/>
            </c:ext>
          </c:extLst>
        </c:ser>
        <c:ser>
          <c:idx val="6"/>
          <c:order val="6"/>
          <c:tx>
            <c:v>Romance(S)</c:v>
          </c:tx>
          <c:spPr>
            <a:solidFill>
              <a:schemeClr val="accent6"/>
            </a:solidFill>
            <a:ln w="25400">
              <a:noFill/>
            </a:ln>
            <a:effectLst/>
            <a:sp3d/>
          </c:spPr>
          <c:invertIfNegative val="0"/>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Selection'!$B$38:$M$38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F908-4D78-853B-6CE79C24F8CD}"/>
            </c:ext>
          </c:extLst>
        </c:ser>
        <c:ser>
          <c:idx val="7"/>
          <c:order val="7"/>
          <c:tx>
            <c:v>Romance(D)</c:v>
          </c:tx>
          <c:spPr>
            <a:solidFill>
              <a:schemeClr val="accent6">
                <a:lumMod val="20000"/>
                <a:lumOff val="80000"/>
              </a:schemeClr>
            </a:solidFill>
            <a:ln w="25400">
              <a:noFill/>
            </a:ln>
            <a:effectLst/>
            <a:sp3d/>
          </c:spPr>
          <c:invertIfNegative val="0"/>
          <c:cat>
            <c:strRef>
              <c:f>'Dynamic Series Selection'!$B$25:$M$25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'Dynamic Series Selection'!$B$39:$M$39</c:f>
              <c:numCache>
                <c:formatCode>#,##0</c:formatCode>
                <c:ptCount val="12"/>
                <c:pt idx="0">
                  <c:v>14381</c:v>
                </c:pt>
                <c:pt idx="1">
                  <c:v>14651</c:v>
                </c:pt>
                <c:pt idx="2">
                  <c:v>11969</c:v>
                </c:pt>
                <c:pt idx="3">
                  <c:v>14602</c:v>
                </c:pt>
                <c:pt idx="4">
                  <c:v>13046</c:v>
                </c:pt>
                <c:pt idx="5">
                  <c:v>14411</c:v>
                </c:pt>
                <c:pt idx="6">
                  <c:v>13871</c:v>
                </c:pt>
                <c:pt idx="7">
                  <c:v>14184</c:v>
                </c:pt>
                <c:pt idx="8">
                  <c:v>13033</c:v>
                </c:pt>
                <c:pt idx="9">
                  <c:v>14625</c:v>
                </c:pt>
                <c:pt idx="10">
                  <c:v>12196</c:v>
                </c:pt>
                <c:pt idx="11">
                  <c:v>13081</c:v>
                </c:pt>
              </c:numCache>
            </c:numRef>
          </c:val>
          <c:extLst>
            <c:ext xmlns:c16="http://schemas.microsoft.com/office/drawing/2014/chart" uri="{C3380CC4-5D6E-409C-BE32-E72D297353CC}">
              <c16:uniqueId val="{00000007-F908-4D78-853B-6CE79C24F8CD}"/>
            </c:ext>
          </c:extLst>
        </c:ser>
        <c:dLbls>
          <c:showLegendKey val="0"/>
          <c:showVal val="0"/>
          <c:showCatName val="0"/>
          <c:showSerName val="0"/>
          <c:showPercent val="0"/>
          <c:showBubbleSize val="0"/>
        </c:dLbls>
        <c:gapWidth val="100"/>
        <c:shape val="box"/>
        <c:axId val="372541392"/>
        <c:axId val="372551472"/>
        <c:axId val="0"/>
      </c:bar3DChart>
      <c:catAx>
        <c:axId val="372541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2551472"/>
        <c:crosses val="autoZero"/>
        <c:auto val="1"/>
        <c:lblAlgn val="ctr"/>
        <c:lblOffset val="100"/>
        <c:noMultiLvlLbl val="0"/>
      </c:catAx>
      <c:valAx>
        <c:axId val="37255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25413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3"/>
          <c:order val="3"/>
          <c:tx>
            <c:strRef>
              <c:f>'[1]Custom Pacing Chart'!$H$1</c:f>
              <c:strCache>
                <c:ptCount val="1"/>
                <c:pt idx="0">
                  <c:v>Lower</c:v>
                </c:pt>
              </c:strCache>
            </c:strRef>
          </c:tx>
          <c:spPr>
            <a:noFill/>
            <a:ln>
              <a:noFill/>
            </a:ln>
            <a:effectLst/>
          </c:spPr>
          <c:cat>
            <c:numRef>
              <c:f>'[1]Custom Pacing Chart'!$A$2:$A$31</c:f>
              <c:numCache>
                <c:formatCode>m/d;@</c:formatCode>
                <c:ptCount val="30"/>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'[1]Custom Pacing Chart'!$H$2:$H$31</c:f>
              <c:numCache>
                <c:formatCode>"$"#,##0</c:formatCode>
                <c:ptCount val="30"/>
                <c:pt idx="0">
                  <c:v>2837</c:v>
                </c:pt>
                <c:pt idx="1">
                  <c:v>10000</c:v>
                </c:pt>
                <c:pt idx="2">
                  <c:v>14885.19</c:v>
                </c:pt>
                <c:pt idx="3">
                  <c:v>17007.190000000002</c:v>
                </c:pt>
                <c:pt idx="4">
                  <c:v>18407.190000000002</c:v>
                </c:pt>
                <c:pt idx="5">
                  <c:v>21225.190000000002</c:v>
                </c:pt>
                <c:pt idx="6">
                  <c:v>24724.79</c:v>
                </c:pt>
                <c:pt idx="7">
                  <c:v>27170.47</c:v>
                </c:pt>
                <c:pt idx="8">
                  <c:v>35443.47</c:v>
                </c:pt>
                <c:pt idx="9">
                  <c:v>38300.68</c:v>
                </c:pt>
                <c:pt idx="10">
                  <c:v>39623.33</c:v>
                </c:pt>
                <c:pt idx="11">
                  <c:v>52044.81</c:v>
                </c:pt>
                <c:pt idx="12">
                  <c:v>58352.78</c:v>
                </c:pt>
                <c:pt idx="13">
                  <c:v>70000</c:v>
                </c:pt>
                <c:pt idx="14">
                  <c:v>75000</c:v>
                </c:pt>
                <c:pt idx="15">
                  <c:v>80000</c:v>
                </c:pt>
                <c:pt idx="16">
                  <c:v>85000</c:v>
                </c:pt>
                <c:pt idx="17">
                  <c:v>90000</c:v>
                </c:pt>
                <c:pt idx="18">
                  <c:v>95000</c:v>
                </c:pt>
                <c:pt idx="19">
                  <c:v>100000</c:v>
                </c:pt>
                <c:pt idx="20">
                  <c:v>105000</c:v>
                </c:pt>
                <c:pt idx="21">
                  <c:v>109999.99999999999</c:v>
                </c:pt>
                <c:pt idx="22">
                  <c:v>115000.00000000001</c:v>
                </c:pt>
                <c:pt idx="23">
                  <c:v>120000</c:v>
                </c:pt>
                <c:pt idx="24">
                  <c:v>125000</c:v>
                </c:pt>
                <c:pt idx="25">
                  <c:v>130000</c:v>
                </c:pt>
                <c:pt idx="26">
                  <c:v>135000</c:v>
                </c:pt>
                <c:pt idx="27">
                  <c:v>140000</c:v>
                </c:pt>
                <c:pt idx="28">
                  <c:v>145000</c:v>
                </c:pt>
                <c:pt idx="29">
                  <c:v>150000</c:v>
                </c:pt>
              </c:numCache>
            </c:numRef>
          </c:val>
          <c:extLst>
            <c:ext xmlns:c16="http://schemas.microsoft.com/office/drawing/2014/chart" uri="{C3380CC4-5D6E-409C-BE32-E72D297353CC}">
              <c16:uniqueId val="{00000000-5C86-4BA6-BDE8-A98456E71AA0}"/>
            </c:ext>
          </c:extLst>
        </c:ser>
        <c:ser>
          <c:idx val="4"/>
          <c:order val="4"/>
          <c:tx>
            <c:strRef>
              <c:f>'[1]Custom Pacing Chart'!$J$1</c:f>
              <c:strCache>
                <c:ptCount val="1"/>
                <c:pt idx="0">
                  <c:v>Under Target</c:v>
                </c:pt>
              </c:strCache>
            </c:strRef>
          </c:tx>
          <c:spPr>
            <a:solidFill>
              <a:srgbClr val="FF0000">
                <a:alpha val="46000"/>
              </a:srgbClr>
            </a:solidFill>
            <a:ln>
              <a:noFill/>
            </a:ln>
            <a:effectLst/>
          </c:spPr>
          <c:cat>
            <c:numRef>
              <c:f>'[1]Custom Pacing Chart'!$A$2:$A$31</c:f>
              <c:numCache>
                <c:formatCode>m/d;@</c:formatCode>
                <c:ptCount val="30"/>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'[1]Custom Pacing Chart'!$J$2:$J$21</c:f>
              <c:numCache>
                <c:formatCode>"$"#,##0</c:formatCode>
                <c:ptCount val="20"/>
                <c:pt idx="0">
                  <c:v>2163</c:v>
                </c:pt>
                <c:pt idx="1">
                  <c:v>0</c:v>
                </c:pt>
                <c:pt idx="2">
                  <c:v>114.80999999999949</c:v>
                </c:pt>
                <c:pt idx="3">
                  <c:v>2992.8099999999977</c:v>
                </c:pt>
                <c:pt idx="4">
                  <c:v>6592.8099999999977</c:v>
                </c:pt>
                <c:pt idx="5">
                  <c:v>8774.8099999999977</c:v>
                </c:pt>
                <c:pt idx="6">
                  <c:v>10275.209999999999</c:v>
                </c:pt>
                <c:pt idx="7">
                  <c:v>12829.529999999999</c:v>
                </c:pt>
                <c:pt idx="8">
                  <c:v>9556.5299999999988</c:v>
                </c:pt>
                <c:pt idx="9">
                  <c:v>11699.32</c:v>
                </c:pt>
                <c:pt idx="10">
                  <c:v>15376.669999999991</c:v>
                </c:pt>
                <c:pt idx="11">
                  <c:v>7955.1900000000023</c:v>
                </c:pt>
                <c:pt idx="12">
                  <c:v>6647.2200000000012</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C86-4BA6-BDE8-A98456E71AA0}"/>
            </c:ext>
          </c:extLst>
        </c:ser>
        <c:ser>
          <c:idx val="5"/>
          <c:order val="5"/>
          <c:tx>
            <c:strRef>
              <c:f>'[1]Custom Pacing Chart'!$K$1</c:f>
              <c:strCache>
                <c:ptCount val="1"/>
                <c:pt idx="0">
                  <c:v>Over Target</c:v>
                </c:pt>
              </c:strCache>
            </c:strRef>
          </c:tx>
          <c:spPr>
            <a:solidFill>
              <a:schemeClr val="accent6">
                <a:lumMod val="75000"/>
                <a:alpha val="46000"/>
              </a:schemeClr>
            </a:solidFill>
            <a:ln>
              <a:noFill/>
            </a:ln>
            <a:effectLst/>
          </c:spPr>
          <c:cat>
            <c:numRef>
              <c:f>'[1]Custom Pacing Chart'!$A$2:$A$31</c:f>
              <c:numCache>
                <c:formatCode>m/d;@</c:formatCode>
                <c:ptCount val="30"/>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'[1]Custom Pacing Chart'!$K$2:$K$21</c:f>
              <c:numCache>
                <c:formatCode>"$"#,##0</c:formatCode>
                <c:ptCount val="20"/>
                <c:pt idx="0">
                  <c:v>0</c:v>
                </c:pt>
                <c:pt idx="1">
                  <c:v>2118</c:v>
                </c:pt>
                <c:pt idx="2">
                  <c:v>0</c:v>
                </c:pt>
                <c:pt idx="3">
                  <c:v>0</c:v>
                </c:pt>
                <c:pt idx="4">
                  <c:v>0</c:v>
                </c:pt>
                <c:pt idx="5">
                  <c:v>0</c:v>
                </c:pt>
                <c:pt idx="6">
                  <c:v>0</c:v>
                </c:pt>
                <c:pt idx="7">
                  <c:v>0</c:v>
                </c:pt>
                <c:pt idx="8">
                  <c:v>0</c:v>
                </c:pt>
                <c:pt idx="9">
                  <c:v>0</c:v>
                </c:pt>
                <c:pt idx="10">
                  <c:v>0</c:v>
                </c:pt>
                <c:pt idx="11">
                  <c:v>0</c:v>
                </c:pt>
                <c:pt idx="12">
                  <c:v>0</c:v>
                </c:pt>
                <c:pt idx="13">
                  <c:v>280.77999999999884</c:v>
                </c:pt>
                <c:pt idx="14">
                  <c:v>8553.7799999999988</c:v>
                </c:pt>
                <c:pt idx="15">
                  <c:v>10915.779999999999</c:v>
                </c:pt>
                <c:pt idx="16">
                  <c:v>10541.779999999999</c:v>
                </c:pt>
                <c:pt idx="17">
                  <c:v>6669.7799999999988</c:v>
                </c:pt>
                <c:pt idx="18">
                  <c:v>4150.7799999999988</c:v>
                </c:pt>
                <c:pt idx="19">
                  <c:v>1968.7799999999988</c:v>
                </c:pt>
              </c:numCache>
            </c:numRef>
          </c:val>
          <c:extLst>
            <c:ext xmlns:c16="http://schemas.microsoft.com/office/drawing/2014/chart" uri="{C3380CC4-5D6E-409C-BE32-E72D297353CC}">
              <c16:uniqueId val="{00000002-5C86-4BA6-BDE8-A98456E71AA0}"/>
            </c:ext>
          </c:extLst>
        </c:ser>
        <c:dLbls>
          <c:showLegendKey val="0"/>
          <c:showVal val="0"/>
          <c:showCatName val="0"/>
          <c:showSerName val="0"/>
          <c:showPercent val="0"/>
          <c:showBubbleSize val="0"/>
        </c:dLbls>
        <c:axId val="372560112"/>
        <c:axId val="372556752"/>
      </c:areaChart>
      <c:lineChart>
        <c:grouping val="standard"/>
        <c:varyColors val="0"/>
        <c:ser>
          <c:idx val="0"/>
          <c:order val="0"/>
          <c:tx>
            <c:strRef>
              <c:f>'[1]Custom Pacing Chart'!$D$1</c:f>
              <c:strCache>
                <c:ptCount val="1"/>
                <c:pt idx="0">
                  <c:v>Goal</c:v>
                </c:pt>
              </c:strCache>
            </c:strRef>
          </c:tx>
          <c:spPr>
            <a:ln w="25400" cap="rnd" cmpd="dbl">
              <a:solidFill>
                <a:schemeClr val="accent6"/>
              </a:solidFill>
              <a:round/>
            </a:ln>
            <a:effectLst/>
          </c:spPr>
          <c:marker>
            <c:symbol val="none"/>
          </c:marker>
          <c:cat>
            <c:numRef>
              <c:f>'[1]Custom Pacing Chart'!$A$2:$A$31</c:f>
              <c:numCache>
                <c:formatCode>m/d;@</c:formatCode>
                <c:ptCount val="30"/>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'[1]Custom Pacing Chart'!$D$2:$D$31</c:f>
              <c:numCache>
                <c:formatCode>"$"#,##0_);[Red]\("$"#,##0\)</c:formatCode>
                <c:ptCount val="30"/>
                <c:pt idx="0">
                  <c:v>150000</c:v>
                </c:pt>
                <c:pt idx="1">
                  <c:v>150000</c:v>
                </c:pt>
                <c:pt idx="2">
                  <c:v>150000</c:v>
                </c:pt>
                <c:pt idx="3">
                  <c:v>150000</c:v>
                </c:pt>
                <c:pt idx="4">
                  <c:v>150000</c:v>
                </c:pt>
                <c:pt idx="5">
                  <c:v>150000</c:v>
                </c:pt>
                <c:pt idx="6">
                  <c:v>150000</c:v>
                </c:pt>
                <c:pt idx="7">
                  <c:v>150000</c:v>
                </c:pt>
                <c:pt idx="8">
                  <c:v>150000</c:v>
                </c:pt>
                <c:pt idx="9">
                  <c:v>150000</c:v>
                </c:pt>
                <c:pt idx="10">
                  <c:v>150000</c:v>
                </c:pt>
                <c:pt idx="11">
                  <c:v>150000</c:v>
                </c:pt>
                <c:pt idx="12">
                  <c:v>150000</c:v>
                </c:pt>
                <c:pt idx="13">
                  <c:v>150000</c:v>
                </c:pt>
                <c:pt idx="14">
                  <c:v>150000</c:v>
                </c:pt>
                <c:pt idx="15">
                  <c:v>150000</c:v>
                </c:pt>
                <c:pt idx="16">
                  <c:v>150000</c:v>
                </c:pt>
                <c:pt idx="17">
                  <c:v>150000</c:v>
                </c:pt>
                <c:pt idx="18">
                  <c:v>150000</c:v>
                </c:pt>
                <c:pt idx="19">
                  <c:v>150000</c:v>
                </c:pt>
                <c:pt idx="20">
                  <c:v>150000</c:v>
                </c:pt>
                <c:pt idx="21">
                  <c:v>150000</c:v>
                </c:pt>
                <c:pt idx="22">
                  <c:v>150000</c:v>
                </c:pt>
                <c:pt idx="23">
                  <c:v>150000</c:v>
                </c:pt>
                <c:pt idx="24">
                  <c:v>150000</c:v>
                </c:pt>
                <c:pt idx="25">
                  <c:v>150000</c:v>
                </c:pt>
                <c:pt idx="26">
                  <c:v>150000</c:v>
                </c:pt>
                <c:pt idx="27">
                  <c:v>150000</c:v>
                </c:pt>
                <c:pt idx="28">
                  <c:v>150000</c:v>
                </c:pt>
                <c:pt idx="29">
                  <c:v>150000</c:v>
                </c:pt>
              </c:numCache>
            </c:numRef>
          </c:val>
          <c:smooth val="0"/>
          <c:extLst>
            <c:ext xmlns:c16="http://schemas.microsoft.com/office/drawing/2014/chart" uri="{C3380CC4-5D6E-409C-BE32-E72D297353CC}">
              <c16:uniqueId val="{00000003-5C86-4BA6-BDE8-A98456E71AA0}"/>
            </c:ext>
          </c:extLst>
        </c:ser>
        <c:ser>
          <c:idx val="1"/>
          <c:order val="1"/>
          <c:tx>
            <c:strRef>
              <c:f>'[1]Custom Pacing Chart'!$G$1</c:f>
              <c:strCache>
                <c:ptCount val="1"/>
                <c:pt idx="0">
                  <c:v>Target</c:v>
                </c:pt>
              </c:strCache>
            </c:strRef>
          </c:tx>
          <c:spPr>
            <a:ln w="28575" cap="rnd">
              <a:solidFill>
                <a:schemeClr val="bg1">
                  <a:lumMod val="50000"/>
                </a:schemeClr>
              </a:solidFill>
              <a:prstDash val="dash"/>
              <a:round/>
            </a:ln>
            <a:effectLst/>
          </c:spPr>
          <c:marker>
            <c:symbol val="none"/>
          </c:marker>
          <c:cat>
            <c:numRef>
              <c:f>'[1]Custom Pacing Chart'!$A$2:$A$31</c:f>
              <c:numCache>
                <c:formatCode>m/d;@</c:formatCode>
                <c:ptCount val="30"/>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'[1]Custom Pacing Chart'!$G$2:$G$31</c:f>
              <c:numCache>
                <c:formatCode>"$"#,##0_);[Red]\("$"#,##0\)</c:formatCode>
                <c:ptCount val="30"/>
                <c:pt idx="0">
                  <c:v>5000</c:v>
                </c:pt>
                <c:pt idx="1">
                  <c:v>10000</c:v>
                </c:pt>
                <c:pt idx="2">
                  <c:v>15000</c:v>
                </c:pt>
                <c:pt idx="3">
                  <c:v>20000</c:v>
                </c:pt>
                <c:pt idx="4">
                  <c:v>25000</c:v>
                </c:pt>
                <c:pt idx="5">
                  <c:v>30000</c:v>
                </c:pt>
                <c:pt idx="6">
                  <c:v>35000</c:v>
                </c:pt>
                <c:pt idx="7">
                  <c:v>40000</c:v>
                </c:pt>
                <c:pt idx="8">
                  <c:v>45000</c:v>
                </c:pt>
                <c:pt idx="9">
                  <c:v>50000</c:v>
                </c:pt>
                <c:pt idx="10">
                  <c:v>54999.999999999993</c:v>
                </c:pt>
                <c:pt idx="11">
                  <c:v>60000</c:v>
                </c:pt>
                <c:pt idx="12">
                  <c:v>65000</c:v>
                </c:pt>
                <c:pt idx="13">
                  <c:v>70000</c:v>
                </c:pt>
                <c:pt idx="14">
                  <c:v>75000</c:v>
                </c:pt>
                <c:pt idx="15">
                  <c:v>80000</c:v>
                </c:pt>
                <c:pt idx="16">
                  <c:v>85000</c:v>
                </c:pt>
                <c:pt idx="17">
                  <c:v>90000</c:v>
                </c:pt>
                <c:pt idx="18">
                  <c:v>95000</c:v>
                </c:pt>
                <c:pt idx="19">
                  <c:v>100000</c:v>
                </c:pt>
                <c:pt idx="20">
                  <c:v>105000</c:v>
                </c:pt>
                <c:pt idx="21">
                  <c:v>109999.99999999999</c:v>
                </c:pt>
                <c:pt idx="22">
                  <c:v>115000.00000000001</c:v>
                </c:pt>
                <c:pt idx="23">
                  <c:v>120000</c:v>
                </c:pt>
                <c:pt idx="24">
                  <c:v>125000</c:v>
                </c:pt>
                <c:pt idx="25">
                  <c:v>130000</c:v>
                </c:pt>
                <c:pt idx="26">
                  <c:v>135000</c:v>
                </c:pt>
                <c:pt idx="27">
                  <c:v>140000</c:v>
                </c:pt>
                <c:pt idx="28">
                  <c:v>145000</c:v>
                </c:pt>
                <c:pt idx="29">
                  <c:v>150000</c:v>
                </c:pt>
              </c:numCache>
            </c:numRef>
          </c:val>
          <c:smooth val="0"/>
          <c:extLst>
            <c:ext xmlns:c16="http://schemas.microsoft.com/office/drawing/2014/chart" uri="{C3380CC4-5D6E-409C-BE32-E72D297353CC}">
              <c16:uniqueId val="{00000004-5C86-4BA6-BDE8-A98456E71AA0}"/>
            </c:ext>
          </c:extLst>
        </c:ser>
        <c:ser>
          <c:idx val="2"/>
          <c:order val="2"/>
          <c:tx>
            <c:strRef>
              <c:f>'[1]Custom Pacing Chart'!$C$1</c:f>
              <c:strCache>
                <c:ptCount val="1"/>
                <c:pt idx="0">
                  <c:v>Cumulative Rev</c:v>
                </c:pt>
              </c:strCache>
            </c:strRef>
          </c:tx>
          <c:spPr>
            <a:ln w="25400" cap="rnd" cmpd="sng">
              <a:solidFill>
                <a:schemeClr val="tx2">
                  <a:lumMod val="75000"/>
                </a:schemeClr>
              </a:solidFill>
              <a:prstDash val="solid"/>
              <a:round/>
            </a:ln>
            <a:effectLst/>
          </c:spPr>
          <c:marker>
            <c:symbol val="diamond"/>
            <c:size val="6"/>
            <c:spPr>
              <a:solidFill>
                <a:schemeClr val="bg1"/>
              </a:solidFill>
              <a:ln w="9525">
                <a:solidFill>
                  <a:schemeClr val="tx2">
                    <a:lumMod val="75000"/>
                  </a:schemeClr>
                </a:solidFill>
              </a:ln>
              <a:effectLst/>
            </c:spPr>
          </c:marker>
          <c:dLbls>
            <c:dLbl>
              <c:idx val="19"/>
              <c:layout>
                <c:manualLayout>
                  <c:x val="-4.3605864262419088E-2"/>
                  <c:y val="-5.51090633918157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86-4BA6-BDE8-A98456E71A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'[1]Custom Pacing Chart'!$A$2:$A$31</c:f>
              <c:numCache>
                <c:formatCode>m/d;@</c:formatCode>
                <c:ptCount val="30"/>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'[1]Custom Pacing Chart'!$C$2:$C$21</c:f>
              <c:numCache>
                <c:formatCode>"$"#,##0</c:formatCode>
                <c:ptCount val="20"/>
                <c:pt idx="0">
                  <c:v>2837</c:v>
                </c:pt>
                <c:pt idx="1">
                  <c:v>12118</c:v>
                </c:pt>
                <c:pt idx="2">
                  <c:v>14885.19</c:v>
                </c:pt>
                <c:pt idx="3">
                  <c:v>17007.190000000002</c:v>
                </c:pt>
                <c:pt idx="4">
                  <c:v>18407.190000000002</c:v>
                </c:pt>
                <c:pt idx="5">
                  <c:v>21225.190000000002</c:v>
                </c:pt>
                <c:pt idx="6">
                  <c:v>24724.79</c:v>
                </c:pt>
                <c:pt idx="7">
                  <c:v>27170.47</c:v>
                </c:pt>
                <c:pt idx="8">
                  <c:v>35443.47</c:v>
                </c:pt>
                <c:pt idx="9">
                  <c:v>38300.68</c:v>
                </c:pt>
                <c:pt idx="10">
                  <c:v>39623.33</c:v>
                </c:pt>
                <c:pt idx="11">
                  <c:v>52044.81</c:v>
                </c:pt>
                <c:pt idx="12">
                  <c:v>58352.78</c:v>
                </c:pt>
                <c:pt idx="13">
                  <c:v>70280.78</c:v>
                </c:pt>
                <c:pt idx="14">
                  <c:v>83553.78</c:v>
                </c:pt>
                <c:pt idx="15">
                  <c:v>90915.78</c:v>
                </c:pt>
                <c:pt idx="16">
                  <c:v>95541.78</c:v>
                </c:pt>
                <c:pt idx="17">
                  <c:v>96669.78</c:v>
                </c:pt>
                <c:pt idx="18">
                  <c:v>99150.78</c:v>
                </c:pt>
                <c:pt idx="19">
                  <c:v>101968.78</c:v>
                </c:pt>
              </c:numCache>
            </c:numRef>
          </c:val>
          <c:smooth val="0"/>
          <c:extLst>
            <c:ext xmlns:c16="http://schemas.microsoft.com/office/drawing/2014/chart" uri="{C3380CC4-5D6E-409C-BE32-E72D297353CC}">
              <c16:uniqueId val="{00000006-5C86-4BA6-BDE8-A98456E71AA0}"/>
            </c:ext>
          </c:extLst>
        </c:ser>
        <c:dLbls>
          <c:showLegendKey val="0"/>
          <c:showVal val="0"/>
          <c:showCatName val="0"/>
          <c:showSerName val="0"/>
          <c:showPercent val="0"/>
          <c:showBubbleSize val="0"/>
        </c:dLbls>
        <c:marker val="1"/>
        <c:smooth val="0"/>
        <c:axId val="372560112"/>
        <c:axId val="372556752"/>
      </c:lineChart>
      <c:dateAx>
        <c:axId val="37256011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2556752"/>
        <c:crosses val="autoZero"/>
        <c:auto val="1"/>
        <c:lblOffset val="100"/>
        <c:baseTimeUnit val="days"/>
        <c:majorUnit val="2"/>
        <c:majorTimeUnit val="days"/>
      </c:dateAx>
      <c:valAx>
        <c:axId val="372556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256011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C026-4688-B5F0-6840B71338AB}"/>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C026-4688-B5F0-6840B71338A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026-4688-B5F0-6840B71338AB}"/>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026-4688-B5F0-6840B71338AB}"/>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C026-4688-B5F0-6840B71338AB}"/>
              </c:ext>
            </c:extLst>
          </c:dPt>
          <c:dPt>
            <c:idx val="5"/>
            <c:bubble3D val="0"/>
            <c:spPr>
              <a:noFill/>
              <a:ln w="19050">
                <a:noFill/>
              </a:ln>
              <a:effectLst/>
            </c:spPr>
            <c:extLst>
              <c:ext xmlns:c16="http://schemas.microsoft.com/office/drawing/2014/chart" uri="{C3380CC4-5D6E-409C-BE32-E72D297353CC}">
                <c16:uniqueId val="{0000000B-C026-4688-B5F0-6840B71338AB}"/>
              </c:ext>
            </c:extLst>
          </c:dPt>
          <c:val>
            <c:numRef>
              <c:f>'[1]Gauge Chart'!$C$2:$C$7</c:f>
              <c:numCache>
                <c:formatCode>0%</c:formatCode>
                <c:ptCount val="6"/>
                <c:pt idx="0">
                  <c:v>0.1</c:v>
                </c:pt>
                <c:pt idx="1">
                  <c:v>0.1</c:v>
                </c:pt>
                <c:pt idx="2">
                  <c:v>0.1</c:v>
                </c:pt>
                <c:pt idx="3">
                  <c:v>0.1</c:v>
                </c:pt>
                <c:pt idx="4">
                  <c:v>0.1</c:v>
                </c:pt>
                <c:pt idx="5">
                  <c:v>0.5</c:v>
                </c:pt>
              </c:numCache>
            </c:numRef>
          </c:val>
          <c:extLst>
            <c:ext xmlns:c16="http://schemas.microsoft.com/office/drawing/2014/chart" uri="{C3380CC4-5D6E-409C-BE32-E72D297353CC}">
              <c16:uniqueId val="{0000000C-C026-4688-B5F0-6840B71338AB}"/>
            </c:ext>
          </c:extLst>
        </c:ser>
        <c:dLbls>
          <c:showLegendKey val="0"/>
          <c:showVal val="0"/>
          <c:showCatName val="0"/>
          <c:showSerName val="0"/>
          <c:showPercent val="0"/>
          <c:showBubbleSize val="0"/>
          <c:showLeaderLines val="1"/>
        </c:dLbls>
        <c:firstSliceAng val="270"/>
        <c:holeSize val="76"/>
      </c:doughnutChart>
      <c:scatterChart>
        <c:scatterStyle val="lineMarker"/>
        <c:varyColors val="0"/>
        <c:ser>
          <c:idx val="1"/>
          <c:order val="1"/>
          <c:tx>
            <c:v>Needle</c:v>
          </c:tx>
          <c:spPr>
            <a:ln w="25400" cap="rnd">
              <a:solidFill>
                <a:schemeClr val="tx2">
                  <a:lumMod val="75000"/>
                </a:schemeClr>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xVal>
            <c:numRef>
              <c:f>'[1]Gauge Chart'!$E$2:$E$3</c:f>
              <c:numCache>
                <c:formatCode>General</c:formatCode>
                <c:ptCount val="2"/>
                <c:pt idx="0">
                  <c:v>0</c:v>
                </c:pt>
                <c:pt idx="1">
                  <c:v>0.30901699437494734</c:v>
                </c:pt>
              </c:numCache>
            </c:numRef>
          </c:xVal>
          <c:yVal>
            <c:numRef>
              <c:f>'[1]Gauge Chart'!$F$2:$F$3</c:f>
              <c:numCache>
                <c:formatCode>General</c:formatCode>
                <c:ptCount val="2"/>
                <c:pt idx="0">
                  <c:v>0</c:v>
                </c:pt>
                <c:pt idx="1">
                  <c:v>0.95105651629515364</c:v>
                </c:pt>
              </c:numCache>
            </c:numRef>
          </c:yVal>
          <c:smooth val="0"/>
          <c:extLst>
            <c:ext xmlns:c16="http://schemas.microsoft.com/office/drawing/2014/chart" uri="{C3380CC4-5D6E-409C-BE32-E72D297353CC}">
              <c16:uniqueId val="{0000000D-C026-4688-B5F0-6840B71338AB}"/>
            </c:ext>
          </c:extLst>
        </c:ser>
        <c:dLbls>
          <c:showLegendKey val="0"/>
          <c:showVal val="0"/>
          <c:showCatName val="0"/>
          <c:showSerName val="0"/>
          <c:showPercent val="0"/>
          <c:showBubbleSize val="0"/>
        </c:dLbls>
        <c:axId val="372559152"/>
        <c:axId val="372559632"/>
      </c:scatterChart>
      <c:valAx>
        <c:axId val="372559152"/>
        <c:scaling>
          <c:orientation val="minMax"/>
          <c:max val="1"/>
          <c:min val="-1"/>
        </c:scaling>
        <c:delete val="1"/>
        <c:axPos val="b"/>
        <c:numFmt formatCode="General" sourceLinked="1"/>
        <c:majorTickMark val="out"/>
        <c:minorTickMark val="none"/>
        <c:tickLblPos val="nextTo"/>
        <c:crossAx val="372559632"/>
        <c:crosses val="autoZero"/>
        <c:crossBetween val="midCat"/>
      </c:valAx>
      <c:valAx>
        <c:axId val="372559632"/>
        <c:scaling>
          <c:orientation val="minMax"/>
          <c:max val="1"/>
          <c:min val="-1"/>
        </c:scaling>
        <c:delete val="1"/>
        <c:axPos val="l"/>
        <c:numFmt formatCode="General" sourceLinked="1"/>
        <c:majorTickMark val="out"/>
        <c:minorTickMark val="none"/>
        <c:tickLblPos val="nextTo"/>
        <c:crossAx val="37255915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NG" sz="1400" b="0" i="0" u="none" strike="noStrike" baseline="0">
                <a:solidFill>
                  <a:sysClr val="windowText" lastClr="000000">
                    <a:lumMod val="65000"/>
                    <a:lumOff val="35000"/>
                  </a:sysClr>
                </a:solidFill>
                <a:latin typeface="Calibri" panose="020F0502020204030204"/>
              </a:rPr>
              <a:t>Total Pay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D42C35A3-B87C-4C63-8EE8-DE4BC5BF91D2}">
          <cx:spPr>
            <a:solidFill>
              <a:schemeClr val="tx2">
                <a:lumMod val="75000"/>
              </a:schemeClr>
            </a:solidFill>
          </cx:spPr>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NG" sz="1400" b="0" i="0" u="none" strike="noStrike" baseline="0">
                <a:solidFill>
                  <a:sysClr val="windowText" lastClr="000000">
                    <a:lumMod val="65000"/>
                    <a:lumOff val="35000"/>
                  </a:sysClr>
                </a:solidFill>
                <a:latin typeface="Calibri" panose="020F0502020204030204"/>
              </a:rPr>
              <a:t>Total Pay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D42C35A3-B87C-4C63-8EE8-DE4BC5BF91D2}">
          <cx:spPr>
            <a:solidFill>
              <a:schemeClr val="tx2">
                <a:lumMod val="75000"/>
              </a:schemeClr>
            </a:solidFill>
          </cx:spPr>
          <cx:dataId val="0"/>
          <cx:layoutPr>
            <cx:binning intervalClosed="r">
              <cx:binSize val="10"/>
            </cx:binning>
          </cx:layoutPr>
          <cx:axisId val="1"/>
        </cx:series>
        <cx:series layoutId="paretoLine" ownerIdx="0" uniqueId="{5CC5EBA1-76AC-4CC9-A674-911DA55C5250}">
          <cx:axisId val="2"/>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n-NG" sz="1400" b="1" i="0" u="none" strike="noStrike" baseline="0">
                <a:solidFill>
                  <a:sysClr val="windowText" lastClr="000000">
                    <a:lumMod val="65000"/>
                    <a:lumOff val="35000"/>
                  </a:sysClr>
                </a:solidFill>
                <a:latin typeface="Calibri" panose="020F0502020204030204"/>
              </a:rPr>
              <a:t>Gross Revenue By Genre</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7BB74ADB-686A-440D-BC94-255E3EBD1C71}">
          <cx:tx>
            <cx:txData>
              <cx:f>_xlchart.v1.3</cx:f>
              <cx:v>Gross Revenue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title pos="t" align="ctr" overlay="0">
      <cx:tx>
        <cx:rich>
          <a:bodyPr spcFirstLastPara="1" vertOverflow="ellipsis" horzOverflow="overflow" wrap="square" lIns="0" tIns="0" rIns="0" bIns="0" anchor="ctr" anchorCtr="1"/>
          <a:lstStyle/>
          <a:p>
            <a:r>
              <a:rPr lang="en-US" sz="1050" b="1" i="0" baseline="0">
                <a:effectLst/>
              </a:rPr>
              <a:t>Orders by Product Category &amp; Sub-Category</a:t>
            </a:r>
            <a:endParaRPr lang="en-NG" sz="1050">
              <a:effectLst/>
            </a:endParaRPr>
          </a:p>
        </cx:rich>
      </cx:tx>
    </cx:title>
    <cx:plotArea>
      <cx:plotAreaRegion>
        <cx:series layoutId="treemap" uniqueId="{AD80ACCF-5DCA-45E5-A7DE-32DE1C999CF1}">
          <cx:tx>
            <cx:txData>
              <cx:f>_xlchart.v1.9</cx:f>
              <cx:v>Order Quantity</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title pos="t" align="ctr" overlay="0">
      <cx:tx>
        <cx:rich>
          <a:bodyPr spcFirstLastPara="1" vertOverflow="ellipsis" horzOverflow="overflow" wrap="square" lIns="0" tIns="0" rIns="0" bIns="0" anchor="ctr" anchorCtr="1"/>
          <a:lstStyle/>
          <a:p>
            <a:r>
              <a:rPr lang="en-US" sz="1050" b="1" i="0" baseline="0">
                <a:effectLst/>
              </a:rPr>
              <a:t>Orders by Product Category &amp; Sub-Category</a:t>
            </a:r>
            <a:endParaRPr lang="en-NG" sz="1050">
              <a:effectLst/>
            </a:endParaRPr>
          </a:p>
        </cx:rich>
      </cx:tx>
    </cx:title>
    <cx:plotArea>
      <cx:plotAreaRegion>
        <cx:series layoutId="sunburst" uniqueId="{AD80ACCF-5DCA-45E5-A7DE-32DE1C999CF1}">
          <cx:tx>
            <cx:txData>
              <cx:f>_xlchart.v1.6</cx:f>
              <cx:v>Order Quantity</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tx>
        <cx:rich>
          <a:bodyPr spcFirstLastPara="1" vertOverflow="ellipsis" horzOverflow="overflow" wrap="square" lIns="0" tIns="0" rIns="0" bIns="0" anchor="ctr" anchorCtr="1"/>
          <a:lstStyle/>
          <a:p>
            <a:pPr algn="ctr" rtl="0">
              <a:defRPr/>
            </a:pPr>
            <a:r>
              <a:rPr lang="en-NG" sz="1400" b="1" i="0" u="none" strike="noStrike" baseline="0">
                <a:solidFill>
                  <a:sysClr val="windowText" lastClr="000000">
                    <a:lumMod val="65000"/>
                    <a:lumOff val="35000"/>
                  </a:sysClr>
                </a:solidFill>
                <a:latin typeface="Calibri" panose="020F0502020204030204"/>
              </a:rPr>
              <a:t>Employees By Office &amp; Department</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sunburst" uniqueId="{83879FCE-419C-447F-9FDB-9313A6902E72}">
          <cx:tx>
            <cx:txData>
              <cx:f>_xlchart.v1.12</cx:f>
              <cx:v>Count</cx:v>
            </cx:txData>
          </cx:tx>
          <cx:dataPt idx="0">
            <cx:spPr>
              <a:solidFill>
                <a:srgbClr val="5B9BD5">
                  <a:lumMod val="50000"/>
                </a:srgbClr>
              </a:solidFill>
            </cx:spPr>
          </cx:dataPt>
          <cx:dataPt idx="1">
            <cx:spPr>
              <a:solidFill>
                <a:srgbClr val="5B9BD5">
                  <a:lumMod val="75000"/>
                </a:srgbClr>
              </a:solidFill>
            </cx:spPr>
          </cx:dataPt>
          <cx:dataPt idx="2">
            <cx:spPr>
              <a:solidFill>
                <a:srgbClr val="5B9BD5">
                  <a:lumMod val="60000"/>
                  <a:lumOff val="40000"/>
                </a:srgbClr>
              </a:solidFill>
            </cx:spPr>
          </cx:dataPt>
          <cx:dataPt idx="3">
            <cx:spPr>
              <a:solidFill>
                <a:srgbClr val="5B9BD5">
                  <a:lumMod val="60000"/>
                  <a:lumOff val="40000"/>
                </a:srgbClr>
              </a:solidFill>
            </cx:spPr>
          </cx:dataPt>
          <cx:dataPt idx="4">
            <cx:spPr>
              <a:solidFill>
                <a:srgbClr val="5B9BD5">
                  <a:lumMod val="75000"/>
                </a:srgbClr>
              </a:solidFill>
            </cx:spPr>
          </cx:dataPt>
          <cx:dataPt idx="5">
            <cx:spPr>
              <a:solidFill>
                <a:srgbClr val="5B9BD5">
                  <a:lumMod val="60000"/>
                  <a:lumOff val="40000"/>
                </a:srgbClr>
              </a:solidFill>
            </cx:spPr>
          </cx:dataPt>
          <cx:dataPt idx="6">
            <cx:spPr>
              <a:solidFill>
                <a:srgbClr val="5B9BD5">
                  <a:lumMod val="60000"/>
                  <a:lumOff val="40000"/>
                </a:srgbClr>
              </a:solidFill>
            </cx:spPr>
          </cx:dataPt>
          <cx:dataPt idx="7">
            <cx:spPr>
              <a:solidFill>
                <a:srgbClr val="5B9BD5">
                  <a:lumMod val="60000"/>
                  <a:lumOff val="40000"/>
                </a:srgbClr>
              </a:solidFill>
            </cx:spPr>
          </cx:dataPt>
          <cx:dataPt idx="8">
            <cx:spPr>
              <a:solidFill>
                <a:srgbClr val="ED7D31">
                  <a:lumMod val="75000"/>
                </a:srgbClr>
              </a:solidFill>
            </cx:spPr>
          </cx:dataPt>
          <cx:dataPt idx="9">
            <cx:spPr>
              <a:solidFill>
                <a:srgbClr val="ED7D31">
                  <a:lumMod val="60000"/>
                  <a:lumOff val="40000"/>
                </a:srgbClr>
              </a:solidFill>
            </cx:spPr>
          </cx:dataPt>
          <cx:dataPt idx="10">
            <cx:spPr>
              <a:solidFill>
                <a:srgbClr val="ED7D31">
                  <a:lumMod val="20000"/>
                  <a:lumOff val="80000"/>
                </a:srgbClr>
              </a:solidFill>
            </cx:spPr>
          </cx:dataPt>
          <cx:dataPt idx="11">
            <cx:spPr>
              <a:solidFill>
                <a:srgbClr val="ED7D31">
                  <a:lumMod val="20000"/>
                  <a:lumOff val="80000"/>
                </a:srgbClr>
              </a:solidFill>
            </cx:spPr>
          </cx:dataPt>
          <cx:dataPt idx="12">
            <cx:spPr>
              <a:solidFill>
                <a:srgbClr val="ED7D31">
                  <a:lumMod val="20000"/>
                  <a:lumOff val="80000"/>
                </a:srgbClr>
              </a:solidFill>
            </cx:spPr>
          </cx:dataPt>
          <cx:dataPt idx="13">
            <cx:spPr>
              <a:solidFill>
                <a:srgbClr val="ED7D31">
                  <a:lumMod val="20000"/>
                  <a:lumOff val="80000"/>
                </a:srgbClr>
              </a:solidFill>
            </cx:spPr>
          </cx:dataPt>
          <cx:dataPt idx="14">
            <cx:spPr>
              <a:solidFill>
                <a:srgbClr val="ED7D31">
                  <a:lumMod val="60000"/>
                  <a:lumOff val="40000"/>
                </a:srgbClr>
              </a:solidFill>
            </cx:spPr>
          </cx:dataPt>
          <cx:dataPt idx="15">
            <cx:spPr>
              <a:solidFill>
                <a:srgbClr val="ED7D31">
                  <a:lumMod val="20000"/>
                  <a:lumOff val="80000"/>
                </a:srgbClr>
              </a:solidFill>
            </cx:spPr>
          </cx:dataPt>
          <cx:dataLabels pos="ctr">
            <cx:visibility seriesName="0" categoryName="1" value="0"/>
          </cx:dataLabels>
          <cx:dataId val="0"/>
        </cx:series>
      </cx:plotAreaRegion>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_xlchart.v1.15</cx:f>
      </cx:numDim>
    </cx:data>
  </cx:chartData>
  <cx:chart>
    <cx:plotArea>
      <cx:plotAreaRegion>
        <cx:series layoutId="waterfall" uniqueId="{57B147D4-81FD-46BB-8935-4208A78BF9B2}">
          <cx:dataLabels pos="outEnd">
            <cx:visibility seriesName="0" categoryName="0" value="1"/>
          </cx:dataLabels>
          <cx:dataId val="0"/>
          <cx:layoutPr>
            <cx:subtotals>
              <cx:idx val="0"/>
              <cx:idx val="3"/>
              <cx:idx val="8"/>
              <cx:idx val="12"/>
            </cx:subtotals>
          </cx:layoutPr>
        </cx:series>
      </cx:plotAreaRegion>
      <cx:axis id="0">
        <cx:catScaling gapWidth="0.5"/>
        <cx:tickLabels/>
      </cx:axis>
      <cx:axis id="1">
        <cx:valScaling/>
        <cx:majorGridlines/>
        <cx:tickLabels/>
      </cx:axis>
    </cx:plotArea>
    <cx:legend pos="t" align="ctr" overlay="0"/>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_xlchart.v2.18</cx:f>
      </cx:numDim>
    </cx:data>
  </cx:chartData>
  <cx:chart>
    <cx:plotArea>
      <cx:plotAreaRegion>
        <cx:series layoutId="funnel" uniqueId="{088142E5-6E15-4777-97D3-156A704D12DF}">
          <cx:tx>
            <cx:txData>
              <cx:f>_xlchart.v2.17</cx:f>
              <cx:v>Total</cx:v>
            </cx:txData>
          </cx:tx>
          <cx:dataLabels>
            <cx:txPr>
              <a:bodyPr spcFirstLastPara="1" vertOverflow="ellipsis" horzOverflow="overflow" wrap="square" lIns="0" tIns="0" rIns="0" bIns="0" anchor="ctr" anchorCtr="1"/>
              <a:lstStyle/>
              <a:p>
                <a:pPr algn="ctr" rtl="0">
                  <a:defRPr sz="1050">
                    <a:solidFill>
                      <a:schemeClr val="bg1"/>
                    </a:solidFill>
                  </a:defRPr>
                </a:pPr>
                <a:endParaRPr lang="en-US" sz="105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2" fmlaLink="$Q$4" max="5" min="1" page="1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3" Type="http://schemas.microsoft.com/office/2014/relationships/chartEx" Target="../charts/chartEx6.xml"/><Relationship Id="rId2" Type="http://schemas.microsoft.com/office/2014/relationships/chartEx" Target="../charts/chartEx5.xml"/><Relationship Id="rId1" Type="http://schemas.microsoft.com/office/2014/relationships/chartEx" Target="../charts/chartEx4.xml"/></Relationships>
</file>

<file path=xl/drawings/_rels/drawing9.xml.rels><?xml version="1.0" encoding="UTF-8" standalone="yes"?>
<Relationships xmlns="http://schemas.openxmlformats.org/package/2006/relationships"><Relationship Id="rId2" Type="http://schemas.microsoft.com/office/2014/relationships/chartEx" Target="../charts/chartEx8.xml"/><Relationship Id="rId1" Type="http://schemas.microsoft.com/office/2014/relationships/chartEx" Target="../charts/chartEx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image" Target="../media/image2.png"/><Relationship Id="rId1" Type="http://schemas.openxmlformats.org/officeDocument/2006/relationships/chart" Target="../charts/chart24.xml"/><Relationship Id="rId4"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5</xdr:col>
      <xdr:colOff>352423</xdr:colOff>
      <xdr:row>5</xdr:row>
      <xdr:rowOff>185737</xdr:rowOff>
    </xdr:from>
    <xdr:to>
      <xdr:col>21</xdr:col>
      <xdr:colOff>66674</xdr:colOff>
      <xdr:row>27</xdr:row>
      <xdr:rowOff>142875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379762</xdr:colOff>
      <xdr:row>29</xdr:row>
      <xdr:rowOff>13853</xdr:rowOff>
    </xdr:from>
    <xdr:to>
      <xdr:col>15</xdr:col>
      <xdr:colOff>37109</xdr:colOff>
      <xdr:row>53</xdr:row>
      <xdr:rowOff>24740</xdr:rowOff>
    </xdr:to>
    <xdr:graphicFrame macro="">
      <xdr:nvGraphicFramePr>
        <xdr:cNvPr id="9" name="Chart 8">
          <a:extLst>
            <a:ext uri="{FF2B5EF4-FFF2-40B4-BE49-F238E27FC236}">
              <a16:creationId xmlns:a16="http://schemas.microsoft.com/office/drawing/2014/main" id="{7392A2E8-4C49-82A8-F2EE-0AEBD22BD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157099</xdr:colOff>
      <xdr:row>29</xdr:row>
      <xdr:rowOff>13853</xdr:rowOff>
    </xdr:from>
    <xdr:to>
      <xdr:col>25</xdr:col>
      <xdr:colOff>408214</xdr:colOff>
      <xdr:row>53</xdr:row>
      <xdr:rowOff>37110</xdr:rowOff>
    </xdr:to>
    <xdr:graphicFrame macro="">
      <xdr:nvGraphicFramePr>
        <xdr:cNvPr id="10" name="Chart 9">
          <a:extLst>
            <a:ext uri="{FF2B5EF4-FFF2-40B4-BE49-F238E27FC236}">
              <a16:creationId xmlns:a16="http://schemas.microsoft.com/office/drawing/2014/main" id="{9E3C8FFE-80DE-19FB-6013-1759859C9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65</xdr:row>
      <xdr:rowOff>143874</xdr:rowOff>
    </xdr:from>
    <xdr:to>
      <xdr:col>12</xdr:col>
      <xdr:colOff>594312</xdr:colOff>
      <xdr:row>87</xdr:row>
      <xdr:rowOff>94394</xdr:rowOff>
    </xdr:to>
    <xdr:sp macro="" textlink="">
      <xdr:nvSpPr>
        <xdr:cNvPr id="4" name="Rectangle 3">
          <a:extLst>
            <a:ext uri="{FF2B5EF4-FFF2-40B4-BE49-F238E27FC236}">
              <a16:creationId xmlns:a16="http://schemas.microsoft.com/office/drawing/2014/main" id="{F7C67E28-EE40-4B7A-AC6E-76DD06E6FFC2}"/>
            </a:ext>
          </a:extLst>
        </xdr:cNvPr>
        <xdr:cNvSpPr/>
      </xdr:nvSpPr>
      <xdr:spPr>
        <a:xfrm>
          <a:off x="190500" y="12526374"/>
          <a:ext cx="10090004" cy="414152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Excel charts and dashboards</a:t>
          </a:r>
          <a:r>
            <a:rPr lang="en-NG">
              <a:solidFill>
                <a:sysClr val="windowText" lastClr="000000"/>
              </a:solidFill>
            </a:rPr>
            <a:t> to visualize population and voter data across the top 10 states. It focuses on storytelling with data to reveal insights about citizen distribution and voter engagement.</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Generated from course datasets, likely based on publicly available state-level population and voter registration statistics.</a:t>
          </a:r>
        </a:p>
        <a:p>
          <a:r>
            <a:rPr lang="en-NG" b="1">
              <a:solidFill>
                <a:sysClr val="windowText" lastClr="000000"/>
              </a:solidFill>
            </a:rPr>
            <a:t>Visuals Created:</a:t>
          </a:r>
          <a:endParaRPr lang="en-NG">
            <a:solidFill>
              <a:sysClr val="windowText" lastClr="000000"/>
            </a:solidFill>
          </a:endParaRPr>
        </a:p>
        <a:p>
          <a:r>
            <a:rPr lang="en-NG" b="1">
              <a:solidFill>
                <a:sysClr val="windowText" lastClr="000000"/>
              </a:solidFill>
            </a:rPr>
            <a:t>Column Chart:</a:t>
          </a:r>
          <a:r>
            <a:rPr lang="en-NG">
              <a:solidFill>
                <a:sysClr val="windowText" lastClr="000000"/>
              </a:solidFill>
            </a:rPr>
            <a:t> Visualized citizen population, registered voters, and confirmed voters by state.</a:t>
          </a:r>
        </a:p>
        <a:p>
          <a:r>
            <a:rPr lang="en-NG" b="1">
              <a:solidFill>
                <a:sysClr val="windowText" lastClr="000000"/>
              </a:solidFill>
            </a:rPr>
            <a:t>Bar Chart:</a:t>
          </a:r>
          <a:r>
            <a:rPr lang="en-NG">
              <a:solidFill>
                <a:sysClr val="windowText" lastClr="000000"/>
              </a:solidFill>
            </a:rPr>
            <a:t> Highlighted citizen population vs. confirmed voter population for the top 10 states.</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Clean, structured visual representation of state-level data.</a:t>
          </a:r>
        </a:p>
        <a:p>
          <a:r>
            <a:rPr lang="en-NG">
              <a:solidFill>
                <a:sysClr val="windowText" lastClr="000000"/>
              </a:solidFill>
            </a:rPr>
            <a:t>Comparative analysis of population and voter engagement across states.</a:t>
          </a:r>
        </a:p>
        <a:p>
          <a:r>
            <a:rPr lang="en-NG">
              <a:solidFill>
                <a:sysClr val="windowText" lastClr="000000"/>
              </a:solidFill>
            </a:rPr>
            <a:t>Dashboard-style presentation to support storytelling with data.</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Enables quick understanding of population vs. voter registration trends.</a:t>
          </a:r>
        </a:p>
        <a:p>
          <a:r>
            <a:rPr lang="en-NG">
              <a:solidFill>
                <a:sysClr val="windowText" lastClr="000000"/>
              </a:solidFill>
            </a:rPr>
            <a:t>Highlights states with high population but relatively low voter confirmation.</a:t>
          </a:r>
        </a:p>
        <a:p>
          <a:r>
            <a:rPr lang="en-NG">
              <a:solidFill>
                <a:sysClr val="windowText" lastClr="000000"/>
              </a:solidFill>
            </a:rPr>
            <a:t>Supports data-driven decision-making and reporting.</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Column &amp; Bar Charts</a:t>
          </a:r>
        </a:p>
        <a:p>
          <a:r>
            <a:rPr lang="en-NG">
              <a:solidFill>
                <a:sysClr val="windowText" lastClr="000000"/>
              </a:solidFill>
            </a:rPr>
            <a:t>Dashboard creation</a:t>
          </a:r>
        </a:p>
        <a:p>
          <a:r>
            <a:rPr lang="en-NG">
              <a:solidFill>
                <a:sysClr val="windowText" lastClr="000000"/>
              </a:solidFill>
            </a:rPr>
            <a:t>Storytelling with data</a:t>
          </a:r>
        </a:p>
        <a:p>
          <a:r>
            <a:rPr lang="en-NG">
              <a:solidFill>
                <a:sysClr val="windowText" lastClr="000000"/>
              </a:solidFill>
            </a:rPr>
            <a:t>Data visualization best practices</a:t>
          </a:r>
        </a:p>
        <a:p>
          <a:pPr algn="ctr"/>
          <a:endParaRPr lang="en-US" sz="1100" u="sng">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619124</xdr:colOff>
      <xdr:row>3</xdr:row>
      <xdr:rowOff>190499</xdr:rowOff>
    </xdr:from>
    <xdr:to>
      <xdr:col>12</xdr:col>
      <xdr:colOff>600074</xdr:colOff>
      <xdr:row>20</xdr:row>
      <xdr:rowOff>9524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F25BD74-C7CE-4C57-B8F7-70E00D1649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95849" y="742949"/>
              <a:ext cx="4867275" cy="303847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114300</xdr:colOff>
      <xdr:row>4</xdr:row>
      <xdr:rowOff>9525</xdr:rowOff>
    </xdr:from>
    <xdr:to>
      <xdr:col>21</xdr:col>
      <xdr:colOff>314325</xdr:colOff>
      <xdr:row>20</xdr:row>
      <xdr:rowOff>19050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D24D78D-199D-4A56-8383-B10F044124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886950" y="752475"/>
              <a:ext cx="5076825" cy="303847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313996</xdr:colOff>
      <xdr:row>25</xdr:row>
      <xdr:rowOff>159844</xdr:rowOff>
    </xdr:from>
    <xdr:to>
      <xdr:col>14</xdr:col>
      <xdr:colOff>279602</xdr:colOff>
      <xdr:row>47</xdr:row>
      <xdr:rowOff>111671</xdr:rowOff>
    </xdr:to>
    <xdr:sp macro="" textlink="">
      <xdr:nvSpPr>
        <xdr:cNvPr id="2" name="Rectangle 1">
          <a:extLst>
            <a:ext uri="{FF2B5EF4-FFF2-40B4-BE49-F238E27FC236}">
              <a16:creationId xmlns:a16="http://schemas.microsoft.com/office/drawing/2014/main" id="{12FBB78A-6A96-4ED8-B2DD-D3AB795AD290}"/>
            </a:ext>
          </a:extLst>
        </xdr:cNvPr>
        <xdr:cNvSpPr/>
      </xdr:nvSpPr>
      <xdr:spPr>
        <a:xfrm>
          <a:off x="4593896" y="4896944"/>
          <a:ext cx="6074306" cy="4142827"/>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Excel charts</a:t>
          </a:r>
          <a:r>
            <a:rPr lang="en-NG">
              <a:solidFill>
                <a:sysClr val="windowText" lastClr="000000"/>
              </a:solidFill>
            </a:rPr>
            <a:t> to analyze and visualize employee pay distributions. It focuses on turning raw data into actionable insights using histogram and Pareto charts.</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Generated from course datasets, likely based on publicly available pay distribution data.</a:t>
          </a:r>
        </a:p>
        <a:p>
          <a:r>
            <a:rPr lang="en-NG" b="1">
              <a:solidFill>
                <a:sysClr val="windowText" lastClr="000000"/>
              </a:solidFill>
            </a:rPr>
            <a:t>Visuals Created:</a:t>
          </a:r>
          <a:endParaRPr lang="en-NG">
            <a:solidFill>
              <a:sysClr val="windowText" lastClr="000000"/>
            </a:solidFill>
          </a:endParaRPr>
        </a:p>
        <a:p>
          <a:r>
            <a:rPr lang="en-NG" b="1">
              <a:solidFill>
                <a:sysClr val="windowText" lastClr="000000"/>
              </a:solidFill>
            </a:rPr>
            <a:t>Histogram:</a:t>
          </a:r>
          <a:r>
            <a:rPr lang="en-NG">
              <a:solidFill>
                <a:sysClr val="windowText" lastClr="000000"/>
              </a:solidFill>
            </a:rPr>
            <a:t> Showed the distribution of employee pay across the organization.</a:t>
          </a:r>
        </a:p>
        <a:p>
          <a:r>
            <a:rPr lang="en-NG" b="1">
              <a:solidFill>
                <a:sysClr val="windowText" lastClr="000000"/>
              </a:solidFill>
            </a:rPr>
            <a:t>Pareto Chart:</a:t>
          </a:r>
          <a:r>
            <a:rPr lang="en-NG">
              <a:solidFill>
                <a:sysClr val="windowText" lastClr="000000"/>
              </a:solidFill>
            </a:rPr>
            <a:t> Highlighted the most frequent pay ranges and their cumulative impact.</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Clear visual representation of pay distribution patterns.</a:t>
          </a:r>
        </a:p>
        <a:p>
          <a:r>
            <a:rPr lang="en-NG">
              <a:solidFill>
                <a:sysClr val="windowText" lastClr="000000"/>
              </a:solidFill>
            </a:rPr>
            <a:t>Demonstrates ability to identify trends, outliers, and key segments.</a:t>
          </a:r>
        </a:p>
        <a:p>
          <a:r>
            <a:rPr lang="en-NG">
              <a:solidFill>
                <a:sysClr val="windowText" lastClr="000000"/>
              </a:solidFill>
            </a:rPr>
            <a:t>Dashboard-style presentation for effective storytelling with data.</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Enables quick understanding of employee pay structure.</a:t>
          </a:r>
        </a:p>
        <a:p>
          <a:r>
            <a:rPr lang="en-NG">
              <a:solidFill>
                <a:sysClr val="windowText" lastClr="000000"/>
              </a:solidFill>
            </a:rPr>
            <a:t>Highlights key ranges contributing most to overall payroll.</a:t>
          </a:r>
        </a:p>
        <a:p>
          <a:r>
            <a:rPr lang="en-NG">
              <a:solidFill>
                <a:sysClr val="windowText" lastClr="000000"/>
              </a:solidFill>
            </a:rPr>
            <a:t>Supports data-driven decisions for HR or management reporting.</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Histogram and Pareto Charts</a:t>
          </a:r>
        </a:p>
        <a:p>
          <a:r>
            <a:rPr lang="en-NG">
              <a:solidFill>
                <a:sysClr val="windowText" lastClr="000000"/>
              </a:solidFill>
            </a:rPr>
            <a:t>Dashboard creation</a:t>
          </a:r>
        </a:p>
        <a:p>
          <a:r>
            <a:rPr lang="en-NG">
              <a:solidFill>
                <a:sysClr val="windowText" lastClr="000000"/>
              </a:solidFill>
            </a:rPr>
            <a:t>Storytelling with data</a:t>
          </a:r>
        </a:p>
        <a:p>
          <a:r>
            <a:rPr lang="en-NG">
              <a:solidFill>
                <a:sysClr val="windowText" lastClr="000000"/>
              </a:solidFill>
            </a:rPr>
            <a:t>Data visualization best practices</a:t>
          </a:r>
        </a:p>
        <a:p>
          <a:pPr algn="ctr"/>
          <a:endParaRPr lang="en-US" sz="1100" u="sng">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171450</xdr:colOff>
      <xdr:row>3</xdr:row>
      <xdr:rowOff>61912</xdr:rowOff>
    </xdr:from>
    <xdr:to>
      <xdr:col>19</xdr:col>
      <xdr:colOff>419100</xdr:colOff>
      <xdr:row>19</xdr:row>
      <xdr:rowOff>171450</xdr:rowOff>
    </xdr:to>
    <xdr:graphicFrame macro="">
      <xdr:nvGraphicFramePr>
        <xdr:cNvPr id="2" name="Chart 1">
          <a:extLst>
            <a:ext uri="{FF2B5EF4-FFF2-40B4-BE49-F238E27FC236}">
              <a16:creationId xmlns:a16="http://schemas.microsoft.com/office/drawing/2014/main" id="{A3DD38D4-0388-483C-6F5F-A45E27692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190499</xdr:colOff>
      <xdr:row>21</xdr:row>
      <xdr:rowOff>66675</xdr:rowOff>
    </xdr:from>
    <xdr:to>
      <xdr:col>19</xdr:col>
      <xdr:colOff>400050</xdr:colOff>
      <xdr:row>39</xdr:row>
      <xdr:rowOff>66675</xdr:rowOff>
    </xdr:to>
    <xdr:graphicFrame macro="">
      <xdr:nvGraphicFramePr>
        <xdr:cNvPr id="3" name="Chart 2">
          <a:extLst>
            <a:ext uri="{FF2B5EF4-FFF2-40B4-BE49-F238E27FC236}">
              <a16:creationId xmlns:a16="http://schemas.microsoft.com/office/drawing/2014/main" id="{B3927EFC-EC94-A89B-C3A9-7EACF56DF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990600</xdr:colOff>
      <xdr:row>48</xdr:row>
      <xdr:rowOff>139700</xdr:rowOff>
    </xdr:from>
    <xdr:to>
      <xdr:col>16</xdr:col>
      <xdr:colOff>6498</xdr:colOff>
      <xdr:row>69</xdr:row>
      <xdr:rowOff>190062</xdr:rowOff>
    </xdr:to>
    <xdr:sp macro="" textlink="">
      <xdr:nvSpPr>
        <xdr:cNvPr id="4" name="Rectangle 3">
          <a:extLst>
            <a:ext uri="{FF2B5EF4-FFF2-40B4-BE49-F238E27FC236}">
              <a16:creationId xmlns:a16="http://schemas.microsoft.com/office/drawing/2014/main" id="{4F5DCBAA-0BF8-4EBE-9E0E-9FE8D46C22EB}"/>
            </a:ext>
          </a:extLst>
        </xdr:cNvPr>
        <xdr:cNvSpPr/>
      </xdr:nvSpPr>
      <xdr:spPr>
        <a:xfrm>
          <a:off x="5930900" y="9283700"/>
          <a:ext cx="6127898" cy="4050862"/>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Excel line charts and trendlines</a:t>
          </a:r>
          <a:r>
            <a:rPr lang="en-NG">
              <a:solidFill>
                <a:sysClr val="windowText" lastClr="000000"/>
              </a:solidFill>
            </a:rPr>
            <a:t> to analyze and visualize weather data over time. It focuses on revealing trends and patterns in mean temperature and wind speed.</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Generated from course datasets, likely based on publicly available weather data.</a:t>
          </a:r>
        </a:p>
        <a:p>
          <a:r>
            <a:rPr lang="en-NG" b="1">
              <a:solidFill>
                <a:sysClr val="windowText" lastClr="000000"/>
              </a:solidFill>
            </a:rPr>
            <a:t>Visuals Created:</a:t>
          </a:r>
          <a:endParaRPr lang="en-NG">
            <a:solidFill>
              <a:sysClr val="windowText" lastClr="000000"/>
            </a:solidFill>
          </a:endParaRPr>
        </a:p>
        <a:p>
          <a:r>
            <a:rPr lang="en-NG" b="1">
              <a:solidFill>
                <a:sysClr val="windowText" lastClr="000000"/>
              </a:solidFill>
            </a:rPr>
            <a:t>Line Charts:</a:t>
          </a:r>
          <a:r>
            <a:rPr lang="en-NG">
              <a:solidFill>
                <a:sysClr val="windowText" lastClr="000000"/>
              </a:solidFill>
            </a:rPr>
            <a:t> Visualized trends in mean temperature (°F) and mean wind speed (mph) over time.</a:t>
          </a:r>
        </a:p>
        <a:p>
          <a:r>
            <a:rPr lang="en-NG" b="1">
              <a:solidFill>
                <a:sysClr val="windowText" lastClr="000000"/>
              </a:solidFill>
            </a:rPr>
            <a:t>Trendlines:</a:t>
          </a:r>
          <a:r>
            <a:rPr lang="en-NG">
              <a:solidFill>
                <a:sysClr val="windowText" lastClr="000000"/>
              </a:solidFill>
            </a:rPr>
            <a:t> Added polynomial trendlines (order 2) to highlight patterns and changes in the data.</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Clear visual representation of temporal weather patterns.</a:t>
          </a:r>
        </a:p>
        <a:p>
          <a:r>
            <a:rPr lang="en-NG">
              <a:solidFill>
                <a:sysClr val="windowText" lastClr="000000"/>
              </a:solidFill>
            </a:rPr>
            <a:t>Custom chart formatting, including trendline adjustment for better interpretation.</a:t>
          </a:r>
        </a:p>
        <a:p>
          <a:r>
            <a:rPr lang="en-NG">
              <a:solidFill>
                <a:sysClr val="windowText" lastClr="000000"/>
              </a:solidFill>
            </a:rPr>
            <a:t>Dashboard-style presentation for storytelling with data.</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Identifies temperature and wind speed trends over the period analyzed.</a:t>
          </a:r>
        </a:p>
        <a:p>
          <a:r>
            <a:rPr lang="en-NG">
              <a:solidFill>
                <a:sysClr val="windowText" lastClr="000000"/>
              </a:solidFill>
            </a:rPr>
            <a:t>Highlights patterns useful for reporting, forecasting, or environmental analysis.</a:t>
          </a:r>
        </a:p>
        <a:p>
          <a:r>
            <a:rPr lang="en-NG">
              <a:solidFill>
                <a:sysClr val="windowText" lastClr="000000"/>
              </a:solidFill>
            </a:rPr>
            <a:t>Demonstrates ability to combine analysis and visual storytelling.</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Line Charts and Trendlines</a:t>
          </a:r>
        </a:p>
        <a:p>
          <a:r>
            <a:rPr lang="en-NG">
              <a:solidFill>
                <a:sysClr val="windowText" lastClr="000000"/>
              </a:solidFill>
            </a:rPr>
            <a:t>Polynomial trendline customization</a:t>
          </a:r>
        </a:p>
        <a:p>
          <a:r>
            <a:rPr lang="en-NG">
              <a:solidFill>
                <a:sysClr val="windowText" lastClr="000000"/>
              </a:solidFill>
            </a:rPr>
            <a:t>Dashboard creation</a:t>
          </a:r>
        </a:p>
        <a:p>
          <a:r>
            <a:rPr lang="en-NG">
              <a:solidFill>
                <a:sysClr val="windowText" lastClr="000000"/>
              </a:solidFill>
            </a:rPr>
            <a:t>Storytelling with data</a:t>
          </a:r>
        </a:p>
        <a:p>
          <a:r>
            <a:rPr lang="en-NG">
              <a:solidFill>
                <a:sysClr val="windowText" lastClr="000000"/>
              </a:solidFill>
            </a:rPr>
            <a:t>Chart formatting best practices</a:t>
          </a:r>
        </a:p>
        <a:p>
          <a:pPr algn="ctr"/>
          <a:endParaRPr lang="en-US" sz="1100" u="sng">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447675</xdr:colOff>
      <xdr:row>10</xdr:row>
      <xdr:rowOff>23812</xdr:rowOff>
    </xdr:from>
    <xdr:to>
      <xdr:col>12</xdr:col>
      <xdr:colOff>409576</xdr:colOff>
      <xdr:row>26</xdr:row>
      <xdr:rowOff>171450</xdr:rowOff>
    </xdr:to>
    <xdr:graphicFrame macro="">
      <xdr:nvGraphicFramePr>
        <xdr:cNvPr id="11" name="Chart 10">
          <a:extLst>
            <a:ext uri="{FF2B5EF4-FFF2-40B4-BE49-F238E27FC236}">
              <a16:creationId xmlns:a16="http://schemas.microsoft.com/office/drawing/2014/main" id="{BC3EE108-2D2B-CBA9-D563-87DFF94B3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135601</xdr:colOff>
      <xdr:row>28</xdr:row>
      <xdr:rowOff>32147</xdr:rowOff>
    </xdr:from>
    <xdr:to>
      <xdr:col>10</xdr:col>
      <xdr:colOff>912301</xdr:colOff>
      <xdr:row>49</xdr:row>
      <xdr:rowOff>80524</xdr:rowOff>
    </xdr:to>
    <xdr:sp macro="" textlink="">
      <xdr:nvSpPr>
        <xdr:cNvPr id="2" name="Rectangle 1">
          <a:extLst>
            <a:ext uri="{FF2B5EF4-FFF2-40B4-BE49-F238E27FC236}">
              <a16:creationId xmlns:a16="http://schemas.microsoft.com/office/drawing/2014/main" id="{BD08C053-E3F5-4557-ACE7-18CD640D9B6B}"/>
            </a:ext>
          </a:extLst>
        </xdr:cNvPr>
        <xdr:cNvSpPr/>
      </xdr:nvSpPr>
      <xdr:spPr>
        <a:xfrm>
          <a:off x="2908434" y="5366147"/>
          <a:ext cx="6205950" cy="4048877"/>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sz="1100">
              <a:solidFill>
                <a:sysClr val="windowText" lastClr="000000"/>
              </a:solidFill>
              <a:effectLst/>
              <a:latin typeface="+mn-lt"/>
              <a:ea typeface="+mn-ea"/>
              <a:cs typeface="+mn-cs"/>
            </a:rPr>
            <a:t>This project demonstrates the use of </a:t>
          </a:r>
          <a:r>
            <a:rPr lang="en-NG" sz="1100" b="1">
              <a:solidFill>
                <a:sysClr val="windowText" lastClr="000000"/>
              </a:solidFill>
              <a:effectLst/>
              <a:latin typeface="+mn-lt"/>
              <a:ea typeface="+mn-ea"/>
              <a:cs typeface="+mn-cs"/>
            </a:rPr>
            <a:t>Excel area charts</a:t>
          </a:r>
          <a:r>
            <a:rPr lang="en-NG" sz="1100">
              <a:solidFill>
                <a:sysClr val="windowText" lastClr="000000"/>
              </a:solidFill>
              <a:effectLst/>
              <a:latin typeface="+mn-lt"/>
              <a:ea typeface="+mn-ea"/>
              <a:cs typeface="+mn-cs"/>
            </a:rPr>
            <a:t> to analyze and visualize gross revenue trends of films across different ratings over a 10-year period. The project focuses on highlighting trends and patterns using visual storytelling techniques.</a:t>
          </a:r>
        </a:p>
        <a:p>
          <a:r>
            <a:rPr lang="en-NG" sz="1100" b="1">
              <a:solidFill>
                <a:sysClr val="windowText" lastClr="000000"/>
              </a:solidFill>
              <a:effectLst/>
              <a:latin typeface="+mn-lt"/>
              <a:ea typeface="+mn-ea"/>
              <a:cs typeface="+mn-cs"/>
            </a:rPr>
            <a:t>Data Source:</a:t>
          </a:r>
          <a:br>
            <a:rPr lang="en-NG" sz="1100">
              <a:solidFill>
                <a:sysClr val="windowText" lastClr="000000"/>
              </a:solidFill>
              <a:effectLst/>
              <a:latin typeface="+mn-lt"/>
              <a:ea typeface="+mn-ea"/>
              <a:cs typeface="+mn-cs"/>
            </a:rPr>
          </a:br>
          <a:r>
            <a:rPr lang="en-NG" sz="1100">
              <a:solidFill>
                <a:sysClr val="windowText" lastClr="000000"/>
              </a:solidFill>
              <a:effectLst/>
              <a:latin typeface="+mn-lt"/>
              <a:ea typeface="+mn-ea"/>
              <a:cs typeface="+mn-cs"/>
            </a:rPr>
            <a:t>Generated from course datasets, likely based on publicly available film revenue data.</a:t>
          </a:r>
        </a:p>
        <a:p>
          <a:r>
            <a:rPr lang="en-NG" sz="1100" b="1">
              <a:solidFill>
                <a:sysClr val="windowText" lastClr="000000"/>
              </a:solidFill>
              <a:effectLst/>
              <a:latin typeface="+mn-lt"/>
              <a:ea typeface="+mn-ea"/>
              <a:cs typeface="+mn-cs"/>
            </a:rPr>
            <a:t>Visuals Created:</a:t>
          </a:r>
          <a:endParaRPr lang="en-NG" sz="1100">
            <a:solidFill>
              <a:sysClr val="windowText" lastClr="000000"/>
            </a:solidFill>
            <a:effectLst/>
            <a:latin typeface="+mn-lt"/>
            <a:ea typeface="+mn-ea"/>
            <a:cs typeface="+mn-cs"/>
          </a:endParaRPr>
        </a:p>
        <a:p>
          <a:pPr lvl="0"/>
          <a:r>
            <a:rPr lang="en-NG" sz="1100" b="1">
              <a:solidFill>
                <a:sysClr val="windowText" lastClr="000000"/>
              </a:solidFill>
              <a:effectLst/>
              <a:latin typeface="+mn-lt"/>
              <a:ea typeface="+mn-ea"/>
              <a:cs typeface="+mn-cs"/>
            </a:rPr>
            <a:t>Area Chart:</a:t>
          </a:r>
          <a:r>
            <a:rPr lang="en-NG" sz="1100">
              <a:solidFill>
                <a:sysClr val="windowText" lastClr="000000"/>
              </a:solidFill>
              <a:effectLst/>
              <a:latin typeface="+mn-lt"/>
              <a:ea typeface="+mn-ea"/>
              <a:cs typeface="+mn-cs"/>
            </a:rPr>
            <a:t> Visualized gross revenue by film rating from 2006–2015.</a:t>
          </a:r>
        </a:p>
        <a:p>
          <a:r>
            <a:rPr lang="en-NG" sz="1100" b="1">
              <a:solidFill>
                <a:sysClr val="windowText" lastClr="000000"/>
              </a:solidFill>
              <a:effectLst/>
              <a:latin typeface="+mn-lt"/>
              <a:ea typeface="+mn-ea"/>
              <a:cs typeface="+mn-cs"/>
            </a:rPr>
            <a:t>Key Features / Highlights:</a:t>
          </a:r>
          <a:endParaRPr lang="en-NG" sz="1100">
            <a:solidFill>
              <a:sysClr val="windowText" lastClr="000000"/>
            </a:solidFill>
            <a:effectLst/>
            <a:latin typeface="+mn-lt"/>
            <a:ea typeface="+mn-ea"/>
            <a:cs typeface="+mn-cs"/>
          </a:endParaRPr>
        </a:p>
        <a:p>
          <a:pPr lvl="0"/>
          <a:r>
            <a:rPr lang="en-NG" sz="1100">
              <a:solidFill>
                <a:sysClr val="windowText" lastClr="000000"/>
              </a:solidFill>
              <a:effectLst/>
              <a:latin typeface="+mn-lt"/>
              <a:ea typeface="+mn-ea"/>
              <a:cs typeface="+mn-cs"/>
            </a:rPr>
            <a:t>Clear visual representation of revenue patterns across film ratings.</a:t>
          </a:r>
        </a:p>
        <a:p>
          <a:pPr lvl="0"/>
          <a:r>
            <a:rPr lang="en-NG" sz="1100">
              <a:solidFill>
                <a:sysClr val="windowText" lastClr="000000"/>
              </a:solidFill>
              <a:effectLst/>
              <a:latin typeface="+mn-lt"/>
              <a:ea typeface="+mn-ea"/>
              <a:cs typeface="+mn-cs"/>
            </a:rPr>
            <a:t>Custom chart formatting to enhance readability and interpretation.</a:t>
          </a:r>
        </a:p>
        <a:p>
          <a:pPr lvl="0"/>
          <a:r>
            <a:rPr lang="en-NG" sz="1100">
              <a:solidFill>
                <a:sysClr val="windowText" lastClr="000000"/>
              </a:solidFill>
              <a:effectLst/>
              <a:latin typeface="+mn-lt"/>
              <a:ea typeface="+mn-ea"/>
              <a:cs typeface="+mn-cs"/>
            </a:rPr>
            <a:t>Dashboard-style presentation supporting storytelling with data.</a:t>
          </a:r>
        </a:p>
        <a:p>
          <a:r>
            <a:rPr lang="en-NG" sz="1100" b="1">
              <a:solidFill>
                <a:sysClr val="windowText" lastClr="000000"/>
              </a:solidFill>
              <a:effectLst/>
              <a:latin typeface="+mn-lt"/>
              <a:ea typeface="+mn-ea"/>
              <a:cs typeface="+mn-cs"/>
            </a:rPr>
            <a:t>Outcome / Insight:</a:t>
          </a:r>
          <a:endParaRPr lang="en-NG" sz="1100">
            <a:solidFill>
              <a:sysClr val="windowText" lastClr="000000"/>
            </a:solidFill>
            <a:effectLst/>
            <a:latin typeface="+mn-lt"/>
            <a:ea typeface="+mn-ea"/>
            <a:cs typeface="+mn-cs"/>
          </a:endParaRPr>
        </a:p>
        <a:p>
          <a:pPr lvl="0"/>
          <a:r>
            <a:rPr lang="en-NG" sz="1100">
              <a:solidFill>
                <a:sysClr val="windowText" lastClr="000000"/>
              </a:solidFill>
              <a:effectLst/>
              <a:latin typeface="+mn-lt"/>
              <a:ea typeface="+mn-ea"/>
              <a:cs typeface="+mn-cs"/>
            </a:rPr>
            <a:t>Identifies revenue trends for different film ratings.</a:t>
          </a:r>
        </a:p>
        <a:p>
          <a:pPr lvl="0"/>
          <a:r>
            <a:rPr lang="en-NG" sz="1100">
              <a:solidFill>
                <a:sysClr val="windowText" lastClr="000000"/>
              </a:solidFill>
              <a:effectLst/>
              <a:latin typeface="+mn-lt"/>
              <a:ea typeface="+mn-ea"/>
              <a:cs typeface="+mn-cs"/>
            </a:rPr>
            <a:t>Highlights patterns useful for industry analysis, forecasting, or reporting.</a:t>
          </a:r>
        </a:p>
        <a:p>
          <a:pPr lvl="0"/>
          <a:r>
            <a:rPr lang="en-NG" sz="1100">
              <a:solidFill>
                <a:sysClr val="windowText" lastClr="000000"/>
              </a:solidFill>
              <a:effectLst/>
              <a:latin typeface="+mn-lt"/>
              <a:ea typeface="+mn-ea"/>
              <a:cs typeface="+mn-cs"/>
            </a:rPr>
            <a:t>Demonstrates ability to combine analytical thinking with visual storytelling.</a:t>
          </a:r>
        </a:p>
        <a:p>
          <a:r>
            <a:rPr lang="en-NG" sz="1100" b="1">
              <a:solidFill>
                <a:sysClr val="windowText" lastClr="000000"/>
              </a:solidFill>
              <a:effectLst/>
              <a:latin typeface="+mn-lt"/>
              <a:ea typeface="+mn-ea"/>
              <a:cs typeface="+mn-cs"/>
            </a:rPr>
            <a:t>Skills &amp; Tools:</a:t>
          </a:r>
          <a:endParaRPr lang="en-NG" sz="1100">
            <a:solidFill>
              <a:sysClr val="windowText" lastClr="000000"/>
            </a:solidFill>
            <a:effectLst/>
            <a:latin typeface="+mn-lt"/>
            <a:ea typeface="+mn-ea"/>
            <a:cs typeface="+mn-cs"/>
          </a:endParaRPr>
        </a:p>
        <a:p>
          <a:pPr lvl="0"/>
          <a:r>
            <a:rPr lang="en-NG" sz="1100">
              <a:solidFill>
                <a:sysClr val="windowText" lastClr="000000"/>
              </a:solidFill>
              <a:effectLst/>
              <a:latin typeface="+mn-lt"/>
              <a:ea typeface="+mn-ea"/>
              <a:cs typeface="+mn-cs"/>
            </a:rPr>
            <a:t>Microsoft Excel</a:t>
          </a:r>
        </a:p>
        <a:p>
          <a:pPr lvl="0"/>
          <a:r>
            <a:rPr lang="en-NG" sz="1100">
              <a:solidFill>
                <a:sysClr val="windowText" lastClr="000000"/>
              </a:solidFill>
              <a:effectLst/>
              <a:latin typeface="+mn-lt"/>
              <a:ea typeface="+mn-ea"/>
              <a:cs typeface="+mn-cs"/>
            </a:rPr>
            <a:t>Area Charts and Trendlines</a:t>
          </a:r>
        </a:p>
        <a:p>
          <a:pPr lvl="0"/>
          <a:r>
            <a:rPr lang="en-NG" sz="1100">
              <a:solidFill>
                <a:sysClr val="windowText" lastClr="000000"/>
              </a:solidFill>
              <a:effectLst/>
              <a:latin typeface="+mn-lt"/>
              <a:ea typeface="+mn-ea"/>
              <a:cs typeface="+mn-cs"/>
            </a:rPr>
            <a:t>Dashboard creation</a:t>
          </a:r>
        </a:p>
        <a:p>
          <a:pPr lvl="0"/>
          <a:r>
            <a:rPr lang="en-NG" sz="1100">
              <a:solidFill>
                <a:sysClr val="windowText" lastClr="000000"/>
              </a:solidFill>
              <a:effectLst/>
              <a:latin typeface="+mn-lt"/>
              <a:ea typeface="+mn-ea"/>
              <a:cs typeface="+mn-cs"/>
            </a:rPr>
            <a:t>Storytelling with data</a:t>
          </a:r>
        </a:p>
        <a:p>
          <a:pPr lvl="0"/>
          <a:r>
            <a:rPr lang="en-NG" sz="1100">
              <a:solidFill>
                <a:sysClr val="windowText" lastClr="000000"/>
              </a:solidFill>
              <a:effectLst/>
              <a:latin typeface="+mn-lt"/>
              <a:ea typeface="+mn-ea"/>
              <a:cs typeface="+mn-cs"/>
            </a:rPr>
            <a:t>Chart formatting best practices</a:t>
          </a:r>
        </a:p>
        <a:p>
          <a:pPr algn="ctr"/>
          <a:endParaRPr lang="en-US" sz="1100" u="sng">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228600</xdr:colOff>
      <xdr:row>3</xdr:row>
      <xdr:rowOff>61912</xdr:rowOff>
    </xdr:from>
    <xdr:to>
      <xdr:col>9</xdr:col>
      <xdr:colOff>47625</xdr:colOff>
      <xdr:row>17</xdr:row>
      <xdr:rowOff>138112</xdr:rowOff>
    </xdr:to>
    <xdr:graphicFrame macro="">
      <xdr:nvGraphicFramePr>
        <xdr:cNvPr id="2" name="Chart 1">
          <a:extLst>
            <a:ext uri="{FF2B5EF4-FFF2-40B4-BE49-F238E27FC236}">
              <a16:creationId xmlns:a16="http://schemas.microsoft.com/office/drawing/2014/main" id="{C361AF79-974D-CF73-232C-DB6002D2C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428625</xdr:colOff>
      <xdr:row>3</xdr:row>
      <xdr:rowOff>123825</xdr:rowOff>
    </xdr:from>
    <xdr:to>
      <xdr:col>14</xdr:col>
      <xdr:colOff>247650</xdr:colOff>
      <xdr:row>18</xdr:row>
      <xdr:rowOff>9525</xdr:rowOff>
    </xdr:to>
    <xdr:graphicFrame macro="">
      <xdr:nvGraphicFramePr>
        <xdr:cNvPr id="3" name="Chart 2">
          <a:extLst>
            <a:ext uri="{FF2B5EF4-FFF2-40B4-BE49-F238E27FC236}">
              <a16:creationId xmlns:a16="http://schemas.microsoft.com/office/drawing/2014/main" id="{B028C4A8-BD16-4E5A-99D8-2E57C2A75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285750</xdr:colOff>
      <xdr:row>19</xdr:row>
      <xdr:rowOff>38099</xdr:rowOff>
    </xdr:from>
    <xdr:to>
      <xdr:col>9</xdr:col>
      <xdr:colOff>95250</xdr:colOff>
      <xdr:row>33</xdr:row>
      <xdr:rowOff>71436</xdr:rowOff>
    </xdr:to>
    <xdr:graphicFrame macro="">
      <xdr:nvGraphicFramePr>
        <xdr:cNvPr id="4" name="Chart 3">
          <a:extLst>
            <a:ext uri="{FF2B5EF4-FFF2-40B4-BE49-F238E27FC236}">
              <a16:creationId xmlns:a16="http://schemas.microsoft.com/office/drawing/2014/main" id="{1E37224D-4767-0EAC-B83A-30FFD5AFC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428625</xdr:colOff>
      <xdr:row>19</xdr:row>
      <xdr:rowOff>57150</xdr:rowOff>
    </xdr:from>
    <xdr:to>
      <xdr:col>14</xdr:col>
      <xdr:colOff>238125</xdr:colOff>
      <xdr:row>33</xdr:row>
      <xdr:rowOff>90487</xdr:rowOff>
    </xdr:to>
    <xdr:graphicFrame macro="">
      <xdr:nvGraphicFramePr>
        <xdr:cNvPr id="5" name="Chart 4">
          <a:extLst>
            <a:ext uri="{FF2B5EF4-FFF2-40B4-BE49-F238E27FC236}">
              <a16:creationId xmlns:a16="http://schemas.microsoft.com/office/drawing/2014/main" id="{79B163E3-36DE-46FF-B1C8-F026D4833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533399</xdr:colOff>
      <xdr:row>19</xdr:row>
      <xdr:rowOff>42862</xdr:rowOff>
    </xdr:from>
    <xdr:to>
      <xdr:col>3</xdr:col>
      <xdr:colOff>581025</xdr:colOff>
      <xdr:row>33</xdr:row>
      <xdr:rowOff>38100</xdr:rowOff>
    </xdr:to>
    <xdr:graphicFrame macro="">
      <xdr:nvGraphicFramePr>
        <xdr:cNvPr id="6" name="Chart 5">
          <a:extLst>
            <a:ext uri="{FF2B5EF4-FFF2-40B4-BE49-F238E27FC236}">
              <a16:creationId xmlns:a16="http://schemas.microsoft.com/office/drawing/2014/main" id="{5954E4A3-C053-5CFD-7A7A-B21D3DB66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47625</xdr:colOff>
      <xdr:row>22</xdr:row>
      <xdr:rowOff>28575</xdr:rowOff>
    </xdr:from>
    <xdr:to>
      <xdr:col>2</xdr:col>
      <xdr:colOff>600075</xdr:colOff>
      <xdr:row>23</xdr:row>
      <xdr:rowOff>66675</xdr:rowOff>
    </xdr:to>
    <xdr:sp macro="" textlink="$C$19">
      <xdr:nvSpPr>
        <xdr:cNvPr id="7" name="TextBox 6">
          <a:extLst>
            <a:ext uri="{FF2B5EF4-FFF2-40B4-BE49-F238E27FC236}">
              <a16:creationId xmlns:a16="http://schemas.microsoft.com/office/drawing/2014/main" id="{2A1159CB-89B9-2533-03E8-F25757C425E7}"/>
            </a:ext>
          </a:extLst>
        </xdr:cNvPr>
        <xdr:cNvSpPr txBox="1"/>
      </xdr:nvSpPr>
      <xdr:spPr>
        <a:xfrm>
          <a:off x="1685925" y="3648075"/>
          <a:ext cx="5524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6FE15E-95DC-4E96-AEC3-13B6237C4B94}" type="TxLink">
            <a:rPr lang="en-US" sz="1000" b="1" i="0" u="none" strike="noStrike">
              <a:solidFill>
                <a:schemeClr val="bg1"/>
              </a:solidFill>
              <a:latin typeface="Calibri"/>
              <a:ea typeface="Calibri"/>
              <a:cs typeface="Calibri"/>
            </a:rPr>
            <a:pPr/>
            <a:t>60.1%</a:t>
          </a:fld>
          <a:endParaRPr lang="en-NG" sz="1000" b="1">
            <a:solidFill>
              <a:schemeClr val="bg1"/>
            </a:solidFill>
          </a:endParaRPr>
        </a:p>
      </xdr:txBody>
    </xdr:sp>
    <xdr:clientData/>
  </xdr:twoCellAnchor>
  <xdr:twoCellAnchor>
    <xdr:from>
      <xdr:col>0</xdr:col>
      <xdr:colOff>63499</xdr:colOff>
      <xdr:row>34</xdr:row>
      <xdr:rowOff>126998</xdr:rowOff>
    </xdr:from>
    <xdr:to>
      <xdr:col>8</xdr:col>
      <xdr:colOff>393715</xdr:colOff>
      <xdr:row>59</xdr:row>
      <xdr:rowOff>41273</xdr:rowOff>
    </xdr:to>
    <xdr:sp macro="" textlink="">
      <xdr:nvSpPr>
        <xdr:cNvPr id="8" name="Rectangle 7">
          <a:extLst>
            <a:ext uri="{FF2B5EF4-FFF2-40B4-BE49-F238E27FC236}">
              <a16:creationId xmlns:a16="http://schemas.microsoft.com/office/drawing/2014/main" id="{597A30AB-88BD-4611-B4E6-8FB6D8B78F81}"/>
            </a:ext>
          </a:extLst>
        </xdr:cNvPr>
        <xdr:cNvSpPr/>
      </xdr:nvSpPr>
      <xdr:spPr>
        <a:xfrm>
          <a:off x="63499" y="6603998"/>
          <a:ext cx="6235716" cy="4676775"/>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Excel pie and donut charts</a:t>
          </a:r>
          <a:r>
            <a:rPr lang="en-NG">
              <a:solidFill>
                <a:sysClr val="windowText" lastClr="000000"/>
              </a:solidFill>
            </a:rPr>
            <a:t> to analyze social media posting patterns and engagement. The project focuses on visualizing insights to support content strategy and storytelling with data.</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Generated from course datasets, likely based on publicly available social media engagement data.</a:t>
          </a:r>
        </a:p>
        <a:p>
          <a:r>
            <a:rPr lang="en-NG" b="1">
              <a:solidFill>
                <a:sysClr val="windowText" lastClr="000000"/>
              </a:solidFill>
            </a:rPr>
            <a:t>Visuals Created:</a:t>
          </a:r>
          <a:endParaRPr lang="en-NG">
            <a:solidFill>
              <a:sysClr val="windowText" lastClr="000000"/>
            </a:solidFill>
          </a:endParaRPr>
        </a:p>
        <a:p>
          <a:r>
            <a:rPr lang="en-NG" b="1">
              <a:solidFill>
                <a:sysClr val="windowText" lastClr="000000"/>
              </a:solidFill>
            </a:rPr>
            <a:t>Pie Chart:</a:t>
          </a:r>
          <a:r>
            <a:rPr lang="en-NG">
              <a:solidFill>
                <a:sysClr val="windowText" lastClr="000000"/>
              </a:solidFill>
            </a:rPr>
            <a:t> Visualized the number of posts and engagement by time of day (Morning, Afternoon, Late Night, Evening).</a:t>
          </a:r>
        </a:p>
        <a:p>
          <a:r>
            <a:rPr lang="en-NG" b="1">
              <a:solidFill>
                <a:sysClr val="windowText" lastClr="000000"/>
              </a:solidFill>
            </a:rPr>
            <a:t>Donut Chart:</a:t>
          </a:r>
          <a:r>
            <a:rPr lang="en-NG">
              <a:solidFill>
                <a:sysClr val="windowText" lastClr="000000"/>
              </a:solidFill>
            </a:rPr>
            <a:t> Visualized the number of posts and engagement by post type (Video, Photos, Link, Events).</a:t>
          </a:r>
        </a:p>
        <a:p>
          <a:r>
            <a:rPr lang="en-NG" b="1">
              <a:solidFill>
                <a:sysClr val="windowText" lastClr="000000"/>
              </a:solidFill>
            </a:rPr>
            <a:t>Donut Chart (% to Goal):</a:t>
          </a:r>
          <a:r>
            <a:rPr lang="en-NG">
              <a:solidFill>
                <a:sysClr val="windowText" lastClr="000000"/>
              </a:solidFill>
            </a:rPr>
            <a:t> Visualized total engagement versus goal engagement and remaining engagement, formatted to show progress toward target.</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Clear visualization of posting patterns and engagement trends.</a:t>
          </a:r>
        </a:p>
        <a:p>
          <a:r>
            <a:rPr lang="en-NG">
              <a:solidFill>
                <a:sysClr val="windowText" lastClr="000000"/>
              </a:solidFill>
            </a:rPr>
            <a:t>Dashboard-style presentation to support decision-making.</a:t>
          </a:r>
        </a:p>
        <a:p>
          <a:r>
            <a:rPr lang="en-NG">
              <a:solidFill>
                <a:sysClr val="windowText" lastClr="000000"/>
              </a:solidFill>
            </a:rPr>
            <a:t>Use of percentage-based visualization to track goal progress.</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Identifies optimal posting times and post types for maximum engagement.</a:t>
          </a:r>
        </a:p>
        <a:p>
          <a:r>
            <a:rPr lang="en-NG">
              <a:solidFill>
                <a:sysClr val="windowText" lastClr="000000"/>
              </a:solidFill>
            </a:rPr>
            <a:t>Highlights engagement gaps relative to goals.</a:t>
          </a:r>
        </a:p>
        <a:p>
          <a:r>
            <a:rPr lang="en-NG">
              <a:solidFill>
                <a:sysClr val="windowText" lastClr="000000"/>
              </a:solidFill>
            </a:rPr>
            <a:t>Demonstrates ability to combine data analysis with effective visualization and storytelling.</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Pie and Donut Charts</a:t>
          </a:r>
        </a:p>
        <a:p>
          <a:r>
            <a:rPr lang="en-NG">
              <a:solidFill>
                <a:sysClr val="windowText" lastClr="000000"/>
              </a:solidFill>
            </a:rPr>
            <a:t>Dashboard creation</a:t>
          </a:r>
        </a:p>
        <a:p>
          <a:r>
            <a:rPr lang="en-NG">
              <a:solidFill>
                <a:sysClr val="windowText" lastClr="000000"/>
              </a:solidFill>
            </a:rPr>
            <a:t>Storytelling with data</a:t>
          </a:r>
        </a:p>
        <a:p>
          <a:r>
            <a:rPr lang="en-NG">
              <a:solidFill>
                <a:sysClr val="windowText" lastClr="000000"/>
              </a:solidFill>
            </a:rPr>
            <a:t>Chart formatting and goal visualization</a:t>
          </a:r>
        </a:p>
        <a:p>
          <a:pPr lvl="0"/>
          <a:endParaRPr lang="en-NG" sz="1100">
            <a:solidFill>
              <a:sysClr val="windowText" lastClr="000000"/>
            </a:solidFill>
            <a:effectLst/>
            <a:latin typeface="+mn-lt"/>
            <a:ea typeface="+mn-ea"/>
            <a:cs typeface="+mn-cs"/>
          </a:endParaRPr>
        </a:p>
        <a:p>
          <a:pPr algn="ctr"/>
          <a:endParaRPr lang="en-US" sz="1100" u="sng">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513290</xdr:colOff>
      <xdr:row>4</xdr:row>
      <xdr:rowOff>184149</xdr:rowOff>
    </xdr:from>
    <xdr:to>
      <xdr:col>23</xdr:col>
      <xdr:colOff>529165</xdr:colOff>
      <xdr:row>24</xdr:row>
      <xdr:rowOff>42332</xdr:rowOff>
    </xdr:to>
    <xdr:graphicFrame macro="">
      <xdr:nvGraphicFramePr>
        <xdr:cNvPr id="4" name="Chart 3">
          <a:extLst>
            <a:ext uri="{FF2B5EF4-FFF2-40B4-BE49-F238E27FC236}">
              <a16:creationId xmlns:a16="http://schemas.microsoft.com/office/drawing/2014/main" id="{27D75279-3F42-DAE2-0D8D-F80D297BC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539751</xdr:colOff>
      <xdr:row>25</xdr:row>
      <xdr:rowOff>116417</xdr:rowOff>
    </xdr:from>
    <xdr:to>
      <xdr:col>23</xdr:col>
      <xdr:colOff>508000</xdr:colOff>
      <xdr:row>46</xdr:row>
      <xdr:rowOff>137583</xdr:rowOff>
    </xdr:to>
    <xdr:graphicFrame macro="">
      <xdr:nvGraphicFramePr>
        <xdr:cNvPr id="5" name="Chart 4">
          <a:extLst>
            <a:ext uri="{FF2B5EF4-FFF2-40B4-BE49-F238E27FC236}">
              <a16:creationId xmlns:a16="http://schemas.microsoft.com/office/drawing/2014/main" id="{1ACF7F80-1549-489B-ADFA-FBB24E8D0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158751</xdr:colOff>
      <xdr:row>5</xdr:row>
      <xdr:rowOff>10584</xdr:rowOff>
    </xdr:from>
    <xdr:to>
      <xdr:col>36</xdr:col>
      <xdr:colOff>264585</xdr:colOff>
      <xdr:row>24</xdr:row>
      <xdr:rowOff>74083</xdr:rowOff>
    </xdr:to>
    <xdr:graphicFrame macro="">
      <xdr:nvGraphicFramePr>
        <xdr:cNvPr id="6" name="Chart 5">
          <a:extLst>
            <a:ext uri="{FF2B5EF4-FFF2-40B4-BE49-F238E27FC236}">
              <a16:creationId xmlns:a16="http://schemas.microsoft.com/office/drawing/2014/main" id="{C402CD50-C17F-4E9B-AA75-6EEBEA67D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514349</xdr:colOff>
      <xdr:row>47</xdr:row>
      <xdr:rowOff>169334</xdr:rowOff>
    </xdr:from>
    <xdr:to>
      <xdr:col>23</xdr:col>
      <xdr:colOff>565165</xdr:colOff>
      <xdr:row>70</xdr:row>
      <xdr:rowOff>42334</xdr:rowOff>
    </xdr:to>
    <xdr:sp macro="" textlink="">
      <xdr:nvSpPr>
        <xdr:cNvPr id="2" name="Rectangle 1">
          <a:extLst>
            <a:ext uri="{FF2B5EF4-FFF2-40B4-BE49-F238E27FC236}">
              <a16:creationId xmlns:a16="http://schemas.microsoft.com/office/drawing/2014/main" id="{53F79593-6F29-4994-A35C-C367F9E1DC41}"/>
            </a:ext>
          </a:extLst>
        </xdr:cNvPr>
        <xdr:cNvSpPr/>
      </xdr:nvSpPr>
      <xdr:spPr>
        <a:xfrm>
          <a:off x="10090149" y="9122834"/>
          <a:ext cx="6146816" cy="425450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scatter plots and bubble charts</a:t>
          </a:r>
          <a:r>
            <a:rPr lang="en-NG">
              <a:solidFill>
                <a:sysClr val="windowText" lastClr="000000"/>
              </a:solidFill>
            </a:rPr>
            <a:t> in Excel to analyze baseball team performance. The focus is on visualizing relationships between team salary, wins, and homeruns to extract actionable insights.</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Generated from course datasets, likely based on publicly available baseball statistics.</a:t>
          </a:r>
        </a:p>
        <a:p>
          <a:r>
            <a:rPr lang="en-NG" b="1">
              <a:solidFill>
                <a:sysClr val="windowText" lastClr="000000"/>
              </a:solidFill>
            </a:rPr>
            <a:t>Visuals Created:</a:t>
          </a:r>
          <a:endParaRPr lang="en-NG">
            <a:solidFill>
              <a:sysClr val="windowText" lastClr="000000"/>
            </a:solidFill>
          </a:endParaRPr>
        </a:p>
        <a:p>
          <a:r>
            <a:rPr lang="en-NG" b="1">
              <a:solidFill>
                <a:sysClr val="windowText" lastClr="000000"/>
              </a:solidFill>
            </a:rPr>
            <a:t>Scatter Plots:</a:t>
          </a:r>
          <a:r>
            <a:rPr lang="en-NG">
              <a:solidFill>
                <a:sysClr val="windowText" lastClr="000000"/>
              </a:solidFill>
            </a:rPr>
            <a:t> Visualized wins by team salary and wins by homeruns.</a:t>
          </a:r>
        </a:p>
        <a:p>
          <a:r>
            <a:rPr lang="en-NG" b="1">
              <a:solidFill>
                <a:sysClr val="windowText" lastClr="000000"/>
              </a:solidFill>
            </a:rPr>
            <a:t>Bubble Charts:</a:t>
          </a:r>
          <a:r>
            <a:rPr lang="en-NG">
              <a:solidFill>
                <a:sysClr val="windowText" lastClr="000000"/>
              </a:solidFill>
            </a:rPr>
            <a:t> Visualized wins by homeruns and team salary with bubble sizes representing another variable (e.g., wins).</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Clear depiction of correlations between team resources and performance metrics.</a:t>
          </a:r>
        </a:p>
        <a:p>
          <a:r>
            <a:rPr lang="en-NG">
              <a:solidFill>
                <a:sysClr val="windowText" lastClr="000000"/>
              </a:solidFill>
            </a:rPr>
            <a:t>Dashboard-style presentation for easy interpretation of multi-variable data.</a:t>
          </a:r>
        </a:p>
        <a:p>
          <a:r>
            <a:rPr lang="en-NG">
              <a:solidFill>
                <a:sysClr val="windowText" lastClr="000000"/>
              </a:solidFill>
            </a:rPr>
            <a:t>Supports data-driven analysis and storytelling with visualizations.</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Reveals patterns between team salary, homeruns, and wins.</a:t>
          </a:r>
        </a:p>
        <a:p>
          <a:r>
            <a:rPr lang="en-NG">
              <a:solidFill>
                <a:sysClr val="windowText" lastClr="000000"/>
              </a:solidFill>
            </a:rPr>
            <a:t>Enables quick identification of outliers and trends.</a:t>
          </a:r>
        </a:p>
        <a:p>
          <a:r>
            <a:rPr lang="en-NG">
              <a:solidFill>
                <a:sysClr val="windowText" lastClr="000000"/>
              </a:solidFill>
            </a:rPr>
            <a:t>Demonstrates ability to combine quantitative analysis with compelling visuals.</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Scatter Plots &amp; Bubble Charts</a:t>
          </a:r>
        </a:p>
        <a:p>
          <a:r>
            <a:rPr lang="en-NG">
              <a:solidFill>
                <a:sysClr val="windowText" lastClr="000000"/>
              </a:solidFill>
            </a:rPr>
            <a:t>Dashboard creation</a:t>
          </a:r>
        </a:p>
        <a:p>
          <a:r>
            <a:rPr lang="en-NG">
              <a:solidFill>
                <a:sysClr val="windowText" lastClr="000000"/>
              </a:solidFill>
            </a:rPr>
            <a:t>Storytelling with data</a:t>
          </a:r>
        </a:p>
        <a:p>
          <a:r>
            <a:rPr lang="en-NG">
              <a:solidFill>
                <a:sysClr val="windowText" lastClr="000000"/>
              </a:solidFill>
            </a:rPr>
            <a:t>Multi-variable visualization</a:t>
          </a:r>
        </a:p>
        <a:p>
          <a:endParaRPr lang="en-NG">
            <a:solidFill>
              <a:sysClr val="windowText" lastClr="000000"/>
            </a:solidFill>
          </a:endParaRPr>
        </a:p>
        <a:p>
          <a:pPr lvl="0"/>
          <a:endParaRPr lang="en-NG" sz="1100">
            <a:solidFill>
              <a:sysClr val="windowText" lastClr="000000"/>
            </a:solidFill>
            <a:effectLst/>
            <a:latin typeface="+mn-lt"/>
            <a:ea typeface="+mn-ea"/>
            <a:cs typeface="+mn-cs"/>
          </a:endParaRPr>
        </a:p>
        <a:p>
          <a:pPr algn="ctr"/>
          <a:endParaRPr lang="en-US" sz="1100" u="sng">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400049</xdr:colOff>
      <xdr:row>3</xdr:row>
      <xdr:rowOff>100011</xdr:rowOff>
    </xdr:from>
    <xdr:to>
      <xdr:col>13</xdr:col>
      <xdr:colOff>485774</xdr:colOff>
      <xdr:row>25</xdr:row>
      <xdr:rowOff>66674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FEA4EF4-976A-AFBA-DEE6-267E310461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24224" y="671511"/>
              <a:ext cx="6162675" cy="4157663"/>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57150</xdr:colOff>
      <xdr:row>28</xdr:row>
      <xdr:rowOff>0</xdr:rowOff>
    </xdr:from>
    <xdr:to>
      <xdr:col>13</xdr:col>
      <xdr:colOff>173582</xdr:colOff>
      <xdr:row>49</xdr:row>
      <xdr:rowOff>133350</xdr:rowOff>
    </xdr:to>
    <xdr:sp macro="" textlink="">
      <xdr:nvSpPr>
        <xdr:cNvPr id="3" name="Rectangle 2">
          <a:extLst>
            <a:ext uri="{FF2B5EF4-FFF2-40B4-BE49-F238E27FC236}">
              <a16:creationId xmlns:a16="http://schemas.microsoft.com/office/drawing/2014/main" id="{56B77712-CC68-4980-9CA1-78C2FDA3C50E}"/>
            </a:ext>
          </a:extLst>
        </xdr:cNvPr>
        <xdr:cNvSpPr/>
      </xdr:nvSpPr>
      <xdr:spPr>
        <a:xfrm>
          <a:off x="2981325" y="5334000"/>
          <a:ext cx="6193382" cy="413385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Excel Box and Whiskers charts</a:t>
          </a:r>
          <a:r>
            <a:rPr lang="en-NG">
              <a:solidFill>
                <a:sysClr val="windowText" lastClr="000000"/>
              </a:solidFill>
            </a:rPr>
            <a:t> to analyze gross revenue distributions across various film genres. The visualization highlights minimum, maximum, and average revenue points for each genre.</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Generated from course datasets, likely based on publicly available film revenue data.</a:t>
          </a:r>
        </a:p>
        <a:p>
          <a:r>
            <a:rPr lang="en-NG" b="1">
              <a:solidFill>
                <a:sysClr val="windowText" lastClr="000000"/>
              </a:solidFill>
            </a:rPr>
            <a:t>Visuals Created:</a:t>
          </a:r>
          <a:endParaRPr lang="en-NG">
            <a:solidFill>
              <a:sysClr val="windowText" lastClr="000000"/>
            </a:solidFill>
          </a:endParaRPr>
        </a:p>
        <a:p>
          <a:r>
            <a:rPr lang="en-NG" b="1">
              <a:solidFill>
                <a:sysClr val="windowText" lastClr="000000"/>
              </a:solidFill>
            </a:rPr>
            <a:t>Box &amp; Whiskers Chart:</a:t>
          </a:r>
          <a:r>
            <a:rPr lang="en-NG">
              <a:solidFill>
                <a:sysClr val="windowText" lastClr="000000"/>
              </a:solidFill>
            </a:rPr>
            <a:t> Displayed gross revenue across genres, showing lowest revenue, highest revenue, and mean revenue per genre.</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Clear representation of revenue spread and outliers within each genre.</a:t>
          </a:r>
        </a:p>
        <a:p>
          <a:r>
            <a:rPr lang="en-NG">
              <a:solidFill>
                <a:sysClr val="windowText" lastClr="000000"/>
              </a:solidFill>
            </a:rPr>
            <a:t>Dashboard-style presentation to support storytelling with data.</a:t>
          </a:r>
        </a:p>
        <a:p>
          <a:r>
            <a:rPr lang="en-NG">
              <a:solidFill>
                <a:sysClr val="windowText" lastClr="000000"/>
              </a:solidFill>
            </a:rPr>
            <a:t>Allows quick comparison across multiple categories.</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Identifies trends in film revenue across different genres.</a:t>
          </a:r>
        </a:p>
        <a:p>
          <a:r>
            <a:rPr lang="en-NG">
              <a:solidFill>
                <a:sysClr val="windowText" lastClr="000000"/>
              </a:solidFill>
            </a:rPr>
            <a:t>Highlights genres with high variability or consistent revenue performance.</a:t>
          </a:r>
        </a:p>
        <a:p>
          <a:r>
            <a:rPr lang="en-NG">
              <a:solidFill>
                <a:sysClr val="windowText" lastClr="000000"/>
              </a:solidFill>
            </a:rPr>
            <a:t>Demonstrates ability to summarize complex data in a clear, visual format.</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Box and Whiskers Charts</a:t>
          </a:r>
        </a:p>
        <a:p>
          <a:r>
            <a:rPr lang="en-NG">
              <a:solidFill>
                <a:sysClr val="windowText" lastClr="000000"/>
              </a:solidFill>
            </a:rPr>
            <a:t>Dashboard creation</a:t>
          </a:r>
        </a:p>
        <a:p>
          <a:r>
            <a:rPr lang="en-NG">
              <a:solidFill>
                <a:sysClr val="windowText" lastClr="000000"/>
              </a:solidFill>
            </a:rPr>
            <a:t>Storytelling with data</a:t>
          </a:r>
        </a:p>
        <a:p>
          <a:r>
            <a:rPr lang="en-NG">
              <a:solidFill>
                <a:sysClr val="windowText" lastClr="000000"/>
              </a:solidFill>
            </a:rPr>
            <a:t>Comparative data visualization</a:t>
          </a:r>
        </a:p>
        <a:p>
          <a:endParaRPr lang="en-NG">
            <a:solidFill>
              <a:sysClr val="windowText" lastClr="000000"/>
            </a:solidFill>
          </a:endParaRPr>
        </a:p>
        <a:p>
          <a:pPr lvl="0"/>
          <a:endParaRPr lang="en-NG" sz="1100">
            <a:solidFill>
              <a:sysClr val="windowText" lastClr="000000"/>
            </a:solidFill>
            <a:effectLst/>
            <a:latin typeface="+mn-lt"/>
            <a:ea typeface="+mn-ea"/>
            <a:cs typeface="+mn-cs"/>
          </a:endParaRPr>
        </a:p>
        <a:p>
          <a:pPr algn="ctr"/>
          <a:endParaRPr lang="en-US" sz="1100" u="sng">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152399</xdr:colOff>
      <xdr:row>3</xdr:row>
      <xdr:rowOff>42862</xdr:rowOff>
    </xdr:from>
    <xdr:to>
      <xdr:col>12</xdr:col>
      <xdr:colOff>47624</xdr:colOff>
      <xdr:row>21</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9E8B1BD-3646-7C5A-72C6-9625C6D207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95774" y="614362"/>
              <a:ext cx="5486400" cy="3424238"/>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428626</xdr:colOff>
      <xdr:row>3</xdr:row>
      <xdr:rowOff>38099</xdr:rowOff>
    </xdr:from>
    <xdr:to>
      <xdr:col>22</xdr:col>
      <xdr:colOff>238126</xdr:colOff>
      <xdr:row>21</xdr:row>
      <xdr:rowOff>57150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3407030-74FC-48E4-9252-F1FF1D4586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163176" y="609599"/>
              <a:ext cx="5905500" cy="344805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261936</xdr:colOff>
      <xdr:row>25</xdr:row>
      <xdr:rowOff>176211</xdr:rowOff>
    </xdr:from>
    <xdr:to>
      <xdr:col>14</xdr:col>
      <xdr:colOff>552449</xdr:colOff>
      <xdr:row>54</xdr:row>
      <xdr:rowOff>28575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6D5FF5A-D106-77F0-80B8-CF61057F67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119686" y="4938711"/>
              <a:ext cx="6386513" cy="5376864"/>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188384</xdr:colOff>
      <xdr:row>55</xdr:row>
      <xdr:rowOff>71966</xdr:rowOff>
    </xdr:from>
    <xdr:to>
      <xdr:col>12</xdr:col>
      <xdr:colOff>250825</xdr:colOff>
      <xdr:row>83</xdr:row>
      <xdr:rowOff>24342</xdr:rowOff>
    </xdr:to>
    <xdr:sp macro="" textlink="">
      <xdr:nvSpPr>
        <xdr:cNvPr id="4" name="Rectangle 3">
          <a:extLst>
            <a:ext uri="{FF2B5EF4-FFF2-40B4-BE49-F238E27FC236}">
              <a16:creationId xmlns:a16="http://schemas.microsoft.com/office/drawing/2014/main" id="{E9019889-E255-4A54-A19E-30C19BD4B52D}"/>
            </a:ext>
          </a:extLst>
        </xdr:cNvPr>
        <xdr:cNvSpPr/>
      </xdr:nvSpPr>
      <xdr:spPr>
        <a:xfrm>
          <a:off x="5056717" y="10549466"/>
          <a:ext cx="4973108" cy="5286376"/>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showcases the use of </a:t>
          </a:r>
          <a:r>
            <a:rPr lang="en-NG" b="1">
              <a:solidFill>
                <a:sysClr val="windowText" lastClr="000000"/>
              </a:solidFill>
            </a:rPr>
            <a:t>Excel Treemap and Sunburst charts</a:t>
          </a:r>
          <a:r>
            <a:rPr lang="en-NG">
              <a:solidFill>
                <a:sysClr val="windowText" lastClr="000000"/>
              </a:solidFill>
            </a:rPr>
            <a:t> to visualize hierarchical business data. The goal was to clearly represent how data breaks down across multiple levels, supporting fast insight and executive-style reporting.</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Course-generated datasets, likely based on publicly available organizational and sales data.</a:t>
          </a:r>
        </a:p>
        <a:p>
          <a:r>
            <a:rPr lang="en-NG" b="1">
              <a:solidFill>
                <a:sysClr val="windowText" lastClr="000000"/>
              </a:solidFill>
            </a:rPr>
            <a:t>Visualizations Created:</a:t>
          </a:r>
          <a:endParaRPr lang="en-NG">
            <a:solidFill>
              <a:sysClr val="windowText" lastClr="000000"/>
            </a:solidFill>
          </a:endParaRPr>
        </a:p>
        <a:p>
          <a:r>
            <a:rPr lang="en-NG" b="1">
              <a:solidFill>
                <a:sysClr val="windowText" lastClr="000000"/>
              </a:solidFill>
            </a:rPr>
            <a:t>Sunburst Chart:</a:t>
          </a:r>
          <a:r>
            <a:rPr lang="en-NG">
              <a:solidFill>
                <a:sysClr val="windowText" lastClr="000000"/>
              </a:solidFill>
            </a:rPr>
            <a:t> Employees segmented by Office and Department, enhanced with color formatting to improve readability and hierarchy recognition.</a:t>
          </a:r>
        </a:p>
        <a:p>
          <a:r>
            <a:rPr lang="en-NG" b="1">
              <a:solidFill>
                <a:sysClr val="windowText" lastClr="000000"/>
              </a:solidFill>
            </a:rPr>
            <a:t>Treemap Chart:</a:t>
          </a:r>
          <a:r>
            <a:rPr lang="en-NG">
              <a:solidFill>
                <a:sysClr val="windowText" lastClr="000000"/>
              </a:solidFill>
            </a:rPr>
            <a:t> Orders broken down by Product Category and Sub-Category to highlight relative contribution and distribution.</a:t>
          </a:r>
        </a:p>
        <a:p>
          <a:r>
            <a:rPr lang="en-NG" b="1">
              <a:solidFill>
                <a:sysClr val="windowText" lastClr="000000"/>
              </a:solidFill>
            </a:rPr>
            <a:t>Additional Sunburst Visualization:</a:t>
          </a:r>
          <a:r>
            <a:rPr lang="en-NG">
              <a:solidFill>
                <a:sysClr val="windowText" lastClr="000000"/>
              </a:solidFill>
            </a:rPr>
            <a:t> Reinforced category and sub-category relationships for deeper insight.</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Clear hierarchical data representation</a:t>
          </a:r>
        </a:p>
        <a:p>
          <a:r>
            <a:rPr lang="en-NG">
              <a:solidFill>
                <a:sysClr val="windowText" lastClr="000000"/>
              </a:solidFill>
            </a:rPr>
            <a:t>Effective use of color formatting for visual clarity</a:t>
          </a:r>
        </a:p>
        <a:p>
          <a:r>
            <a:rPr lang="en-NG">
              <a:solidFill>
                <a:sysClr val="windowText" lastClr="000000"/>
              </a:solidFill>
            </a:rPr>
            <a:t>Dashboard-style layout for storytelling and presentation</a:t>
          </a:r>
        </a:p>
        <a:p>
          <a:r>
            <a:rPr lang="en-NG">
              <a:solidFill>
                <a:sysClr val="windowText" lastClr="000000"/>
              </a:solidFill>
            </a:rPr>
            <a:t>Emphasis on business-relevant insights rather than raw data</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Reveals how employees are distributed across offices and departments</a:t>
          </a:r>
        </a:p>
        <a:p>
          <a:r>
            <a:rPr lang="en-NG">
              <a:solidFill>
                <a:sysClr val="windowText" lastClr="000000"/>
              </a:solidFill>
            </a:rPr>
            <a:t>Identifies top-performing product categories and sub-categories</a:t>
          </a:r>
        </a:p>
        <a:p>
          <a:r>
            <a:rPr lang="en-NG">
              <a:solidFill>
                <a:sysClr val="windowText" lastClr="000000"/>
              </a:solidFill>
            </a:rPr>
            <a:t>Demonstrates ability to turn complex hierarchies into intuitive visuals</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Treemap Charts</a:t>
          </a:r>
        </a:p>
        <a:p>
          <a:r>
            <a:rPr lang="en-NG">
              <a:solidFill>
                <a:sysClr val="windowText" lastClr="000000"/>
              </a:solidFill>
            </a:rPr>
            <a:t>Sunburst Charts</a:t>
          </a:r>
        </a:p>
        <a:p>
          <a:r>
            <a:rPr lang="en-NG">
              <a:solidFill>
                <a:sysClr val="windowText" lastClr="000000"/>
              </a:solidFill>
            </a:rPr>
            <a:t>Dashboard Design</a:t>
          </a:r>
        </a:p>
        <a:p>
          <a:r>
            <a:rPr lang="en-NG">
              <a:solidFill>
                <a:sysClr val="windowText" lastClr="000000"/>
              </a:solidFill>
            </a:rPr>
            <a:t>Data Storytelling</a:t>
          </a:r>
        </a:p>
        <a:p>
          <a:r>
            <a:rPr lang="en-NG">
              <a:solidFill>
                <a:sysClr val="windowText" lastClr="000000"/>
              </a:solidFill>
            </a:rPr>
            <a:t>Hierarchical Data Visualization</a:t>
          </a:r>
        </a:p>
        <a:p>
          <a:pPr lvl="0"/>
          <a:endParaRPr lang="en-NG" sz="1100">
            <a:solidFill>
              <a:sysClr val="windowText" lastClr="000000"/>
            </a:solidFill>
            <a:effectLst/>
            <a:latin typeface="+mn-lt"/>
            <a:ea typeface="+mn-ea"/>
            <a:cs typeface="+mn-cs"/>
          </a:endParaRPr>
        </a:p>
        <a:p>
          <a:pPr algn="ctr"/>
          <a:endParaRPr lang="en-US" sz="1100" u="sng">
            <a:solidFill>
              <a:sysClr val="windowText" lastClr="0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733425</xdr:colOff>
      <xdr:row>3</xdr:row>
      <xdr:rowOff>1</xdr:rowOff>
    </xdr:from>
    <xdr:to>
      <xdr:col>18</xdr:col>
      <xdr:colOff>476250</xdr:colOff>
      <xdr:row>16</xdr:row>
      <xdr:rowOff>38101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1039354-87DF-40D6-F866-97B7C4AAD0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67025" y="742951"/>
              <a:ext cx="9772650" cy="25146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247650</xdr:colOff>
      <xdr:row>17</xdr:row>
      <xdr:rowOff>71436</xdr:rowOff>
    </xdr:from>
    <xdr:to>
      <xdr:col>17</xdr:col>
      <xdr:colOff>0</xdr:colOff>
      <xdr:row>36</xdr:row>
      <xdr:rowOff>114299</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CDF729ED-81DE-3276-6121-F1E5F83BBB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95875" y="3481386"/>
              <a:ext cx="6457950" cy="3662363"/>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462491</xdr:colOff>
      <xdr:row>37</xdr:row>
      <xdr:rowOff>110067</xdr:rowOff>
    </xdr:from>
    <xdr:to>
      <xdr:col>14</xdr:col>
      <xdr:colOff>500590</xdr:colOff>
      <xdr:row>74</xdr:row>
      <xdr:rowOff>5292</xdr:rowOff>
    </xdr:to>
    <xdr:sp macro="" textlink="">
      <xdr:nvSpPr>
        <xdr:cNvPr id="3" name="Rectangle 2">
          <a:extLst>
            <a:ext uri="{FF2B5EF4-FFF2-40B4-BE49-F238E27FC236}">
              <a16:creationId xmlns:a16="http://schemas.microsoft.com/office/drawing/2014/main" id="{5104BF9E-D790-44C4-A6E6-D7DB23A25EF4}"/>
            </a:ext>
          </a:extLst>
        </xdr:cNvPr>
        <xdr:cNvSpPr/>
      </xdr:nvSpPr>
      <xdr:spPr>
        <a:xfrm>
          <a:off x="5330824" y="7327900"/>
          <a:ext cx="4948766" cy="6943725"/>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Waterfall and Funnel charts in Excel</a:t>
          </a:r>
          <a:r>
            <a:rPr lang="en-NG">
              <a:solidFill>
                <a:sysClr val="windowText" lastClr="000000"/>
              </a:solidFill>
            </a:rPr>
            <a:t> to visualize sequential changes and process drop-offs. The Waterfall chart illustrates how individual components contribute to changes between a starting and ending balance, while the Funnel chart models a real-world recruitment pipeline to highlight conversion rates at each stage.</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Course-generated datasets, likely based on publicly available financial and hiring process examples.</a:t>
          </a:r>
        </a:p>
        <a:p>
          <a:r>
            <a:rPr lang="en-NG" b="1">
              <a:solidFill>
                <a:sysClr val="windowText" lastClr="000000"/>
              </a:solidFill>
            </a:rPr>
            <a:t>Visuals Created:</a:t>
          </a:r>
          <a:endParaRPr lang="en-NG">
            <a:solidFill>
              <a:sysClr val="windowText" lastClr="000000"/>
            </a:solidFill>
          </a:endParaRPr>
        </a:p>
        <a:p>
          <a:r>
            <a:rPr lang="en-NG" b="1">
              <a:solidFill>
                <a:sysClr val="windowText" lastClr="000000"/>
              </a:solidFill>
            </a:rPr>
            <a:t>Waterfall Chart:</a:t>
          </a:r>
          <a:endParaRPr lang="en-NG">
            <a:solidFill>
              <a:sysClr val="windowText" lastClr="000000"/>
            </a:solidFill>
          </a:endParaRPr>
        </a:p>
        <a:p>
          <a:pPr lvl="1"/>
          <a:r>
            <a:rPr lang="en-NG">
              <a:solidFill>
                <a:sysClr val="windowText" lastClr="000000"/>
              </a:solidFill>
            </a:rPr>
            <a:t>Visualized a balance sheet flow, clearly showing positive and negative contributions from the starting balance through to the ending balance.</a:t>
          </a:r>
        </a:p>
        <a:p>
          <a:r>
            <a:rPr lang="en-NG" b="1">
              <a:solidFill>
                <a:sysClr val="windowText" lastClr="000000"/>
              </a:solidFill>
            </a:rPr>
            <a:t>Funnel Chart:</a:t>
          </a:r>
          <a:endParaRPr lang="en-NG">
            <a:solidFill>
              <a:sysClr val="windowText" lastClr="000000"/>
            </a:solidFill>
          </a:endParaRPr>
        </a:p>
        <a:p>
          <a:pPr lvl="1"/>
          <a:r>
            <a:rPr lang="en-NG">
              <a:solidFill>
                <a:sysClr val="windowText" lastClr="000000"/>
              </a:solidFill>
            </a:rPr>
            <a:t>Modeled a hiring process:</a:t>
          </a:r>
        </a:p>
        <a:p>
          <a:pPr lvl="2"/>
          <a:r>
            <a:rPr lang="en-NG">
              <a:solidFill>
                <a:sysClr val="windowText" lastClr="000000"/>
              </a:solidFill>
            </a:rPr>
            <a:t>100 applicants</a:t>
          </a:r>
        </a:p>
        <a:p>
          <a:pPr lvl="2"/>
          <a:r>
            <a:rPr lang="en-NG">
              <a:solidFill>
                <a:sysClr val="windowText" lastClr="000000"/>
              </a:solidFill>
            </a:rPr>
            <a:t>45 invited to interview</a:t>
          </a:r>
        </a:p>
        <a:p>
          <a:pPr lvl="2"/>
          <a:r>
            <a:rPr lang="en-NG">
              <a:solidFill>
                <a:sysClr val="windowText" lastClr="000000"/>
              </a:solidFill>
            </a:rPr>
            <a:t>15 declined</a:t>
          </a:r>
        </a:p>
        <a:p>
          <a:pPr lvl="2"/>
          <a:r>
            <a:rPr lang="en-NG">
              <a:solidFill>
                <a:sysClr val="windowText" lastClr="000000"/>
              </a:solidFill>
            </a:rPr>
            <a:t>50% advanced to second round</a:t>
          </a:r>
        </a:p>
        <a:p>
          <a:pPr lvl="2"/>
          <a:r>
            <a:rPr lang="en-NG">
              <a:solidFill>
                <a:sysClr val="windowText" lastClr="000000"/>
              </a:solidFill>
            </a:rPr>
            <a:t>5 invited to final interview</a:t>
          </a:r>
        </a:p>
        <a:p>
          <a:pPr lvl="2"/>
          <a:r>
            <a:rPr lang="en-NG">
              <a:solidFill>
                <a:sysClr val="windowText" lastClr="000000"/>
              </a:solidFill>
            </a:rPr>
            <a:t>1 offer made</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Clear visualization of incremental financial changes.</a:t>
          </a:r>
        </a:p>
        <a:p>
          <a:r>
            <a:rPr lang="en-NG">
              <a:solidFill>
                <a:sysClr val="windowText" lastClr="000000"/>
              </a:solidFill>
            </a:rPr>
            <a:t>Process flow analysis showing drop-off points in a recruitment funnel.</a:t>
          </a:r>
        </a:p>
        <a:p>
          <a:r>
            <a:rPr lang="en-NG">
              <a:solidFill>
                <a:sysClr val="windowText" lastClr="000000"/>
              </a:solidFill>
            </a:rPr>
            <a:t>Clean formatting and structured storytelling for business insight.</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Waterfall chart reveals which components have the greatest impact on final financial outcomes.</a:t>
          </a:r>
        </a:p>
        <a:p>
          <a:r>
            <a:rPr lang="en-NG">
              <a:solidFill>
                <a:sysClr val="windowText" lastClr="000000"/>
              </a:solidFill>
            </a:rPr>
            <a:t>Funnel chart highlights candidate attrition and conversion efficiency at each hiring stage.</a:t>
          </a:r>
        </a:p>
        <a:p>
          <a:r>
            <a:rPr lang="en-NG">
              <a:solidFill>
                <a:sysClr val="windowText" lastClr="000000"/>
              </a:solidFill>
            </a:rPr>
            <a:t>Demonstrates ability to translate real-world business processes into clear, actionable visuals.</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Waterfall &amp; Funnel Charts</a:t>
          </a:r>
        </a:p>
        <a:p>
          <a:r>
            <a:rPr lang="en-NG">
              <a:solidFill>
                <a:sysClr val="windowText" lastClr="000000"/>
              </a:solidFill>
            </a:rPr>
            <a:t>Dashboard-style visualization</a:t>
          </a:r>
        </a:p>
        <a:p>
          <a:r>
            <a:rPr lang="en-NG">
              <a:solidFill>
                <a:sysClr val="windowText" lastClr="000000"/>
              </a:solidFill>
            </a:rPr>
            <a:t>Storytelling with data</a:t>
          </a:r>
        </a:p>
        <a:p>
          <a:r>
            <a:rPr lang="en-NG">
              <a:solidFill>
                <a:sysClr val="windowText" lastClr="000000"/>
              </a:solidFill>
            </a:rPr>
            <a:t>Business process analysis</a:t>
          </a:r>
        </a:p>
        <a:p>
          <a:pPr algn="ctr"/>
          <a:endParaRPr lang="en-US" sz="1100" u="sng">
            <a:solidFill>
              <a:sysClr val="windowText" lastClr="00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377404</xdr:colOff>
      <xdr:row>13</xdr:row>
      <xdr:rowOff>182951</xdr:rowOff>
    </xdr:from>
    <xdr:to>
      <xdr:col>10</xdr:col>
      <xdr:colOff>458278</xdr:colOff>
      <xdr:row>28</xdr:row>
      <xdr:rowOff>89858</xdr:rowOff>
    </xdr:to>
    <xdr:graphicFrame macro="">
      <xdr:nvGraphicFramePr>
        <xdr:cNvPr id="4" name="Chart 3">
          <a:extLst>
            <a:ext uri="{FF2B5EF4-FFF2-40B4-BE49-F238E27FC236}">
              <a16:creationId xmlns:a16="http://schemas.microsoft.com/office/drawing/2014/main" id="{D06F79CC-D227-6897-70E5-0B8960E07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117713</xdr:colOff>
      <xdr:row>13</xdr:row>
      <xdr:rowOff>155995</xdr:rowOff>
    </xdr:from>
    <xdr:to>
      <xdr:col>4</xdr:col>
      <xdr:colOff>142873</xdr:colOff>
      <xdr:row>28</xdr:row>
      <xdr:rowOff>68652</xdr:rowOff>
    </xdr:to>
    <xdr:graphicFrame macro="">
      <xdr:nvGraphicFramePr>
        <xdr:cNvPr id="7" name="Chart 6">
          <a:extLst>
            <a:ext uri="{FF2B5EF4-FFF2-40B4-BE49-F238E27FC236}">
              <a16:creationId xmlns:a16="http://schemas.microsoft.com/office/drawing/2014/main" id="{D11C6041-B853-C4A1-766F-953FB9492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215659</xdr:colOff>
      <xdr:row>31</xdr:row>
      <xdr:rowOff>62901</xdr:rowOff>
    </xdr:from>
    <xdr:to>
      <xdr:col>7</xdr:col>
      <xdr:colOff>71886</xdr:colOff>
      <xdr:row>56</xdr:row>
      <xdr:rowOff>44930</xdr:rowOff>
    </xdr:to>
    <xdr:sp macro="" textlink="">
      <xdr:nvSpPr>
        <xdr:cNvPr id="2" name="Rectangle 1">
          <a:extLst>
            <a:ext uri="{FF2B5EF4-FFF2-40B4-BE49-F238E27FC236}">
              <a16:creationId xmlns:a16="http://schemas.microsoft.com/office/drawing/2014/main" id="{3A9C4E04-28BA-4D3A-801C-EE8D47F0080C}"/>
            </a:ext>
          </a:extLst>
        </xdr:cNvPr>
        <xdr:cNvSpPr/>
      </xdr:nvSpPr>
      <xdr:spPr>
        <a:xfrm>
          <a:off x="215659" y="5912689"/>
          <a:ext cx="6883161" cy="4699599"/>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Radar Charts in Excel</a:t>
          </a:r>
          <a:r>
            <a:rPr lang="en-NG">
              <a:solidFill>
                <a:sysClr val="windowText" lastClr="000000"/>
              </a:solidFill>
            </a:rPr>
            <a:t> to compare seasonal patterns across multiple categories. The visualization focuses on shark attack occurrences by country across a 12-month period, enabling easy comparison of trends and relative intensity.</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Course-generated dataset, likely adapted from publicly available incident data.</a:t>
          </a:r>
        </a:p>
        <a:p>
          <a:r>
            <a:rPr lang="en-NG" b="1">
              <a:solidFill>
                <a:sysClr val="windowText" lastClr="000000"/>
              </a:solidFill>
            </a:rPr>
            <a:t>Visualizations Created:</a:t>
          </a:r>
          <a:endParaRPr lang="en-NG">
            <a:solidFill>
              <a:sysClr val="windowText" lastClr="000000"/>
            </a:solidFill>
          </a:endParaRPr>
        </a:p>
        <a:p>
          <a:r>
            <a:rPr lang="en-NG" b="1">
              <a:solidFill>
                <a:sysClr val="windowText" lastClr="000000"/>
              </a:solidFill>
            </a:rPr>
            <a:t>Radar Chart (Raw Values):</a:t>
          </a:r>
          <a:br>
            <a:rPr lang="en-NG">
              <a:solidFill>
                <a:sysClr val="windowText" lastClr="000000"/>
              </a:solidFill>
            </a:rPr>
          </a:br>
          <a:r>
            <a:rPr lang="en-NG">
              <a:solidFill>
                <a:sysClr val="windowText" lastClr="000000"/>
              </a:solidFill>
            </a:rPr>
            <a:t>Visualized monthly shark attack counts by country to highlight seasonal variation.</a:t>
          </a:r>
        </a:p>
        <a:p>
          <a:r>
            <a:rPr lang="en-NG" b="1">
              <a:solidFill>
                <a:sysClr val="windowText" lastClr="000000"/>
              </a:solidFill>
            </a:rPr>
            <a:t>Radar Chart (Normalized Scale):</a:t>
          </a:r>
          <a:br>
            <a:rPr lang="en-NG">
              <a:solidFill>
                <a:sysClr val="windowText" lastClr="000000"/>
              </a:solidFill>
            </a:rPr>
          </a:br>
          <a:r>
            <a:rPr lang="en-NG">
              <a:solidFill>
                <a:sysClr val="windowText" lastClr="000000"/>
              </a:solidFill>
            </a:rPr>
            <a:t>Applied a formula to convert values to a </a:t>
          </a:r>
          <a:r>
            <a:rPr lang="en-NG" b="1">
              <a:solidFill>
                <a:sysClr val="windowText" lastClr="000000"/>
              </a:solidFill>
            </a:rPr>
            <a:t>1–100 normalized scale</a:t>
          </a:r>
          <a:r>
            <a:rPr lang="en-NG">
              <a:solidFill>
                <a:sysClr val="windowText" lastClr="000000"/>
              </a:solidFill>
            </a:rPr>
            <a:t>, allowing fair comparison between countries with different absolute counts.</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Seasonal trend comparison across multiple categories</a:t>
          </a:r>
        </a:p>
        <a:p>
          <a:r>
            <a:rPr lang="en-NG">
              <a:solidFill>
                <a:sysClr val="windowText" lastClr="000000"/>
              </a:solidFill>
            </a:rPr>
            <a:t>Data normalization for improved interpretability</a:t>
          </a:r>
        </a:p>
        <a:p>
          <a:r>
            <a:rPr lang="en-NG">
              <a:solidFill>
                <a:sysClr val="windowText" lastClr="000000"/>
              </a:solidFill>
            </a:rPr>
            <a:t>Clear multi-series visualization in a single chart</a:t>
          </a:r>
        </a:p>
        <a:p>
          <a:r>
            <a:rPr lang="en-NG">
              <a:solidFill>
                <a:sysClr val="windowText" lastClr="000000"/>
              </a:solidFill>
            </a:rPr>
            <a:t>Dashboard-style layout focused on storytelling</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Identifies months with peak shark activity by country</a:t>
          </a:r>
        </a:p>
        <a:p>
          <a:r>
            <a:rPr lang="en-NG">
              <a:solidFill>
                <a:sysClr val="windowText" lastClr="000000"/>
              </a:solidFill>
            </a:rPr>
            <a:t>Enables relative comparison without distortion from absolute scale differences</a:t>
          </a:r>
        </a:p>
        <a:p>
          <a:r>
            <a:rPr lang="en-NG">
              <a:solidFill>
                <a:sysClr val="windowText" lastClr="000000"/>
              </a:solidFill>
            </a:rPr>
            <a:t>Demonstrates thoughtful use of normalization for analytical clarity</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Radar Charts</a:t>
          </a:r>
        </a:p>
        <a:p>
          <a:r>
            <a:rPr lang="en-NG">
              <a:solidFill>
                <a:sysClr val="windowText" lastClr="000000"/>
              </a:solidFill>
            </a:rPr>
            <a:t>Data Normalization</a:t>
          </a:r>
        </a:p>
        <a:p>
          <a:r>
            <a:rPr lang="en-NG">
              <a:solidFill>
                <a:sysClr val="windowText" lastClr="000000"/>
              </a:solidFill>
            </a:rPr>
            <a:t>Dashboard Design</a:t>
          </a:r>
        </a:p>
        <a:p>
          <a:r>
            <a:rPr lang="en-NG">
              <a:solidFill>
                <a:sysClr val="windowText" lastClr="000000"/>
              </a:solidFill>
            </a:rPr>
            <a:t>Data Storytelling</a:t>
          </a:r>
        </a:p>
        <a:p>
          <a:pPr algn="ctr"/>
          <a:endParaRPr lang="en-US" sz="1100" u="sng">
            <a:solidFill>
              <a:sysClr val="windowText" lastClr="00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409574</xdr:colOff>
      <xdr:row>4</xdr:row>
      <xdr:rowOff>14286</xdr:rowOff>
    </xdr:from>
    <xdr:to>
      <xdr:col>19</xdr:col>
      <xdr:colOff>323849</xdr:colOff>
      <xdr:row>31</xdr:row>
      <xdr:rowOff>57150</xdr:rowOff>
    </xdr:to>
    <xdr:graphicFrame macro="">
      <xdr:nvGraphicFramePr>
        <xdr:cNvPr id="2" name="Chart 1">
          <a:extLst>
            <a:ext uri="{FF2B5EF4-FFF2-40B4-BE49-F238E27FC236}">
              <a16:creationId xmlns:a16="http://schemas.microsoft.com/office/drawing/2014/main" id="{F84BCC98-1BDD-CE6E-337A-3C40FAB08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400051</xdr:colOff>
      <xdr:row>32</xdr:row>
      <xdr:rowOff>47624</xdr:rowOff>
    </xdr:from>
    <xdr:to>
      <xdr:col>18</xdr:col>
      <xdr:colOff>419100</xdr:colOff>
      <xdr:row>52</xdr:row>
      <xdr:rowOff>76200</xdr:rowOff>
    </xdr:to>
    <xdr:graphicFrame macro="">
      <xdr:nvGraphicFramePr>
        <xdr:cNvPr id="3" name="Chart 2">
          <a:extLst>
            <a:ext uri="{FF2B5EF4-FFF2-40B4-BE49-F238E27FC236}">
              <a16:creationId xmlns:a16="http://schemas.microsoft.com/office/drawing/2014/main" id="{D33BFBE6-F403-1AB0-C55D-513D02C65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390525</xdr:colOff>
      <xdr:row>53</xdr:row>
      <xdr:rowOff>57150</xdr:rowOff>
    </xdr:from>
    <xdr:to>
      <xdr:col>18</xdr:col>
      <xdr:colOff>568086</xdr:colOff>
      <xdr:row>77</xdr:row>
      <xdr:rowOff>184749</xdr:rowOff>
    </xdr:to>
    <xdr:sp macro="" textlink="">
      <xdr:nvSpPr>
        <xdr:cNvPr id="4" name="Rectangle 3">
          <a:extLst>
            <a:ext uri="{FF2B5EF4-FFF2-40B4-BE49-F238E27FC236}">
              <a16:creationId xmlns:a16="http://schemas.microsoft.com/office/drawing/2014/main" id="{DC229E0B-ABCF-45C4-9C15-EA228FE37EB7}"/>
            </a:ext>
          </a:extLst>
        </xdr:cNvPr>
        <xdr:cNvSpPr/>
      </xdr:nvSpPr>
      <xdr:spPr>
        <a:xfrm>
          <a:off x="5057775" y="9582150"/>
          <a:ext cx="6883161" cy="4699599"/>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b="1">
              <a:solidFill>
                <a:sysClr val="windowText" lastClr="000000"/>
              </a:solidFill>
            </a:rPr>
            <a:t>This project demonstrates the use of Excel Stock Charts to visualize financial market data for Google (GOOG). The objective was to analyze price movement and trading activity using industry-standard chart types commonly used in financial analysis.</a:t>
          </a:r>
        </a:p>
        <a:p>
          <a:r>
            <a:rPr lang="en-NG" b="1">
              <a:solidFill>
                <a:sysClr val="windowText" lastClr="000000"/>
              </a:solidFill>
            </a:rPr>
            <a:t>Data Source:</a:t>
          </a:r>
          <a:br>
            <a:rPr lang="en-NG" b="1">
              <a:solidFill>
                <a:sysClr val="windowText" lastClr="000000"/>
              </a:solidFill>
            </a:rPr>
          </a:br>
          <a:r>
            <a:rPr lang="en-NG" b="1">
              <a:solidFill>
                <a:sysClr val="windowText" lastClr="000000"/>
              </a:solidFill>
            </a:rPr>
            <a:t>Course-generated dataset, likely adapted from publicly available stock market data.</a:t>
          </a:r>
        </a:p>
        <a:p>
          <a:r>
            <a:rPr lang="en-NG" b="1">
              <a:solidFill>
                <a:sysClr val="windowText" lastClr="000000"/>
              </a:solidFill>
            </a:rPr>
            <a:t>Visualizations Created:</a:t>
          </a:r>
        </a:p>
        <a:p>
          <a:r>
            <a:rPr lang="en-NG" b="1">
              <a:solidFill>
                <a:sysClr val="windowText" lastClr="000000"/>
              </a:solidFill>
            </a:rPr>
            <a:t>Stock Chart (Volume–Open–High–Low–Close):</a:t>
          </a:r>
          <a:br>
            <a:rPr lang="en-NG" b="1">
              <a:solidFill>
                <a:sysClr val="windowText" lastClr="000000"/>
              </a:solidFill>
            </a:rPr>
          </a:br>
          <a:r>
            <a:rPr lang="en-NG" b="1">
              <a:solidFill>
                <a:sysClr val="windowText" lastClr="000000"/>
              </a:solidFill>
            </a:rPr>
            <a:t>Visualized price movement alongside trading volume to provide context on market activity and volatility.</a:t>
          </a:r>
        </a:p>
        <a:p>
          <a:r>
            <a:rPr lang="en-NG" b="1">
              <a:solidFill>
                <a:sysClr val="windowText" lastClr="000000"/>
              </a:solidFill>
            </a:rPr>
            <a:t>Stock Chart (Open–High–Low–Close):</a:t>
          </a:r>
          <a:br>
            <a:rPr lang="en-NG" b="1">
              <a:solidFill>
                <a:sysClr val="windowText" lastClr="000000"/>
              </a:solidFill>
            </a:rPr>
          </a:br>
          <a:r>
            <a:rPr lang="en-NG" b="1">
              <a:solidFill>
                <a:sysClr val="windowText" lastClr="000000"/>
              </a:solidFill>
            </a:rPr>
            <a:t>Focused solely on price action to highlight daily market ranges and trends.</a:t>
          </a:r>
        </a:p>
        <a:p>
          <a:r>
            <a:rPr lang="en-NG" b="1">
              <a:solidFill>
                <a:sysClr val="windowText" lastClr="000000"/>
              </a:solidFill>
            </a:rPr>
            <a:t>Key Features / Highlights:</a:t>
          </a:r>
        </a:p>
        <a:p>
          <a:r>
            <a:rPr lang="en-NG" b="1">
              <a:solidFill>
                <a:sysClr val="windowText" lastClr="000000"/>
              </a:solidFill>
            </a:rPr>
            <a:t>Use of professional financial chart types</a:t>
          </a:r>
        </a:p>
        <a:p>
          <a:r>
            <a:rPr lang="en-NG" b="1">
              <a:solidFill>
                <a:sysClr val="windowText" lastClr="000000"/>
              </a:solidFill>
            </a:rPr>
            <a:t>Clear distinction between price movement and trading volume</a:t>
          </a:r>
        </a:p>
        <a:p>
          <a:r>
            <a:rPr lang="en-NG" b="1">
              <a:solidFill>
                <a:sysClr val="windowText" lastClr="000000"/>
              </a:solidFill>
            </a:rPr>
            <a:t>Clean formatting for readability and analysis</a:t>
          </a:r>
        </a:p>
        <a:p>
          <a:r>
            <a:rPr lang="en-NG" b="1">
              <a:solidFill>
                <a:sysClr val="windowText" lastClr="000000"/>
              </a:solidFill>
            </a:rPr>
            <a:t>Dashboard-style layout for financial storytelling</a:t>
          </a:r>
        </a:p>
        <a:p>
          <a:r>
            <a:rPr lang="en-NG" b="1">
              <a:solidFill>
                <a:sysClr val="windowText" lastClr="000000"/>
              </a:solidFill>
            </a:rPr>
            <a:t>Outcome / Insight:</a:t>
          </a:r>
        </a:p>
        <a:p>
          <a:r>
            <a:rPr lang="en-NG" b="1">
              <a:solidFill>
                <a:sysClr val="windowText" lastClr="000000"/>
              </a:solidFill>
            </a:rPr>
            <a:t>Enables quick identification of price trends and volatility</a:t>
          </a:r>
        </a:p>
        <a:p>
          <a:r>
            <a:rPr lang="en-NG" b="1">
              <a:solidFill>
                <a:sysClr val="windowText" lastClr="000000"/>
              </a:solidFill>
            </a:rPr>
            <a:t>Shows how trading volume aligns with price movement</a:t>
          </a:r>
        </a:p>
        <a:p>
          <a:r>
            <a:rPr lang="en-NG" b="1">
              <a:solidFill>
                <a:sysClr val="windowText" lastClr="000000"/>
              </a:solidFill>
            </a:rPr>
            <a:t>Demonstrates ability to present financial data in analyst-friendly formats</a:t>
          </a:r>
        </a:p>
        <a:p>
          <a:r>
            <a:rPr lang="en-NG" b="1">
              <a:solidFill>
                <a:sysClr val="windowText" lastClr="000000"/>
              </a:solidFill>
            </a:rPr>
            <a:t>Skills &amp; Tools:</a:t>
          </a:r>
        </a:p>
        <a:p>
          <a:r>
            <a:rPr lang="en-NG" b="1">
              <a:solidFill>
                <a:sysClr val="windowText" lastClr="000000"/>
              </a:solidFill>
            </a:rPr>
            <a:t>Microsoft Excel</a:t>
          </a:r>
        </a:p>
        <a:p>
          <a:r>
            <a:rPr lang="en-NG" b="1">
              <a:solidFill>
                <a:sysClr val="windowText" lastClr="000000"/>
              </a:solidFill>
            </a:rPr>
            <a:t>Stock Charts (OHLC, Volume-OHLC)</a:t>
          </a:r>
        </a:p>
        <a:p>
          <a:r>
            <a:rPr lang="en-NG" b="1">
              <a:solidFill>
                <a:sysClr val="windowText" lastClr="000000"/>
              </a:solidFill>
            </a:rPr>
            <a:t>Financial Data Visualization</a:t>
          </a:r>
        </a:p>
        <a:p>
          <a:r>
            <a:rPr lang="en-NG" b="1">
              <a:solidFill>
                <a:sysClr val="windowText" lastClr="000000"/>
              </a:solidFill>
            </a:rPr>
            <a:t>Dashboard Design</a:t>
          </a:r>
        </a:p>
        <a:p>
          <a:r>
            <a:rPr lang="en-NG" b="1">
              <a:solidFill>
                <a:sysClr val="windowText" lastClr="000000"/>
              </a:solidFill>
            </a:rPr>
            <a:t>Data Storytelling</a:t>
          </a:r>
        </a:p>
        <a:p>
          <a:pPr algn="ctr"/>
          <a:endParaRPr lang="en-US" sz="1100" u="sng">
            <a:solidFill>
              <a:sysClr val="windowText" lastClr="00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57</xdr:row>
      <xdr:rowOff>114300</xdr:rowOff>
    </xdr:from>
    <xdr:to>
      <xdr:col>2</xdr:col>
      <xdr:colOff>1419225</xdr:colOff>
      <xdr:row>91</xdr:row>
      <xdr:rowOff>47625</xdr:rowOff>
    </xdr:to>
    <xdr:sp macro="" textlink="">
      <xdr:nvSpPr>
        <xdr:cNvPr id="2" name="Rectangle 1">
          <a:extLst>
            <a:ext uri="{FF2B5EF4-FFF2-40B4-BE49-F238E27FC236}">
              <a16:creationId xmlns:a16="http://schemas.microsoft.com/office/drawing/2014/main" id="{47C207F0-7793-428D-92C4-795FF752F964}"/>
            </a:ext>
          </a:extLst>
        </xdr:cNvPr>
        <xdr:cNvSpPr/>
      </xdr:nvSpPr>
      <xdr:spPr>
        <a:xfrm>
          <a:off x="0" y="10985500"/>
          <a:ext cx="3679825" cy="6410325"/>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Excel Heat Maps (Conditional Formatting)</a:t>
          </a:r>
          <a:r>
            <a:rPr lang="en-NG">
              <a:solidFill>
                <a:sysClr val="windowText" lastClr="000000"/>
              </a:solidFill>
            </a:rPr>
            <a:t> to analyze temperature and precipitation patterns over time. Color scales were applied to transform raw numerical data into intuitive visual signals, enabling rapid identification of seasonal trends and weather variability.</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Course-generated dataset, likely adapted from publicly available weather data.</a:t>
          </a:r>
        </a:p>
        <a:p>
          <a:r>
            <a:rPr lang="en-NG" b="1">
              <a:solidFill>
                <a:sysClr val="windowText" lastClr="000000"/>
              </a:solidFill>
            </a:rPr>
            <a:t>Visualizations Created:</a:t>
          </a:r>
          <a:endParaRPr lang="en-NG">
            <a:solidFill>
              <a:sysClr val="windowText" lastClr="000000"/>
            </a:solidFill>
          </a:endParaRPr>
        </a:p>
        <a:p>
          <a:r>
            <a:rPr lang="en-NG" b="1">
              <a:solidFill>
                <a:sysClr val="windowText" lastClr="000000"/>
              </a:solidFill>
            </a:rPr>
            <a:t>Temperature Heat Map:</a:t>
          </a:r>
          <a:br>
            <a:rPr lang="en-NG">
              <a:solidFill>
                <a:sysClr val="windowText" lastClr="000000"/>
              </a:solidFill>
            </a:rPr>
          </a:br>
          <a:r>
            <a:rPr lang="en-NG">
              <a:solidFill>
                <a:sysClr val="windowText" lastClr="000000"/>
              </a:solidFill>
            </a:rPr>
            <a:t>Applied a </a:t>
          </a:r>
          <a:r>
            <a:rPr lang="en-NG" b="1">
              <a:solidFill>
                <a:sysClr val="windowText" lastClr="000000"/>
              </a:solidFill>
            </a:rPr>
            <a:t>Red–White–Blue color scale</a:t>
          </a:r>
          <a:r>
            <a:rPr lang="en-NG">
              <a:solidFill>
                <a:sysClr val="windowText" lastClr="000000"/>
              </a:solidFill>
            </a:rPr>
            <a:t> to visualize cooler temperatures in blue and hotter temperatures in red, revealing when temperatures begin warming and when they cool down.</a:t>
          </a:r>
        </a:p>
        <a:p>
          <a:r>
            <a:rPr lang="en-NG" b="1">
              <a:solidFill>
                <a:sysClr val="windowText" lastClr="000000"/>
              </a:solidFill>
            </a:rPr>
            <a:t>Precipitation Heat Map:</a:t>
          </a:r>
          <a:br>
            <a:rPr lang="en-NG">
              <a:solidFill>
                <a:sysClr val="windowText" lastClr="000000"/>
              </a:solidFill>
            </a:rPr>
          </a:br>
          <a:r>
            <a:rPr lang="en-NG">
              <a:solidFill>
                <a:sysClr val="windowText" lastClr="000000"/>
              </a:solidFill>
            </a:rPr>
            <a:t>Used a </a:t>
          </a:r>
          <a:r>
            <a:rPr lang="en-NG" b="1">
              <a:solidFill>
                <a:sysClr val="windowText" lastClr="000000"/>
              </a:solidFill>
            </a:rPr>
            <a:t>Green–White color scale</a:t>
          </a:r>
          <a:r>
            <a:rPr lang="en-NG">
              <a:solidFill>
                <a:sysClr val="windowText" lastClr="000000"/>
              </a:solidFill>
            </a:rPr>
            <a:t> to highlight days with little or no precipitation versus heavy rainfall, making high-precipitation weeks easy to identify.</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Effective use of color to encode magnitude and trends</a:t>
          </a:r>
        </a:p>
        <a:p>
          <a:r>
            <a:rPr lang="en-NG">
              <a:solidFill>
                <a:sysClr val="windowText" lastClr="000000"/>
              </a:solidFill>
            </a:rPr>
            <a:t>Removal of text values using custom number formatting to emphasize visuals</a:t>
          </a:r>
        </a:p>
        <a:p>
          <a:r>
            <a:rPr lang="en-NG">
              <a:solidFill>
                <a:sysClr val="windowText" lastClr="000000"/>
              </a:solidFill>
            </a:rPr>
            <a:t>Fast pattern recognition without charts</a:t>
          </a:r>
        </a:p>
        <a:p>
          <a:r>
            <a:rPr lang="en-NG">
              <a:solidFill>
                <a:sysClr val="windowText" lastClr="000000"/>
              </a:solidFill>
            </a:rPr>
            <a:t>Dashboard-style presentation for storytelling</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Clearly identifies seasonal temperature shifts</a:t>
          </a:r>
        </a:p>
        <a:p>
          <a:r>
            <a:rPr lang="en-NG">
              <a:solidFill>
                <a:sysClr val="windowText" lastClr="000000"/>
              </a:solidFill>
            </a:rPr>
            <a:t>Highlights weeks with the highest precipitation levels</a:t>
          </a:r>
        </a:p>
        <a:p>
          <a:r>
            <a:rPr lang="en-NG">
              <a:solidFill>
                <a:sysClr val="windowText" lastClr="000000"/>
              </a:solidFill>
            </a:rPr>
            <a:t>Demonstrates how conditional formatting can replace traditional charts for certain analyses</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Conditional Formatting</a:t>
          </a:r>
        </a:p>
        <a:p>
          <a:r>
            <a:rPr lang="en-NG">
              <a:solidFill>
                <a:sysClr val="windowText" lastClr="000000"/>
              </a:solidFill>
            </a:rPr>
            <a:t>Heat Maps</a:t>
          </a:r>
        </a:p>
        <a:p>
          <a:r>
            <a:rPr lang="en-NG">
              <a:solidFill>
                <a:sysClr val="windowText" lastClr="000000"/>
              </a:solidFill>
            </a:rPr>
            <a:t>Dashboard Design</a:t>
          </a:r>
        </a:p>
        <a:p>
          <a:r>
            <a:rPr lang="en-NG">
              <a:solidFill>
                <a:sysClr val="windowText" lastClr="000000"/>
              </a:solidFill>
            </a:rPr>
            <a:t>Data Storytelling</a:t>
          </a:r>
        </a:p>
        <a:p>
          <a:pPr algn="ctr"/>
          <a:endParaRPr lang="en-US" sz="1100" u="sng">
            <a:solidFill>
              <a:sysClr val="windowText" lastClr="00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114299</xdr:colOff>
      <xdr:row>9</xdr:row>
      <xdr:rowOff>157161</xdr:rowOff>
    </xdr:from>
    <xdr:to>
      <xdr:col>17</xdr:col>
      <xdr:colOff>295274</xdr:colOff>
      <xdr:row>30</xdr:row>
      <xdr:rowOff>123824</xdr:rowOff>
    </xdr:to>
    <xdr:graphicFrame macro="">
      <xdr:nvGraphicFramePr>
        <xdr:cNvPr id="2" name="Chart 1">
          <a:extLst>
            <a:ext uri="{FF2B5EF4-FFF2-40B4-BE49-F238E27FC236}">
              <a16:creationId xmlns:a16="http://schemas.microsoft.com/office/drawing/2014/main" id="{8B2DC827-5D94-209A-6688-8EE13E02E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10</xdr:row>
      <xdr:rowOff>0</xdr:rowOff>
    </xdr:from>
    <xdr:to>
      <xdr:col>35</xdr:col>
      <xdr:colOff>371475</xdr:colOff>
      <xdr:row>36</xdr:row>
      <xdr:rowOff>104775</xdr:rowOff>
    </xdr:to>
    <xdr:graphicFrame macro="">
      <xdr:nvGraphicFramePr>
        <xdr:cNvPr id="3" name="Chart 2">
          <a:extLst>
            <a:ext uri="{FF2B5EF4-FFF2-40B4-BE49-F238E27FC236}">
              <a16:creationId xmlns:a16="http://schemas.microsoft.com/office/drawing/2014/main" id="{C19DE77E-3EC5-4EFA-A379-E9D8B9745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136525</xdr:colOff>
      <xdr:row>45</xdr:row>
      <xdr:rowOff>34925</xdr:rowOff>
    </xdr:from>
    <xdr:to>
      <xdr:col>14</xdr:col>
      <xdr:colOff>127000</xdr:colOff>
      <xdr:row>72</xdr:row>
      <xdr:rowOff>101600</xdr:rowOff>
    </xdr:to>
    <xdr:sp macro="" textlink="">
      <xdr:nvSpPr>
        <xdr:cNvPr id="5" name="Rectangle 4">
          <a:extLst>
            <a:ext uri="{FF2B5EF4-FFF2-40B4-BE49-F238E27FC236}">
              <a16:creationId xmlns:a16="http://schemas.microsoft.com/office/drawing/2014/main" id="{78BFABD9-1050-45C8-9EF7-FA168D82635C}"/>
            </a:ext>
          </a:extLst>
        </xdr:cNvPr>
        <xdr:cNvSpPr/>
      </xdr:nvSpPr>
      <xdr:spPr>
        <a:xfrm>
          <a:off x="136525" y="8607425"/>
          <a:ext cx="6896100" cy="5210175"/>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b="0">
              <a:solidFill>
                <a:sysClr val="windowText" lastClr="000000"/>
              </a:solidFill>
            </a:rPr>
            <a:t>This project demonstrates the use of 3-D Surface and Contour charts in Excel to visualize temperature gradients across multiple dimensions. The goal was to represent how average temperature varies across a dataset in a way that highlights both intensity and patterns.</a:t>
          </a:r>
        </a:p>
        <a:p>
          <a:r>
            <a:rPr lang="en-NG" b="0">
              <a:solidFill>
                <a:sysClr val="windowText" lastClr="000000"/>
              </a:solidFill>
            </a:rPr>
            <a:t>Data Source:</a:t>
          </a:r>
          <a:br>
            <a:rPr lang="en-NG" b="0">
              <a:solidFill>
                <a:sysClr val="windowText" lastClr="000000"/>
              </a:solidFill>
            </a:rPr>
          </a:br>
          <a:r>
            <a:rPr lang="en-NG" b="0">
              <a:solidFill>
                <a:sysClr val="windowText" lastClr="000000"/>
              </a:solidFill>
            </a:rPr>
            <a:t>Course-generated dataset, likely adapted from publicly available climate data.</a:t>
          </a:r>
        </a:p>
        <a:p>
          <a:r>
            <a:rPr lang="en-NG" b="0">
              <a:solidFill>
                <a:sysClr val="windowText" lastClr="000000"/>
              </a:solidFill>
            </a:rPr>
            <a:t>Visualizations Created:</a:t>
          </a:r>
        </a:p>
        <a:p>
          <a:r>
            <a:rPr lang="en-NG" b="0">
              <a:solidFill>
                <a:sysClr val="windowText" lastClr="000000"/>
              </a:solidFill>
            </a:rPr>
            <a:t>3-D Surface Chart:</a:t>
          </a:r>
          <a:br>
            <a:rPr lang="en-NG" b="0">
              <a:solidFill>
                <a:sysClr val="windowText" lastClr="000000"/>
              </a:solidFill>
            </a:rPr>
          </a:br>
          <a:r>
            <a:rPr lang="en-NG" b="0">
              <a:solidFill>
                <a:sysClr val="windowText" lastClr="000000"/>
              </a:solidFill>
            </a:rPr>
            <a:t>Visualized average temperature values across columns A–M, using carefully formatted color bands to represent temperature ranges (cooler temperatures in blue/green and warmer temperatures in yellow/orange/red).</a:t>
          </a:r>
        </a:p>
        <a:p>
          <a:r>
            <a:rPr lang="en-NG" b="0">
              <a:solidFill>
                <a:sysClr val="windowText" lastClr="000000"/>
              </a:solidFill>
            </a:rPr>
            <a:t>Contour Chart:</a:t>
          </a:r>
          <a:br>
            <a:rPr lang="en-NG" b="0">
              <a:solidFill>
                <a:sysClr val="windowText" lastClr="000000"/>
              </a:solidFill>
            </a:rPr>
          </a:br>
          <a:r>
            <a:rPr lang="en-NG" b="0">
              <a:solidFill>
                <a:sysClr val="windowText" lastClr="000000"/>
              </a:solidFill>
            </a:rPr>
            <a:t>Created a duplicate visualization using a Contour Chart to provide a top-down view of temperature distribution and gradients.</a:t>
          </a:r>
        </a:p>
        <a:p>
          <a:r>
            <a:rPr lang="en-NG" b="0">
              <a:solidFill>
                <a:sysClr val="windowText" lastClr="000000"/>
              </a:solidFill>
            </a:rPr>
            <a:t>Key Features / Highlights:</a:t>
          </a:r>
        </a:p>
        <a:p>
          <a:r>
            <a:rPr lang="en-NG" b="0">
              <a:solidFill>
                <a:sysClr val="windowText" lastClr="000000"/>
              </a:solidFill>
            </a:rPr>
            <a:t>Multi-dimensional data visualization</a:t>
          </a:r>
        </a:p>
        <a:p>
          <a:r>
            <a:rPr lang="en-NG" b="0">
              <a:solidFill>
                <a:sysClr val="windowText" lastClr="000000"/>
              </a:solidFill>
            </a:rPr>
            <a:t>Custom band formatting for accurate temperature interpretation</a:t>
          </a:r>
        </a:p>
        <a:p>
          <a:r>
            <a:rPr lang="en-NG" b="0">
              <a:solidFill>
                <a:sysClr val="windowText" lastClr="000000"/>
              </a:solidFill>
            </a:rPr>
            <a:t>Comparison of 3-D and 2-D contour representations</a:t>
          </a:r>
        </a:p>
        <a:p>
          <a:r>
            <a:rPr lang="en-NG" b="0">
              <a:solidFill>
                <a:sysClr val="windowText" lastClr="000000"/>
              </a:solidFill>
            </a:rPr>
            <a:t>Dashboard-style layout focused on storytelling</a:t>
          </a:r>
        </a:p>
        <a:p>
          <a:r>
            <a:rPr lang="en-NG" b="0">
              <a:solidFill>
                <a:sysClr val="windowText" lastClr="000000"/>
              </a:solidFill>
            </a:rPr>
            <a:t>Outcome / Insight:</a:t>
          </a:r>
        </a:p>
        <a:p>
          <a:r>
            <a:rPr lang="en-NG" b="0">
              <a:solidFill>
                <a:sysClr val="windowText" lastClr="000000"/>
              </a:solidFill>
            </a:rPr>
            <a:t>Reveals temperature gradients and hotspots at a glance</a:t>
          </a:r>
        </a:p>
        <a:p>
          <a:r>
            <a:rPr lang="en-NG" b="0">
              <a:solidFill>
                <a:sysClr val="windowText" lastClr="000000"/>
              </a:solidFill>
            </a:rPr>
            <a:t>Demonstrates how different chart types affect data interpretation</a:t>
          </a:r>
        </a:p>
        <a:p>
          <a:r>
            <a:rPr lang="en-NG" b="0">
              <a:solidFill>
                <a:sysClr val="windowText" lastClr="000000"/>
              </a:solidFill>
            </a:rPr>
            <a:t>Shows thoughtful use of color and scale for analytical clarity</a:t>
          </a:r>
        </a:p>
        <a:p>
          <a:r>
            <a:rPr lang="en-NG" b="0">
              <a:solidFill>
                <a:sysClr val="windowText" lastClr="000000"/>
              </a:solidFill>
            </a:rPr>
            <a:t>Skills &amp; Tools:</a:t>
          </a:r>
        </a:p>
        <a:p>
          <a:r>
            <a:rPr lang="en-NG" b="0">
              <a:solidFill>
                <a:sysClr val="windowText" lastClr="000000"/>
              </a:solidFill>
            </a:rPr>
            <a:t>Microsoft Excel</a:t>
          </a:r>
        </a:p>
        <a:p>
          <a:r>
            <a:rPr lang="en-NG" b="0">
              <a:solidFill>
                <a:sysClr val="windowText" lastClr="000000"/>
              </a:solidFill>
            </a:rPr>
            <a:t>Surface Charts</a:t>
          </a:r>
        </a:p>
        <a:p>
          <a:r>
            <a:rPr lang="en-NG" b="0">
              <a:solidFill>
                <a:sysClr val="windowText" lastClr="000000"/>
              </a:solidFill>
            </a:rPr>
            <a:t>Contour Charts</a:t>
          </a:r>
        </a:p>
        <a:p>
          <a:r>
            <a:rPr lang="en-NG" b="0">
              <a:solidFill>
                <a:sysClr val="windowText" lastClr="000000"/>
              </a:solidFill>
            </a:rPr>
            <a:t>Advanced Chart Formatting</a:t>
          </a:r>
        </a:p>
        <a:p>
          <a:r>
            <a:rPr lang="en-NG" b="0">
              <a:solidFill>
                <a:sysClr val="windowText" lastClr="000000"/>
              </a:solidFill>
            </a:rPr>
            <a:t>Dashboard Design</a:t>
          </a:r>
        </a:p>
        <a:p>
          <a:r>
            <a:rPr lang="en-NG" b="0">
              <a:solidFill>
                <a:sysClr val="windowText" lastClr="000000"/>
              </a:solidFill>
            </a:rPr>
            <a:t>Data Storytelling</a:t>
          </a:r>
        </a:p>
        <a:p>
          <a:pPr algn="ctr"/>
          <a:endParaRPr lang="en-US" sz="1100" u="sng">
            <a:solidFill>
              <a:sysClr val="windowText" lastClr="000000"/>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762000</xdr:colOff>
      <xdr:row>4</xdr:row>
      <xdr:rowOff>152400</xdr:rowOff>
    </xdr:from>
    <xdr:to>
      <xdr:col>16</xdr:col>
      <xdr:colOff>241935</xdr:colOff>
      <xdr:row>29</xdr:row>
      <xdr:rowOff>77585</xdr:rowOff>
    </xdr:to>
    <xdr:pic>
      <xdr:nvPicPr>
        <xdr:cNvPr id="3" name="Picture 2">
          <a:extLst>
            <a:ext uri="{FF2B5EF4-FFF2-40B4-BE49-F238E27FC236}">
              <a16:creationId xmlns:a16="http://schemas.microsoft.com/office/drawing/2014/main" id="{3B486293-B48E-465E-BDD6-8D0DC98066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33900" y="342900"/>
          <a:ext cx="8252460" cy="4687685"/>
        </a:xfrm>
        <a:prstGeom prst="rect">
          <a:avLst/>
        </a:prstGeom>
      </xdr:spPr>
    </xdr:pic>
    <xdr:clientData/>
  </xdr:twoCellAnchor>
  <xdr:twoCellAnchor>
    <xdr:from>
      <xdr:col>3</xdr:col>
      <xdr:colOff>723900</xdr:colOff>
      <xdr:row>37</xdr:row>
      <xdr:rowOff>123825</xdr:rowOff>
    </xdr:from>
    <xdr:to>
      <xdr:col>14</xdr:col>
      <xdr:colOff>76200</xdr:colOff>
      <xdr:row>67</xdr:row>
      <xdr:rowOff>19050</xdr:rowOff>
    </xdr:to>
    <xdr:sp macro="" textlink="">
      <xdr:nvSpPr>
        <xdr:cNvPr id="4" name="Rectangle 3">
          <a:extLst>
            <a:ext uri="{FF2B5EF4-FFF2-40B4-BE49-F238E27FC236}">
              <a16:creationId xmlns:a16="http://schemas.microsoft.com/office/drawing/2014/main" id="{33435E5C-24C3-4874-961C-F94E1C4D7978}"/>
            </a:ext>
          </a:extLst>
        </xdr:cNvPr>
        <xdr:cNvSpPr/>
      </xdr:nvSpPr>
      <xdr:spPr>
        <a:xfrm>
          <a:off x="4495800" y="7172325"/>
          <a:ext cx="6905625" cy="5610225"/>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Excel 3D Maps (Power Map)</a:t>
          </a:r>
          <a:r>
            <a:rPr lang="en-NG">
              <a:solidFill>
                <a:sysClr val="windowText" lastClr="000000"/>
              </a:solidFill>
            </a:rPr>
            <a:t> to visualize geospatial accident data using latitude and longitude. The objective was to identify geographic concentration patterns and highlight high-incident locations through an interactive heat map.</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Course-generated dataset, likely adapted from publicly available accident or transportation data.</a:t>
          </a:r>
        </a:p>
        <a:p>
          <a:r>
            <a:rPr lang="en-NG" b="1">
              <a:solidFill>
                <a:sysClr val="windowText" lastClr="000000"/>
              </a:solidFill>
            </a:rPr>
            <a:t>Visualizations Created:</a:t>
          </a:r>
          <a:endParaRPr lang="en-NG">
            <a:solidFill>
              <a:sysClr val="windowText" lastClr="000000"/>
            </a:solidFill>
          </a:endParaRPr>
        </a:p>
        <a:p>
          <a:r>
            <a:rPr lang="en-NG" b="1">
              <a:solidFill>
                <a:sysClr val="windowText" lastClr="000000"/>
              </a:solidFill>
            </a:rPr>
            <a:t>3D Heat Map:</a:t>
          </a:r>
          <a:br>
            <a:rPr lang="en-NG">
              <a:solidFill>
                <a:sysClr val="windowText" lastClr="000000"/>
              </a:solidFill>
            </a:rPr>
          </a:br>
          <a:r>
            <a:rPr lang="en-NG">
              <a:solidFill>
                <a:sysClr val="windowText" lastClr="000000"/>
              </a:solidFill>
            </a:rPr>
            <a:t>Configured to display the </a:t>
          </a:r>
          <a:r>
            <a:rPr lang="en-NG" b="1">
              <a:solidFill>
                <a:sysClr val="windowText" lastClr="000000"/>
              </a:solidFill>
            </a:rPr>
            <a:t>sum of auto accidents</a:t>
          </a:r>
          <a:r>
            <a:rPr lang="en-NG">
              <a:solidFill>
                <a:sysClr val="windowText" lastClr="000000"/>
              </a:solidFill>
            </a:rPr>
            <a:t> by geographic location using latitude and longitude.</a:t>
          </a:r>
        </a:p>
        <a:p>
          <a:r>
            <a:rPr lang="en-NG" b="1">
              <a:solidFill>
                <a:sysClr val="windowText" lastClr="000000"/>
              </a:solidFill>
            </a:rPr>
            <a:t>Filtering Logic:</a:t>
          </a:r>
          <a:br>
            <a:rPr lang="en-NG">
              <a:solidFill>
                <a:sysClr val="windowText" lastClr="000000"/>
              </a:solidFill>
            </a:rPr>
          </a:br>
          <a:r>
            <a:rPr lang="en-NG">
              <a:solidFill>
                <a:sysClr val="windowText" lastClr="000000"/>
              </a:solidFill>
            </a:rPr>
            <a:t>Applied a filter to display only locations with </a:t>
          </a:r>
          <a:r>
            <a:rPr lang="en-NG" b="1">
              <a:solidFill>
                <a:sysClr val="windowText" lastClr="000000"/>
              </a:solidFill>
            </a:rPr>
            <a:t>at least 5 recorded accidents</a:t>
          </a:r>
          <a:r>
            <a:rPr lang="en-NG">
              <a:solidFill>
                <a:sysClr val="windowText" lastClr="000000"/>
              </a:solidFill>
            </a:rPr>
            <a:t>, reducing noise and emphasizing meaningful hotspots.</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Interactive geospatial visualization</a:t>
          </a:r>
        </a:p>
        <a:p>
          <a:r>
            <a:rPr lang="en-NG">
              <a:solidFill>
                <a:sysClr val="windowText" lastClr="000000"/>
              </a:solidFill>
            </a:rPr>
            <a:t>Heat map layering for density analysis</a:t>
          </a:r>
        </a:p>
        <a:p>
          <a:r>
            <a:rPr lang="en-NG">
              <a:solidFill>
                <a:sysClr val="windowText" lastClr="000000"/>
              </a:solidFill>
            </a:rPr>
            <a:t>Threshold-based filtering to focus on high-impact areas</a:t>
          </a:r>
        </a:p>
        <a:p>
          <a:r>
            <a:rPr lang="en-NG">
              <a:solidFill>
                <a:sysClr val="windowText" lastClr="000000"/>
              </a:solidFill>
            </a:rPr>
            <a:t>Dashboard-oriented presentation</a:t>
          </a:r>
        </a:p>
        <a:p>
          <a:r>
            <a:rPr lang="en-NG" b="1">
              <a:solidFill>
                <a:sysClr val="windowText" lastClr="000000"/>
              </a:solidFill>
            </a:rPr>
            <a:t>Power Map Note:</a:t>
          </a:r>
          <a:br>
            <a:rPr lang="en-NG">
              <a:solidFill>
                <a:sysClr val="windowText" lastClr="000000"/>
              </a:solidFill>
            </a:rPr>
          </a:br>
          <a:r>
            <a:rPr lang="en-NG">
              <a:solidFill>
                <a:sysClr val="windowText" lastClr="000000"/>
              </a:solidFill>
            </a:rPr>
            <a:t>An interactive Power Map (3D Map) was created to visualize geospatial trends over time. Due to Excel’s architecture, the map opens in a dedicated window; key views are captured and embedded in the dashboard for presentation, with full interactivity preserved within the workbook. A</a:t>
          </a:r>
          <a:r>
            <a:rPr lang="en-NG" baseline="0">
              <a:solidFill>
                <a:sysClr val="windowText" lastClr="000000"/>
              </a:solidFill>
            </a:rPr>
            <a:t> screenshot is taken above for viaualization</a:t>
          </a:r>
          <a:endParaRPr lang="en-NG">
            <a:solidFill>
              <a:sysClr val="windowText" lastClr="000000"/>
            </a:solidFill>
          </a:endParaRP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Clearly identifies accident hotspots</a:t>
          </a:r>
        </a:p>
        <a:p>
          <a:r>
            <a:rPr lang="en-NG">
              <a:solidFill>
                <a:sysClr val="windowText" lastClr="000000"/>
              </a:solidFill>
            </a:rPr>
            <a:t>Highlights geographic risk concentration</a:t>
          </a:r>
        </a:p>
        <a:p>
          <a:r>
            <a:rPr lang="en-NG">
              <a:solidFill>
                <a:sysClr val="windowText" lastClr="000000"/>
              </a:solidFill>
            </a:rPr>
            <a:t>Demonstrates how spatial data can support operational and safety analysis</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3D Maps (Power Map)</a:t>
          </a:r>
        </a:p>
        <a:p>
          <a:r>
            <a:rPr lang="en-NG">
              <a:solidFill>
                <a:sysClr val="windowText" lastClr="000000"/>
              </a:solidFill>
            </a:rPr>
            <a:t>Geospatial Visualization</a:t>
          </a:r>
        </a:p>
        <a:p>
          <a:r>
            <a:rPr lang="en-NG">
              <a:solidFill>
                <a:sysClr val="windowText" lastClr="000000"/>
              </a:solidFill>
            </a:rPr>
            <a:t>Heat Maps</a:t>
          </a:r>
        </a:p>
        <a:p>
          <a:r>
            <a:rPr lang="en-NG">
              <a:solidFill>
                <a:sysClr val="windowText" lastClr="000000"/>
              </a:solidFill>
            </a:rPr>
            <a:t>Dashboard Design</a:t>
          </a:r>
        </a:p>
        <a:p>
          <a:r>
            <a:rPr lang="en-NG">
              <a:solidFill>
                <a:sysClr val="windowText" lastClr="000000"/>
              </a:solidFill>
            </a:rPr>
            <a:t>Data Storytelling</a:t>
          </a:r>
        </a:p>
        <a:p>
          <a:pPr algn="ctr"/>
          <a:endParaRPr lang="en-US" sz="1100" u="sng">
            <a:solidFill>
              <a:sysClr val="windowText" lastClr="000000"/>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7</xdr:col>
      <xdr:colOff>285750</xdr:colOff>
      <xdr:row>3</xdr:row>
      <xdr:rowOff>147637</xdr:rowOff>
    </xdr:from>
    <xdr:to>
      <xdr:col>19</xdr:col>
      <xdr:colOff>552450</xdr:colOff>
      <xdr:row>21</xdr:row>
      <xdr:rowOff>9525</xdr:rowOff>
    </xdr:to>
    <xdr:graphicFrame macro="">
      <xdr:nvGraphicFramePr>
        <xdr:cNvPr id="3" name="Chart 2">
          <a:extLst>
            <a:ext uri="{FF2B5EF4-FFF2-40B4-BE49-F238E27FC236}">
              <a16:creationId xmlns:a16="http://schemas.microsoft.com/office/drawing/2014/main" id="{2911FF88-53BF-24CB-68A0-AA52667B3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314324</xdr:colOff>
      <xdr:row>22</xdr:row>
      <xdr:rowOff>0</xdr:rowOff>
    </xdr:from>
    <xdr:to>
      <xdr:col>19</xdr:col>
      <xdr:colOff>552449</xdr:colOff>
      <xdr:row>39</xdr:row>
      <xdr:rowOff>52388</xdr:rowOff>
    </xdr:to>
    <xdr:graphicFrame macro="">
      <xdr:nvGraphicFramePr>
        <xdr:cNvPr id="4" name="Chart 3">
          <a:extLst>
            <a:ext uri="{FF2B5EF4-FFF2-40B4-BE49-F238E27FC236}">
              <a16:creationId xmlns:a16="http://schemas.microsoft.com/office/drawing/2014/main" id="{9DA8F4AE-E02E-41B8-A539-891F038B5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323850</xdr:colOff>
      <xdr:row>40</xdr:row>
      <xdr:rowOff>95250</xdr:rowOff>
    </xdr:from>
    <xdr:to>
      <xdr:col>19</xdr:col>
      <xdr:colOff>590550</xdr:colOff>
      <xdr:row>57</xdr:row>
      <xdr:rowOff>147638</xdr:rowOff>
    </xdr:to>
    <xdr:graphicFrame macro="">
      <xdr:nvGraphicFramePr>
        <xdr:cNvPr id="5" name="Chart 4">
          <a:extLst>
            <a:ext uri="{FF2B5EF4-FFF2-40B4-BE49-F238E27FC236}">
              <a16:creationId xmlns:a16="http://schemas.microsoft.com/office/drawing/2014/main" id="{D7E33E33-CC9C-4658-925C-8C2531180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47625</xdr:colOff>
      <xdr:row>59</xdr:row>
      <xdr:rowOff>1</xdr:rowOff>
    </xdr:from>
    <xdr:to>
      <xdr:col>17</xdr:col>
      <xdr:colOff>47625</xdr:colOff>
      <xdr:row>90</xdr:row>
      <xdr:rowOff>19051</xdr:rowOff>
    </xdr:to>
    <xdr:sp macro="" textlink="">
      <xdr:nvSpPr>
        <xdr:cNvPr id="7" name="Rectangle 6">
          <a:extLst>
            <a:ext uri="{FF2B5EF4-FFF2-40B4-BE49-F238E27FC236}">
              <a16:creationId xmlns:a16="http://schemas.microsoft.com/office/drawing/2014/main" id="{2C53202B-F4D3-4C52-B3F1-A7C9FB9382A3}"/>
            </a:ext>
          </a:extLst>
        </xdr:cNvPr>
        <xdr:cNvSpPr/>
      </xdr:nvSpPr>
      <xdr:spPr>
        <a:xfrm>
          <a:off x="6124575" y="11239501"/>
          <a:ext cx="5467350" cy="592455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Combo Charts in Excel</a:t>
          </a:r>
          <a:r>
            <a:rPr lang="en-NG">
              <a:solidFill>
                <a:sysClr val="windowText" lastClr="000000"/>
              </a:solidFill>
            </a:rPr>
            <a:t> to visualize multiple metrics simultaneously, combining column, line, and area charts for effective comparative analysis. The objective was to display key performance metrics in a single view to reveal trends and relationships.</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Course-generated dataset, likely adapted from publicly available sports performance statistics.</a:t>
          </a:r>
        </a:p>
        <a:p>
          <a:r>
            <a:rPr lang="en-NG" b="1">
              <a:solidFill>
                <a:sysClr val="windowText" lastClr="000000"/>
              </a:solidFill>
            </a:rPr>
            <a:t>Visualizations Created:</a:t>
          </a:r>
          <a:endParaRPr lang="en-NG">
            <a:solidFill>
              <a:sysClr val="windowText" lastClr="000000"/>
            </a:solidFill>
          </a:endParaRPr>
        </a:p>
        <a:p>
          <a:r>
            <a:rPr lang="en-NG" b="1">
              <a:solidFill>
                <a:sysClr val="windowText" lastClr="000000"/>
              </a:solidFill>
            </a:rPr>
            <a:t>Combo Chart 1:</a:t>
          </a:r>
          <a:r>
            <a:rPr lang="en-NG">
              <a:solidFill>
                <a:sysClr val="windowText" lastClr="000000"/>
              </a:solidFill>
            </a:rPr>
            <a:t> Wins (columns) and Win % (line) with customized formatting to highlight trends.</a:t>
          </a:r>
        </a:p>
        <a:p>
          <a:r>
            <a:rPr lang="en-NG" b="1">
              <a:solidFill>
                <a:sysClr val="windowText" lastClr="000000"/>
              </a:solidFill>
            </a:rPr>
            <a:t>Combo Chart 2:</a:t>
          </a:r>
          <a:r>
            <a:rPr lang="en-NG">
              <a:solidFill>
                <a:sysClr val="windowText" lastClr="000000"/>
              </a:solidFill>
            </a:rPr>
            <a:t> Runs Scored (area) and Batting Avg (line) to visualize scoring performance relative to batting efficiency.</a:t>
          </a:r>
        </a:p>
        <a:p>
          <a:r>
            <a:rPr lang="en-NG" b="1">
              <a:solidFill>
                <a:sysClr val="windowText" lastClr="000000"/>
              </a:solidFill>
            </a:rPr>
            <a:t>Combo Chart 3:</a:t>
          </a:r>
          <a:r>
            <a:rPr lang="en-NG">
              <a:solidFill>
                <a:sysClr val="windowText" lastClr="000000"/>
              </a:solidFill>
            </a:rPr>
            <a:t> Runs Scored and Runs Allowed (100% stacked column) with ERA (line) to analyze performance against opponents with emphasis on proportion and ratio.</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Multi-metric visual analysis in a single chart</a:t>
          </a:r>
        </a:p>
        <a:p>
          <a:r>
            <a:rPr lang="en-NG">
              <a:solidFill>
                <a:sysClr val="windowText" lastClr="000000"/>
              </a:solidFill>
            </a:rPr>
            <a:t>Use of different chart types (column, line, area) for comparative storytelling</a:t>
          </a:r>
        </a:p>
        <a:p>
          <a:r>
            <a:rPr lang="en-NG">
              <a:solidFill>
                <a:sysClr val="windowText" lastClr="000000"/>
              </a:solidFill>
            </a:rPr>
            <a:t>Custom formatting to enhance readability and clarity</a:t>
          </a:r>
        </a:p>
        <a:p>
          <a:r>
            <a:rPr lang="en-NG">
              <a:solidFill>
                <a:sysClr val="windowText" lastClr="000000"/>
              </a:solidFill>
            </a:rPr>
            <a:t>Dashboard-oriented layout to support quick insights</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Enables easy identification of performance trends over time</a:t>
          </a:r>
        </a:p>
        <a:p>
          <a:r>
            <a:rPr lang="en-NG">
              <a:solidFill>
                <a:sysClr val="windowText" lastClr="000000"/>
              </a:solidFill>
            </a:rPr>
            <a:t>Highlights correlations and contrasts between related metrics</a:t>
          </a:r>
        </a:p>
        <a:p>
          <a:r>
            <a:rPr lang="en-NG">
              <a:solidFill>
                <a:sysClr val="windowText" lastClr="000000"/>
              </a:solidFill>
            </a:rPr>
            <a:t>Demonstrates ability to present complex data in a clear, actionable format</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Combo Charts (Column + Line + Area)</a:t>
          </a:r>
        </a:p>
        <a:p>
          <a:r>
            <a:rPr lang="en-NG">
              <a:solidFill>
                <a:sysClr val="windowText" lastClr="000000"/>
              </a:solidFill>
            </a:rPr>
            <a:t>100% Stacked Column Charts</a:t>
          </a:r>
        </a:p>
        <a:p>
          <a:r>
            <a:rPr lang="en-NG">
              <a:solidFill>
                <a:sysClr val="windowText" lastClr="000000"/>
              </a:solidFill>
            </a:rPr>
            <a:t>Dashboard Design</a:t>
          </a:r>
        </a:p>
        <a:p>
          <a:r>
            <a:rPr lang="en-NG">
              <a:solidFill>
                <a:sysClr val="windowText" lastClr="000000"/>
              </a:solidFill>
            </a:rPr>
            <a:t>Data Storytelling</a:t>
          </a:r>
        </a:p>
        <a:p>
          <a:pPr algn="ctr"/>
          <a:endParaRPr lang="en-US" sz="1100" u="sng">
            <a:solidFill>
              <a:sysClr val="windowText" lastClr="00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13</xdr:row>
      <xdr:rowOff>114300</xdr:rowOff>
    </xdr:from>
    <xdr:to>
      <xdr:col>5</xdr:col>
      <xdr:colOff>171450</xdr:colOff>
      <xdr:row>38</xdr:row>
      <xdr:rowOff>0</xdr:rowOff>
    </xdr:to>
    <xdr:sp macro="" textlink="">
      <xdr:nvSpPr>
        <xdr:cNvPr id="2" name="Rectangle 1">
          <a:extLst>
            <a:ext uri="{FF2B5EF4-FFF2-40B4-BE49-F238E27FC236}">
              <a16:creationId xmlns:a16="http://schemas.microsoft.com/office/drawing/2014/main" id="{ACBEE0F4-06B4-4556-AC4B-E45FE3C4516B}"/>
            </a:ext>
          </a:extLst>
        </xdr:cNvPr>
        <xdr:cNvSpPr/>
      </xdr:nvSpPr>
      <xdr:spPr>
        <a:xfrm>
          <a:off x="0" y="3505200"/>
          <a:ext cx="5467350" cy="464820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This project demonstrates the use of </a:t>
          </a:r>
          <a:r>
            <a:rPr lang="en-NG" b="1">
              <a:solidFill>
                <a:sysClr val="windowText" lastClr="000000"/>
              </a:solidFill>
            </a:rPr>
            <a:t>Sparklines in Excel</a:t>
          </a:r>
          <a:r>
            <a:rPr lang="en-NG">
              <a:solidFill>
                <a:sysClr val="windowText" lastClr="000000"/>
              </a:solidFill>
            </a:rPr>
            <a:t> to display trends and highlight key points in accident data over time. The objective was to provide a compact, intuitive way to track variations by time of day and day of week.</a:t>
          </a:r>
        </a:p>
        <a:p>
          <a:r>
            <a:rPr lang="en-NG" b="1">
              <a:solidFill>
                <a:sysClr val="windowText" lastClr="000000"/>
              </a:solidFill>
            </a:rPr>
            <a:t>Data Source:</a:t>
          </a:r>
          <a:br>
            <a:rPr lang="en-NG">
              <a:solidFill>
                <a:sysClr val="windowText" lastClr="000000"/>
              </a:solidFill>
            </a:rPr>
          </a:br>
          <a:r>
            <a:rPr lang="en-NG">
              <a:solidFill>
                <a:sysClr val="windowText" lastClr="000000"/>
              </a:solidFill>
            </a:rPr>
            <a:t>Course-generated dataset, likely adapted from publicly available accident or transportation data.</a:t>
          </a:r>
        </a:p>
        <a:p>
          <a:r>
            <a:rPr lang="en-NG" b="1">
              <a:solidFill>
                <a:sysClr val="windowText" lastClr="000000"/>
              </a:solidFill>
            </a:rPr>
            <a:t>Visualizations Created:</a:t>
          </a:r>
          <a:endParaRPr lang="en-NG">
            <a:solidFill>
              <a:sysClr val="windowText" lastClr="000000"/>
            </a:solidFill>
          </a:endParaRPr>
        </a:p>
        <a:p>
          <a:r>
            <a:rPr lang="en-NG" b="1">
              <a:solidFill>
                <a:sysClr val="windowText" lastClr="000000"/>
              </a:solidFill>
            </a:rPr>
            <a:t>Line Sparklines (Column F):</a:t>
          </a:r>
          <a:r>
            <a:rPr lang="en-NG">
              <a:solidFill>
                <a:sysClr val="windowText" lastClr="000000"/>
              </a:solidFill>
            </a:rPr>
            <a:t> Show accident totals by time of day with markers indicating peak accident times.</a:t>
          </a:r>
        </a:p>
        <a:p>
          <a:r>
            <a:rPr lang="en-NG" b="1">
              <a:solidFill>
                <a:sysClr val="windowText" lastClr="000000"/>
              </a:solidFill>
            </a:rPr>
            <a:t>Column Sparklines (Row 9):</a:t>
          </a:r>
          <a:r>
            <a:rPr lang="en-NG">
              <a:solidFill>
                <a:sysClr val="windowText" lastClr="000000"/>
              </a:solidFill>
            </a:rPr>
            <a:t> Show accident totals by day of week with markers highlighting the highest incident days.</a:t>
          </a:r>
        </a:p>
        <a:p>
          <a:r>
            <a:rPr lang="en-NG" b="1">
              <a:solidFill>
                <a:sysClr val="windowText" lastClr="000000"/>
              </a:solidFill>
            </a:rPr>
            <a:t>Key Features / Highlights:</a:t>
          </a:r>
          <a:endParaRPr lang="en-NG">
            <a:solidFill>
              <a:sysClr val="windowText" lastClr="000000"/>
            </a:solidFill>
          </a:endParaRPr>
        </a:p>
        <a:p>
          <a:r>
            <a:rPr lang="en-NG">
              <a:solidFill>
                <a:sysClr val="windowText" lastClr="000000"/>
              </a:solidFill>
            </a:rPr>
            <a:t>Compact, inline visualizations embedded directly in cells</a:t>
          </a:r>
        </a:p>
        <a:p>
          <a:r>
            <a:rPr lang="en-NG">
              <a:solidFill>
                <a:sysClr val="windowText" lastClr="000000"/>
              </a:solidFill>
            </a:rPr>
            <a:t>Markers for quick identification of peaks</a:t>
          </a:r>
        </a:p>
        <a:p>
          <a:r>
            <a:rPr lang="en-NG">
              <a:solidFill>
                <a:sysClr val="windowText" lastClr="000000"/>
              </a:solidFill>
            </a:rPr>
            <a:t>Supports trend recognition without large charts</a:t>
          </a:r>
        </a:p>
        <a:p>
          <a:r>
            <a:rPr lang="en-NG">
              <a:solidFill>
                <a:sysClr val="windowText" lastClr="000000"/>
              </a:solidFill>
            </a:rPr>
            <a:t>Dashboard-style presentation for storytelling</a:t>
          </a:r>
        </a:p>
        <a:p>
          <a:r>
            <a:rPr lang="en-NG" b="1">
              <a:solidFill>
                <a:sysClr val="windowText" lastClr="000000"/>
              </a:solidFill>
            </a:rPr>
            <a:t>Outcome / Insight:</a:t>
          </a:r>
          <a:endParaRPr lang="en-NG">
            <a:solidFill>
              <a:sysClr val="windowText" lastClr="000000"/>
            </a:solidFill>
          </a:endParaRPr>
        </a:p>
        <a:p>
          <a:r>
            <a:rPr lang="en-NG">
              <a:solidFill>
                <a:sysClr val="windowText" lastClr="000000"/>
              </a:solidFill>
            </a:rPr>
            <a:t>Quickly identifies times of day and days of week with highest accident totals</a:t>
          </a:r>
        </a:p>
        <a:p>
          <a:r>
            <a:rPr lang="en-NG">
              <a:solidFill>
                <a:sysClr val="windowText" lastClr="000000"/>
              </a:solidFill>
            </a:rPr>
            <a:t>Enables rapid pattern recognition at a glance</a:t>
          </a:r>
        </a:p>
        <a:p>
          <a:r>
            <a:rPr lang="en-NG">
              <a:solidFill>
                <a:sysClr val="windowText" lastClr="000000"/>
              </a:solidFill>
            </a:rPr>
            <a:t>Demonstrates how minimal visualizations can enhance analytical understanding</a:t>
          </a:r>
        </a:p>
        <a:p>
          <a:r>
            <a:rPr lang="en-NG" b="1">
              <a:solidFill>
                <a:sysClr val="windowText" lastClr="000000"/>
              </a:solidFill>
            </a:rPr>
            <a:t>Skills &amp; Tools:</a:t>
          </a:r>
          <a:endParaRPr lang="en-NG">
            <a:solidFill>
              <a:sysClr val="windowText" lastClr="000000"/>
            </a:solidFill>
          </a:endParaRPr>
        </a:p>
        <a:p>
          <a:r>
            <a:rPr lang="en-NG">
              <a:solidFill>
                <a:sysClr val="windowText" lastClr="000000"/>
              </a:solidFill>
            </a:rPr>
            <a:t>Microsoft Excel</a:t>
          </a:r>
        </a:p>
        <a:p>
          <a:r>
            <a:rPr lang="en-NG">
              <a:solidFill>
                <a:sysClr val="windowText" lastClr="000000"/>
              </a:solidFill>
            </a:rPr>
            <a:t>Sparklines (Line and Column)</a:t>
          </a:r>
        </a:p>
        <a:p>
          <a:r>
            <a:rPr lang="en-NG">
              <a:solidFill>
                <a:sysClr val="windowText" lastClr="000000"/>
              </a:solidFill>
            </a:rPr>
            <a:t>Dashboard Design</a:t>
          </a:r>
        </a:p>
        <a:p>
          <a:r>
            <a:rPr lang="en-NG">
              <a:solidFill>
                <a:sysClr val="windowText" lastClr="000000"/>
              </a:solidFill>
            </a:rPr>
            <a:t>Data Storytelling</a:t>
          </a:r>
        </a:p>
        <a:p>
          <a:pPr algn="ctr"/>
          <a:endParaRPr lang="en-US" sz="1100" u="sng">
            <a:solidFill>
              <a:sysClr val="windowText" lastClr="000000"/>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11</xdr:col>
      <xdr:colOff>314324</xdr:colOff>
      <xdr:row>10</xdr:row>
      <xdr:rowOff>152399</xdr:rowOff>
    </xdr:from>
    <xdr:to>
      <xdr:col>16</xdr:col>
      <xdr:colOff>190500</xdr:colOff>
      <xdr:row>28</xdr:row>
      <xdr:rowOff>123824</xdr:rowOff>
    </xdr:to>
    <xdr:graphicFrame macro="">
      <xdr:nvGraphicFramePr>
        <xdr:cNvPr id="2" name="Chart 1">
          <a:extLst>
            <a:ext uri="{FF2B5EF4-FFF2-40B4-BE49-F238E27FC236}">
              <a16:creationId xmlns:a16="http://schemas.microsoft.com/office/drawing/2014/main" id="{110AEC4C-F99E-4D29-BDB2-662E4C84D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89535</xdr:colOff>
      <xdr:row>7</xdr:row>
      <xdr:rowOff>112395</xdr:rowOff>
    </xdr:from>
    <xdr:to>
      <xdr:col>16</xdr:col>
      <xdr:colOff>590550</xdr:colOff>
      <xdr:row>31</xdr:row>
      <xdr:rowOff>131622</xdr:rowOff>
    </xdr:to>
    <xdr:pic>
      <xdr:nvPicPr>
        <xdr:cNvPr id="3" name="Picture 2">
          <a:extLst>
            <a:ext uri="{FF2B5EF4-FFF2-40B4-BE49-F238E27FC236}">
              <a16:creationId xmlns:a16="http://schemas.microsoft.com/office/drawing/2014/main" id="{38AE53BB-30E2-4C1F-8853-0451359EEC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28535" y="874395"/>
          <a:ext cx="4158615" cy="4591227"/>
        </a:xfrm>
        <a:prstGeom prst="rect">
          <a:avLst/>
        </a:prstGeom>
      </xdr:spPr>
    </xdr:pic>
    <xdr:clientData/>
  </xdr:twoCellAnchor>
  <xdr:twoCellAnchor>
    <xdr:from>
      <xdr:col>7</xdr:col>
      <xdr:colOff>523874</xdr:colOff>
      <xdr:row>26</xdr:row>
      <xdr:rowOff>95250</xdr:rowOff>
    </xdr:from>
    <xdr:to>
      <xdr:col>8</xdr:col>
      <xdr:colOff>476249</xdr:colOff>
      <xdr:row>29</xdr:row>
      <xdr:rowOff>114300</xdr:rowOff>
    </xdr:to>
    <xdr:sp macro="" textlink="">
      <xdr:nvSpPr>
        <xdr:cNvPr id="4" name="Oval 3">
          <a:extLst>
            <a:ext uri="{FF2B5EF4-FFF2-40B4-BE49-F238E27FC236}">
              <a16:creationId xmlns:a16="http://schemas.microsoft.com/office/drawing/2014/main" id="{6156AD9C-7290-4F18-9E62-B1DA2A8116E7}"/>
            </a:ext>
          </a:extLst>
        </xdr:cNvPr>
        <xdr:cNvSpPr/>
      </xdr:nvSpPr>
      <xdr:spPr>
        <a:xfrm>
          <a:off x="5934074" y="4476750"/>
          <a:ext cx="561975" cy="590550"/>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390526</xdr:colOff>
      <xdr:row>7</xdr:row>
      <xdr:rowOff>157161</xdr:rowOff>
    </xdr:from>
    <xdr:to>
      <xdr:col>9</xdr:col>
      <xdr:colOff>28576</xdr:colOff>
      <xdr:row>27</xdr:row>
      <xdr:rowOff>66674</xdr:rowOff>
    </xdr:to>
    <xdr:graphicFrame macro="">
      <xdr:nvGraphicFramePr>
        <xdr:cNvPr id="5" name="Chart 4">
          <a:extLst>
            <a:ext uri="{FF2B5EF4-FFF2-40B4-BE49-F238E27FC236}">
              <a16:creationId xmlns:a16="http://schemas.microsoft.com/office/drawing/2014/main" id="{65F6D5E0-2F2E-4D5B-9F5F-94B2BCE7E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533400</xdr:colOff>
      <xdr:row>6</xdr:row>
      <xdr:rowOff>137160</xdr:rowOff>
    </xdr:from>
    <xdr:to>
      <xdr:col>10</xdr:col>
      <xdr:colOff>206719</xdr:colOff>
      <xdr:row>30</xdr:row>
      <xdr:rowOff>129540</xdr:rowOff>
    </xdr:to>
    <xdr:pic>
      <xdr:nvPicPr>
        <xdr:cNvPr id="6" name="Picture 5">
          <a:extLst>
            <a:ext uri="{FF2B5EF4-FFF2-40B4-BE49-F238E27FC236}">
              <a16:creationId xmlns:a16="http://schemas.microsoft.com/office/drawing/2014/main" id="{44CF9358-2469-4543-8F4F-BA3B767E024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34000" y="708660"/>
          <a:ext cx="2111719" cy="4564380"/>
        </a:xfrm>
        <a:prstGeom prst="rect">
          <a:avLst/>
        </a:prstGeom>
      </xdr:spPr>
    </xdr:pic>
    <xdr:clientData/>
  </xdr:twoCellAnchor>
  <xdr:twoCellAnchor>
    <xdr:from>
      <xdr:col>7</xdr:col>
      <xdr:colOff>354419</xdr:colOff>
      <xdr:row>33</xdr:row>
      <xdr:rowOff>77528</xdr:rowOff>
    </xdr:from>
    <xdr:to>
      <xdr:col>16</xdr:col>
      <xdr:colOff>265814</xdr:colOff>
      <xdr:row>64</xdr:row>
      <xdr:rowOff>132905</xdr:rowOff>
    </xdr:to>
    <xdr:sp macro="" textlink="">
      <xdr:nvSpPr>
        <xdr:cNvPr id="7" name="Rectangle 6">
          <a:extLst>
            <a:ext uri="{FF2B5EF4-FFF2-40B4-BE49-F238E27FC236}">
              <a16:creationId xmlns:a16="http://schemas.microsoft.com/office/drawing/2014/main" id="{5FA07D7D-EC96-4058-991D-10526DDB5327}"/>
            </a:ext>
          </a:extLst>
        </xdr:cNvPr>
        <xdr:cNvSpPr/>
      </xdr:nvSpPr>
      <xdr:spPr>
        <a:xfrm>
          <a:off x="5759303" y="6290929"/>
          <a:ext cx="5393808" cy="5892209"/>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An interactive Excel-based visualization designed to track and communicate fundraising progress toward a defined goal. The chart integrates custom graphics with user-entered values to create an intuitive and engaging progress indicator. As funds raised increase, the visualization dynamically updates both the fill level and color state, transitioning from red to green as the goal is approached and achieved. Visual cues such as a thermometer scale and conditional icons enhance clarity and motivation for stakeholders.</a:t>
          </a:r>
        </a:p>
        <a:p>
          <a:r>
            <a:rPr lang="en-NG" b="1">
              <a:solidFill>
                <a:sysClr val="windowText" lastClr="000000"/>
              </a:solidFill>
            </a:rPr>
            <a:t>What It Visualizes</a:t>
          </a:r>
        </a:p>
        <a:p>
          <a:r>
            <a:rPr lang="en-NG">
              <a:solidFill>
                <a:sysClr val="windowText" lastClr="000000"/>
              </a:solidFill>
            </a:rPr>
            <a:t>Total funds raised versus fundraising goal</a:t>
          </a:r>
        </a:p>
        <a:p>
          <a:r>
            <a:rPr lang="en-NG">
              <a:solidFill>
                <a:sysClr val="windowText" lastClr="000000"/>
              </a:solidFill>
            </a:rPr>
            <a:t>Dollar progress and percentage completion</a:t>
          </a:r>
        </a:p>
        <a:p>
          <a:r>
            <a:rPr lang="en-NG">
              <a:solidFill>
                <a:sysClr val="windowText" lastClr="000000"/>
              </a:solidFill>
            </a:rPr>
            <a:t>Visual progress feedback using imagery and color states</a:t>
          </a:r>
        </a:p>
        <a:p>
          <a:r>
            <a:rPr lang="en-NG" b="1">
              <a:solidFill>
                <a:sysClr val="windowText" lastClr="000000"/>
              </a:solidFill>
            </a:rPr>
            <a:t>Data Source</a:t>
          </a:r>
        </a:p>
        <a:p>
          <a:r>
            <a:rPr lang="en-NG">
              <a:solidFill>
                <a:sysClr val="windowText" lastClr="000000"/>
              </a:solidFill>
            </a:rPr>
            <a:t>Course-generated data (likely derived from a public or simulated dataset)</a:t>
          </a:r>
        </a:p>
        <a:p>
          <a:r>
            <a:rPr lang="en-NG" b="1">
              <a:solidFill>
                <a:sysClr val="windowText" lastClr="000000"/>
              </a:solidFill>
            </a:rPr>
            <a:t>Techniques &amp; Tools Used</a:t>
          </a:r>
        </a:p>
        <a:p>
          <a:r>
            <a:rPr lang="en-NG">
              <a:solidFill>
                <a:sysClr val="windowText" lastClr="000000"/>
              </a:solidFill>
            </a:rPr>
            <a:t>Excel image overlay charts</a:t>
          </a:r>
        </a:p>
        <a:p>
          <a:r>
            <a:rPr lang="en-NG">
              <a:solidFill>
                <a:sysClr val="windowText" lastClr="000000"/>
              </a:solidFill>
            </a:rPr>
            <a:t>Conditional formatting</a:t>
          </a:r>
        </a:p>
        <a:p>
          <a:r>
            <a:rPr lang="en-NG">
              <a:solidFill>
                <a:sysClr val="windowText" lastClr="000000"/>
              </a:solidFill>
            </a:rPr>
            <a:t>Dynamic formulas for percentage-to-goal calculations</a:t>
          </a:r>
        </a:p>
        <a:p>
          <a:r>
            <a:rPr lang="en-NG">
              <a:solidFill>
                <a:sysClr val="windowText" lastClr="000000"/>
              </a:solidFill>
            </a:rPr>
            <a:t>Custom graphics integration</a:t>
          </a:r>
        </a:p>
        <a:p>
          <a:r>
            <a:rPr lang="en-NG">
              <a:solidFill>
                <a:sysClr val="windowText" lastClr="000000"/>
              </a:solidFill>
            </a:rPr>
            <a:t>Dashboard-style layout and visual hierarchy</a:t>
          </a:r>
        </a:p>
        <a:p>
          <a:r>
            <a:rPr lang="en-NG" b="1">
              <a:solidFill>
                <a:sysClr val="windowText" lastClr="000000"/>
              </a:solidFill>
            </a:rPr>
            <a:t>Outcome / Insight</a:t>
          </a:r>
        </a:p>
        <a:p>
          <a:r>
            <a:rPr lang="en-NG">
              <a:solidFill>
                <a:sysClr val="windowText" lastClr="000000"/>
              </a:solidFill>
            </a:rPr>
            <a:t>This visualization demonstrates how Excel can be used beyond standard charts to create </a:t>
          </a:r>
          <a:r>
            <a:rPr lang="en-NG" b="1">
              <a:solidFill>
                <a:sysClr val="windowText" lastClr="000000"/>
              </a:solidFill>
            </a:rPr>
            <a:t>interactive, user-friendly reporting tools</a:t>
          </a:r>
          <a:r>
            <a:rPr lang="en-NG">
              <a:solidFill>
                <a:sysClr val="windowText" lastClr="000000"/>
              </a:solidFill>
            </a:rPr>
            <a:t>. By combining formulas, formatting, and imagery, the chart effectively communicates progress at a glance, making it well-suited for fundraising dashboards, KPI tracking, and executive summaries where engagement and clarity are critical.</a:t>
          </a:r>
        </a:p>
        <a:p>
          <a:r>
            <a:rPr lang="en-NG" b="1">
              <a:solidFill>
                <a:sysClr val="windowText" lastClr="000000"/>
              </a:solidFill>
            </a:rPr>
            <a:t>Skills Demonstrated</a:t>
          </a:r>
        </a:p>
        <a:p>
          <a:r>
            <a:rPr lang="en-NG">
              <a:solidFill>
                <a:sysClr val="windowText" lastClr="000000"/>
              </a:solidFill>
            </a:rPr>
            <a:t>Advanced Excel chart customization</a:t>
          </a:r>
        </a:p>
        <a:p>
          <a:r>
            <a:rPr lang="en-NG">
              <a:solidFill>
                <a:sysClr val="windowText" lastClr="000000"/>
              </a:solidFill>
            </a:rPr>
            <a:t>Interactive dashboard design</a:t>
          </a:r>
        </a:p>
        <a:p>
          <a:r>
            <a:rPr lang="en-NG">
              <a:solidFill>
                <a:sysClr val="windowText" lastClr="000000"/>
              </a:solidFill>
            </a:rPr>
            <a:t>Storytelling with data</a:t>
          </a:r>
        </a:p>
        <a:p>
          <a:r>
            <a:rPr lang="en-NG">
              <a:solidFill>
                <a:sysClr val="windowText" lastClr="000000"/>
              </a:solidFill>
            </a:rPr>
            <a:t>Visual feedback using conditional logic</a:t>
          </a:r>
        </a:p>
        <a:p>
          <a:r>
            <a:rPr lang="en-NG">
              <a:solidFill>
                <a:sysClr val="windowText" lastClr="000000"/>
              </a:solidFill>
            </a:rPr>
            <a:t>Translating numeric progress into intuitive visuals</a:t>
          </a:r>
        </a:p>
        <a:p>
          <a:pPr algn="ctr"/>
          <a:endParaRPr lang="en-US" sz="1100" u="sng">
            <a:solidFill>
              <a:sysClr val="windowText" lastClr="000000"/>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323849</xdr:colOff>
      <xdr:row>4</xdr:row>
      <xdr:rowOff>14287</xdr:rowOff>
    </xdr:from>
    <xdr:to>
      <xdr:col>20</xdr:col>
      <xdr:colOff>85725</xdr:colOff>
      <xdr:row>18</xdr:row>
      <xdr:rowOff>90487</xdr:rowOff>
    </xdr:to>
    <xdr:graphicFrame macro="">
      <xdr:nvGraphicFramePr>
        <xdr:cNvPr id="2" name="Chart 1">
          <a:extLst>
            <a:ext uri="{FF2B5EF4-FFF2-40B4-BE49-F238E27FC236}">
              <a16:creationId xmlns:a16="http://schemas.microsoft.com/office/drawing/2014/main" id="{C148ED4A-523E-4595-BDFE-80F20916C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11906</xdr:colOff>
      <xdr:row>23</xdr:row>
      <xdr:rowOff>142876</xdr:rowOff>
    </xdr:from>
    <xdr:to>
      <xdr:col>11</xdr:col>
      <xdr:colOff>91281</xdr:colOff>
      <xdr:row>53</xdr:row>
      <xdr:rowOff>142876</xdr:rowOff>
    </xdr:to>
    <xdr:sp macro="" textlink="">
      <xdr:nvSpPr>
        <xdr:cNvPr id="3" name="Rectangle 2">
          <a:extLst>
            <a:ext uri="{FF2B5EF4-FFF2-40B4-BE49-F238E27FC236}">
              <a16:creationId xmlns:a16="http://schemas.microsoft.com/office/drawing/2014/main" id="{5488F585-AC29-4F2A-AD42-8D0DFFA73573}"/>
            </a:ext>
          </a:extLst>
        </xdr:cNvPr>
        <xdr:cNvSpPr/>
      </xdr:nvSpPr>
      <xdr:spPr>
        <a:xfrm>
          <a:off x="2667000" y="4524376"/>
          <a:ext cx="4329906" cy="571500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An Excel-based visualization that combines time-series revenue data with binary indicators to highlight meaningful date ranges within a combo chart. Binary values are used to flag promotional periods, allowing these ranges to be visually emphasized without altering the underlying revenue trend. This approach makes it easy to identify how promotions align with changes in revenue over time.</a:t>
          </a:r>
        </a:p>
        <a:p>
          <a:r>
            <a:rPr lang="en-NG" b="1">
              <a:solidFill>
                <a:sysClr val="windowText" lastClr="000000"/>
              </a:solidFill>
            </a:rPr>
            <a:t>What It Visualizes</a:t>
          </a:r>
        </a:p>
        <a:p>
          <a:r>
            <a:rPr lang="en-NG">
              <a:solidFill>
                <a:sysClr val="windowText" lastClr="000000"/>
              </a:solidFill>
            </a:rPr>
            <a:t>Revenue performance across a timeline</a:t>
          </a:r>
        </a:p>
        <a:p>
          <a:r>
            <a:rPr lang="en-NG">
              <a:solidFill>
                <a:sysClr val="windowText" lastClr="000000"/>
              </a:solidFill>
            </a:rPr>
            <a:t>Promotional periods highlighted directly on the chart</a:t>
          </a:r>
        </a:p>
        <a:p>
          <a:r>
            <a:rPr lang="en-NG">
              <a:solidFill>
                <a:sysClr val="windowText" lastClr="000000"/>
              </a:solidFill>
            </a:rPr>
            <a:t>Relationship between date-based events and revenue movement</a:t>
          </a:r>
        </a:p>
        <a:p>
          <a:r>
            <a:rPr lang="en-NG" b="1">
              <a:solidFill>
                <a:sysClr val="windowText" lastClr="000000"/>
              </a:solidFill>
            </a:rPr>
            <a:t>Data Source</a:t>
          </a:r>
        </a:p>
        <a:p>
          <a:r>
            <a:rPr lang="en-NG">
              <a:solidFill>
                <a:sysClr val="windowText" lastClr="000000"/>
              </a:solidFill>
            </a:rPr>
            <a:t>Course-generated data (likely derived from a public or simulated dataset)</a:t>
          </a:r>
        </a:p>
        <a:p>
          <a:r>
            <a:rPr lang="en-NG" b="1">
              <a:solidFill>
                <a:sysClr val="windowText" lastClr="000000"/>
              </a:solidFill>
            </a:rPr>
            <a:t>Techniques &amp; Tools Used</a:t>
          </a:r>
        </a:p>
        <a:p>
          <a:r>
            <a:rPr lang="en-NG">
              <a:solidFill>
                <a:sysClr val="windowText" lastClr="000000"/>
              </a:solidFill>
            </a:rPr>
            <a:t>Binary helper columns for date range highlighting</a:t>
          </a:r>
        </a:p>
        <a:p>
          <a:r>
            <a:rPr lang="en-NG">
              <a:solidFill>
                <a:sysClr val="windowText" lastClr="000000"/>
              </a:solidFill>
            </a:rPr>
            <a:t>Combo charts (line/column overlays)</a:t>
          </a:r>
        </a:p>
        <a:p>
          <a:r>
            <a:rPr lang="en-NG">
              <a:solidFill>
                <a:sysClr val="windowText" lastClr="000000"/>
              </a:solidFill>
            </a:rPr>
            <a:t>Conditional formatting logic within charts</a:t>
          </a:r>
        </a:p>
        <a:p>
          <a:r>
            <a:rPr lang="en-NG">
              <a:solidFill>
                <a:sysClr val="windowText" lastClr="000000"/>
              </a:solidFill>
            </a:rPr>
            <a:t>Timeline-based data modeling</a:t>
          </a:r>
        </a:p>
        <a:p>
          <a:r>
            <a:rPr lang="en-NG">
              <a:solidFill>
                <a:sysClr val="windowText" lastClr="000000"/>
              </a:solidFill>
            </a:rPr>
            <a:t>Dashboard-style chart composition</a:t>
          </a:r>
        </a:p>
        <a:p>
          <a:r>
            <a:rPr lang="en-NG" b="1">
              <a:solidFill>
                <a:sysClr val="windowText" lastClr="000000"/>
              </a:solidFill>
            </a:rPr>
            <a:t>Outcome / Insight</a:t>
          </a:r>
        </a:p>
        <a:p>
          <a:r>
            <a:rPr lang="en-NG">
              <a:solidFill>
                <a:sysClr val="windowText" lastClr="000000"/>
              </a:solidFill>
            </a:rPr>
            <a:t>This visualization demonstrates how </a:t>
          </a:r>
          <a:r>
            <a:rPr lang="en-NG" b="1">
              <a:solidFill>
                <a:sysClr val="windowText" lastClr="000000"/>
              </a:solidFill>
            </a:rPr>
            <a:t>event-driven context</a:t>
          </a:r>
          <a:r>
            <a:rPr lang="en-NG">
              <a:solidFill>
                <a:sysClr val="windowText" lastClr="000000"/>
              </a:solidFill>
            </a:rPr>
            <a:t> can be layered onto standard time-series charts. By using binary values to mark promotional windows, stakeholders can quickly assess whether revenue changes correlate with marketing activity, supporting better evaluation of campaign timing and effectiveness.</a:t>
          </a:r>
        </a:p>
        <a:p>
          <a:r>
            <a:rPr lang="en-NG" b="1">
              <a:solidFill>
                <a:sysClr val="windowText" lastClr="000000"/>
              </a:solidFill>
            </a:rPr>
            <a:t>Skills Demonstrated</a:t>
          </a:r>
        </a:p>
        <a:p>
          <a:r>
            <a:rPr lang="en-NG">
              <a:solidFill>
                <a:sysClr val="windowText" lastClr="000000"/>
              </a:solidFill>
            </a:rPr>
            <a:t>Advanced Excel chart modeling</a:t>
          </a:r>
        </a:p>
        <a:p>
          <a:r>
            <a:rPr lang="en-NG">
              <a:solidFill>
                <a:sysClr val="windowText" lastClr="000000"/>
              </a:solidFill>
            </a:rPr>
            <a:t>Time-series visualization</a:t>
          </a:r>
        </a:p>
        <a:p>
          <a:r>
            <a:rPr lang="en-NG">
              <a:solidFill>
                <a:sysClr val="windowText" lastClr="000000"/>
              </a:solidFill>
            </a:rPr>
            <a:t>Analytical storytelling with contextual overlays</a:t>
          </a:r>
        </a:p>
        <a:p>
          <a:r>
            <a:rPr lang="en-NG">
              <a:solidFill>
                <a:sysClr val="windowText" lastClr="000000"/>
              </a:solidFill>
            </a:rPr>
            <a:t>Dashboard design and layout</a:t>
          </a:r>
        </a:p>
        <a:p>
          <a:r>
            <a:rPr lang="en-NG">
              <a:solidFill>
                <a:sysClr val="windowText" lastClr="000000"/>
              </a:solidFill>
            </a:rPr>
            <a:t>Translating business events into visual indicators</a:t>
          </a:r>
        </a:p>
        <a:p>
          <a:pPr algn="ctr"/>
          <a:endParaRPr lang="en-US" sz="1100" u="sng">
            <a:solidFill>
              <a:sysClr val="windowText" lastClr="000000"/>
            </a:solidFil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433385</xdr:colOff>
      <xdr:row>3</xdr:row>
      <xdr:rowOff>119061</xdr:rowOff>
    </xdr:from>
    <xdr:to>
      <xdr:col>20</xdr:col>
      <xdr:colOff>581024</xdr:colOff>
      <xdr:row>18</xdr:row>
      <xdr:rowOff>161924</xdr:rowOff>
    </xdr:to>
    <xdr:graphicFrame macro="">
      <xdr:nvGraphicFramePr>
        <xdr:cNvPr id="2" name="Chart 1">
          <a:extLst>
            <a:ext uri="{FF2B5EF4-FFF2-40B4-BE49-F238E27FC236}">
              <a16:creationId xmlns:a16="http://schemas.microsoft.com/office/drawing/2014/main" id="{830CDC62-BF66-4135-9EA5-FB15AC6D1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466725</xdr:colOff>
      <xdr:row>24</xdr:row>
      <xdr:rowOff>180975</xdr:rowOff>
    </xdr:from>
    <xdr:to>
      <xdr:col>9</xdr:col>
      <xdr:colOff>565150</xdr:colOff>
      <xdr:row>52</xdr:row>
      <xdr:rowOff>171450</xdr:rowOff>
    </xdr:to>
    <xdr:sp macro="" textlink="">
      <xdr:nvSpPr>
        <xdr:cNvPr id="3" name="Rectangle 2">
          <a:extLst>
            <a:ext uri="{FF2B5EF4-FFF2-40B4-BE49-F238E27FC236}">
              <a16:creationId xmlns:a16="http://schemas.microsoft.com/office/drawing/2014/main" id="{0BA9959D-A1D9-41DD-B16E-C133D15FA5FE}"/>
            </a:ext>
          </a:extLst>
        </xdr:cNvPr>
        <xdr:cNvSpPr/>
      </xdr:nvSpPr>
      <xdr:spPr>
        <a:xfrm>
          <a:off x="2190750" y="4752975"/>
          <a:ext cx="4365625" cy="5324475"/>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An automated Excel line chart designed to update dynamically as new data is entered. By leveraging named ranges built with OFFSET and COUNTA, the chart automatically expands or contracts based on user input, eliminating the need for manual range updates. This allows for seamless, real-time visualization of date and temperature trends.</a:t>
          </a:r>
        </a:p>
        <a:p>
          <a:r>
            <a:rPr lang="en-NG" b="1">
              <a:solidFill>
                <a:sysClr val="windowText" lastClr="000000"/>
              </a:solidFill>
            </a:rPr>
            <a:t>What It Visualizes</a:t>
          </a:r>
        </a:p>
        <a:p>
          <a:r>
            <a:rPr lang="en-NG">
              <a:solidFill>
                <a:sysClr val="windowText" lastClr="000000"/>
              </a:solidFill>
            </a:rPr>
            <a:t>Temperature changes over time</a:t>
          </a:r>
        </a:p>
        <a:p>
          <a:r>
            <a:rPr lang="en-NG">
              <a:solidFill>
                <a:sysClr val="windowText" lastClr="000000"/>
              </a:solidFill>
            </a:rPr>
            <a:t>Automatically updated trends as new dates and values are added</a:t>
          </a:r>
        </a:p>
        <a:p>
          <a:r>
            <a:rPr lang="en-NG">
              <a:solidFill>
                <a:sysClr val="windowText" lastClr="000000"/>
              </a:solidFill>
            </a:rPr>
            <a:t>User-driven data expansion without breaking the chart</a:t>
          </a:r>
        </a:p>
        <a:p>
          <a:r>
            <a:rPr lang="en-NG" b="1">
              <a:solidFill>
                <a:sysClr val="windowText" lastClr="000000"/>
              </a:solidFill>
            </a:rPr>
            <a:t>Data Source</a:t>
          </a:r>
        </a:p>
        <a:p>
          <a:r>
            <a:rPr lang="en-NG">
              <a:solidFill>
                <a:sysClr val="windowText" lastClr="000000"/>
              </a:solidFill>
            </a:rPr>
            <a:t>Course-generated data (likely based on a public or simulated dataset)</a:t>
          </a:r>
        </a:p>
        <a:p>
          <a:r>
            <a:rPr lang="en-NG" b="1">
              <a:solidFill>
                <a:sysClr val="windowText" lastClr="000000"/>
              </a:solidFill>
            </a:rPr>
            <a:t>Techniques &amp; Tools Used</a:t>
          </a:r>
        </a:p>
        <a:p>
          <a:r>
            <a:rPr lang="en-NG">
              <a:solidFill>
                <a:sysClr val="windowText" lastClr="000000"/>
              </a:solidFill>
            </a:rPr>
            <a:t>OFFSET and COUNTA functions</a:t>
          </a:r>
        </a:p>
        <a:p>
          <a:r>
            <a:rPr lang="en-NG">
              <a:solidFill>
                <a:sysClr val="windowText" lastClr="000000"/>
              </a:solidFill>
            </a:rPr>
            <a:t>Dynamic Named Ranges</a:t>
          </a:r>
        </a:p>
        <a:p>
          <a:r>
            <a:rPr lang="en-NG">
              <a:solidFill>
                <a:sysClr val="windowText" lastClr="000000"/>
              </a:solidFill>
            </a:rPr>
            <a:t>Automated chart ranges</a:t>
          </a:r>
        </a:p>
        <a:p>
          <a:r>
            <a:rPr lang="en-NG">
              <a:solidFill>
                <a:sysClr val="windowText" lastClr="000000"/>
              </a:solidFill>
            </a:rPr>
            <a:t>Line charts for time-series data</a:t>
          </a:r>
        </a:p>
        <a:p>
          <a:r>
            <a:rPr lang="en-NG">
              <a:solidFill>
                <a:sysClr val="windowText" lastClr="000000"/>
              </a:solidFill>
            </a:rPr>
            <a:t>Dashboard-ready chart integration</a:t>
          </a:r>
        </a:p>
        <a:p>
          <a:r>
            <a:rPr lang="en-NG" b="1">
              <a:solidFill>
                <a:sysClr val="windowText" lastClr="000000"/>
              </a:solidFill>
            </a:rPr>
            <a:t>Outcome / Insight</a:t>
          </a:r>
        </a:p>
        <a:p>
          <a:r>
            <a:rPr lang="en-NG">
              <a:solidFill>
                <a:sysClr val="windowText" lastClr="000000"/>
              </a:solidFill>
            </a:rPr>
            <a:t>This solution demonstrates how Excel can be used to create </a:t>
          </a:r>
          <a:r>
            <a:rPr lang="en-NG" b="1">
              <a:solidFill>
                <a:sysClr val="windowText" lastClr="000000"/>
              </a:solidFill>
            </a:rPr>
            <a:t>self-maintaining visualizations</a:t>
          </a:r>
          <a:r>
            <a:rPr lang="en-NG">
              <a:solidFill>
                <a:sysClr val="windowText" lastClr="000000"/>
              </a:solidFill>
            </a:rPr>
            <a:t>. As new data is entered, the chart responds instantly, ensuring accuracy and reducing maintenance effort. This is especially useful for ongoing monitoring scenarios such as weather tracking, KPI dashboards, or operational reporting.</a:t>
          </a:r>
        </a:p>
        <a:p>
          <a:r>
            <a:rPr lang="en-NG" b="1">
              <a:solidFill>
                <a:sysClr val="windowText" lastClr="000000"/>
              </a:solidFill>
            </a:rPr>
            <a:t>Skills Demonstrated</a:t>
          </a:r>
        </a:p>
        <a:p>
          <a:r>
            <a:rPr lang="en-NG">
              <a:solidFill>
                <a:sysClr val="windowText" lastClr="000000"/>
              </a:solidFill>
            </a:rPr>
            <a:t>Advanced Excel formulas for automation</a:t>
          </a:r>
        </a:p>
        <a:p>
          <a:r>
            <a:rPr lang="en-NG">
              <a:solidFill>
                <a:sysClr val="windowText" lastClr="000000"/>
              </a:solidFill>
            </a:rPr>
            <a:t>Dynamic chart design</a:t>
          </a:r>
        </a:p>
        <a:p>
          <a:r>
            <a:rPr lang="en-NG">
              <a:solidFill>
                <a:sysClr val="windowText" lastClr="000000"/>
              </a:solidFill>
            </a:rPr>
            <a:t>Time-series data visualization</a:t>
          </a:r>
        </a:p>
        <a:p>
          <a:r>
            <a:rPr lang="en-NG">
              <a:solidFill>
                <a:sysClr val="windowText" lastClr="000000"/>
              </a:solidFill>
            </a:rPr>
            <a:t>Scalable dashboard development</a:t>
          </a:r>
        </a:p>
        <a:p>
          <a:r>
            <a:rPr lang="en-NG">
              <a:solidFill>
                <a:sysClr val="windowText" lastClr="000000"/>
              </a:solidFill>
            </a:rPr>
            <a:t>Data storytelling through automation</a:t>
          </a:r>
        </a:p>
        <a:p>
          <a:pPr algn="ctr"/>
          <a:endParaRPr lang="en-US" sz="1100" u="sng">
            <a:solidFill>
              <a:sysClr val="windowText" lastClr="000000"/>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19049</xdr:colOff>
      <xdr:row>8</xdr:row>
      <xdr:rowOff>109536</xdr:rowOff>
    </xdr:from>
    <xdr:to>
      <xdr:col>16</xdr:col>
      <xdr:colOff>19049</xdr:colOff>
      <xdr:row>25</xdr:row>
      <xdr:rowOff>66675</xdr:rowOff>
    </xdr:to>
    <xdr:graphicFrame macro="">
      <xdr:nvGraphicFramePr>
        <xdr:cNvPr id="2" name="Chart 1">
          <a:extLst>
            <a:ext uri="{FF2B5EF4-FFF2-40B4-BE49-F238E27FC236}">
              <a16:creationId xmlns:a16="http://schemas.microsoft.com/office/drawing/2014/main" id="{501750E3-F96A-48E9-969B-808EC8D14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7</xdr:col>
          <xdr:colOff>95250</xdr:colOff>
          <xdr:row>6</xdr:row>
          <xdr:rowOff>180975</xdr:rowOff>
        </xdr:from>
        <xdr:to>
          <xdr:col>7</xdr:col>
          <xdr:colOff>276225</xdr:colOff>
          <xdr:row>7</xdr:row>
          <xdr:rowOff>180975</xdr:rowOff>
        </xdr:to>
        <xdr:sp macro="" textlink="">
          <xdr:nvSpPr>
            <xdr:cNvPr id="20481" name="Spinner 1" hidden="1">
              <a:extLst>
                <a:ext uri="{63B3BB69-23CF-44E3-9099-C40C66FF867C}">
                  <a14:compatExt spid="_x0000_s20481"/>
                </a:ext>
                <a:ext uri="{FF2B5EF4-FFF2-40B4-BE49-F238E27FC236}">
                  <a16:creationId xmlns:a16="http://schemas.microsoft.com/office/drawing/2014/main" id="{00000000-0008-0000-1300-0000015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4</xdr:col>
      <xdr:colOff>295275</xdr:colOff>
      <xdr:row>50</xdr:row>
      <xdr:rowOff>168275</xdr:rowOff>
    </xdr:from>
    <xdr:to>
      <xdr:col>9</xdr:col>
      <xdr:colOff>669925</xdr:colOff>
      <xdr:row>81</xdr:row>
      <xdr:rowOff>149225</xdr:rowOff>
    </xdr:to>
    <xdr:sp macro="" textlink="">
      <xdr:nvSpPr>
        <xdr:cNvPr id="3" name="Rectangle 2">
          <a:extLst>
            <a:ext uri="{FF2B5EF4-FFF2-40B4-BE49-F238E27FC236}">
              <a16:creationId xmlns:a16="http://schemas.microsoft.com/office/drawing/2014/main" id="{E3E1A1A1-AD0E-4D60-AFB5-2CD6827A8304}"/>
            </a:ext>
          </a:extLst>
        </xdr:cNvPr>
        <xdr:cNvSpPr/>
      </xdr:nvSpPr>
      <xdr:spPr>
        <a:xfrm>
          <a:off x="3457575" y="9693275"/>
          <a:ext cx="4362450" cy="588645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An animated Excel visualization that illustrates changes in political polarization over a 20-year period. Using an area chart combined with interactive controls, the visualization allows users to observe how ideological alignment shifts over time, transforming a static dataset into a compelling narrative.</a:t>
          </a:r>
        </a:p>
        <a:p>
          <a:r>
            <a:rPr lang="en-NG" b="1">
              <a:solidFill>
                <a:sysClr val="windowText" lastClr="000000"/>
              </a:solidFill>
            </a:rPr>
            <a:t>What It Visualizes</a:t>
          </a:r>
        </a:p>
        <a:p>
          <a:r>
            <a:rPr lang="en-NG">
              <a:solidFill>
                <a:sysClr val="windowText" lastClr="000000"/>
              </a:solidFill>
            </a:rPr>
            <a:t>Political polarization trends from 1994 to 2014</a:t>
          </a:r>
        </a:p>
        <a:p>
          <a:r>
            <a:rPr lang="en-NG">
              <a:solidFill>
                <a:sysClr val="windowText" lastClr="000000"/>
              </a:solidFill>
            </a:rPr>
            <a:t>Year-by-year changes displayed through animation</a:t>
          </a:r>
        </a:p>
        <a:p>
          <a:r>
            <a:rPr lang="en-NG">
              <a:solidFill>
                <a:sysClr val="windowText" lastClr="000000"/>
              </a:solidFill>
            </a:rPr>
            <a:t>Progressive expansion of ideological separation over time</a:t>
          </a:r>
        </a:p>
        <a:p>
          <a:r>
            <a:rPr lang="en-NG" b="1">
              <a:solidFill>
                <a:sysClr val="windowText" lastClr="000000"/>
              </a:solidFill>
            </a:rPr>
            <a:t>Data Source</a:t>
          </a:r>
        </a:p>
        <a:p>
          <a:r>
            <a:rPr lang="en-NG">
              <a:solidFill>
                <a:sysClr val="windowText" lastClr="000000"/>
              </a:solidFill>
            </a:rPr>
            <a:t>Course-generated dataset inspired by the </a:t>
          </a:r>
          <a:r>
            <a:rPr lang="en-NG" b="1">
              <a:solidFill>
                <a:sysClr val="windowText" lastClr="000000"/>
              </a:solidFill>
            </a:rPr>
            <a:t>Pew Research Center Political Polarization Study (2014)</a:t>
          </a:r>
          <a:br>
            <a:rPr lang="en-NG">
              <a:solidFill>
                <a:sysClr val="windowText" lastClr="000000"/>
              </a:solidFill>
            </a:rPr>
          </a:br>
          <a:r>
            <a:rPr lang="en-NG">
              <a:solidFill>
                <a:sysClr val="windowText" lastClr="000000"/>
              </a:solidFill>
            </a:rPr>
            <a:t>Publicly available research reference provided for context and credibility.</a:t>
          </a:r>
        </a:p>
        <a:p>
          <a:r>
            <a:rPr lang="en-NG" b="1">
              <a:solidFill>
                <a:sysClr val="windowText" lastClr="000000"/>
              </a:solidFill>
            </a:rPr>
            <a:t>Techniques &amp; Tools Used</a:t>
          </a:r>
        </a:p>
        <a:p>
          <a:r>
            <a:rPr lang="en-NG">
              <a:solidFill>
                <a:sysClr val="windowText" lastClr="000000"/>
              </a:solidFill>
            </a:rPr>
            <a:t>Area charts</a:t>
          </a:r>
        </a:p>
        <a:p>
          <a:r>
            <a:rPr lang="en-NG">
              <a:solidFill>
                <a:sysClr val="windowText" lastClr="000000"/>
              </a:solidFill>
            </a:rPr>
            <a:t>Data validation for time selection</a:t>
          </a:r>
        </a:p>
        <a:p>
          <a:r>
            <a:rPr lang="en-NG">
              <a:solidFill>
                <a:sysClr val="windowText" lastClr="000000"/>
              </a:solidFill>
            </a:rPr>
            <a:t>Excel formulas to drive dynamic ranges</a:t>
          </a:r>
        </a:p>
        <a:p>
          <a:r>
            <a:rPr lang="en-NG">
              <a:solidFill>
                <a:sysClr val="windowText" lastClr="000000"/>
              </a:solidFill>
            </a:rPr>
            <a:t>Form controls (e.g., scroll bar or drop-down)</a:t>
          </a:r>
        </a:p>
        <a:p>
          <a:r>
            <a:rPr lang="en-NG">
              <a:solidFill>
                <a:sysClr val="windowText" lastClr="000000"/>
              </a:solidFill>
            </a:rPr>
            <a:t>Cell formatting for visual clarity</a:t>
          </a:r>
        </a:p>
        <a:p>
          <a:r>
            <a:rPr lang="en-NG">
              <a:solidFill>
                <a:sysClr val="windowText" lastClr="000000"/>
              </a:solidFill>
            </a:rPr>
            <a:t>Dashboard-style layout</a:t>
          </a:r>
        </a:p>
        <a:p>
          <a:r>
            <a:rPr lang="en-NG" b="1">
              <a:solidFill>
                <a:sysClr val="windowText" lastClr="000000"/>
              </a:solidFill>
            </a:rPr>
            <a:t>Outcome / Insight</a:t>
          </a:r>
        </a:p>
        <a:p>
          <a:r>
            <a:rPr lang="en-NG">
              <a:solidFill>
                <a:sysClr val="windowText" lastClr="000000"/>
              </a:solidFill>
            </a:rPr>
            <a:t>This visualization makes long-term trends easier to understand by showing </a:t>
          </a:r>
          <a:r>
            <a:rPr lang="en-NG" b="1">
              <a:solidFill>
                <a:sysClr val="windowText" lastClr="000000"/>
              </a:solidFill>
            </a:rPr>
            <a:t>change over time rather than static comparisons</a:t>
          </a:r>
          <a:r>
            <a:rPr lang="en-NG">
              <a:solidFill>
                <a:sysClr val="windowText" lastClr="000000"/>
              </a:solidFill>
            </a:rPr>
            <a:t>. The animation helps users intuitively grasp how polarization intensifies, reinforcing the narrative impact of the data and improving interpretability for non-technical audiences.</a:t>
          </a:r>
        </a:p>
        <a:p>
          <a:r>
            <a:rPr lang="en-NG" b="1">
              <a:solidFill>
                <a:sysClr val="windowText" lastClr="000000"/>
              </a:solidFill>
            </a:rPr>
            <a:t>Skills Demonstrated</a:t>
          </a:r>
        </a:p>
        <a:p>
          <a:r>
            <a:rPr lang="en-NG">
              <a:solidFill>
                <a:sysClr val="windowText" lastClr="000000"/>
              </a:solidFill>
            </a:rPr>
            <a:t>Animated data visualization in Excel</a:t>
          </a:r>
        </a:p>
        <a:p>
          <a:r>
            <a:rPr lang="en-NG">
              <a:solidFill>
                <a:sysClr val="windowText" lastClr="000000"/>
              </a:solidFill>
            </a:rPr>
            <a:t>Interactive dashboard design</a:t>
          </a:r>
        </a:p>
        <a:p>
          <a:r>
            <a:rPr lang="en-NG">
              <a:solidFill>
                <a:sysClr val="windowText" lastClr="000000"/>
              </a:solidFill>
            </a:rPr>
            <a:t>Storytelling with time-series data</a:t>
          </a:r>
        </a:p>
        <a:p>
          <a:r>
            <a:rPr lang="en-NG">
              <a:solidFill>
                <a:sysClr val="windowText" lastClr="000000"/>
              </a:solidFill>
            </a:rPr>
            <a:t>Use of form controls and validation</a:t>
          </a:r>
        </a:p>
        <a:p>
          <a:r>
            <a:rPr lang="en-NG">
              <a:solidFill>
                <a:sysClr val="windowText" lastClr="000000"/>
              </a:solidFill>
            </a:rPr>
            <a:t>Translating research findings into visual narratives</a:t>
          </a:r>
        </a:p>
        <a:p>
          <a:pPr algn="ctr"/>
          <a:endParaRPr lang="en-US" sz="1100" u="sng">
            <a:solidFill>
              <a:sysClr val="windowText" lastClr="000000"/>
            </a:solidFill>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17</xdr:col>
      <xdr:colOff>590549</xdr:colOff>
      <xdr:row>15</xdr:row>
      <xdr:rowOff>180974</xdr:rowOff>
    </xdr:from>
    <xdr:to>
      <xdr:col>22</xdr:col>
      <xdr:colOff>209549</xdr:colOff>
      <xdr:row>25</xdr:row>
      <xdr:rowOff>190499</xdr:rowOff>
    </xdr:to>
    <xdr:graphicFrame macro="">
      <xdr:nvGraphicFramePr>
        <xdr:cNvPr id="2" name="Chart 1">
          <a:extLst>
            <a:ext uri="{FF2B5EF4-FFF2-40B4-BE49-F238E27FC236}">
              <a16:creationId xmlns:a16="http://schemas.microsoft.com/office/drawing/2014/main" id="{124FC864-3CCC-484F-AEDA-FAF36D727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95250</xdr:colOff>
      <xdr:row>25</xdr:row>
      <xdr:rowOff>152399</xdr:rowOff>
    </xdr:from>
    <xdr:to>
      <xdr:col>22</xdr:col>
      <xdr:colOff>276225</xdr:colOff>
      <xdr:row>35</xdr:row>
      <xdr:rowOff>142874</xdr:rowOff>
    </xdr:to>
    <xdr:graphicFrame macro="">
      <xdr:nvGraphicFramePr>
        <xdr:cNvPr id="3" name="Chart 2">
          <a:extLst>
            <a:ext uri="{FF2B5EF4-FFF2-40B4-BE49-F238E27FC236}">
              <a16:creationId xmlns:a16="http://schemas.microsoft.com/office/drawing/2014/main" id="{28EF3989-3288-4206-8466-849C0A1F5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523874</xdr:colOff>
      <xdr:row>18</xdr:row>
      <xdr:rowOff>66675</xdr:rowOff>
    </xdr:from>
    <xdr:to>
      <xdr:col>31</xdr:col>
      <xdr:colOff>57149</xdr:colOff>
      <xdr:row>32</xdr:row>
      <xdr:rowOff>47625</xdr:rowOff>
    </xdr:to>
    <xdr:graphicFrame macro="">
      <xdr:nvGraphicFramePr>
        <xdr:cNvPr id="4" name="Chart 3">
          <a:extLst>
            <a:ext uri="{FF2B5EF4-FFF2-40B4-BE49-F238E27FC236}">
              <a16:creationId xmlns:a16="http://schemas.microsoft.com/office/drawing/2014/main" id="{82E1AEED-C1F2-4CA3-9267-4018AE422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519112</xdr:colOff>
      <xdr:row>24</xdr:row>
      <xdr:rowOff>33337</xdr:rowOff>
    </xdr:from>
    <xdr:to>
      <xdr:col>23</xdr:col>
      <xdr:colOff>71437</xdr:colOff>
      <xdr:row>30</xdr:row>
      <xdr:rowOff>4762</xdr:rowOff>
    </xdr:to>
    <xdr:sp macro="" textlink="$Y$18">
      <xdr:nvSpPr>
        <xdr:cNvPr id="5" name="TextBox 4">
          <a:extLst>
            <a:ext uri="{FF2B5EF4-FFF2-40B4-BE49-F238E27FC236}">
              <a16:creationId xmlns:a16="http://schemas.microsoft.com/office/drawing/2014/main" id="{167EFE7D-80FA-47EF-80DA-D127D5EEA43D}"/>
            </a:ext>
          </a:extLst>
        </xdr:cNvPr>
        <xdr:cNvSpPr txBox="1"/>
      </xdr:nvSpPr>
      <xdr:spPr>
        <a:xfrm rot="16200000">
          <a:off x="4010024" y="4524375"/>
          <a:ext cx="11144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90986C-131B-4808-AE01-0589770C661F}" type="TxLink">
            <a:rPr lang="en-US" sz="1100" b="1" i="0" u="none" strike="noStrike">
              <a:solidFill>
                <a:srgbClr val="000000"/>
              </a:solidFill>
              <a:latin typeface="Calibri"/>
              <a:ea typeface="Calibri"/>
              <a:cs typeface="Calibri"/>
            </a:rPr>
            <a:pPr algn="ctr"/>
            <a:t>AB</a:t>
          </a:fld>
          <a:endParaRPr lang="en-NG" sz="1100"/>
        </a:p>
      </xdr:txBody>
    </xdr:sp>
    <xdr:clientData/>
  </xdr:twoCellAnchor>
  <xdr:twoCellAnchor>
    <xdr:from>
      <xdr:col>0</xdr:col>
      <xdr:colOff>0</xdr:colOff>
      <xdr:row>44</xdr:row>
      <xdr:rowOff>82827</xdr:rowOff>
    </xdr:from>
    <xdr:to>
      <xdr:col>22</xdr:col>
      <xdr:colOff>441739</xdr:colOff>
      <xdr:row>77</xdr:row>
      <xdr:rowOff>151848</xdr:rowOff>
    </xdr:to>
    <xdr:sp macro="" textlink="">
      <xdr:nvSpPr>
        <xdr:cNvPr id="6" name="Rectangle 5">
          <a:extLst>
            <a:ext uri="{FF2B5EF4-FFF2-40B4-BE49-F238E27FC236}">
              <a16:creationId xmlns:a16="http://schemas.microsoft.com/office/drawing/2014/main" id="{C053981B-0780-4B12-BC81-C47B8E6D9CB2}"/>
            </a:ext>
          </a:extLst>
        </xdr:cNvPr>
        <xdr:cNvSpPr/>
      </xdr:nvSpPr>
      <xdr:spPr>
        <a:xfrm>
          <a:off x="0" y="8544892"/>
          <a:ext cx="4403587" cy="644663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An interactive Excel dashboard designed to analyze baseball performance across players, teams, leagues, and seasons. The dashboard uses dynamic controls and formulas to allow users to explore multiple performance metrics and compare trends using combo charts.</a:t>
          </a:r>
        </a:p>
        <a:p>
          <a:r>
            <a:rPr lang="en-NG" b="1">
              <a:solidFill>
                <a:sysClr val="windowText" lastClr="000000"/>
              </a:solidFill>
            </a:rPr>
            <a:t>What It Visualizes</a:t>
          </a:r>
        </a:p>
        <a:p>
          <a:r>
            <a:rPr lang="en-NG">
              <a:solidFill>
                <a:sysClr val="windowText" lastClr="000000"/>
              </a:solidFill>
            </a:rPr>
            <a:t>Player performance by </a:t>
          </a:r>
          <a:r>
            <a:rPr lang="en-NG" b="1">
              <a:solidFill>
                <a:sysClr val="windowText" lastClr="000000"/>
              </a:solidFill>
            </a:rPr>
            <a:t>year, team, and league</a:t>
          </a:r>
          <a:endParaRPr lang="en-NG">
            <a:solidFill>
              <a:sysClr val="windowText" lastClr="000000"/>
            </a:solidFill>
          </a:endParaRPr>
        </a:p>
        <a:p>
          <a:r>
            <a:rPr lang="en-NG">
              <a:solidFill>
                <a:sysClr val="windowText" lastClr="000000"/>
              </a:solidFill>
            </a:rPr>
            <a:t>Relationships between volume metrics (e.g., hits, at-bats) and efficiency metrics (e.g., batting average)</a:t>
          </a:r>
        </a:p>
        <a:p>
          <a:r>
            <a:rPr lang="en-NG">
              <a:solidFill>
                <a:sysClr val="windowText" lastClr="000000"/>
              </a:solidFill>
            </a:rPr>
            <a:t>Side-by-side comparison of </a:t>
          </a:r>
          <a:r>
            <a:rPr lang="en-NG" b="1">
              <a:solidFill>
                <a:sysClr val="windowText" lastClr="000000"/>
              </a:solidFill>
            </a:rPr>
            <a:t>any two user-selected metrics</a:t>
          </a:r>
          <a:r>
            <a:rPr lang="en-NG">
              <a:solidFill>
                <a:sysClr val="windowText" lastClr="000000"/>
              </a:solidFill>
            </a:rPr>
            <a:t> in a dynamic combo chart</a:t>
          </a:r>
        </a:p>
        <a:p>
          <a:r>
            <a:rPr lang="en-NG" b="1">
              <a:solidFill>
                <a:sysClr val="windowText" lastClr="000000"/>
              </a:solidFill>
            </a:rPr>
            <a:t>Dashboard Components</a:t>
          </a:r>
        </a:p>
        <a:p>
          <a:r>
            <a:rPr lang="en-NG">
              <a:solidFill>
                <a:sysClr val="windowText" lastClr="000000"/>
              </a:solidFill>
            </a:rPr>
            <a:t>Combo Chart 1: Hits (columns) vs Batting Average (line)</a:t>
          </a:r>
        </a:p>
        <a:p>
          <a:r>
            <a:rPr lang="en-NG">
              <a:solidFill>
                <a:sysClr val="windowText" lastClr="000000"/>
              </a:solidFill>
            </a:rPr>
            <a:t>Combo Chart 2: At-Bats (columns) with trend comparison</a:t>
          </a:r>
        </a:p>
        <a:p>
          <a:r>
            <a:rPr lang="en-NG">
              <a:solidFill>
                <a:sysClr val="windowText" lastClr="000000"/>
              </a:solidFill>
            </a:rPr>
            <a:t>Combo Chart 3: Fully dynamic combo chart driven by user metric selection</a:t>
          </a:r>
        </a:p>
        <a:p>
          <a:r>
            <a:rPr lang="en-NG" b="1">
              <a:solidFill>
                <a:sysClr val="windowText" lastClr="000000"/>
              </a:solidFill>
            </a:rPr>
            <a:t>Data Source</a:t>
          </a:r>
        </a:p>
        <a:p>
          <a:r>
            <a:rPr lang="en-NG">
              <a:solidFill>
                <a:sysClr val="windowText" lastClr="000000"/>
              </a:solidFill>
            </a:rPr>
            <a:t>Course-generated dataset derived from publicly available baseball statistics (used for demonstration and practice purposes).</a:t>
          </a:r>
        </a:p>
        <a:p>
          <a:r>
            <a:rPr lang="en-NG" b="1">
              <a:solidFill>
                <a:sysClr val="windowText" lastClr="000000"/>
              </a:solidFill>
            </a:rPr>
            <a:t>Techniques &amp; Tools Used</a:t>
          </a:r>
        </a:p>
        <a:p>
          <a:r>
            <a:rPr lang="en-NG">
              <a:solidFill>
                <a:sysClr val="windowText" lastClr="000000"/>
              </a:solidFill>
            </a:rPr>
            <a:t>Data validation for dynamic metric selection</a:t>
          </a:r>
        </a:p>
        <a:p>
          <a:r>
            <a:rPr lang="en-NG" sz="1100">
              <a:solidFill>
                <a:sysClr val="windowText" lastClr="000000"/>
              </a:solidFill>
              <a:latin typeface="+mn-lt"/>
              <a:ea typeface="+mn-ea"/>
              <a:cs typeface="+mn-cs"/>
            </a:rPr>
            <a:t>SUMIFS</a:t>
          </a:r>
          <a:r>
            <a:rPr lang="en-NG">
              <a:solidFill>
                <a:sysClr val="windowText" lastClr="000000"/>
              </a:solidFill>
            </a:rPr>
            <a:t>, </a:t>
          </a:r>
          <a:r>
            <a:rPr lang="en-NG" sz="1100">
              <a:solidFill>
                <a:sysClr val="windowText" lastClr="000000"/>
              </a:solidFill>
              <a:latin typeface="+mn-lt"/>
              <a:ea typeface="+mn-ea"/>
              <a:cs typeface="+mn-cs"/>
            </a:rPr>
            <a:t>SUM</a:t>
          </a:r>
          <a:r>
            <a:rPr lang="en-NG">
              <a:solidFill>
                <a:sysClr val="windowText" lastClr="000000"/>
              </a:solidFill>
            </a:rPr>
            <a:t>, and </a:t>
          </a:r>
          <a:r>
            <a:rPr lang="en-NG" sz="1100">
              <a:solidFill>
                <a:sysClr val="windowText" lastClr="000000"/>
              </a:solidFill>
              <a:latin typeface="+mn-lt"/>
              <a:ea typeface="+mn-ea"/>
              <a:cs typeface="+mn-cs"/>
            </a:rPr>
            <a:t>IFERROR</a:t>
          </a:r>
          <a:r>
            <a:rPr lang="en-NG">
              <a:solidFill>
                <a:sysClr val="windowText" lastClr="000000"/>
              </a:solidFill>
            </a:rPr>
            <a:t> for aggregation and error handling</a:t>
          </a:r>
        </a:p>
        <a:p>
          <a:r>
            <a:rPr lang="en-NG" sz="1100">
              <a:solidFill>
                <a:sysClr val="windowText" lastClr="000000"/>
              </a:solidFill>
              <a:latin typeface="+mn-lt"/>
              <a:ea typeface="+mn-ea"/>
              <a:cs typeface="+mn-cs"/>
            </a:rPr>
            <a:t>INDEX</a:t>
          </a:r>
          <a:r>
            <a:rPr lang="en-NG">
              <a:solidFill>
                <a:sysClr val="windowText" lastClr="000000"/>
              </a:solidFill>
            </a:rPr>
            <a:t> and </a:t>
          </a:r>
          <a:r>
            <a:rPr lang="en-NG" sz="1100">
              <a:solidFill>
                <a:sysClr val="windowText" lastClr="000000"/>
              </a:solidFill>
              <a:latin typeface="+mn-lt"/>
              <a:ea typeface="+mn-ea"/>
              <a:cs typeface="+mn-cs"/>
            </a:rPr>
            <a:t>MATCH</a:t>
          </a:r>
          <a:r>
            <a:rPr lang="en-NG">
              <a:solidFill>
                <a:sysClr val="windowText" lastClr="000000"/>
              </a:solidFill>
            </a:rPr>
            <a:t> for dynamic chart inputs</a:t>
          </a:r>
        </a:p>
        <a:p>
          <a:r>
            <a:rPr lang="en-NG">
              <a:solidFill>
                <a:sysClr val="windowText" lastClr="000000"/>
              </a:solidFill>
            </a:rPr>
            <a:t>Conditional formatting for emphasis and readability</a:t>
          </a:r>
        </a:p>
        <a:p>
          <a:r>
            <a:rPr lang="en-NG">
              <a:solidFill>
                <a:sysClr val="windowText" lastClr="000000"/>
              </a:solidFill>
            </a:rPr>
            <a:t>Advanced chart formatting and dashboard layout</a:t>
          </a:r>
        </a:p>
        <a:p>
          <a:r>
            <a:rPr lang="en-NG" b="1">
              <a:solidFill>
                <a:sysClr val="windowText" lastClr="000000"/>
              </a:solidFill>
            </a:rPr>
            <a:t>Outcome / Insight</a:t>
          </a:r>
        </a:p>
        <a:p>
          <a:r>
            <a:rPr lang="en-NG">
              <a:solidFill>
                <a:sysClr val="windowText" lastClr="000000"/>
              </a:solidFill>
            </a:rPr>
            <a:t>The dashboard enables users to move beyond static summaries and explore performance trends interactively. By allowing metric selection and dynamic comparisons, it supports deeper analysis and faster insight into player and team performance across seasons.</a:t>
          </a:r>
        </a:p>
        <a:p>
          <a:r>
            <a:rPr lang="en-NG" b="1">
              <a:solidFill>
                <a:sysClr val="windowText" lastClr="000000"/>
              </a:solidFill>
            </a:rPr>
            <a:t>Skills Demonstrated</a:t>
          </a:r>
        </a:p>
        <a:p>
          <a:r>
            <a:rPr lang="en-NG">
              <a:solidFill>
                <a:sysClr val="windowText" lastClr="000000"/>
              </a:solidFill>
            </a:rPr>
            <a:t>Dynamic dashboard design in Excel</a:t>
          </a:r>
        </a:p>
        <a:p>
          <a:r>
            <a:rPr lang="en-NG">
              <a:solidFill>
                <a:sysClr val="windowText" lastClr="000000"/>
              </a:solidFill>
            </a:rPr>
            <a:t>Advanced charting and combo charts</a:t>
          </a:r>
        </a:p>
        <a:p>
          <a:r>
            <a:rPr lang="en-NG">
              <a:solidFill>
                <a:sysClr val="windowText" lastClr="000000"/>
              </a:solidFill>
            </a:rPr>
            <a:t>Interactive data exploration using formulas</a:t>
          </a:r>
        </a:p>
        <a:p>
          <a:r>
            <a:rPr lang="en-NG">
              <a:solidFill>
                <a:sysClr val="windowText" lastClr="000000"/>
              </a:solidFill>
            </a:rPr>
            <a:t>Clean layout and data storytelling</a:t>
          </a:r>
        </a:p>
        <a:p>
          <a:r>
            <a:rPr lang="en-NG">
              <a:solidFill>
                <a:sysClr val="windowText" lastClr="000000"/>
              </a:solidFill>
            </a:rPr>
            <a:t>Translating raw sports data into analytical insights</a:t>
          </a:r>
        </a:p>
        <a:p>
          <a:pPr algn="ctr"/>
          <a:endParaRPr lang="en-US" sz="1100" u="sng">
            <a:solidFill>
              <a:sysClr val="windowText" lastClr="000000"/>
            </a:solidFill>
          </a:endParaRPr>
        </a:p>
      </xdr:txBody>
    </xdr:sp>
    <xdr:clientData/>
  </xdr:twoCellAnchor>
</xdr:wsDr>
</file>

<file path=xl/drawings/drawing22.xml><?xml version="1.0" encoding="utf-8"?>
<c:userShapes xmlns:c="http://schemas.openxmlformats.org/drawingml/2006/chart">
  <cdr:relSizeAnchor xmlns:cdr="http://schemas.openxmlformats.org/drawingml/2006/chartDrawing">
    <cdr:from>
      <cdr:x>0.96313</cdr:x>
      <cdr:y>0.36811</cdr:y>
    </cdr:from>
    <cdr:to>
      <cdr:x>1</cdr:x>
      <cdr:y>0.78897</cdr:y>
    </cdr:to>
    <cdr:sp macro="" textlink="'[2]Dynamic Dashboard'!$AB$15">
      <cdr:nvSpPr>
        <cdr:cNvPr id="3" name="TextBox 6">
          <a:extLst xmlns:a="http://schemas.openxmlformats.org/drawingml/2006/main">
            <a:ext uri="{FF2B5EF4-FFF2-40B4-BE49-F238E27FC236}">
              <a16:creationId xmlns:a16="http://schemas.microsoft.com/office/drawing/2014/main" id="{D9542AEF-94C2-CCED-61ED-9F19431BA45A}"/>
            </a:ext>
          </a:extLst>
        </cdr:cNvPr>
        <cdr:cNvSpPr txBox="1"/>
      </cdr:nvSpPr>
      <cdr:spPr>
        <a:xfrm xmlns:a="http://schemas.openxmlformats.org/drawingml/2006/main" rot="5400000">
          <a:off x="5529262" y="1417638"/>
          <a:ext cx="1114425" cy="2286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99F58AC6-0C91-4696-B0A3-371F613FAF8A}" type="TxLink">
            <a:rPr lang="en-US" sz="1100" b="1" i="0" u="none" strike="noStrike">
              <a:solidFill>
                <a:srgbClr val="000000"/>
              </a:solidFill>
              <a:latin typeface="Calibri"/>
              <a:ea typeface="Calibri"/>
              <a:cs typeface="Calibri"/>
            </a:rPr>
            <a:pPr algn="ctr"/>
            <a:t>RBI</a:t>
          </a:fld>
          <a:endParaRPr lang="en-NG" sz="1100"/>
        </a:p>
      </cdr:txBody>
    </cdr:sp>
  </cdr:relSizeAnchor>
</c:userShapes>
</file>

<file path=xl/drawings/drawing23.xml><?xml version="1.0" encoding="utf-8"?>
<xdr:wsDr xmlns:xdr="http://schemas.openxmlformats.org/drawingml/2006/spreadsheetDrawing" xmlns:a="http://schemas.openxmlformats.org/drawingml/2006/main">
  <xdr:twoCellAnchor>
    <xdr:from>
      <xdr:col>7</xdr:col>
      <xdr:colOff>209549</xdr:colOff>
      <xdr:row>3</xdr:row>
      <xdr:rowOff>185736</xdr:rowOff>
    </xdr:from>
    <xdr:to>
      <xdr:col>24</xdr:col>
      <xdr:colOff>409575</xdr:colOff>
      <xdr:row>22</xdr:row>
      <xdr:rowOff>152400</xdr:rowOff>
    </xdr:to>
    <xdr:graphicFrame macro="">
      <xdr:nvGraphicFramePr>
        <xdr:cNvPr id="2" name="Chart 1">
          <a:extLst>
            <a:ext uri="{FF2B5EF4-FFF2-40B4-BE49-F238E27FC236}">
              <a16:creationId xmlns:a16="http://schemas.microsoft.com/office/drawing/2014/main" id="{A4078287-BF03-4063-A395-85172D4CB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41</xdr:row>
      <xdr:rowOff>0</xdr:rowOff>
    </xdr:from>
    <xdr:to>
      <xdr:col>14</xdr:col>
      <xdr:colOff>177707</xdr:colOff>
      <xdr:row>77</xdr:row>
      <xdr:rowOff>10703</xdr:rowOff>
    </xdr:to>
    <xdr:sp macro="" textlink="">
      <xdr:nvSpPr>
        <xdr:cNvPr id="3" name="Rectangle 2">
          <a:extLst>
            <a:ext uri="{FF2B5EF4-FFF2-40B4-BE49-F238E27FC236}">
              <a16:creationId xmlns:a16="http://schemas.microsoft.com/office/drawing/2014/main" id="{8D57EE71-9979-46F6-8698-28D79213F37E}"/>
            </a:ext>
          </a:extLst>
        </xdr:cNvPr>
        <xdr:cNvSpPr/>
      </xdr:nvSpPr>
      <xdr:spPr>
        <a:xfrm>
          <a:off x="4473539" y="7320337"/>
          <a:ext cx="4447904" cy="6945759"/>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An advanced Excel visualization that dynamically highlights individual columns in a time-series chart based on their percentile ranking. Click performance is evaluated relative to the full dataset, allowing the chart to automatically emphasize low, median, high, and peak values.</a:t>
          </a:r>
        </a:p>
        <a:p>
          <a:r>
            <a:rPr lang="en-NG" b="1">
              <a:solidFill>
                <a:sysClr val="windowText" lastClr="000000"/>
              </a:solidFill>
            </a:rPr>
            <a:t>What It Visualizes</a:t>
          </a:r>
        </a:p>
        <a:p>
          <a:r>
            <a:rPr lang="en-NG">
              <a:solidFill>
                <a:sysClr val="windowText" lastClr="000000"/>
              </a:solidFill>
            </a:rPr>
            <a:t>Click volume over time using a column chart</a:t>
          </a:r>
        </a:p>
        <a:p>
          <a:r>
            <a:rPr lang="en-NG">
              <a:solidFill>
                <a:sysClr val="windowText" lastClr="000000"/>
              </a:solidFill>
            </a:rPr>
            <a:t>Relative performance of each date using percentile thresholds</a:t>
          </a:r>
        </a:p>
        <a:p>
          <a:r>
            <a:rPr lang="en-NG">
              <a:solidFill>
                <a:sysClr val="windowText" lastClr="000000"/>
              </a:solidFill>
            </a:rPr>
            <a:t>Automatic visual emphasis for:</a:t>
          </a:r>
        </a:p>
        <a:p>
          <a:pPr lvl="1"/>
          <a:r>
            <a:rPr lang="en-NG">
              <a:solidFill>
                <a:sysClr val="windowText" lastClr="000000"/>
              </a:solidFill>
            </a:rPr>
            <a:t>Bottom 25% (25th percentile)</a:t>
          </a:r>
        </a:p>
        <a:p>
          <a:pPr lvl="1"/>
          <a:r>
            <a:rPr lang="en-NG">
              <a:solidFill>
                <a:sysClr val="windowText" lastClr="000000"/>
              </a:solidFill>
            </a:rPr>
            <a:t>Median performance (50th percentile)</a:t>
          </a:r>
        </a:p>
        <a:p>
          <a:pPr lvl="1"/>
          <a:r>
            <a:rPr lang="en-NG">
              <a:solidFill>
                <a:sysClr val="windowText" lastClr="000000"/>
              </a:solidFill>
            </a:rPr>
            <a:t>Upper quartile (75th percentile)</a:t>
          </a:r>
        </a:p>
        <a:p>
          <a:pPr lvl="1"/>
          <a:r>
            <a:rPr lang="en-NG">
              <a:solidFill>
                <a:sysClr val="windowText" lastClr="000000"/>
              </a:solidFill>
            </a:rPr>
            <a:t>Top-performing values (100th percentile)</a:t>
          </a:r>
        </a:p>
        <a:p>
          <a:r>
            <a:rPr lang="en-NG" b="1">
              <a:solidFill>
                <a:sysClr val="windowText" lastClr="000000"/>
              </a:solidFill>
            </a:rPr>
            <a:t>How It Works (Conceptually)</a:t>
          </a:r>
        </a:p>
        <a:p>
          <a:r>
            <a:rPr lang="en-NG" sz="1100">
              <a:solidFill>
                <a:sysClr val="windowText" lastClr="000000"/>
              </a:solidFill>
              <a:latin typeface="+mn-lt"/>
              <a:ea typeface="+mn-ea"/>
              <a:cs typeface="+mn-cs"/>
            </a:rPr>
            <a:t>PERCENTRANK</a:t>
          </a:r>
          <a:r>
            <a:rPr lang="en-NG">
              <a:solidFill>
                <a:sysClr val="windowText" lastClr="000000"/>
              </a:solidFill>
            </a:rPr>
            <a:t> is used to calculate each date’s relative standing within the dataset</a:t>
          </a:r>
        </a:p>
        <a:p>
          <a:r>
            <a:rPr lang="en-NG" sz="1100">
              <a:solidFill>
                <a:sysClr val="windowText" lastClr="000000"/>
              </a:solidFill>
              <a:latin typeface="+mn-lt"/>
              <a:ea typeface="+mn-ea"/>
              <a:cs typeface="+mn-cs"/>
            </a:rPr>
            <a:t>IF</a:t>
          </a:r>
          <a:r>
            <a:rPr lang="en-NG">
              <a:solidFill>
                <a:sysClr val="windowText" lastClr="000000"/>
              </a:solidFill>
            </a:rPr>
            <a:t> logic assigns values to helper columns based on percentile bands</a:t>
          </a:r>
        </a:p>
        <a:p>
          <a:r>
            <a:rPr lang="en-NG">
              <a:solidFill>
                <a:sysClr val="windowText" lastClr="000000"/>
              </a:solidFill>
            </a:rPr>
            <a:t>The chart references these helper columns to selectively highlight bars while keeping the underlying data intact</a:t>
          </a:r>
        </a:p>
        <a:p>
          <a:r>
            <a:rPr lang="en-NG" b="1">
              <a:solidFill>
                <a:sysClr val="windowText" lastClr="000000"/>
              </a:solidFill>
            </a:rPr>
            <a:t>Data Source</a:t>
          </a:r>
        </a:p>
        <a:p>
          <a:r>
            <a:rPr lang="en-NG">
              <a:solidFill>
                <a:sysClr val="windowText" lastClr="000000"/>
              </a:solidFill>
            </a:rPr>
            <a:t>Course-generated dataset derived from publicly available digital engagement data, used for demonstration purposes.</a:t>
          </a:r>
        </a:p>
        <a:p>
          <a:r>
            <a:rPr lang="en-NG" b="1">
              <a:solidFill>
                <a:sysClr val="windowText" lastClr="000000"/>
              </a:solidFill>
            </a:rPr>
            <a:t>Techniques &amp; Tools Used</a:t>
          </a:r>
        </a:p>
        <a:p>
          <a:r>
            <a:rPr lang="en-NG" sz="1100">
              <a:solidFill>
                <a:sysClr val="windowText" lastClr="000000"/>
              </a:solidFill>
              <a:latin typeface="+mn-lt"/>
              <a:ea typeface="+mn-ea"/>
              <a:cs typeface="+mn-cs"/>
            </a:rPr>
            <a:t>PERCENTRANK</a:t>
          </a:r>
          <a:r>
            <a:rPr lang="en-NG">
              <a:solidFill>
                <a:sysClr val="windowText" lastClr="000000"/>
              </a:solidFill>
            </a:rPr>
            <a:t> for relative value ranking</a:t>
          </a:r>
        </a:p>
        <a:p>
          <a:r>
            <a:rPr lang="en-NG" sz="1100">
              <a:solidFill>
                <a:sysClr val="windowText" lastClr="000000"/>
              </a:solidFill>
              <a:latin typeface="+mn-lt"/>
              <a:ea typeface="+mn-ea"/>
              <a:cs typeface="+mn-cs"/>
            </a:rPr>
            <a:t>IF</a:t>
          </a:r>
          <a:r>
            <a:rPr lang="en-NG">
              <a:solidFill>
                <a:sysClr val="windowText" lastClr="000000"/>
              </a:solidFill>
            </a:rPr>
            <a:t> statements for threshold-based logic</a:t>
          </a:r>
        </a:p>
        <a:p>
          <a:r>
            <a:rPr lang="en-NG">
              <a:solidFill>
                <a:sysClr val="windowText" lastClr="000000"/>
              </a:solidFill>
            </a:rPr>
            <a:t>Helper columns for dynamic chart control</a:t>
          </a:r>
        </a:p>
        <a:p>
          <a:r>
            <a:rPr lang="en-NG">
              <a:solidFill>
                <a:sysClr val="windowText" lastClr="000000"/>
              </a:solidFill>
            </a:rPr>
            <a:t>Column charts with layered formatting</a:t>
          </a:r>
        </a:p>
        <a:p>
          <a:r>
            <a:rPr lang="en-NG">
              <a:solidFill>
                <a:sysClr val="windowText" lastClr="000000"/>
              </a:solidFill>
            </a:rPr>
            <a:t>Dashboard-style visual storytelling</a:t>
          </a:r>
        </a:p>
        <a:p>
          <a:r>
            <a:rPr lang="en-NG" b="1">
              <a:solidFill>
                <a:sysClr val="windowText" lastClr="000000"/>
              </a:solidFill>
            </a:rPr>
            <a:t>Outcome / Insight</a:t>
          </a:r>
        </a:p>
        <a:p>
          <a:r>
            <a:rPr lang="en-NG">
              <a:solidFill>
                <a:sysClr val="windowText" lastClr="000000"/>
              </a:solidFill>
            </a:rPr>
            <a:t>This visualization transforms raw click counts into context-aware insights, making it easy to identify underperforming, average, and top-performing days at a glance. Because the logic is value-based rather than static, the highlights automatically adjust as new data is added.</a:t>
          </a:r>
        </a:p>
        <a:p>
          <a:r>
            <a:rPr lang="en-NG" b="1">
              <a:solidFill>
                <a:sysClr val="windowText" lastClr="000000"/>
              </a:solidFill>
            </a:rPr>
            <a:t>Skills Demonstrated</a:t>
          </a:r>
        </a:p>
        <a:p>
          <a:r>
            <a:rPr lang="en-NG">
              <a:solidFill>
                <a:sysClr val="windowText" lastClr="000000"/>
              </a:solidFill>
            </a:rPr>
            <a:t>Advanced Excel chart logic</a:t>
          </a:r>
        </a:p>
        <a:p>
          <a:r>
            <a:rPr lang="en-NG">
              <a:solidFill>
                <a:sysClr val="windowText" lastClr="000000"/>
              </a:solidFill>
            </a:rPr>
            <a:t>Percentile-based analysis</a:t>
          </a:r>
        </a:p>
        <a:p>
          <a:r>
            <a:rPr lang="en-NG">
              <a:solidFill>
                <a:sysClr val="windowText" lastClr="000000"/>
              </a:solidFill>
            </a:rPr>
            <a:t>Dynamic visual emphasis</a:t>
          </a:r>
        </a:p>
        <a:p>
          <a:r>
            <a:rPr lang="en-NG">
              <a:solidFill>
                <a:sysClr val="windowText" lastClr="000000"/>
              </a:solidFill>
            </a:rPr>
            <a:t>Data storytelling with thresholds</a:t>
          </a:r>
        </a:p>
        <a:p>
          <a:r>
            <a:rPr lang="en-NG">
              <a:solidFill>
                <a:sysClr val="windowText" lastClr="000000"/>
              </a:solidFill>
            </a:rPr>
            <a:t>Clean, interpretable dashboards</a:t>
          </a:r>
        </a:p>
        <a:p>
          <a:pPr algn="ctr"/>
          <a:endParaRPr lang="en-US" sz="1100" u="sng">
            <a:solidFill>
              <a:sysClr val="windowText" lastClr="000000"/>
            </a:solidFill>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104775</xdr:colOff>
      <xdr:row>7</xdr:row>
      <xdr:rowOff>23812</xdr:rowOff>
    </xdr:from>
    <xdr:to>
      <xdr:col>7</xdr:col>
      <xdr:colOff>257175</xdr:colOff>
      <xdr:row>21</xdr:row>
      <xdr:rowOff>100012</xdr:rowOff>
    </xdr:to>
    <xdr:graphicFrame macro="">
      <xdr:nvGraphicFramePr>
        <xdr:cNvPr id="2" name="Chart 1">
          <a:extLst>
            <a:ext uri="{FF2B5EF4-FFF2-40B4-BE49-F238E27FC236}">
              <a16:creationId xmlns:a16="http://schemas.microsoft.com/office/drawing/2014/main" id="{882CFC00-4835-400D-83DF-788E9EB00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371475</xdr:colOff>
      <xdr:row>7</xdr:row>
      <xdr:rowOff>19050</xdr:rowOff>
    </xdr:from>
    <xdr:to>
      <xdr:col>15</xdr:col>
      <xdr:colOff>66675</xdr:colOff>
      <xdr:row>21</xdr:row>
      <xdr:rowOff>95250</xdr:rowOff>
    </xdr:to>
    <xdr:graphicFrame macro="">
      <xdr:nvGraphicFramePr>
        <xdr:cNvPr id="3" name="Chart 2">
          <a:extLst>
            <a:ext uri="{FF2B5EF4-FFF2-40B4-BE49-F238E27FC236}">
              <a16:creationId xmlns:a16="http://schemas.microsoft.com/office/drawing/2014/main" id="{784C49C6-160F-4EFB-AF9F-E03ABEE40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361950</xdr:colOff>
      <xdr:row>40</xdr:row>
      <xdr:rowOff>19050</xdr:rowOff>
    </xdr:from>
    <xdr:to>
      <xdr:col>5</xdr:col>
      <xdr:colOff>171450</xdr:colOff>
      <xdr:row>73</xdr:row>
      <xdr:rowOff>38100</xdr:rowOff>
    </xdr:to>
    <xdr:sp macro="" textlink="">
      <xdr:nvSpPr>
        <xdr:cNvPr id="4" name="Rectangle 3">
          <a:extLst>
            <a:ext uri="{FF2B5EF4-FFF2-40B4-BE49-F238E27FC236}">
              <a16:creationId xmlns:a16="http://schemas.microsoft.com/office/drawing/2014/main" id="{19768A4B-AB78-4D98-8A9E-702E42062BE0}"/>
            </a:ext>
          </a:extLst>
        </xdr:cNvPr>
        <xdr:cNvSpPr/>
      </xdr:nvSpPr>
      <xdr:spPr>
        <a:xfrm>
          <a:off x="361950" y="7543800"/>
          <a:ext cx="4229100" cy="630555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An interactive Excel dashboard that allows users to dynamically highlight and analyze movie ticket sales by genre over time. The visualization adapts instantly based on user selection, emphasizing a chosen genre while preserving overall market context.</a:t>
          </a:r>
        </a:p>
        <a:p>
          <a:r>
            <a:rPr lang="en-NG" b="1">
              <a:solidFill>
                <a:sysClr val="windowText" lastClr="000000"/>
              </a:solidFill>
            </a:rPr>
            <a:t>What It Visualizes</a:t>
          </a:r>
        </a:p>
        <a:p>
          <a:r>
            <a:rPr lang="en-NG">
              <a:solidFill>
                <a:sysClr val="windowText" lastClr="000000"/>
              </a:solidFill>
            </a:rPr>
            <a:t>Monthly ticket sales by movie genre using a </a:t>
          </a:r>
          <a:r>
            <a:rPr lang="en-NG" b="1">
              <a:solidFill>
                <a:sysClr val="windowText" lastClr="000000"/>
              </a:solidFill>
            </a:rPr>
            <a:t>stacked area chart</a:t>
          </a:r>
          <a:endParaRPr lang="en-NG">
            <a:solidFill>
              <a:sysClr val="windowText" lastClr="000000"/>
            </a:solidFill>
          </a:endParaRPr>
        </a:p>
        <a:p>
          <a:r>
            <a:rPr lang="en-NG">
              <a:solidFill>
                <a:sysClr val="windowText" lastClr="000000"/>
              </a:solidFill>
            </a:rPr>
            <a:t>Percentage distribution of ticket sales by genre using a </a:t>
          </a:r>
          <a:r>
            <a:rPr lang="en-NG" b="1">
              <a:solidFill>
                <a:sysClr val="windowText" lastClr="000000"/>
              </a:solidFill>
            </a:rPr>
            <a:t>3D 100% stacked column chart</a:t>
          </a:r>
          <a:endParaRPr lang="en-NG">
            <a:solidFill>
              <a:sysClr val="windowText" lastClr="000000"/>
            </a:solidFill>
          </a:endParaRPr>
        </a:p>
        <a:p>
          <a:r>
            <a:rPr lang="en-NG">
              <a:solidFill>
                <a:sysClr val="windowText" lastClr="000000"/>
              </a:solidFill>
            </a:rPr>
            <a:t>Dynamic emphasis on a user-selected genre</a:t>
          </a:r>
        </a:p>
        <a:p>
          <a:r>
            <a:rPr lang="en-NG" b="1">
              <a:solidFill>
                <a:sysClr val="windowText" lastClr="000000"/>
              </a:solidFill>
            </a:rPr>
            <a:t>How It Works (Conceptually)</a:t>
          </a:r>
        </a:p>
        <a:p>
          <a:r>
            <a:rPr lang="en-NG" b="1">
              <a:solidFill>
                <a:sysClr val="windowText" lastClr="000000"/>
              </a:solidFill>
            </a:rPr>
            <a:t>Data Validation</a:t>
          </a:r>
          <a:r>
            <a:rPr lang="en-NG">
              <a:solidFill>
                <a:sysClr val="windowText" lastClr="000000"/>
              </a:solidFill>
            </a:rPr>
            <a:t> is used to create a genre selection control</a:t>
          </a:r>
        </a:p>
        <a:p>
          <a:r>
            <a:rPr lang="en-NG" b="1">
              <a:solidFill>
                <a:sysClr val="windowText" lastClr="000000"/>
              </a:solidFill>
            </a:rPr>
            <a:t>IF logic</a:t>
          </a:r>
          <a:r>
            <a:rPr lang="en-NG">
              <a:solidFill>
                <a:sysClr val="windowText" lastClr="000000"/>
              </a:solidFill>
            </a:rPr>
            <a:t> routes values for the selected genre into a dedicated helper series</a:t>
          </a:r>
        </a:p>
        <a:p>
          <a:r>
            <a:rPr lang="en-NG">
              <a:solidFill>
                <a:sysClr val="windowText" lastClr="000000"/>
              </a:solidFill>
            </a:rPr>
            <a:t>The chart overlays the highlighted genre while dimming non-selected series, guiding user attention without hiding context</a:t>
          </a:r>
        </a:p>
        <a:p>
          <a:r>
            <a:rPr lang="en-NG" b="1">
              <a:solidFill>
                <a:sysClr val="windowText" lastClr="000000"/>
              </a:solidFill>
            </a:rPr>
            <a:t>Data Source</a:t>
          </a:r>
        </a:p>
        <a:p>
          <a:r>
            <a:rPr lang="en-NG">
              <a:solidFill>
                <a:sysClr val="windowText" lastClr="000000"/>
              </a:solidFill>
            </a:rPr>
            <a:t>Course-generated dataset derived from publicly available movie ticket sales data, used for educational and demonstration purposes.</a:t>
          </a:r>
        </a:p>
        <a:p>
          <a:r>
            <a:rPr lang="en-NG" b="1">
              <a:solidFill>
                <a:sysClr val="windowText" lastClr="000000"/>
              </a:solidFill>
            </a:rPr>
            <a:t>Techniques &amp; Tools Used</a:t>
          </a:r>
        </a:p>
        <a:p>
          <a:r>
            <a:rPr lang="en-NG">
              <a:solidFill>
                <a:sysClr val="windowText" lastClr="000000"/>
              </a:solidFill>
            </a:rPr>
            <a:t>Data Validation (drop-down controls)</a:t>
          </a:r>
        </a:p>
        <a:p>
          <a:r>
            <a:rPr lang="en-NG" sz="1100">
              <a:solidFill>
                <a:sysClr val="windowText" lastClr="000000"/>
              </a:solidFill>
              <a:latin typeface="+mn-lt"/>
              <a:ea typeface="+mn-ea"/>
              <a:cs typeface="+mn-cs"/>
            </a:rPr>
            <a:t>IF</a:t>
          </a:r>
          <a:r>
            <a:rPr lang="en-NG">
              <a:solidFill>
                <a:sysClr val="windowText" lastClr="000000"/>
              </a:solidFill>
            </a:rPr>
            <a:t> functions for conditional series logic</a:t>
          </a:r>
        </a:p>
        <a:p>
          <a:r>
            <a:rPr lang="en-NG">
              <a:solidFill>
                <a:sysClr val="windowText" lastClr="000000"/>
              </a:solidFill>
            </a:rPr>
            <a:t>Stacked Area Charts</a:t>
          </a:r>
        </a:p>
        <a:p>
          <a:r>
            <a:rPr lang="en-NG">
              <a:solidFill>
                <a:sysClr val="windowText" lastClr="000000"/>
              </a:solidFill>
            </a:rPr>
            <a:t>100% Stacked Column Charts (3D)</a:t>
          </a:r>
        </a:p>
        <a:p>
          <a:r>
            <a:rPr lang="en-NG">
              <a:solidFill>
                <a:sysClr val="windowText" lastClr="000000"/>
              </a:solidFill>
            </a:rPr>
            <a:t>Dashboard layout and visual storytelling</a:t>
          </a:r>
        </a:p>
        <a:p>
          <a:r>
            <a:rPr lang="en-NG" b="1">
              <a:solidFill>
                <a:sysClr val="windowText" lastClr="000000"/>
              </a:solidFill>
            </a:rPr>
            <a:t>Outcome / Insight</a:t>
          </a:r>
        </a:p>
        <a:p>
          <a:r>
            <a:rPr lang="en-NG">
              <a:solidFill>
                <a:sysClr val="windowText" lastClr="000000"/>
              </a:solidFill>
            </a:rPr>
            <a:t>This dashboard enables quick comparison of genre performance trends while allowing focused analysis of any single genre. The dynamic series logic eliminates the need for multiple static charts and improves clarity when presenting multi-category time-series data.</a:t>
          </a:r>
        </a:p>
        <a:p>
          <a:r>
            <a:rPr lang="en-NG" b="1">
              <a:solidFill>
                <a:sysClr val="windowText" lastClr="000000"/>
              </a:solidFill>
            </a:rPr>
            <a:t>Skills Demonstrated</a:t>
          </a:r>
        </a:p>
        <a:p>
          <a:r>
            <a:rPr lang="en-NG">
              <a:solidFill>
                <a:sysClr val="windowText" lastClr="000000"/>
              </a:solidFill>
            </a:rPr>
            <a:t>Dynamic chart series control</a:t>
          </a:r>
        </a:p>
        <a:p>
          <a:r>
            <a:rPr lang="en-NG">
              <a:solidFill>
                <a:sysClr val="windowText" lastClr="000000"/>
              </a:solidFill>
            </a:rPr>
            <a:t>Interactive Excel dashboards</a:t>
          </a:r>
        </a:p>
        <a:p>
          <a:r>
            <a:rPr lang="en-NG">
              <a:solidFill>
                <a:sysClr val="windowText" lastClr="000000"/>
              </a:solidFill>
            </a:rPr>
            <a:t>Conditional logic for visualization</a:t>
          </a:r>
        </a:p>
        <a:p>
          <a:r>
            <a:rPr lang="en-NG">
              <a:solidFill>
                <a:sysClr val="windowText" lastClr="000000"/>
              </a:solidFill>
            </a:rPr>
            <a:t>Time-series trend analysis</a:t>
          </a:r>
        </a:p>
        <a:p>
          <a:r>
            <a:rPr lang="en-NG">
              <a:solidFill>
                <a:sysClr val="windowText" lastClr="000000"/>
              </a:solidFill>
            </a:rPr>
            <a:t>Clear storytelling with layered data</a:t>
          </a:r>
        </a:p>
        <a:p>
          <a:pPr algn="ctr"/>
          <a:endParaRPr lang="en-US" sz="1100" u="sng">
            <a:solidFill>
              <a:sysClr val="windowText" lastClr="000000"/>
            </a:solidFill>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12</xdr:col>
      <xdr:colOff>76199</xdr:colOff>
      <xdr:row>3</xdr:row>
      <xdr:rowOff>119062</xdr:rowOff>
    </xdr:from>
    <xdr:to>
      <xdr:col>24</xdr:col>
      <xdr:colOff>28575</xdr:colOff>
      <xdr:row>25</xdr:row>
      <xdr:rowOff>57150</xdr:rowOff>
    </xdr:to>
    <xdr:graphicFrame macro="">
      <xdr:nvGraphicFramePr>
        <xdr:cNvPr id="2" name="Chart 1">
          <a:extLst>
            <a:ext uri="{FF2B5EF4-FFF2-40B4-BE49-F238E27FC236}">
              <a16:creationId xmlns:a16="http://schemas.microsoft.com/office/drawing/2014/main" id="{20D515F9-970A-498A-9F74-C784B4912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333374</xdr:colOff>
      <xdr:row>36</xdr:row>
      <xdr:rowOff>28575</xdr:rowOff>
    </xdr:from>
    <xdr:to>
      <xdr:col>12</xdr:col>
      <xdr:colOff>400049</xdr:colOff>
      <xdr:row>81</xdr:row>
      <xdr:rowOff>85725</xdr:rowOff>
    </xdr:to>
    <xdr:sp macro="" textlink="">
      <xdr:nvSpPr>
        <xdr:cNvPr id="3" name="Rectangle 2">
          <a:extLst>
            <a:ext uri="{FF2B5EF4-FFF2-40B4-BE49-F238E27FC236}">
              <a16:creationId xmlns:a16="http://schemas.microsoft.com/office/drawing/2014/main" id="{7B8DF935-BF36-4A63-A8FA-C5525591DEB7}"/>
            </a:ext>
          </a:extLst>
        </xdr:cNvPr>
        <xdr:cNvSpPr/>
      </xdr:nvSpPr>
      <xdr:spPr>
        <a:xfrm>
          <a:off x="5629274" y="6905625"/>
          <a:ext cx="4295775" cy="8629650"/>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A dynamic Excel pacing visualization designed to track revenue performance against defined targets over time. The chart clearly communicates whether revenue is underperforming or exceeding expectations by visually separating positive and negative pacing.</a:t>
          </a:r>
        </a:p>
        <a:p>
          <a:r>
            <a:rPr lang="en-NG" b="1">
              <a:solidFill>
                <a:sysClr val="windowText" lastClr="000000"/>
              </a:solidFill>
            </a:rPr>
            <a:t>What It Visualizes</a:t>
          </a:r>
        </a:p>
        <a:p>
          <a:r>
            <a:rPr lang="en-NG" b="1">
              <a:solidFill>
                <a:sysClr val="windowText" lastClr="000000"/>
              </a:solidFill>
            </a:rPr>
            <a:t>Cumulative Revenue vs Target vs Goal</a:t>
          </a:r>
          <a:r>
            <a:rPr lang="en-NG">
              <a:solidFill>
                <a:sysClr val="windowText" lastClr="000000"/>
              </a:solidFill>
            </a:rPr>
            <a:t> using a line chart</a:t>
          </a:r>
        </a:p>
        <a:p>
          <a:r>
            <a:rPr lang="en-NG" b="1">
              <a:solidFill>
                <a:sysClr val="windowText" lastClr="000000"/>
              </a:solidFill>
            </a:rPr>
            <a:t>Revenue pacing status</a:t>
          </a:r>
          <a:r>
            <a:rPr lang="en-NG">
              <a:solidFill>
                <a:sysClr val="windowText" lastClr="000000"/>
              </a:solidFill>
            </a:rPr>
            <a:t> (below target, on track, above target) using a stacked area chart</a:t>
          </a:r>
        </a:p>
        <a:p>
          <a:r>
            <a:rPr lang="en-NG">
              <a:solidFill>
                <a:sysClr val="windowText" lastClr="000000"/>
              </a:solidFill>
            </a:rPr>
            <a:t>Color-coded performance indicators:</a:t>
          </a:r>
        </a:p>
        <a:p>
          <a:pPr lvl="1"/>
          <a:r>
            <a:rPr lang="en-NG" b="1">
              <a:solidFill>
                <a:sysClr val="windowText" lastClr="000000"/>
              </a:solidFill>
            </a:rPr>
            <a:t>Red</a:t>
          </a:r>
          <a:r>
            <a:rPr lang="en-NG">
              <a:solidFill>
                <a:sysClr val="windowText" lastClr="000000"/>
              </a:solidFill>
            </a:rPr>
            <a:t> when cumulative revenue is below target</a:t>
          </a:r>
        </a:p>
        <a:p>
          <a:pPr lvl="1"/>
          <a:r>
            <a:rPr lang="en-NG" b="1">
              <a:solidFill>
                <a:sysClr val="windowText" lastClr="000000"/>
              </a:solidFill>
            </a:rPr>
            <a:t>Green</a:t>
          </a:r>
          <a:r>
            <a:rPr lang="en-NG">
              <a:solidFill>
                <a:sysClr val="windowText" lastClr="000000"/>
              </a:solidFill>
            </a:rPr>
            <a:t> when cumulative revenue exceeds target</a:t>
          </a:r>
        </a:p>
        <a:p>
          <a:r>
            <a:rPr lang="en-NG" b="1">
              <a:solidFill>
                <a:sysClr val="windowText" lastClr="000000"/>
              </a:solidFill>
            </a:rPr>
            <a:t>How It Works (Conceptually)</a:t>
          </a:r>
        </a:p>
        <a:p>
          <a:r>
            <a:rPr lang="en-NG">
              <a:solidFill>
                <a:sysClr val="windowText" lastClr="000000"/>
              </a:solidFill>
            </a:rPr>
            <a:t>Revenue values are accumulated by date to create a </a:t>
          </a:r>
          <a:r>
            <a:rPr lang="en-NG" b="1">
              <a:solidFill>
                <a:sysClr val="windowText" lastClr="000000"/>
              </a:solidFill>
            </a:rPr>
            <a:t>cumulative revenue series</a:t>
          </a:r>
          <a:endParaRPr lang="en-NG">
            <a:solidFill>
              <a:sysClr val="windowText" lastClr="000000"/>
            </a:solidFill>
          </a:endParaRPr>
        </a:p>
        <a:p>
          <a:r>
            <a:rPr lang="en-NG" b="1">
              <a:solidFill>
                <a:sysClr val="windowText" lastClr="000000"/>
              </a:solidFill>
            </a:rPr>
            <a:t>Target and goal benchmarks</a:t>
          </a:r>
          <a:r>
            <a:rPr lang="en-NG">
              <a:solidFill>
                <a:sysClr val="windowText" lastClr="000000"/>
              </a:solidFill>
            </a:rPr>
            <a:t> are calculated dynamically using date-based logic</a:t>
          </a:r>
        </a:p>
        <a:p>
          <a:r>
            <a:rPr lang="en-NG">
              <a:solidFill>
                <a:sysClr val="windowText" lastClr="000000"/>
              </a:solidFill>
            </a:rPr>
            <a:t>Conditional formulas using </a:t>
          </a:r>
          <a:r>
            <a:rPr lang="en-NG" sz="1100">
              <a:solidFill>
                <a:sysClr val="windowText" lastClr="000000"/>
              </a:solidFill>
              <a:latin typeface="+mn-lt"/>
              <a:ea typeface="+mn-ea"/>
              <a:cs typeface="+mn-cs"/>
            </a:rPr>
            <a:t>IF</a:t>
          </a:r>
          <a:r>
            <a:rPr lang="en-NG">
              <a:solidFill>
                <a:sysClr val="windowText" lastClr="000000"/>
              </a:solidFill>
            </a:rPr>
            <a:t>, </a:t>
          </a:r>
          <a:r>
            <a:rPr lang="en-NG" sz="1100">
              <a:solidFill>
                <a:sysClr val="windowText" lastClr="000000"/>
              </a:solidFill>
              <a:latin typeface="+mn-lt"/>
              <a:ea typeface="+mn-ea"/>
              <a:cs typeface="+mn-cs"/>
            </a:rPr>
            <a:t>MIN</a:t>
          </a:r>
          <a:r>
            <a:rPr lang="en-NG">
              <a:solidFill>
                <a:sysClr val="windowText" lastClr="000000"/>
              </a:solidFill>
            </a:rPr>
            <a:t>, and </a:t>
          </a:r>
          <a:r>
            <a:rPr lang="en-NG" sz="1100">
              <a:solidFill>
                <a:sysClr val="windowText" lastClr="000000"/>
              </a:solidFill>
              <a:latin typeface="+mn-lt"/>
              <a:ea typeface="+mn-ea"/>
              <a:cs typeface="+mn-cs"/>
            </a:rPr>
            <a:t>MAX</a:t>
          </a:r>
          <a:r>
            <a:rPr lang="en-NG">
              <a:solidFill>
                <a:sysClr val="windowText" lastClr="000000"/>
              </a:solidFill>
            </a:rPr>
            <a:t> functions split revenue into:</a:t>
          </a:r>
        </a:p>
        <a:p>
          <a:pPr lvl="1"/>
          <a:r>
            <a:rPr lang="en-NG">
              <a:solidFill>
                <a:sysClr val="windowText" lastClr="000000"/>
              </a:solidFill>
            </a:rPr>
            <a:t>Under-target values</a:t>
          </a:r>
        </a:p>
        <a:p>
          <a:pPr lvl="1"/>
          <a:r>
            <a:rPr lang="en-NG">
              <a:solidFill>
                <a:sysClr val="windowText" lastClr="000000"/>
              </a:solidFill>
            </a:rPr>
            <a:t>On-target values</a:t>
          </a:r>
        </a:p>
        <a:p>
          <a:pPr lvl="1"/>
          <a:r>
            <a:rPr lang="en-NG">
              <a:solidFill>
                <a:sysClr val="windowText" lastClr="000000"/>
              </a:solidFill>
            </a:rPr>
            <a:t>Over-target values</a:t>
          </a:r>
        </a:p>
        <a:p>
          <a:r>
            <a:rPr lang="en-NG">
              <a:solidFill>
                <a:sysClr val="windowText" lastClr="000000"/>
              </a:solidFill>
            </a:rPr>
            <a:t>These helper columns drive the stacked area chart, creating clear visual pacing bands</a:t>
          </a:r>
        </a:p>
        <a:p>
          <a:r>
            <a:rPr lang="en-NG" sz="1100">
              <a:solidFill>
                <a:sysClr val="windowText" lastClr="000000"/>
              </a:solidFill>
              <a:latin typeface="+mn-lt"/>
              <a:ea typeface="+mn-ea"/>
              <a:cs typeface="+mn-cs"/>
            </a:rPr>
            <a:t>EOMONTH</a:t>
          </a:r>
          <a:r>
            <a:rPr lang="en-NG">
              <a:solidFill>
                <a:sysClr val="windowText" lastClr="000000"/>
              </a:solidFill>
            </a:rPr>
            <a:t> is used to align targets and pacing logic to monthly periods</a:t>
          </a:r>
        </a:p>
        <a:p>
          <a:r>
            <a:rPr lang="en-NG" b="1">
              <a:solidFill>
                <a:sysClr val="windowText" lastClr="000000"/>
              </a:solidFill>
            </a:rPr>
            <a:t>Data Source</a:t>
          </a:r>
        </a:p>
        <a:p>
          <a:r>
            <a:rPr lang="en-NG">
              <a:solidFill>
                <a:sysClr val="windowText" lastClr="000000"/>
              </a:solidFill>
            </a:rPr>
            <a:t>Course-generated dataset derived from publicly available revenue data, used for demonstration and portfolio purposes.</a:t>
          </a:r>
        </a:p>
        <a:p>
          <a:r>
            <a:rPr lang="en-NG" b="1">
              <a:solidFill>
                <a:sysClr val="windowText" lastClr="000000"/>
              </a:solidFill>
            </a:rPr>
            <a:t>Techniques &amp; Tools Used</a:t>
          </a:r>
        </a:p>
        <a:p>
          <a:r>
            <a:rPr lang="en-NG">
              <a:solidFill>
                <a:sysClr val="windowText" lastClr="000000"/>
              </a:solidFill>
            </a:rPr>
            <a:t>Line Charts</a:t>
          </a:r>
        </a:p>
        <a:p>
          <a:r>
            <a:rPr lang="en-NG">
              <a:solidFill>
                <a:sysClr val="windowText" lastClr="000000"/>
              </a:solidFill>
            </a:rPr>
            <a:t>Stacked Area Charts</a:t>
          </a:r>
        </a:p>
        <a:p>
          <a:r>
            <a:rPr lang="en-NG">
              <a:solidFill>
                <a:sysClr val="windowText" lastClr="000000"/>
              </a:solidFill>
            </a:rPr>
            <a:t>Conditional logic (</a:t>
          </a:r>
          <a:r>
            <a:rPr lang="en-NG" sz="1100">
              <a:solidFill>
                <a:sysClr val="windowText" lastClr="000000"/>
              </a:solidFill>
              <a:latin typeface="+mn-lt"/>
              <a:ea typeface="+mn-ea"/>
              <a:cs typeface="+mn-cs"/>
            </a:rPr>
            <a:t>IF</a:t>
          </a:r>
          <a:r>
            <a:rPr lang="en-NG">
              <a:solidFill>
                <a:sysClr val="windowText" lastClr="000000"/>
              </a:solidFill>
            </a:rPr>
            <a:t>)</a:t>
          </a:r>
        </a:p>
        <a:p>
          <a:r>
            <a:rPr lang="en-NG">
              <a:solidFill>
                <a:sysClr val="windowText" lastClr="000000"/>
              </a:solidFill>
            </a:rPr>
            <a:t>Boundary functions (</a:t>
          </a:r>
          <a:r>
            <a:rPr lang="en-NG" sz="1100">
              <a:solidFill>
                <a:sysClr val="windowText" lastClr="000000"/>
              </a:solidFill>
              <a:latin typeface="+mn-lt"/>
              <a:ea typeface="+mn-ea"/>
              <a:cs typeface="+mn-cs"/>
            </a:rPr>
            <a:t>MIN</a:t>
          </a:r>
          <a:r>
            <a:rPr lang="en-NG">
              <a:solidFill>
                <a:sysClr val="windowText" lastClr="000000"/>
              </a:solidFill>
            </a:rPr>
            <a:t>, </a:t>
          </a:r>
          <a:r>
            <a:rPr lang="en-NG" sz="1100">
              <a:solidFill>
                <a:sysClr val="windowText" lastClr="000000"/>
              </a:solidFill>
              <a:latin typeface="+mn-lt"/>
              <a:ea typeface="+mn-ea"/>
              <a:cs typeface="+mn-cs"/>
            </a:rPr>
            <a:t>MAX</a:t>
          </a:r>
          <a:r>
            <a:rPr lang="en-NG">
              <a:solidFill>
                <a:sysClr val="windowText" lastClr="000000"/>
              </a:solidFill>
            </a:rPr>
            <a:t>)</a:t>
          </a:r>
        </a:p>
        <a:p>
          <a:r>
            <a:rPr lang="en-NG">
              <a:solidFill>
                <a:sysClr val="windowText" lastClr="000000"/>
              </a:solidFill>
            </a:rPr>
            <a:t>Date functions (</a:t>
          </a:r>
          <a:r>
            <a:rPr lang="en-NG" sz="1100">
              <a:solidFill>
                <a:sysClr val="windowText" lastClr="000000"/>
              </a:solidFill>
              <a:latin typeface="+mn-lt"/>
              <a:ea typeface="+mn-ea"/>
              <a:cs typeface="+mn-cs"/>
            </a:rPr>
            <a:t>EOMONTH</a:t>
          </a:r>
          <a:r>
            <a:rPr lang="en-NG">
              <a:solidFill>
                <a:sysClr val="windowText" lastClr="000000"/>
              </a:solidFill>
            </a:rPr>
            <a:t>)</a:t>
          </a:r>
        </a:p>
        <a:p>
          <a:r>
            <a:rPr lang="en-NG">
              <a:solidFill>
                <a:sysClr val="windowText" lastClr="000000"/>
              </a:solidFill>
            </a:rPr>
            <a:t>Dashboard formatting and visual hierarchy</a:t>
          </a:r>
        </a:p>
        <a:p>
          <a:r>
            <a:rPr lang="en-NG" b="1">
              <a:solidFill>
                <a:sysClr val="windowText" lastClr="000000"/>
              </a:solidFill>
            </a:rPr>
            <a:t>Outcome / Insight</a:t>
          </a:r>
        </a:p>
        <a:p>
          <a:r>
            <a:rPr lang="en-NG">
              <a:solidFill>
                <a:sysClr val="windowText" lastClr="000000"/>
              </a:solidFill>
            </a:rPr>
            <a:t>This pacing chart allows stakeholders to instantly understand whether performance is ahead of, on, or behind plan—without needing to interpret raw numbers. It is especially useful for sales tracking, fundraising campaigns, and operational KPIs.</a:t>
          </a:r>
        </a:p>
        <a:p>
          <a:r>
            <a:rPr lang="en-NG" b="1">
              <a:solidFill>
                <a:sysClr val="windowText" lastClr="000000"/>
              </a:solidFill>
            </a:rPr>
            <a:t>Skills Demonstrated</a:t>
          </a:r>
        </a:p>
        <a:p>
          <a:r>
            <a:rPr lang="en-NG">
              <a:solidFill>
                <a:sysClr val="windowText" lastClr="000000"/>
              </a:solidFill>
            </a:rPr>
            <a:t>KPI pacing visualization</a:t>
          </a:r>
        </a:p>
        <a:p>
          <a:r>
            <a:rPr lang="en-NG">
              <a:solidFill>
                <a:sysClr val="windowText" lastClr="000000"/>
              </a:solidFill>
            </a:rPr>
            <a:t>Advanced Excel chart construction</a:t>
          </a:r>
        </a:p>
        <a:p>
          <a:r>
            <a:rPr lang="en-NG">
              <a:solidFill>
                <a:sysClr val="windowText" lastClr="000000"/>
              </a:solidFill>
            </a:rPr>
            <a:t>Conditional data modeling for visuals</a:t>
          </a:r>
        </a:p>
        <a:p>
          <a:r>
            <a:rPr lang="en-NG">
              <a:solidFill>
                <a:sysClr val="windowText" lastClr="000000"/>
              </a:solidFill>
            </a:rPr>
            <a:t>Business-focused storytelling with data</a:t>
          </a:r>
        </a:p>
        <a:p>
          <a:r>
            <a:rPr lang="en-NG">
              <a:solidFill>
                <a:sysClr val="windowText" lastClr="000000"/>
              </a:solidFill>
            </a:rPr>
            <a:t>Date-based performance analysis</a:t>
          </a:r>
        </a:p>
        <a:p>
          <a:pPr algn="ctr"/>
          <a:endParaRPr lang="en-US" sz="1100" u="sng">
            <a:solidFill>
              <a:sysClr val="windowText" lastClr="000000"/>
            </a:solidFill>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6</xdr:col>
      <xdr:colOff>906780</xdr:colOff>
      <xdr:row>14</xdr:row>
      <xdr:rowOff>144780</xdr:rowOff>
    </xdr:from>
    <xdr:to>
      <xdr:col>7</xdr:col>
      <xdr:colOff>30480</xdr:colOff>
      <xdr:row>16</xdr:row>
      <xdr:rowOff>53340</xdr:rowOff>
    </xdr:to>
    <xdr:sp macro="" textlink="">
      <xdr:nvSpPr>
        <xdr:cNvPr id="2" name="TextBox 1">
          <a:extLst>
            <a:ext uri="{FF2B5EF4-FFF2-40B4-BE49-F238E27FC236}">
              <a16:creationId xmlns:a16="http://schemas.microsoft.com/office/drawing/2014/main" id="{64BA2A5E-1C9D-4BEB-A984-2EFAEEA380D3}"/>
            </a:ext>
          </a:extLst>
        </xdr:cNvPr>
        <xdr:cNvSpPr txBox="1"/>
      </xdr:nvSpPr>
      <xdr:spPr>
        <a:xfrm>
          <a:off x="5297805" y="2135505"/>
          <a:ext cx="352425"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lumMod val="65000"/>
                  <a:lumOff val="35000"/>
                </a:schemeClr>
              </a:solidFill>
            </a:rPr>
            <a:t>0%</a:t>
          </a:r>
        </a:p>
      </xdr:txBody>
    </xdr:sp>
    <xdr:clientData/>
  </xdr:twoCellAnchor>
  <xdr:twoCellAnchor>
    <xdr:from>
      <xdr:col>11</xdr:col>
      <xdr:colOff>45720</xdr:colOff>
      <xdr:row>14</xdr:row>
      <xdr:rowOff>144780</xdr:rowOff>
    </xdr:from>
    <xdr:to>
      <xdr:col>11</xdr:col>
      <xdr:colOff>586740</xdr:colOff>
      <xdr:row>16</xdr:row>
      <xdr:rowOff>53340</xdr:rowOff>
    </xdr:to>
    <xdr:sp macro="" textlink="">
      <xdr:nvSpPr>
        <xdr:cNvPr id="3" name="TextBox 2">
          <a:extLst>
            <a:ext uri="{FF2B5EF4-FFF2-40B4-BE49-F238E27FC236}">
              <a16:creationId xmlns:a16="http://schemas.microsoft.com/office/drawing/2014/main" id="{755B5391-F2C7-4300-8FBF-B0BD0BC70FAD}"/>
            </a:ext>
          </a:extLst>
        </xdr:cNvPr>
        <xdr:cNvSpPr txBox="1"/>
      </xdr:nvSpPr>
      <xdr:spPr>
        <a:xfrm>
          <a:off x="8103870" y="2135505"/>
          <a:ext cx="5410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lumMod val="65000"/>
                  <a:lumOff val="35000"/>
                </a:schemeClr>
              </a:solidFill>
            </a:rPr>
            <a:t>100%</a:t>
          </a:r>
        </a:p>
      </xdr:txBody>
    </xdr:sp>
    <xdr:clientData/>
  </xdr:twoCellAnchor>
  <xdr:twoCellAnchor>
    <xdr:from>
      <xdr:col>6</xdr:col>
      <xdr:colOff>1120140</xdr:colOff>
      <xdr:row>10</xdr:row>
      <xdr:rowOff>99060</xdr:rowOff>
    </xdr:from>
    <xdr:to>
      <xdr:col>7</xdr:col>
      <xdr:colOff>297180</xdr:colOff>
      <xdr:row>12</xdr:row>
      <xdr:rowOff>7620</xdr:rowOff>
    </xdr:to>
    <xdr:sp macro="" textlink="">
      <xdr:nvSpPr>
        <xdr:cNvPr id="4" name="TextBox 3">
          <a:extLst>
            <a:ext uri="{FF2B5EF4-FFF2-40B4-BE49-F238E27FC236}">
              <a16:creationId xmlns:a16="http://schemas.microsoft.com/office/drawing/2014/main" id="{32D129DF-13C1-42B9-8AE4-1497E679262C}"/>
            </a:ext>
          </a:extLst>
        </xdr:cNvPr>
        <xdr:cNvSpPr txBox="1"/>
      </xdr:nvSpPr>
      <xdr:spPr>
        <a:xfrm>
          <a:off x="5511165" y="1365885"/>
          <a:ext cx="405765"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lumMod val="65000"/>
                  <a:lumOff val="35000"/>
                </a:schemeClr>
              </a:solidFill>
            </a:rPr>
            <a:t>20%</a:t>
          </a:r>
        </a:p>
      </xdr:txBody>
    </xdr:sp>
    <xdr:clientData/>
  </xdr:twoCellAnchor>
  <xdr:twoCellAnchor>
    <xdr:from>
      <xdr:col>8</xdr:col>
      <xdr:colOff>15240</xdr:colOff>
      <xdr:row>7</xdr:row>
      <xdr:rowOff>167640</xdr:rowOff>
    </xdr:from>
    <xdr:to>
      <xdr:col>8</xdr:col>
      <xdr:colOff>441960</xdr:colOff>
      <xdr:row>9</xdr:row>
      <xdr:rowOff>76200</xdr:rowOff>
    </xdr:to>
    <xdr:sp macro="" textlink="">
      <xdr:nvSpPr>
        <xdr:cNvPr id="5" name="TextBox 4">
          <a:extLst>
            <a:ext uri="{FF2B5EF4-FFF2-40B4-BE49-F238E27FC236}">
              <a16:creationId xmlns:a16="http://schemas.microsoft.com/office/drawing/2014/main" id="{7E7E70CC-A271-4F7E-A8DC-560459289C75}"/>
            </a:ext>
          </a:extLst>
        </xdr:cNvPr>
        <xdr:cNvSpPr txBox="1"/>
      </xdr:nvSpPr>
      <xdr:spPr>
        <a:xfrm>
          <a:off x="6244590" y="891540"/>
          <a:ext cx="4267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lumMod val="65000"/>
                  <a:lumOff val="35000"/>
                </a:schemeClr>
              </a:solidFill>
            </a:rPr>
            <a:t>40%</a:t>
          </a:r>
        </a:p>
      </xdr:txBody>
    </xdr:sp>
    <xdr:clientData/>
  </xdr:twoCellAnchor>
  <xdr:twoCellAnchor>
    <xdr:from>
      <xdr:col>9</xdr:col>
      <xdr:colOff>304800</xdr:colOff>
      <xdr:row>7</xdr:row>
      <xdr:rowOff>160020</xdr:rowOff>
    </xdr:from>
    <xdr:to>
      <xdr:col>10</xdr:col>
      <xdr:colOff>137160</xdr:colOff>
      <xdr:row>9</xdr:row>
      <xdr:rowOff>68580</xdr:rowOff>
    </xdr:to>
    <xdr:sp macro="" textlink="">
      <xdr:nvSpPr>
        <xdr:cNvPr id="6" name="TextBox 5">
          <a:extLst>
            <a:ext uri="{FF2B5EF4-FFF2-40B4-BE49-F238E27FC236}">
              <a16:creationId xmlns:a16="http://schemas.microsoft.com/office/drawing/2014/main" id="{22702E48-1664-4EF7-9A11-AC0EA9748796}"/>
            </a:ext>
          </a:extLst>
        </xdr:cNvPr>
        <xdr:cNvSpPr txBox="1"/>
      </xdr:nvSpPr>
      <xdr:spPr>
        <a:xfrm>
          <a:off x="7143750" y="883920"/>
          <a:ext cx="44196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lumMod val="65000"/>
                  <a:lumOff val="35000"/>
                </a:schemeClr>
              </a:solidFill>
            </a:rPr>
            <a:t>60%</a:t>
          </a:r>
        </a:p>
      </xdr:txBody>
    </xdr:sp>
    <xdr:clientData/>
  </xdr:twoCellAnchor>
  <xdr:twoCellAnchor>
    <xdr:from>
      <xdr:col>10</xdr:col>
      <xdr:colOff>403860</xdr:colOff>
      <xdr:row>10</xdr:row>
      <xdr:rowOff>129540</xdr:rowOff>
    </xdr:from>
    <xdr:to>
      <xdr:col>11</xdr:col>
      <xdr:colOff>289560</xdr:colOff>
      <xdr:row>12</xdr:row>
      <xdr:rowOff>38100</xdr:rowOff>
    </xdr:to>
    <xdr:sp macro="" textlink="">
      <xdr:nvSpPr>
        <xdr:cNvPr id="7" name="TextBox 6">
          <a:extLst>
            <a:ext uri="{FF2B5EF4-FFF2-40B4-BE49-F238E27FC236}">
              <a16:creationId xmlns:a16="http://schemas.microsoft.com/office/drawing/2014/main" id="{B151F7AC-875C-4136-94A8-DD2D76D791A6}"/>
            </a:ext>
          </a:extLst>
        </xdr:cNvPr>
        <xdr:cNvSpPr txBox="1"/>
      </xdr:nvSpPr>
      <xdr:spPr>
        <a:xfrm>
          <a:off x="7852410" y="1396365"/>
          <a:ext cx="49530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lumMod val="65000"/>
                  <a:lumOff val="35000"/>
                </a:schemeClr>
              </a:solidFill>
            </a:rPr>
            <a:t>80%</a:t>
          </a:r>
        </a:p>
      </xdr:txBody>
    </xdr:sp>
    <xdr:clientData/>
  </xdr:twoCellAnchor>
  <xdr:twoCellAnchor>
    <xdr:from>
      <xdr:col>6</xdr:col>
      <xdr:colOff>238125</xdr:colOff>
      <xdr:row>8</xdr:row>
      <xdr:rowOff>33337</xdr:rowOff>
    </xdr:from>
    <xdr:to>
      <xdr:col>12</xdr:col>
      <xdr:colOff>533400</xdr:colOff>
      <xdr:row>23</xdr:row>
      <xdr:rowOff>23812</xdr:rowOff>
    </xdr:to>
    <xdr:graphicFrame macro="">
      <xdr:nvGraphicFramePr>
        <xdr:cNvPr id="8" name="Chart 7">
          <a:extLst>
            <a:ext uri="{FF2B5EF4-FFF2-40B4-BE49-F238E27FC236}">
              <a16:creationId xmlns:a16="http://schemas.microsoft.com/office/drawing/2014/main" id="{EAA68CB1-8E3B-4F67-99C5-DB85F13CA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361950</xdr:colOff>
      <xdr:row>20</xdr:row>
      <xdr:rowOff>142875</xdr:rowOff>
    </xdr:from>
    <xdr:to>
      <xdr:col>6</xdr:col>
      <xdr:colOff>266700</xdr:colOff>
      <xdr:row>52</xdr:row>
      <xdr:rowOff>38100</xdr:rowOff>
    </xdr:to>
    <xdr:sp macro="" textlink="">
      <xdr:nvSpPr>
        <xdr:cNvPr id="9" name="Rectangle 8">
          <a:extLst>
            <a:ext uri="{FF2B5EF4-FFF2-40B4-BE49-F238E27FC236}">
              <a16:creationId xmlns:a16="http://schemas.microsoft.com/office/drawing/2014/main" id="{379136E1-6F08-4524-BF37-175323B50D8F}"/>
            </a:ext>
          </a:extLst>
        </xdr:cNvPr>
        <xdr:cNvSpPr/>
      </xdr:nvSpPr>
      <xdr:spPr>
        <a:xfrm>
          <a:off x="361950" y="3800475"/>
          <a:ext cx="4295775" cy="5991225"/>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u="sng">
              <a:solidFill>
                <a:sysClr val="windowText" lastClr="000000"/>
              </a:solidFill>
            </a:rPr>
            <a:t>DESCRIPTION</a:t>
          </a:r>
          <a:r>
            <a:rPr lang="en-US" sz="1100" b="1" u="sng">
              <a:solidFill>
                <a:sysClr val="windowText" lastClr="000000"/>
              </a:solidFill>
            </a:rPr>
            <a:t>:</a:t>
          </a:r>
        </a:p>
        <a:p>
          <a:r>
            <a:rPr lang="en-NG">
              <a:solidFill>
                <a:sysClr val="windowText" lastClr="000000"/>
              </a:solidFill>
            </a:rPr>
            <a:t>A custom-built Excel gauge chart designed to visually represent performance against a defined scale. Since Excel does not provide a native gauge chart, the visualization is constructed by combining scatter plots and a donut chart to simulate a dial and moving needle.</a:t>
          </a:r>
        </a:p>
        <a:p>
          <a:r>
            <a:rPr lang="en-NG" b="1">
              <a:solidFill>
                <a:sysClr val="windowText" lastClr="000000"/>
              </a:solidFill>
            </a:rPr>
            <a:t>What It Visualizes</a:t>
          </a:r>
        </a:p>
        <a:p>
          <a:r>
            <a:rPr lang="en-NG">
              <a:solidFill>
                <a:sysClr val="windowText" lastClr="000000"/>
              </a:solidFill>
            </a:rPr>
            <a:t>A </a:t>
          </a:r>
          <a:r>
            <a:rPr lang="en-NG" b="1">
              <a:solidFill>
                <a:sysClr val="windowText" lastClr="000000"/>
              </a:solidFill>
            </a:rPr>
            <a:t>gauge-style performance indicator</a:t>
          </a:r>
          <a:endParaRPr lang="en-NG">
            <a:solidFill>
              <a:sysClr val="windowText" lastClr="000000"/>
            </a:solidFill>
          </a:endParaRPr>
        </a:p>
        <a:p>
          <a:r>
            <a:rPr lang="en-NG">
              <a:solidFill>
                <a:sysClr val="windowText" lastClr="000000"/>
              </a:solidFill>
            </a:rPr>
            <a:t>A </a:t>
          </a:r>
          <a:r>
            <a:rPr lang="en-NG" b="1">
              <a:solidFill>
                <a:sysClr val="windowText" lastClr="000000"/>
              </a:solidFill>
            </a:rPr>
            <a:t>needle</a:t>
          </a:r>
          <a:r>
            <a:rPr lang="en-NG">
              <a:solidFill>
                <a:sysClr val="windowText" lastClr="000000"/>
              </a:solidFill>
            </a:rPr>
            <a:t> that dynamically points to the current value</a:t>
          </a:r>
        </a:p>
        <a:p>
          <a:r>
            <a:rPr lang="en-NG">
              <a:solidFill>
                <a:sysClr val="windowText" lastClr="000000"/>
              </a:solidFill>
            </a:rPr>
            <a:t>Color-coded performance zones within the gauge (e.g., low, medium, high)</a:t>
          </a:r>
        </a:p>
        <a:p>
          <a:r>
            <a:rPr lang="en-NG" b="1">
              <a:solidFill>
                <a:sysClr val="windowText" lastClr="000000"/>
              </a:solidFill>
            </a:rPr>
            <a:t>How It Works (Conceptually)</a:t>
          </a:r>
        </a:p>
        <a:p>
          <a:r>
            <a:rPr lang="en-NG">
              <a:solidFill>
                <a:sysClr val="windowText" lastClr="000000"/>
              </a:solidFill>
            </a:rPr>
            <a:t>A </a:t>
          </a:r>
          <a:r>
            <a:rPr lang="en-NG" b="1">
              <a:solidFill>
                <a:sysClr val="windowText" lastClr="000000"/>
              </a:solidFill>
            </a:rPr>
            <a:t>donut chart</a:t>
          </a:r>
          <a:r>
            <a:rPr lang="en-NG">
              <a:solidFill>
                <a:sysClr val="windowText" lastClr="000000"/>
              </a:solidFill>
            </a:rPr>
            <a:t> is used to create the circular gauge background</a:t>
          </a:r>
        </a:p>
        <a:p>
          <a:r>
            <a:rPr lang="en-NG">
              <a:solidFill>
                <a:sysClr val="windowText" lastClr="000000"/>
              </a:solidFill>
            </a:rPr>
            <a:t>A </a:t>
          </a:r>
          <a:r>
            <a:rPr lang="en-NG" b="1">
              <a:solidFill>
                <a:sysClr val="windowText" lastClr="000000"/>
              </a:solidFill>
            </a:rPr>
            <a:t>scatter plot</a:t>
          </a:r>
          <a:r>
            <a:rPr lang="en-NG">
              <a:solidFill>
                <a:sysClr val="windowText" lastClr="000000"/>
              </a:solidFill>
            </a:rPr>
            <a:t> overlays the donut to act as the needle</a:t>
          </a:r>
        </a:p>
        <a:p>
          <a:r>
            <a:rPr lang="en-NG">
              <a:solidFill>
                <a:sysClr val="windowText" lastClr="000000"/>
              </a:solidFill>
            </a:rPr>
            <a:t>Trigonometric functions (</a:t>
          </a:r>
          <a:r>
            <a:rPr lang="en-NG" sz="1100">
              <a:solidFill>
                <a:sysClr val="windowText" lastClr="000000"/>
              </a:solidFill>
              <a:latin typeface="+mn-lt"/>
              <a:ea typeface="+mn-ea"/>
              <a:cs typeface="+mn-cs"/>
            </a:rPr>
            <a:t>SIN</a:t>
          </a:r>
          <a:r>
            <a:rPr lang="en-NG">
              <a:solidFill>
                <a:sysClr val="windowText" lastClr="000000"/>
              </a:solidFill>
            </a:rPr>
            <a:t>, </a:t>
          </a:r>
          <a:r>
            <a:rPr lang="en-NG" sz="1100">
              <a:solidFill>
                <a:sysClr val="windowText" lastClr="000000"/>
              </a:solidFill>
              <a:latin typeface="+mn-lt"/>
              <a:ea typeface="+mn-ea"/>
              <a:cs typeface="+mn-cs"/>
            </a:rPr>
            <a:t>COS</a:t>
          </a:r>
          <a:r>
            <a:rPr lang="en-NG">
              <a:solidFill>
                <a:sysClr val="windowText" lastClr="000000"/>
              </a:solidFill>
            </a:rPr>
            <a:t>) with angle conversion (</a:t>
          </a:r>
          <a:r>
            <a:rPr lang="en-NG" sz="1100">
              <a:solidFill>
                <a:sysClr val="windowText" lastClr="000000"/>
              </a:solidFill>
              <a:latin typeface="+mn-lt"/>
              <a:ea typeface="+mn-ea"/>
              <a:cs typeface="+mn-cs"/>
            </a:rPr>
            <a:t>RADIANS</a:t>
          </a:r>
          <a:r>
            <a:rPr lang="en-NG">
              <a:solidFill>
                <a:sysClr val="windowText" lastClr="000000"/>
              </a:solidFill>
            </a:rPr>
            <a:t>) calculate the needle’s X and Y coordinates</a:t>
          </a:r>
        </a:p>
        <a:p>
          <a:r>
            <a:rPr lang="en-NG">
              <a:solidFill>
                <a:sysClr val="windowText" lastClr="000000"/>
              </a:solidFill>
            </a:rPr>
            <a:t>The needle updates automatically as the underlying value changes</a:t>
          </a:r>
        </a:p>
        <a:p>
          <a:r>
            <a:rPr lang="en-NG" b="1">
              <a:solidFill>
                <a:sysClr val="windowText" lastClr="000000"/>
              </a:solidFill>
            </a:rPr>
            <a:t>Data Source</a:t>
          </a:r>
        </a:p>
        <a:p>
          <a:r>
            <a:rPr lang="en-NG">
              <a:solidFill>
                <a:sysClr val="windowText" lastClr="000000"/>
              </a:solidFill>
            </a:rPr>
            <a:t>Course-generated dataset derived from publicly available data, used strictly for demonstration and portfolio presentation.</a:t>
          </a:r>
        </a:p>
        <a:p>
          <a:r>
            <a:rPr lang="en-NG" b="1">
              <a:solidFill>
                <a:sysClr val="windowText" lastClr="000000"/>
              </a:solidFill>
            </a:rPr>
            <a:t>Techniques &amp; Tools Used</a:t>
          </a:r>
        </a:p>
        <a:p>
          <a:r>
            <a:rPr lang="en-NG">
              <a:solidFill>
                <a:sysClr val="windowText" lastClr="000000"/>
              </a:solidFill>
            </a:rPr>
            <a:t>Donut Charts</a:t>
          </a:r>
        </a:p>
        <a:p>
          <a:r>
            <a:rPr lang="en-NG">
              <a:solidFill>
                <a:sysClr val="windowText" lastClr="000000"/>
              </a:solidFill>
            </a:rPr>
            <a:t>Scatter Plots</a:t>
          </a:r>
        </a:p>
        <a:p>
          <a:r>
            <a:rPr lang="en-NG">
              <a:solidFill>
                <a:sysClr val="windowText" lastClr="000000"/>
              </a:solidFill>
            </a:rPr>
            <a:t>Trigonometric formulas (</a:t>
          </a:r>
          <a:r>
            <a:rPr lang="en-NG" sz="1100">
              <a:solidFill>
                <a:sysClr val="windowText" lastClr="000000"/>
              </a:solidFill>
              <a:latin typeface="+mn-lt"/>
              <a:ea typeface="+mn-ea"/>
              <a:cs typeface="+mn-cs"/>
            </a:rPr>
            <a:t>SIN</a:t>
          </a:r>
          <a:r>
            <a:rPr lang="en-NG">
              <a:solidFill>
                <a:sysClr val="windowText" lastClr="000000"/>
              </a:solidFill>
            </a:rPr>
            <a:t>, </a:t>
          </a:r>
          <a:r>
            <a:rPr lang="en-NG" sz="1100">
              <a:solidFill>
                <a:sysClr val="windowText" lastClr="000000"/>
              </a:solidFill>
              <a:latin typeface="+mn-lt"/>
              <a:ea typeface="+mn-ea"/>
              <a:cs typeface="+mn-cs"/>
            </a:rPr>
            <a:t>COS</a:t>
          </a:r>
          <a:r>
            <a:rPr lang="en-NG">
              <a:solidFill>
                <a:sysClr val="windowText" lastClr="000000"/>
              </a:solidFill>
            </a:rPr>
            <a:t>, </a:t>
          </a:r>
          <a:r>
            <a:rPr lang="en-NG" sz="1100">
              <a:solidFill>
                <a:sysClr val="windowText" lastClr="000000"/>
              </a:solidFill>
              <a:latin typeface="+mn-lt"/>
              <a:ea typeface="+mn-ea"/>
              <a:cs typeface="+mn-cs"/>
            </a:rPr>
            <a:t>RADIANS</a:t>
          </a:r>
          <a:r>
            <a:rPr lang="en-NG">
              <a:solidFill>
                <a:sysClr val="windowText" lastClr="000000"/>
              </a:solidFill>
            </a:rPr>
            <a:t>)</a:t>
          </a:r>
        </a:p>
        <a:p>
          <a:r>
            <a:rPr lang="en-NG">
              <a:solidFill>
                <a:sysClr val="windowText" lastClr="000000"/>
              </a:solidFill>
            </a:rPr>
            <a:t>Formula-driven visual positioning</a:t>
          </a:r>
        </a:p>
        <a:p>
          <a:r>
            <a:rPr lang="en-NG">
              <a:solidFill>
                <a:sysClr val="windowText" lastClr="000000"/>
              </a:solidFill>
            </a:rPr>
            <a:t>Dashboard formatting and alignment</a:t>
          </a:r>
        </a:p>
        <a:p>
          <a:r>
            <a:rPr lang="en-NG" b="1">
              <a:solidFill>
                <a:sysClr val="windowText" lastClr="000000"/>
              </a:solidFill>
            </a:rPr>
            <a:t>Outcome / Insight</a:t>
          </a:r>
        </a:p>
        <a:p>
          <a:r>
            <a:rPr lang="en-NG">
              <a:solidFill>
                <a:sysClr val="windowText" lastClr="000000"/>
              </a:solidFill>
            </a:rPr>
            <a:t>The gauge provides an intuitive, at-a-glance view of performance, making it ideal for dashboards tracking KPIs such as sales progress, utilization rates, or goal completion.</a:t>
          </a:r>
        </a:p>
        <a:p>
          <a:r>
            <a:rPr lang="en-NG" b="1">
              <a:solidFill>
                <a:sysClr val="windowText" lastClr="000000"/>
              </a:solidFill>
            </a:rPr>
            <a:t>Skills Demonstrated</a:t>
          </a:r>
        </a:p>
        <a:p>
          <a:r>
            <a:rPr lang="en-NG">
              <a:solidFill>
                <a:sysClr val="windowText" lastClr="000000"/>
              </a:solidFill>
            </a:rPr>
            <a:t>Advanced Excel chart engineering</a:t>
          </a:r>
        </a:p>
        <a:p>
          <a:r>
            <a:rPr lang="en-NG">
              <a:solidFill>
                <a:sysClr val="windowText" lastClr="000000"/>
              </a:solidFill>
            </a:rPr>
            <a:t>Creative visualization design</a:t>
          </a:r>
        </a:p>
        <a:p>
          <a:r>
            <a:rPr lang="en-NG">
              <a:solidFill>
                <a:sysClr val="windowText" lastClr="000000"/>
              </a:solidFill>
            </a:rPr>
            <a:t>Mathematical positioning for visuals</a:t>
          </a:r>
        </a:p>
        <a:p>
          <a:r>
            <a:rPr lang="en-NG">
              <a:solidFill>
                <a:sysClr val="windowText" lastClr="000000"/>
              </a:solidFill>
            </a:rPr>
            <a:t>Dashboard storytelling for non-technical users</a:t>
          </a:r>
        </a:p>
        <a:p>
          <a:pPr algn="ctr"/>
          <a:endParaRPr lang="en-US" sz="1100" u="sng">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yne%20Michael\Desktop\SKILL%20BUILDING\1.%20TECHNICAL%20SKILLS\1.%20EXCEL\3.%20DATA%20VISUALIZATION\1.%20Data_Visualization_Exercises.xlsx" TargetMode="External"/><Relationship Id="rId1" Type="http://schemas.openxmlformats.org/officeDocument/2006/relationships/externalLinkPath" Target="/Users/Rayne%20Michael/Desktop/SKILL%20BUILDING/1.%20TECHNICAL%20SKILLS/1.%20EXCEL/3.%20DATA%20VISUALIZATION/1.%20Data_Visualization_Exercises.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ynamic%20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izing Charts"/>
      <sheetName val="Bar &amp; Column Charts"/>
      <sheetName val="Histogram &amp; Pareto Charts"/>
      <sheetName val="Line Charts"/>
      <sheetName val="Area Charts"/>
      <sheetName val="Pie &amp; Donut Charts"/>
      <sheetName val="Scatter Plots &amp; Bubble Charts"/>
      <sheetName val="Box &amp; Whisker Charts"/>
      <sheetName val="Tree Maps &amp; Sunburst Charts"/>
      <sheetName val="Waterfall &amp; Funnel Charts"/>
      <sheetName val="Radar Charts"/>
      <sheetName val="Stock Charts"/>
      <sheetName val="Heat Maps"/>
      <sheetName val="Surface Charts"/>
      <sheetName val="Power Map"/>
      <sheetName val="Combo Charts"/>
      <sheetName val="Sparklines"/>
      <sheetName val="Image Overlay Charts"/>
      <sheetName val="Binary Date Ranges"/>
      <sheetName val="Automatic Chart Updates"/>
      <sheetName val="Scroll &amp; Zoom Charts"/>
      <sheetName val="Animating Changes Over Time"/>
      <sheetName val="Dynamic Dashboard"/>
      <sheetName val="Value-Based Formatting"/>
      <sheetName val="Dynamic Series Selection"/>
      <sheetName val="Custom Pacing Chart"/>
      <sheetName val="Gauge Chart"/>
      <sheetName val="Array Percentage Grid"/>
    </sheetNames>
    <definedNames>
      <definedName name="Metric1" refersTo="#REF!"/>
      <definedName name="Metric2"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A1" t="str">
            <v>$ Raised</v>
          </cell>
          <cell r="C1" t="str">
            <v>$ Remaining</v>
          </cell>
        </row>
        <row r="2">
          <cell r="A2">
            <v>3000</v>
          </cell>
          <cell r="C2">
            <v>7000</v>
          </cell>
        </row>
      </sheetData>
      <sheetData sheetId="18">
        <row r="1">
          <cell r="B1" t="str">
            <v>Revenue</v>
          </cell>
          <cell r="C1" t="str">
            <v>Promo</v>
          </cell>
        </row>
        <row r="2">
          <cell r="A2">
            <v>42370</v>
          </cell>
          <cell r="B2">
            <v>10880.507306313757</v>
          </cell>
          <cell r="C2">
            <v>0</v>
          </cell>
        </row>
        <row r="3">
          <cell r="A3">
            <v>42371</v>
          </cell>
          <cell r="B3">
            <v>8771.8178476242992</v>
          </cell>
          <cell r="C3">
            <v>0</v>
          </cell>
        </row>
        <row r="4">
          <cell r="A4">
            <v>42372</v>
          </cell>
          <cell r="B4">
            <v>12651.337193272677</v>
          </cell>
          <cell r="C4">
            <v>0</v>
          </cell>
        </row>
        <row r="5">
          <cell r="A5">
            <v>42373</v>
          </cell>
          <cell r="B5">
            <v>9272.5071225071206</v>
          </cell>
          <cell r="C5">
            <v>0</v>
          </cell>
        </row>
        <row r="6">
          <cell r="A6">
            <v>42374</v>
          </cell>
          <cell r="B6">
            <v>9822.9804245933283</v>
          </cell>
          <cell r="C6">
            <v>0</v>
          </cell>
        </row>
        <row r="7">
          <cell r="A7">
            <v>42375</v>
          </cell>
          <cell r="B7">
            <v>7387.2392243359982</v>
          </cell>
          <cell r="C7">
            <v>0</v>
          </cell>
        </row>
        <row r="8">
          <cell r="A8">
            <v>42376</v>
          </cell>
          <cell r="B8">
            <v>6862.3058542413382</v>
          </cell>
          <cell r="C8">
            <v>0</v>
          </cell>
        </row>
        <row r="9">
          <cell r="A9">
            <v>42377</v>
          </cell>
          <cell r="B9">
            <v>10476.642771804063</v>
          </cell>
          <cell r="C9">
            <v>0</v>
          </cell>
        </row>
        <row r="10">
          <cell r="A10">
            <v>42378</v>
          </cell>
          <cell r="B10">
            <v>7546.424960941089</v>
          </cell>
          <cell r="C10">
            <v>0</v>
          </cell>
        </row>
        <row r="11">
          <cell r="A11">
            <v>42379</v>
          </cell>
          <cell r="B11">
            <v>14394.853414208252</v>
          </cell>
          <cell r="C11">
            <v>0</v>
          </cell>
        </row>
        <row r="12">
          <cell r="A12">
            <v>42380</v>
          </cell>
          <cell r="B12">
            <v>9548.3457402812219</v>
          </cell>
          <cell r="C12">
            <v>0</v>
          </cell>
        </row>
        <row r="13">
          <cell r="A13">
            <v>42381</v>
          </cell>
          <cell r="B13">
            <v>11278.788714272585</v>
          </cell>
          <cell r="C13">
            <v>0</v>
          </cell>
        </row>
        <row r="14">
          <cell r="A14">
            <v>42382</v>
          </cell>
          <cell r="B14">
            <v>6252.6835768771261</v>
          </cell>
          <cell r="C14">
            <v>0</v>
          </cell>
        </row>
        <row r="15">
          <cell r="A15">
            <v>42383</v>
          </cell>
          <cell r="B15">
            <v>6819.2261740648837</v>
          </cell>
          <cell r="C15">
            <v>0</v>
          </cell>
        </row>
        <row r="16">
          <cell r="A16">
            <v>42384</v>
          </cell>
          <cell r="B16">
            <v>8519.1434610789456</v>
          </cell>
          <cell r="C16">
            <v>0</v>
          </cell>
        </row>
        <row r="17">
          <cell r="A17">
            <v>42385</v>
          </cell>
          <cell r="B17">
            <v>6991.6276077566399</v>
          </cell>
          <cell r="C17">
            <v>0</v>
          </cell>
        </row>
        <row r="18">
          <cell r="A18">
            <v>42386</v>
          </cell>
          <cell r="B18">
            <v>15776.693318628804</v>
          </cell>
          <cell r="C18">
            <v>1</v>
          </cell>
        </row>
        <row r="19">
          <cell r="A19">
            <v>42387</v>
          </cell>
          <cell r="B19">
            <v>12594.949912691845</v>
          </cell>
          <cell r="C19">
            <v>1</v>
          </cell>
        </row>
        <row r="20">
          <cell r="A20">
            <v>42388</v>
          </cell>
          <cell r="B20">
            <v>13533.995037220844</v>
          </cell>
          <cell r="C20">
            <v>1</v>
          </cell>
        </row>
        <row r="21">
          <cell r="A21">
            <v>42389</v>
          </cell>
          <cell r="B21">
            <v>6202.0218729896151</v>
          </cell>
          <cell r="C21">
            <v>0</v>
          </cell>
        </row>
        <row r="22">
          <cell r="A22">
            <v>42390</v>
          </cell>
          <cell r="B22">
            <v>7276.789817112397</v>
          </cell>
          <cell r="C22">
            <v>0</v>
          </cell>
        </row>
        <row r="23">
          <cell r="A23">
            <v>42391</v>
          </cell>
          <cell r="B23">
            <v>7485.1438286922166</v>
          </cell>
          <cell r="C23">
            <v>0</v>
          </cell>
        </row>
        <row r="24">
          <cell r="A24">
            <v>42392</v>
          </cell>
          <cell r="B24">
            <v>6076.1051373954588</v>
          </cell>
          <cell r="C24">
            <v>0</v>
          </cell>
        </row>
        <row r="25">
          <cell r="A25">
            <v>42393</v>
          </cell>
          <cell r="B25">
            <v>8231.4860766473666</v>
          </cell>
          <cell r="C25">
            <v>0</v>
          </cell>
        </row>
        <row r="26">
          <cell r="A26">
            <v>42394</v>
          </cell>
          <cell r="B26">
            <v>6658.6986490212284</v>
          </cell>
          <cell r="C26">
            <v>0</v>
          </cell>
        </row>
        <row r="27">
          <cell r="A27">
            <v>42395</v>
          </cell>
          <cell r="B27">
            <v>5948.2951934564817</v>
          </cell>
          <cell r="C27">
            <v>0</v>
          </cell>
        </row>
        <row r="28">
          <cell r="A28">
            <v>42396</v>
          </cell>
          <cell r="B28">
            <v>5973.5823913243266</v>
          </cell>
          <cell r="C28">
            <v>0</v>
          </cell>
        </row>
        <row r="29">
          <cell r="A29">
            <v>42397</v>
          </cell>
          <cell r="B29">
            <v>8780.8335630916281</v>
          </cell>
          <cell r="C29">
            <v>1</v>
          </cell>
        </row>
        <row r="30">
          <cell r="A30">
            <v>42398</v>
          </cell>
          <cell r="B30">
            <v>11448.869589192169</v>
          </cell>
          <cell r="C30">
            <v>1</v>
          </cell>
        </row>
        <row r="31">
          <cell r="A31">
            <v>42399</v>
          </cell>
          <cell r="B31">
            <v>10013.652237845785</v>
          </cell>
          <cell r="C31">
            <v>1</v>
          </cell>
        </row>
        <row r="32">
          <cell r="A32">
            <v>42400</v>
          </cell>
          <cell r="B32">
            <v>9972.4749563459245</v>
          </cell>
          <cell r="C32">
            <v>1</v>
          </cell>
        </row>
        <row r="33">
          <cell r="A33">
            <v>42401</v>
          </cell>
          <cell r="B33">
            <v>10631.577979965077</v>
          </cell>
          <cell r="C33">
            <v>1</v>
          </cell>
        </row>
        <row r="34">
          <cell r="A34">
            <v>42402</v>
          </cell>
          <cell r="B34">
            <v>9662.9997242900463</v>
          </cell>
          <cell r="C34">
            <v>1</v>
          </cell>
        </row>
        <row r="35">
          <cell r="A35">
            <v>42403</v>
          </cell>
          <cell r="B35">
            <v>8893.7551695616203</v>
          </cell>
          <cell r="C35">
            <v>0</v>
          </cell>
        </row>
        <row r="36">
          <cell r="A36">
            <v>42404</v>
          </cell>
          <cell r="B36">
            <v>7366.9561621174525</v>
          </cell>
          <cell r="C36">
            <v>0</v>
          </cell>
        </row>
        <row r="37">
          <cell r="A37">
            <v>42405</v>
          </cell>
          <cell r="B37">
            <v>9330.9024905799088</v>
          </cell>
          <cell r="C37">
            <v>0</v>
          </cell>
        </row>
        <row r="38">
          <cell r="A38">
            <v>42406</v>
          </cell>
          <cell r="B38">
            <v>8930.0891462181771</v>
          </cell>
          <cell r="C38">
            <v>0</v>
          </cell>
        </row>
        <row r="39">
          <cell r="A39">
            <v>42407</v>
          </cell>
          <cell r="B39">
            <v>7770.1773734031804</v>
          </cell>
          <cell r="C39">
            <v>0</v>
          </cell>
        </row>
        <row r="40">
          <cell r="A40">
            <v>42408</v>
          </cell>
          <cell r="B40">
            <v>7581.5871702968452</v>
          </cell>
          <cell r="C40">
            <v>0</v>
          </cell>
        </row>
        <row r="41">
          <cell r="A41">
            <v>42409</v>
          </cell>
          <cell r="B41">
            <v>8524.1200257329274</v>
          </cell>
          <cell r="C41">
            <v>0</v>
          </cell>
        </row>
        <row r="42">
          <cell r="A42">
            <v>42410</v>
          </cell>
          <cell r="B42">
            <v>11476.128113224886</v>
          </cell>
          <cell r="C42">
            <v>0</v>
          </cell>
        </row>
        <row r="43">
          <cell r="A43">
            <v>42411</v>
          </cell>
          <cell r="B43">
            <v>8303.7910118555283</v>
          </cell>
          <cell r="C43">
            <v>0</v>
          </cell>
        </row>
        <row r="44">
          <cell r="A44">
            <v>42412</v>
          </cell>
          <cell r="B44">
            <v>14349.98621450234</v>
          </cell>
          <cell r="C44">
            <v>0</v>
          </cell>
        </row>
        <row r="45">
          <cell r="A45">
            <v>42413</v>
          </cell>
          <cell r="B45">
            <v>10032.634868118739</v>
          </cell>
          <cell r="C45">
            <v>0</v>
          </cell>
        </row>
        <row r="46">
          <cell r="A46">
            <v>42414</v>
          </cell>
          <cell r="B46">
            <v>13213.537358698646</v>
          </cell>
          <cell r="C46">
            <v>0</v>
          </cell>
        </row>
        <row r="47">
          <cell r="A47">
            <v>42415</v>
          </cell>
          <cell r="B47">
            <v>7451.4199062586149</v>
          </cell>
          <cell r="C47">
            <v>0</v>
          </cell>
        </row>
        <row r="48">
          <cell r="A48">
            <v>42416</v>
          </cell>
          <cell r="B48">
            <v>9743.208344821247</v>
          </cell>
          <cell r="C48">
            <v>0</v>
          </cell>
        </row>
        <row r="49">
          <cell r="A49">
            <v>42417</v>
          </cell>
          <cell r="B49">
            <v>8597.7253928866849</v>
          </cell>
          <cell r="C49">
            <v>0</v>
          </cell>
        </row>
        <row r="50">
          <cell r="A50">
            <v>42418</v>
          </cell>
          <cell r="B50">
            <v>8472.8701406120763</v>
          </cell>
          <cell r="C50">
            <v>0</v>
          </cell>
        </row>
        <row r="51">
          <cell r="A51">
            <v>42419</v>
          </cell>
          <cell r="B51">
            <v>12469.740832644056</v>
          </cell>
          <cell r="C51">
            <v>1</v>
          </cell>
        </row>
        <row r="52">
          <cell r="A52">
            <v>42420</v>
          </cell>
          <cell r="B52">
            <v>13180.438378825475</v>
          </cell>
          <cell r="C52">
            <v>1</v>
          </cell>
        </row>
        <row r="53">
          <cell r="A53">
            <v>42421</v>
          </cell>
          <cell r="B53">
            <v>12978.91278375149</v>
          </cell>
          <cell r="C53">
            <v>1</v>
          </cell>
        </row>
        <row r="54">
          <cell r="A54">
            <v>42422</v>
          </cell>
          <cell r="B54">
            <v>12389.88603988604</v>
          </cell>
          <cell r="C54">
            <v>1</v>
          </cell>
        </row>
        <row r="55">
          <cell r="A55">
            <v>42423</v>
          </cell>
          <cell r="B55">
            <v>13144.669607572831</v>
          </cell>
          <cell r="C55">
            <v>1</v>
          </cell>
        </row>
        <row r="56">
          <cell r="A56">
            <v>42424</v>
          </cell>
          <cell r="B56">
            <v>5656.575682382133</v>
          </cell>
          <cell r="C56">
            <v>1</v>
          </cell>
        </row>
        <row r="57">
          <cell r="A57">
            <v>42425</v>
          </cell>
          <cell r="B57">
            <v>7138.7280580828956</v>
          </cell>
          <cell r="C57">
            <v>1</v>
          </cell>
        </row>
        <row r="58">
          <cell r="A58">
            <v>42426</v>
          </cell>
          <cell r="B58">
            <v>9987.3678889807907</v>
          </cell>
          <cell r="C58">
            <v>1</v>
          </cell>
        </row>
        <row r="59">
          <cell r="A59">
            <v>42427</v>
          </cell>
          <cell r="B59">
            <v>9013.569524859844</v>
          </cell>
          <cell r="C59">
            <v>1</v>
          </cell>
        </row>
        <row r="60">
          <cell r="A60">
            <v>42428</v>
          </cell>
          <cell r="B60">
            <v>17179.735318444997</v>
          </cell>
          <cell r="C60">
            <v>1</v>
          </cell>
        </row>
        <row r="61">
          <cell r="A61">
            <v>42429</v>
          </cell>
          <cell r="B61">
            <v>11870.889624115431</v>
          </cell>
          <cell r="C61">
            <v>1</v>
          </cell>
        </row>
        <row r="62">
          <cell r="A62">
            <v>42430</v>
          </cell>
          <cell r="B62">
            <v>11394.187115154857</v>
          </cell>
          <cell r="C62">
            <v>1</v>
          </cell>
        </row>
        <row r="63">
          <cell r="A63">
            <v>42431</v>
          </cell>
          <cell r="B63">
            <v>6068.7804429739926</v>
          </cell>
          <cell r="C63">
            <v>0</v>
          </cell>
        </row>
        <row r="64">
          <cell r="A64">
            <v>42432</v>
          </cell>
          <cell r="B64">
            <v>7827.7180406212665</v>
          </cell>
          <cell r="C64">
            <v>0</v>
          </cell>
        </row>
        <row r="65">
          <cell r="A65">
            <v>42433</v>
          </cell>
          <cell r="B65">
            <v>10591.590846429557</v>
          </cell>
          <cell r="C65">
            <v>0</v>
          </cell>
        </row>
        <row r="66">
          <cell r="A66">
            <v>42434</v>
          </cell>
          <cell r="B66">
            <v>9915.1916184174243</v>
          </cell>
          <cell r="C66">
            <v>0</v>
          </cell>
        </row>
        <row r="67">
          <cell r="A67">
            <v>42435</v>
          </cell>
          <cell r="B67">
            <v>19142.44095211837</v>
          </cell>
          <cell r="C67">
            <v>1</v>
          </cell>
        </row>
        <row r="68">
          <cell r="A68">
            <v>42436</v>
          </cell>
          <cell r="B68">
            <v>18073.18720705817</v>
          </cell>
          <cell r="C68">
            <v>1</v>
          </cell>
        </row>
        <row r="69">
          <cell r="A69">
            <v>42437</v>
          </cell>
          <cell r="B69">
            <v>14942.326072971233</v>
          </cell>
          <cell r="C69">
            <v>1</v>
          </cell>
        </row>
        <row r="70">
          <cell r="A70">
            <v>42438</v>
          </cell>
          <cell r="B70">
            <v>7468.5552798456019</v>
          </cell>
          <cell r="C70">
            <v>0</v>
          </cell>
        </row>
        <row r="71">
          <cell r="A71">
            <v>42439</v>
          </cell>
          <cell r="B71">
            <v>11640.566124437091</v>
          </cell>
          <cell r="C71">
            <v>0</v>
          </cell>
        </row>
        <row r="72">
          <cell r="A72">
            <v>42440</v>
          </cell>
          <cell r="B72">
            <v>13562.204760591858</v>
          </cell>
          <cell r="C72">
            <v>0</v>
          </cell>
        </row>
        <row r="73">
          <cell r="A73">
            <v>42441</v>
          </cell>
          <cell r="B73">
            <v>10909.31899641577</v>
          </cell>
          <cell r="C73">
            <v>0</v>
          </cell>
        </row>
        <row r="74">
          <cell r="A74">
            <v>42442</v>
          </cell>
          <cell r="B74">
            <v>15724.574947155592</v>
          </cell>
          <cell r="C74">
            <v>0</v>
          </cell>
        </row>
        <row r="75">
          <cell r="A75">
            <v>42443</v>
          </cell>
          <cell r="B75">
            <v>11017.728149986215</v>
          </cell>
          <cell r="C75">
            <v>0</v>
          </cell>
        </row>
        <row r="76">
          <cell r="A76">
            <v>42444</v>
          </cell>
          <cell r="B76">
            <v>11703.67613270839</v>
          </cell>
          <cell r="C76">
            <v>0</v>
          </cell>
        </row>
        <row r="77">
          <cell r="A77">
            <v>42445</v>
          </cell>
          <cell r="B77">
            <v>13983.259810679167</v>
          </cell>
          <cell r="C77">
            <v>0</v>
          </cell>
        </row>
        <row r="78">
          <cell r="A78">
            <v>42446</v>
          </cell>
          <cell r="B78">
            <v>11522.291149710507</v>
          </cell>
          <cell r="C78">
            <v>0</v>
          </cell>
        </row>
        <row r="79">
          <cell r="A79">
            <v>42447</v>
          </cell>
          <cell r="B79">
            <v>12578.05808289679</v>
          </cell>
          <cell r="C79">
            <v>0</v>
          </cell>
        </row>
        <row r="80">
          <cell r="A80">
            <v>42448</v>
          </cell>
          <cell r="B80">
            <v>12319.157246576604</v>
          </cell>
          <cell r="C80">
            <v>0</v>
          </cell>
        </row>
        <row r="81">
          <cell r="A81">
            <v>42449</v>
          </cell>
          <cell r="B81">
            <v>23465.439757375239</v>
          </cell>
          <cell r="C81">
            <v>1</v>
          </cell>
        </row>
        <row r="82">
          <cell r="A82">
            <v>42450</v>
          </cell>
          <cell r="B82">
            <v>19958.018564470174</v>
          </cell>
          <cell r="C82">
            <v>1</v>
          </cell>
        </row>
        <row r="83">
          <cell r="A83">
            <v>42451</v>
          </cell>
          <cell r="B83">
            <v>16884.6107894495</v>
          </cell>
          <cell r="C83">
            <v>1</v>
          </cell>
        </row>
        <row r="84">
          <cell r="A84">
            <v>42452</v>
          </cell>
          <cell r="B84">
            <v>18745.657568238217</v>
          </cell>
          <cell r="C84">
            <v>1</v>
          </cell>
        </row>
        <row r="85">
          <cell r="A85">
            <v>42453</v>
          </cell>
          <cell r="B85">
            <v>16713.220292252547</v>
          </cell>
          <cell r="C85">
            <v>1</v>
          </cell>
        </row>
        <row r="86">
          <cell r="A86">
            <v>42454</v>
          </cell>
          <cell r="B86">
            <v>7348.7776858744592</v>
          </cell>
          <cell r="C86">
            <v>0</v>
          </cell>
        </row>
        <row r="87">
          <cell r="A87">
            <v>42455</v>
          </cell>
          <cell r="B87">
            <v>5941.319731642312</v>
          </cell>
          <cell r="C87">
            <v>0</v>
          </cell>
        </row>
        <row r="88">
          <cell r="A88">
            <v>42456</v>
          </cell>
          <cell r="B88">
            <v>7767.3191802224064</v>
          </cell>
          <cell r="C88">
            <v>0</v>
          </cell>
        </row>
        <row r="89">
          <cell r="A89">
            <v>42457</v>
          </cell>
          <cell r="B89">
            <v>8210.155316606928</v>
          </cell>
          <cell r="C89">
            <v>0</v>
          </cell>
        </row>
        <row r="90">
          <cell r="A90">
            <v>42458</v>
          </cell>
          <cell r="B90">
            <v>6357.4487639003764</v>
          </cell>
          <cell r="C90">
            <v>0</v>
          </cell>
        </row>
        <row r="91">
          <cell r="A91">
            <v>42459</v>
          </cell>
          <cell r="B91">
            <v>8336.0628618693117</v>
          </cell>
          <cell r="C91">
            <v>0</v>
          </cell>
        </row>
      </sheetData>
      <sheetData sheetId="19">
        <row r="1">
          <cell r="B1" t="str">
            <v>Temperature</v>
          </cell>
        </row>
        <row r="2">
          <cell r="A2">
            <v>42461</v>
          </cell>
          <cell r="B2">
            <v>88</v>
          </cell>
        </row>
        <row r="3">
          <cell r="A3">
            <v>42462</v>
          </cell>
          <cell r="B3">
            <v>88</v>
          </cell>
        </row>
        <row r="4">
          <cell r="A4">
            <v>42463</v>
          </cell>
          <cell r="B4">
            <v>81</v>
          </cell>
        </row>
        <row r="5">
          <cell r="A5">
            <v>42464</v>
          </cell>
          <cell r="B5">
            <v>82</v>
          </cell>
        </row>
        <row r="6">
          <cell r="A6">
            <v>42465</v>
          </cell>
          <cell r="B6">
            <v>77</v>
          </cell>
        </row>
        <row r="7">
          <cell r="A7">
            <v>42466</v>
          </cell>
          <cell r="B7">
            <v>80</v>
          </cell>
        </row>
        <row r="8">
          <cell r="A8">
            <v>42467</v>
          </cell>
          <cell r="B8">
            <v>75</v>
          </cell>
        </row>
        <row r="9">
          <cell r="A9">
            <v>42468</v>
          </cell>
          <cell r="B9">
            <v>77</v>
          </cell>
        </row>
        <row r="10">
          <cell r="A10">
            <v>42469</v>
          </cell>
          <cell r="B10">
            <v>75</v>
          </cell>
        </row>
        <row r="11">
          <cell r="A11">
            <v>42470</v>
          </cell>
          <cell r="B11">
            <v>80</v>
          </cell>
        </row>
        <row r="12">
          <cell r="A12">
            <v>42471</v>
          </cell>
          <cell r="B12">
            <v>88</v>
          </cell>
        </row>
        <row r="13">
          <cell r="A13">
            <v>42472</v>
          </cell>
          <cell r="B13">
            <v>79</v>
          </cell>
        </row>
        <row r="14">
          <cell r="A14">
            <v>42473</v>
          </cell>
          <cell r="B14">
            <v>85</v>
          </cell>
        </row>
        <row r="15">
          <cell r="A15">
            <v>42474</v>
          </cell>
          <cell r="B15">
            <v>84</v>
          </cell>
        </row>
        <row r="16">
          <cell r="A16">
            <v>42475</v>
          </cell>
          <cell r="B16">
            <v>86</v>
          </cell>
        </row>
        <row r="17">
          <cell r="A17">
            <v>42476</v>
          </cell>
          <cell r="B17">
            <v>76</v>
          </cell>
        </row>
        <row r="18">
          <cell r="A18">
            <v>42477</v>
          </cell>
          <cell r="B18">
            <v>77</v>
          </cell>
        </row>
        <row r="19">
          <cell r="A19">
            <v>42478</v>
          </cell>
          <cell r="B19">
            <v>85</v>
          </cell>
        </row>
        <row r="20">
          <cell r="A20">
            <v>42479</v>
          </cell>
          <cell r="B20">
            <v>80</v>
          </cell>
        </row>
        <row r="21">
          <cell r="A21">
            <v>42480</v>
          </cell>
          <cell r="B21">
            <v>76</v>
          </cell>
        </row>
        <row r="22">
          <cell r="A22">
            <v>42481</v>
          </cell>
          <cell r="B22">
            <v>74</v>
          </cell>
        </row>
        <row r="23">
          <cell r="A23">
            <v>42482</v>
          </cell>
          <cell r="B23">
            <v>79</v>
          </cell>
        </row>
        <row r="24">
          <cell r="A24">
            <v>42483</v>
          </cell>
          <cell r="B24">
            <v>82</v>
          </cell>
        </row>
        <row r="25">
          <cell r="A25">
            <v>42484</v>
          </cell>
          <cell r="B25">
            <v>88</v>
          </cell>
        </row>
        <row r="26">
          <cell r="A26">
            <v>42485</v>
          </cell>
          <cell r="B26">
            <v>85</v>
          </cell>
        </row>
        <row r="27">
          <cell r="A27">
            <v>42486</v>
          </cell>
          <cell r="B27">
            <v>74</v>
          </cell>
        </row>
        <row r="28">
          <cell r="A28">
            <v>42487</v>
          </cell>
          <cell r="B28">
            <v>75</v>
          </cell>
        </row>
        <row r="29">
          <cell r="A29">
            <v>42488</v>
          </cell>
          <cell r="B29">
            <v>77</v>
          </cell>
        </row>
        <row r="30">
          <cell r="A30">
            <v>42489</v>
          </cell>
          <cell r="B30">
            <v>88</v>
          </cell>
        </row>
        <row r="31">
          <cell r="A31">
            <v>42490</v>
          </cell>
          <cell r="B31">
            <v>82</v>
          </cell>
        </row>
      </sheetData>
      <sheetData sheetId="20"/>
      <sheetData sheetId="21"/>
      <sheetData sheetId="22">
        <row r="4">
          <cell r="S4" t="str">
            <v>AB</v>
          </cell>
          <cell r="T4" t="str">
            <v>H</v>
          </cell>
          <cell r="U4" t="str">
            <v>AVG</v>
          </cell>
          <cell r="Z4" t="str">
            <v>RBI</v>
          </cell>
          <cell r="AA4" t="str">
            <v>SB</v>
          </cell>
          <cell r="AC4" t="str">
            <v>SB%</v>
          </cell>
        </row>
        <row r="5">
          <cell r="R5">
            <v>2010</v>
          </cell>
          <cell r="S5">
            <v>567</v>
          </cell>
          <cell r="T5">
            <v>161</v>
          </cell>
          <cell r="U5">
            <v>0.2839506172839506</v>
          </cell>
          <cell r="Z5">
            <v>88</v>
          </cell>
        </row>
        <row r="6">
          <cell r="R6">
            <v>2011</v>
          </cell>
          <cell r="S6">
            <v>537</v>
          </cell>
          <cell r="T6">
            <v>122</v>
          </cell>
          <cell r="U6">
            <v>0.2271880819366853</v>
          </cell>
          <cell r="Z6">
            <v>44</v>
          </cell>
        </row>
        <row r="7">
          <cell r="R7">
            <v>2012</v>
          </cell>
          <cell r="S7">
            <v>605</v>
          </cell>
          <cell r="T7">
            <v>184</v>
          </cell>
          <cell r="U7">
            <v>0.30413223140495865</v>
          </cell>
          <cell r="Z7">
            <v>91</v>
          </cell>
        </row>
        <row r="8">
          <cell r="R8">
            <v>2013</v>
          </cell>
          <cell r="S8">
            <v>616</v>
          </cell>
          <cell r="T8">
            <v>171</v>
          </cell>
          <cell r="U8">
            <v>0.27759740259740262</v>
          </cell>
          <cell r="Z8">
            <v>81</v>
          </cell>
        </row>
        <row r="9">
          <cell r="R9">
            <v>2014</v>
          </cell>
          <cell r="S9">
            <v>492</v>
          </cell>
          <cell r="T9">
            <v>138</v>
          </cell>
          <cell r="U9">
            <v>0.28048780487804881</v>
          </cell>
          <cell r="Z9">
            <v>54</v>
          </cell>
        </row>
        <row r="10">
          <cell r="R10">
            <v>2015</v>
          </cell>
          <cell r="S10">
            <v>385</v>
          </cell>
          <cell r="T10">
            <v>98</v>
          </cell>
          <cell r="U10">
            <v>0.25454545454545452</v>
          </cell>
          <cell r="Z10">
            <v>32</v>
          </cell>
        </row>
      </sheetData>
      <sheetData sheetId="23">
        <row r="1">
          <cell r="D1">
            <v>0.25</v>
          </cell>
          <cell r="E1">
            <v>0.5</v>
          </cell>
          <cell r="F1">
            <v>0.75</v>
          </cell>
          <cell r="G1">
            <v>1</v>
          </cell>
        </row>
        <row r="2">
          <cell r="A2">
            <v>42370</v>
          </cell>
          <cell r="D2" t="str">
            <v/>
          </cell>
          <cell r="E2" t="str">
            <v/>
          </cell>
          <cell r="F2">
            <v>8010</v>
          </cell>
          <cell r="G2" t="str">
            <v/>
          </cell>
        </row>
        <row r="3">
          <cell r="A3">
            <v>42371</v>
          </cell>
          <cell r="D3" t="str">
            <v/>
          </cell>
          <cell r="E3">
            <v>6592</v>
          </cell>
          <cell r="F3" t="str">
            <v/>
          </cell>
          <cell r="G3" t="str">
            <v/>
          </cell>
        </row>
        <row r="4">
          <cell r="A4">
            <v>42372</v>
          </cell>
          <cell r="D4" t="str">
            <v/>
          </cell>
          <cell r="E4" t="str">
            <v/>
          </cell>
          <cell r="F4">
            <v>7520</v>
          </cell>
          <cell r="G4" t="str">
            <v/>
          </cell>
        </row>
        <row r="5">
          <cell r="A5">
            <v>42373</v>
          </cell>
          <cell r="D5" t="str">
            <v/>
          </cell>
          <cell r="E5" t="str">
            <v/>
          </cell>
          <cell r="F5" t="str">
            <v/>
          </cell>
          <cell r="G5">
            <v>9765</v>
          </cell>
        </row>
        <row r="6">
          <cell r="A6">
            <v>42374</v>
          </cell>
          <cell r="D6">
            <v>6285</v>
          </cell>
          <cell r="E6" t="str">
            <v/>
          </cell>
          <cell r="F6" t="str">
            <v/>
          </cell>
          <cell r="G6" t="str">
            <v/>
          </cell>
        </row>
        <row r="7">
          <cell r="A7">
            <v>42375</v>
          </cell>
          <cell r="D7" t="str">
            <v/>
          </cell>
          <cell r="E7" t="str">
            <v/>
          </cell>
          <cell r="F7">
            <v>8934</v>
          </cell>
          <cell r="G7" t="str">
            <v/>
          </cell>
        </row>
        <row r="8">
          <cell r="A8">
            <v>42376</v>
          </cell>
          <cell r="D8" t="str">
            <v/>
          </cell>
          <cell r="E8" t="str">
            <v/>
          </cell>
          <cell r="F8" t="str">
            <v/>
          </cell>
          <cell r="G8">
            <v>9794</v>
          </cell>
        </row>
        <row r="9">
          <cell r="A9">
            <v>42377</v>
          </cell>
          <cell r="D9">
            <v>5953</v>
          </cell>
          <cell r="E9" t="str">
            <v/>
          </cell>
          <cell r="F9" t="str">
            <v/>
          </cell>
          <cell r="G9" t="str">
            <v/>
          </cell>
        </row>
        <row r="10">
          <cell r="A10">
            <v>42378</v>
          </cell>
          <cell r="D10" t="str">
            <v/>
          </cell>
          <cell r="E10" t="str">
            <v/>
          </cell>
          <cell r="F10" t="str">
            <v/>
          </cell>
          <cell r="G10">
            <v>9015</v>
          </cell>
        </row>
        <row r="11">
          <cell r="A11">
            <v>42379</v>
          </cell>
          <cell r="D11" t="str">
            <v/>
          </cell>
          <cell r="E11" t="str">
            <v/>
          </cell>
          <cell r="F11">
            <v>8407</v>
          </cell>
          <cell r="G11" t="str">
            <v/>
          </cell>
        </row>
        <row r="12">
          <cell r="A12">
            <v>42380</v>
          </cell>
          <cell r="D12">
            <v>5844</v>
          </cell>
          <cell r="E12" t="str">
            <v/>
          </cell>
          <cell r="F12" t="str">
            <v/>
          </cell>
          <cell r="G12" t="str">
            <v/>
          </cell>
        </row>
        <row r="13">
          <cell r="A13">
            <v>42381</v>
          </cell>
          <cell r="D13" t="str">
            <v/>
          </cell>
          <cell r="E13" t="str">
            <v/>
          </cell>
          <cell r="F13" t="str">
            <v/>
          </cell>
          <cell r="G13">
            <v>9488</v>
          </cell>
        </row>
        <row r="14">
          <cell r="A14">
            <v>42382</v>
          </cell>
          <cell r="D14">
            <v>5460</v>
          </cell>
          <cell r="E14" t="str">
            <v/>
          </cell>
          <cell r="F14" t="str">
            <v/>
          </cell>
          <cell r="G14" t="str">
            <v/>
          </cell>
        </row>
        <row r="15">
          <cell r="A15">
            <v>42383</v>
          </cell>
          <cell r="D15" t="str">
            <v/>
          </cell>
          <cell r="E15" t="str">
            <v/>
          </cell>
          <cell r="F15" t="str">
            <v/>
          </cell>
          <cell r="G15">
            <v>9799</v>
          </cell>
        </row>
        <row r="16">
          <cell r="A16">
            <v>42384</v>
          </cell>
          <cell r="D16" t="str">
            <v/>
          </cell>
          <cell r="E16" t="str">
            <v/>
          </cell>
          <cell r="F16" t="str">
            <v/>
          </cell>
          <cell r="G16">
            <v>9571</v>
          </cell>
        </row>
        <row r="17">
          <cell r="A17">
            <v>42385</v>
          </cell>
          <cell r="D17">
            <v>5360</v>
          </cell>
          <cell r="E17" t="str">
            <v/>
          </cell>
          <cell r="F17" t="str">
            <v/>
          </cell>
          <cell r="G17" t="str">
            <v/>
          </cell>
        </row>
        <row r="18">
          <cell r="A18">
            <v>42386</v>
          </cell>
          <cell r="D18" t="str">
            <v/>
          </cell>
          <cell r="E18" t="str">
            <v/>
          </cell>
          <cell r="F18" t="str">
            <v/>
          </cell>
          <cell r="G18">
            <v>9972</v>
          </cell>
        </row>
        <row r="19">
          <cell r="A19">
            <v>42387</v>
          </cell>
          <cell r="D19" t="str">
            <v/>
          </cell>
          <cell r="E19" t="str">
            <v/>
          </cell>
          <cell r="F19">
            <v>8529</v>
          </cell>
          <cell r="G19" t="str">
            <v/>
          </cell>
        </row>
        <row r="20">
          <cell r="A20">
            <v>42388</v>
          </cell>
          <cell r="D20">
            <v>5277</v>
          </cell>
          <cell r="E20" t="str">
            <v/>
          </cell>
          <cell r="F20" t="str">
            <v/>
          </cell>
          <cell r="G20" t="str">
            <v/>
          </cell>
        </row>
        <row r="21">
          <cell r="A21">
            <v>42389</v>
          </cell>
          <cell r="D21" t="str">
            <v/>
          </cell>
          <cell r="E21" t="str">
            <v/>
          </cell>
          <cell r="F21">
            <v>7900</v>
          </cell>
          <cell r="G21" t="str">
            <v/>
          </cell>
        </row>
        <row r="22">
          <cell r="A22">
            <v>42390</v>
          </cell>
          <cell r="D22" t="str">
            <v/>
          </cell>
          <cell r="E22" t="str">
            <v/>
          </cell>
          <cell r="F22">
            <v>8802</v>
          </cell>
          <cell r="G22" t="str">
            <v/>
          </cell>
        </row>
        <row r="23">
          <cell r="A23">
            <v>42391</v>
          </cell>
          <cell r="D23" t="str">
            <v/>
          </cell>
          <cell r="E23" t="str">
            <v/>
          </cell>
          <cell r="F23" t="str">
            <v/>
          </cell>
          <cell r="G23">
            <v>9021</v>
          </cell>
        </row>
        <row r="24">
          <cell r="A24">
            <v>42392</v>
          </cell>
          <cell r="D24" t="str">
            <v/>
          </cell>
          <cell r="E24" t="str">
            <v/>
          </cell>
          <cell r="F24" t="str">
            <v/>
          </cell>
          <cell r="G24">
            <v>9788</v>
          </cell>
        </row>
        <row r="25">
          <cell r="A25">
            <v>42393</v>
          </cell>
          <cell r="D25" t="str">
            <v/>
          </cell>
          <cell r="E25" t="str">
            <v/>
          </cell>
          <cell r="F25" t="str">
            <v/>
          </cell>
          <cell r="G25">
            <v>9949</v>
          </cell>
        </row>
        <row r="26">
          <cell r="A26">
            <v>42394</v>
          </cell>
          <cell r="D26" t="str">
            <v/>
          </cell>
          <cell r="E26">
            <v>6313</v>
          </cell>
          <cell r="F26" t="str">
            <v/>
          </cell>
          <cell r="G26" t="str">
            <v/>
          </cell>
        </row>
        <row r="27">
          <cell r="A27">
            <v>42395</v>
          </cell>
          <cell r="D27" t="str">
            <v/>
          </cell>
          <cell r="E27">
            <v>6667</v>
          </cell>
          <cell r="F27" t="str">
            <v/>
          </cell>
          <cell r="G27" t="str">
            <v/>
          </cell>
        </row>
        <row r="28">
          <cell r="A28">
            <v>42396</v>
          </cell>
          <cell r="D28" t="str">
            <v/>
          </cell>
          <cell r="E28" t="str">
            <v/>
          </cell>
          <cell r="F28">
            <v>8141</v>
          </cell>
          <cell r="G28" t="str">
            <v/>
          </cell>
        </row>
        <row r="29">
          <cell r="A29">
            <v>42397</v>
          </cell>
          <cell r="D29" t="str">
            <v/>
          </cell>
          <cell r="E29" t="str">
            <v/>
          </cell>
          <cell r="F29" t="str">
            <v/>
          </cell>
          <cell r="G29">
            <v>9317</v>
          </cell>
        </row>
        <row r="30">
          <cell r="A30">
            <v>42398</v>
          </cell>
          <cell r="D30" t="str">
            <v/>
          </cell>
          <cell r="E30">
            <v>6387</v>
          </cell>
          <cell r="F30" t="str">
            <v/>
          </cell>
          <cell r="G30" t="str">
            <v/>
          </cell>
        </row>
        <row r="31">
          <cell r="A31">
            <v>42399</v>
          </cell>
          <cell r="D31">
            <v>5777</v>
          </cell>
          <cell r="E31" t="str">
            <v/>
          </cell>
          <cell r="F31" t="str">
            <v/>
          </cell>
          <cell r="G31" t="str">
            <v/>
          </cell>
        </row>
        <row r="32">
          <cell r="A32">
            <v>42400</v>
          </cell>
          <cell r="D32" t="str">
            <v/>
          </cell>
          <cell r="E32">
            <v>7281</v>
          </cell>
          <cell r="F32" t="str">
            <v/>
          </cell>
          <cell r="G32" t="str">
            <v/>
          </cell>
        </row>
        <row r="33">
          <cell r="A33">
            <v>42401</v>
          </cell>
          <cell r="D33" t="str">
            <v/>
          </cell>
          <cell r="E33" t="str">
            <v/>
          </cell>
          <cell r="F33">
            <v>7609</v>
          </cell>
          <cell r="G33" t="str">
            <v/>
          </cell>
        </row>
        <row r="34">
          <cell r="A34">
            <v>42402</v>
          </cell>
          <cell r="D34" t="str">
            <v/>
          </cell>
          <cell r="E34" t="str">
            <v/>
          </cell>
          <cell r="F34">
            <v>7750</v>
          </cell>
          <cell r="G34" t="str">
            <v/>
          </cell>
        </row>
        <row r="35">
          <cell r="A35">
            <v>42403</v>
          </cell>
          <cell r="D35" t="str">
            <v/>
          </cell>
          <cell r="E35" t="str">
            <v/>
          </cell>
          <cell r="F35" t="str">
            <v/>
          </cell>
          <cell r="G35">
            <v>9761</v>
          </cell>
        </row>
        <row r="36">
          <cell r="A36">
            <v>42404</v>
          </cell>
          <cell r="D36" t="str">
            <v/>
          </cell>
          <cell r="E36" t="str">
            <v/>
          </cell>
          <cell r="F36" t="str">
            <v/>
          </cell>
          <cell r="G36">
            <v>9439</v>
          </cell>
        </row>
        <row r="37">
          <cell r="A37">
            <v>42405</v>
          </cell>
          <cell r="D37" t="str">
            <v/>
          </cell>
          <cell r="E37">
            <v>7330</v>
          </cell>
          <cell r="F37" t="str">
            <v/>
          </cell>
          <cell r="G37" t="str">
            <v/>
          </cell>
        </row>
        <row r="38">
          <cell r="A38">
            <v>42406</v>
          </cell>
          <cell r="D38">
            <v>5857</v>
          </cell>
          <cell r="E38" t="str">
            <v/>
          </cell>
          <cell r="F38" t="str">
            <v/>
          </cell>
          <cell r="G38" t="str">
            <v/>
          </cell>
        </row>
        <row r="39">
          <cell r="A39">
            <v>42407</v>
          </cell>
          <cell r="D39" t="str">
            <v/>
          </cell>
          <cell r="E39">
            <v>6880</v>
          </cell>
          <cell r="F39" t="str">
            <v/>
          </cell>
          <cell r="G39" t="str">
            <v/>
          </cell>
        </row>
        <row r="40">
          <cell r="A40">
            <v>42408</v>
          </cell>
          <cell r="D40" t="str">
            <v/>
          </cell>
          <cell r="E40" t="str">
            <v/>
          </cell>
          <cell r="F40">
            <v>7639</v>
          </cell>
          <cell r="G40" t="str">
            <v/>
          </cell>
        </row>
        <row r="41">
          <cell r="A41">
            <v>42409</v>
          </cell>
          <cell r="D41">
            <v>5226</v>
          </cell>
          <cell r="E41" t="str">
            <v/>
          </cell>
          <cell r="F41" t="str">
            <v/>
          </cell>
          <cell r="G41" t="str">
            <v/>
          </cell>
        </row>
        <row r="42">
          <cell r="A42">
            <v>42410</v>
          </cell>
          <cell r="D42" t="str">
            <v/>
          </cell>
          <cell r="E42">
            <v>7002</v>
          </cell>
          <cell r="F42" t="str">
            <v/>
          </cell>
          <cell r="G42" t="str">
            <v/>
          </cell>
        </row>
        <row r="43">
          <cell r="A43">
            <v>42411</v>
          </cell>
          <cell r="D43">
            <v>5440</v>
          </cell>
          <cell r="E43" t="str">
            <v/>
          </cell>
          <cell r="F43" t="str">
            <v/>
          </cell>
          <cell r="G43" t="str">
            <v/>
          </cell>
        </row>
        <row r="44">
          <cell r="A44">
            <v>42412</v>
          </cell>
          <cell r="D44">
            <v>6236</v>
          </cell>
          <cell r="E44" t="str">
            <v/>
          </cell>
          <cell r="F44" t="str">
            <v/>
          </cell>
          <cell r="G44" t="str">
            <v/>
          </cell>
        </row>
        <row r="45">
          <cell r="A45">
            <v>42413</v>
          </cell>
          <cell r="D45">
            <v>5172</v>
          </cell>
          <cell r="E45" t="str">
            <v/>
          </cell>
          <cell r="F45" t="str">
            <v/>
          </cell>
          <cell r="G45" t="str">
            <v/>
          </cell>
        </row>
        <row r="46">
          <cell r="A46">
            <v>42414</v>
          </cell>
          <cell r="D46" t="str">
            <v/>
          </cell>
          <cell r="E46">
            <v>7089</v>
          </cell>
          <cell r="F46" t="str">
            <v/>
          </cell>
          <cell r="G46" t="str">
            <v/>
          </cell>
        </row>
        <row r="47">
          <cell r="A47">
            <v>42415</v>
          </cell>
          <cell r="D47" t="str">
            <v/>
          </cell>
          <cell r="E47" t="str">
            <v/>
          </cell>
          <cell r="F47">
            <v>7910</v>
          </cell>
          <cell r="G47" t="str">
            <v/>
          </cell>
        </row>
        <row r="48">
          <cell r="A48">
            <v>42416</v>
          </cell>
          <cell r="D48" t="str">
            <v/>
          </cell>
          <cell r="E48" t="str">
            <v/>
          </cell>
          <cell r="F48">
            <v>8756</v>
          </cell>
          <cell r="G48" t="str">
            <v/>
          </cell>
        </row>
        <row r="49">
          <cell r="A49">
            <v>42417</v>
          </cell>
          <cell r="D49" t="str">
            <v/>
          </cell>
          <cell r="E49" t="str">
            <v/>
          </cell>
          <cell r="F49">
            <v>8850</v>
          </cell>
          <cell r="G49" t="str">
            <v/>
          </cell>
        </row>
        <row r="50">
          <cell r="A50">
            <v>42418</v>
          </cell>
          <cell r="D50">
            <v>5574</v>
          </cell>
          <cell r="E50" t="str">
            <v/>
          </cell>
          <cell r="F50" t="str">
            <v/>
          </cell>
          <cell r="G50" t="str">
            <v/>
          </cell>
        </row>
        <row r="51">
          <cell r="A51">
            <v>42419</v>
          </cell>
          <cell r="D51" t="str">
            <v/>
          </cell>
          <cell r="E51">
            <v>6991</v>
          </cell>
          <cell r="F51" t="str">
            <v/>
          </cell>
          <cell r="G51" t="str">
            <v/>
          </cell>
        </row>
        <row r="52">
          <cell r="A52">
            <v>42420</v>
          </cell>
          <cell r="D52" t="str">
            <v/>
          </cell>
          <cell r="E52">
            <v>6889</v>
          </cell>
          <cell r="F52" t="str">
            <v/>
          </cell>
          <cell r="G52" t="str">
            <v/>
          </cell>
        </row>
        <row r="53">
          <cell r="A53">
            <v>42421</v>
          </cell>
          <cell r="D53" t="str">
            <v/>
          </cell>
          <cell r="E53">
            <v>6632</v>
          </cell>
          <cell r="F53" t="str">
            <v/>
          </cell>
          <cell r="G53" t="str">
            <v/>
          </cell>
        </row>
        <row r="54">
          <cell r="A54">
            <v>42422</v>
          </cell>
          <cell r="D54" t="str">
            <v/>
          </cell>
          <cell r="E54">
            <v>7181</v>
          </cell>
          <cell r="F54" t="str">
            <v/>
          </cell>
          <cell r="G54" t="str">
            <v/>
          </cell>
        </row>
        <row r="55">
          <cell r="A55">
            <v>42423</v>
          </cell>
          <cell r="D55" t="str">
            <v/>
          </cell>
          <cell r="E55">
            <v>6889</v>
          </cell>
          <cell r="F55" t="str">
            <v/>
          </cell>
          <cell r="G55" t="str">
            <v/>
          </cell>
        </row>
        <row r="56">
          <cell r="A56">
            <v>42424</v>
          </cell>
          <cell r="D56" t="str">
            <v/>
          </cell>
          <cell r="E56" t="str">
            <v/>
          </cell>
          <cell r="F56" t="str">
            <v/>
          </cell>
          <cell r="G56">
            <v>9633</v>
          </cell>
        </row>
        <row r="57">
          <cell r="A57">
            <v>42425</v>
          </cell>
          <cell r="D57">
            <v>5563</v>
          </cell>
          <cell r="E57" t="str">
            <v/>
          </cell>
          <cell r="F57" t="str">
            <v/>
          </cell>
          <cell r="G57" t="str">
            <v/>
          </cell>
        </row>
        <row r="58">
          <cell r="A58">
            <v>42426</v>
          </cell>
          <cell r="D58" t="str">
            <v/>
          </cell>
          <cell r="E58" t="str">
            <v/>
          </cell>
          <cell r="F58" t="str">
            <v/>
          </cell>
          <cell r="G58">
            <v>9176</v>
          </cell>
        </row>
        <row r="59">
          <cell r="A59">
            <v>42427</v>
          </cell>
          <cell r="D59">
            <v>5029</v>
          </cell>
          <cell r="E59" t="str">
            <v/>
          </cell>
          <cell r="F59" t="str">
            <v/>
          </cell>
          <cell r="G59" t="str">
            <v/>
          </cell>
        </row>
        <row r="60">
          <cell r="A60">
            <v>42428</v>
          </cell>
          <cell r="D60" t="str">
            <v/>
          </cell>
          <cell r="E60">
            <v>6793</v>
          </cell>
          <cell r="F60" t="str">
            <v/>
          </cell>
          <cell r="G60" t="str">
            <v/>
          </cell>
        </row>
        <row r="61">
          <cell r="A61">
            <v>42429</v>
          </cell>
          <cell r="D61" t="str">
            <v/>
          </cell>
          <cell r="E61" t="str">
            <v/>
          </cell>
          <cell r="F61">
            <v>7589</v>
          </cell>
          <cell r="G61" t="str">
            <v/>
          </cell>
        </row>
      </sheetData>
      <sheetData sheetId="24"/>
      <sheetData sheetId="25">
        <row r="1">
          <cell r="C1" t="str">
            <v>Cumulative Rev</v>
          </cell>
          <cell r="D1" t="str">
            <v>Goal</v>
          </cell>
          <cell r="G1" t="str">
            <v>Target</v>
          </cell>
          <cell r="H1" t="str">
            <v>Lower</v>
          </cell>
          <cell r="J1" t="str">
            <v>Under Target</v>
          </cell>
          <cell r="K1" t="str">
            <v>Over Target</v>
          </cell>
        </row>
        <row r="2">
          <cell r="A2">
            <v>42461</v>
          </cell>
          <cell r="C2">
            <v>2837</v>
          </cell>
          <cell r="D2">
            <v>150000</v>
          </cell>
          <cell r="G2">
            <v>5000</v>
          </cell>
          <cell r="H2">
            <v>2837</v>
          </cell>
          <cell r="J2">
            <v>2163</v>
          </cell>
          <cell r="K2" t="str">
            <v/>
          </cell>
        </row>
        <row r="3">
          <cell r="A3">
            <v>42462</v>
          </cell>
          <cell r="C3">
            <v>12118</v>
          </cell>
          <cell r="D3">
            <v>150000</v>
          </cell>
          <cell r="G3">
            <v>10000</v>
          </cell>
          <cell r="H3">
            <v>10000</v>
          </cell>
          <cell r="J3" t="str">
            <v/>
          </cell>
          <cell r="K3">
            <v>2118</v>
          </cell>
        </row>
        <row r="4">
          <cell r="A4">
            <v>42463</v>
          </cell>
          <cell r="C4">
            <v>14885.19</v>
          </cell>
          <cell r="D4">
            <v>150000</v>
          </cell>
          <cell r="G4">
            <v>15000</v>
          </cell>
          <cell r="H4">
            <v>14885.19</v>
          </cell>
          <cell r="J4">
            <v>114.80999999999949</v>
          </cell>
          <cell r="K4" t="str">
            <v/>
          </cell>
        </row>
        <row r="5">
          <cell r="A5">
            <v>42464</v>
          </cell>
          <cell r="C5">
            <v>17007.190000000002</v>
          </cell>
          <cell r="D5">
            <v>150000</v>
          </cell>
          <cell r="G5">
            <v>20000</v>
          </cell>
          <cell r="H5">
            <v>17007.190000000002</v>
          </cell>
          <cell r="J5">
            <v>2992.8099999999977</v>
          </cell>
          <cell r="K5" t="str">
            <v/>
          </cell>
        </row>
        <row r="6">
          <cell r="A6">
            <v>42465</v>
          </cell>
          <cell r="C6">
            <v>18407.190000000002</v>
          </cell>
          <cell r="D6">
            <v>150000</v>
          </cell>
          <cell r="G6">
            <v>25000</v>
          </cell>
          <cell r="H6">
            <v>18407.190000000002</v>
          </cell>
          <cell r="J6">
            <v>6592.8099999999977</v>
          </cell>
          <cell r="K6" t="str">
            <v/>
          </cell>
        </row>
        <row r="7">
          <cell r="A7">
            <v>42466</v>
          </cell>
          <cell r="C7">
            <v>21225.190000000002</v>
          </cell>
          <cell r="D7">
            <v>150000</v>
          </cell>
          <cell r="G7">
            <v>30000</v>
          </cell>
          <cell r="H7">
            <v>21225.190000000002</v>
          </cell>
          <cell r="J7">
            <v>8774.8099999999977</v>
          </cell>
          <cell r="K7" t="str">
            <v/>
          </cell>
        </row>
        <row r="8">
          <cell r="A8">
            <v>42467</v>
          </cell>
          <cell r="C8">
            <v>24724.79</v>
          </cell>
          <cell r="D8">
            <v>150000</v>
          </cell>
          <cell r="G8">
            <v>35000</v>
          </cell>
          <cell r="H8">
            <v>24724.79</v>
          </cell>
          <cell r="J8">
            <v>10275.209999999999</v>
          </cell>
          <cell r="K8" t="str">
            <v/>
          </cell>
        </row>
        <row r="9">
          <cell r="A9">
            <v>42468</v>
          </cell>
          <cell r="C9">
            <v>27170.47</v>
          </cell>
          <cell r="D9">
            <v>150000</v>
          </cell>
          <cell r="G9">
            <v>40000</v>
          </cell>
          <cell r="H9">
            <v>27170.47</v>
          </cell>
          <cell r="J9">
            <v>12829.529999999999</v>
          </cell>
          <cell r="K9" t="str">
            <v/>
          </cell>
        </row>
        <row r="10">
          <cell r="A10">
            <v>42469</v>
          </cell>
          <cell r="C10">
            <v>35443.47</v>
          </cell>
          <cell r="D10">
            <v>150000</v>
          </cell>
          <cell r="G10">
            <v>45000</v>
          </cell>
          <cell r="H10">
            <v>35443.47</v>
          </cell>
          <cell r="J10">
            <v>9556.5299999999988</v>
          </cell>
          <cell r="K10" t="str">
            <v/>
          </cell>
        </row>
        <row r="11">
          <cell r="A11">
            <v>42470</v>
          </cell>
          <cell r="C11">
            <v>38300.68</v>
          </cell>
          <cell r="D11">
            <v>150000</v>
          </cell>
          <cell r="G11">
            <v>50000</v>
          </cell>
          <cell r="H11">
            <v>38300.68</v>
          </cell>
          <cell r="J11">
            <v>11699.32</v>
          </cell>
          <cell r="K11" t="str">
            <v/>
          </cell>
        </row>
        <row r="12">
          <cell r="A12">
            <v>42471</v>
          </cell>
          <cell r="C12">
            <v>39623.33</v>
          </cell>
          <cell r="D12">
            <v>150000</v>
          </cell>
          <cell r="G12">
            <v>54999.999999999993</v>
          </cell>
          <cell r="H12">
            <v>39623.33</v>
          </cell>
          <cell r="J12">
            <v>15376.669999999991</v>
          </cell>
          <cell r="K12" t="str">
            <v/>
          </cell>
        </row>
        <row r="13">
          <cell r="A13">
            <v>42472</v>
          </cell>
          <cell r="C13">
            <v>52044.81</v>
          </cell>
          <cell r="D13">
            <v>150000</v>
          </cell>
          <cell r="G13">
            <v>60000</v>
          </cell>
          <cell r="H13">
            <v>52044.81</v>
          </cell>
          <cell r="J13">
            <v>7955.1900000000023</v>
          </cell>
          <cell r="K13" t="str">
            <v/>
          </cell>
        </row>
        <row r="14">
          <cell r="A14">
            <v>42473</v>
          </cell>
          <cell r="C14">
            <v>58352.78</v>
          </cell>
          <cell r="D14">
            <v>150000</v>
          </cell>
          <cell r="G14">
            <v>65000</v>
          </cell>
          <cell r="H14">
            <v>58352.78</v>
          </cell>
          <cell r="J14">
            <v>6647.2200000000012</v>
          </cell>
          <cell r="K14" t="str">
            <v/>
          </cell>
        </row>
        <row r="15">
          <cell r="A15">
            <v>42474</v>
          </cell>
          <cell r="C15">
            <v>70280.78</v>
          </cell>
          <cell r="D15">
            <v>150000</v>
          </cell>
          <cell r="G15">
            <v>70000</v>
          </cell>
          <cell r="H15">
            <v>70000</v>
          </cell>
          <cell r="J15" t="str">
            <v/>
          </cell>
          <cell r="K15">
            <v>280.77999999999884</v>
          </cell>
        </row>
        <row r="16">
          <cell r="A16">
            <v>42475</v>
          </cell>
          <cell r="C16">
            <v>83553.78</v>
          </cell>
          <cell r="D16">
            <v>150000</v>
          </cell>
          <cell r="G16">
            <v>75000</v>
          </cell>
          <cell r="H16">
            <v>75000</v>
          </cell>
          <cell r="J16" t="str">
            <v/>
          </cell>
          <cell r="K16">
            <v>8553.7799999999988</v>
          </cell>
        </row>
        <row r="17">
          <cell r="A17">
            <v>42476</v>
          </cell>
          <cell r="C17">
            <v>90915.78</v>
          </cell>
          <cell r="D17">
            <v>150000</v>
          </cell>
          <cell r="G17">
            <v>80000</v>
          </cell>
          <cell r="H17">
            <v>80000</v>
          </cell>
          <cell r="J17" t="str">
            <v/>
          </cell>
          <cell r="K17">
            <v>10915.779999999999</v>
          </cell>
        </row>
        <row r="18">
          <cell r="A18">
            <v>42477</v>
          </cell>
          <cell r="C18">
            <v>95541.78</v>
          </cell>
          <cell r="D18">
            <v>150000</v>
          </cell>
          <cell r="G18">
            <v>85000</v>
          </cell>
          <cell r="H18">
            <v>85000</v>
          </cell>
          <cell r="J18" t="str">
            <v/>
          </cell>
          <cell r="K18">
            <v>10541.779999999999</v>
          </cell>
        </row>
        <row r="19">
          <cell r="A19">
            <v>42478</v>
          </cell>
          <cell r="C19">
            <v>96669.78</v>
          </cell>
          <cell r="D19">
            <v>150000</v>
          </cell>
          <cell r="G19">
            <v>90000</v>
          </cell>
          <cell r="H19">
            <v>90000</v>
          </cell>
          <cell r="J19" t="str">
            <v/>
          </cell>
          <cell r="K19">
            <v>6669.7799999999988</v>
          </cell>
        </row>
        <row r="20">
          <cell r="A20">
            <v>42479</v>
          </cell>
          <cell r="C20">
            <v>99150.78</v>
          </cell>
          <cell r="D20">
            <v>150000</v>
          </cell>
          <cell r="G20">
            <v>95000</v>
          </cell>
          <cell r="H20">
            <v>95000</v>
          </cell>
          <cell r="J20" t="str">
            <v/>
          </cell>
          <cell r="K20">
            <v>4150.7799999999988</v>
          </cell>
        </row>
        <row r="21">
          <cell r="A21">
            <v>42480</v>
          </cell>
          <cell r="C21">
            <v>101968.78</v>
          </cell>
          <cell r="D21">
            <v>150000</v>
          </cell>
          <cell r="G21">
            <v>100000</v>
          </cell>
          <cell r="H21">
            <v>100000</v>
          </cell>
          <cell r="J21" t="str">
            <v/>
          </cell>
          <cell r="K21">
            <v>1968.7799999999988</v>
          </cell>
        </row>
        <row r="22">
          <cell r="A22">
            <v>42481</v>
          </cell>
          <cell r="D22">
            <v>150000</v>
          </cell>
          <cell r="G22">
            <v>105000</v>
          </cell>
          <cell r="H22">
            <v>105000</v>
          </cell>
        </row>
        <row r="23">
          <cell r="A23">
            <v>42482</v>
          </cell>
          <cell r="D23">
            <v>150000</v>
          </cell>
          <cell r="G23">
            <v>109999.99999999999</v>
          </cell>
          <cell r="H23">
            <v>109999.99999999999</v>
          </cell>
        </row>
        <row r="24">
          <cell r="A24">
            <v>42483</v>
          </cell>
          <cell r="D24">
            <v>150000</v>
          </cell>
          <cell r="G24">
            <v>115000.00000000001</v>
          </cell>
          <cell r="H24">
            <v>115000.00000000001</v>
          </cell>
        </row>
        <row r="25">
          <cell r="A25">
            <v>42484</v>
          </cell>
          <cell r="D25">
            <v>150000</v>
          </cell>
          <cell r="G25">
            <v>120000</v>
          </cell>
          <cell r="H25">
            <v>120000</v>
          </cell>
        </row>
        <row r="26">
          <cell r="A26">
            <v>42485</v>
          </cell>
          <cell r="D26">
            <v>150000</v>
          </cell>
          <cell r="G26">
            <v>125000</v>
          </cell>
          <cell r="H26">
            <v>125000</v>
          </cell>
        </row>
        <row r="27">
          <cell r="A27">
            <v>42486</v>
          </cell>
          <cell r="D27">
            <v>150000</v>
          </cell>
          <cell r="G27">
            <v>130000</v>
          </cell>
          <cell r="H27">
            <v>130000</v>
          </cell>
        </row>
        <row r="28">
          <cell r="A28">
            <v>42487</v>
          </cell>
          <cell r="D28">
            <v>150000</v>
          </cell>
          <cell r="G28">
            <v>135000</v>
          </cell>
          <cell r="H28">
            <v>135000</v>
          </cell>
        </row>
        <row r="29">
          <cell r="A29">
            <v>42488</v>
          </cell>
          <cell r="D29">
            <v>150000</v>
          </cell>
          <cell r="G29">
            <v>140000</v>
          </cell>
          <cell r="H29">
            <v>140000</v>
          </cell>
        </row>
        <row r="30">
          <cell r="A30">
            <v>42489</v>
          </cell>
          <cell r="D30">
            <v>150000</v>
          </cell>
          <cell r="G30">
            <v>145000</v>
          </cell>
          <cell r="H30">
            <v>145000</v>
          </cell>
        </row>
        <row r="31">
          <cell r="A31">
            <v>42490</v>
          </cell>
          <cell r="D31">
            <v>150000</v>
          </cell>
          <cell r="G31">
            <v>150000</v>
          </cell>
          <cell r="H31">
            <v>150000</v>
          </cell>
        </row>
      </sheetData>
      <sheetData sheetId="26">
        <row r="2">
          <cell r="C2">
            <v>0.1</v>
          </cell>
          <cell r="E2">
            <v>0</v>
          </cell>
          <cell r="F2">
            <v>0</v>
          </cell>
        </row>
        <row r="3">
          <cell r="C3">
            <v>0.1</v>
          </cell>
          <cell r="E3">
            <v>0.30901699437494734</v>
          </cell>
          <cell r="F3">
            <v>0.95105651629515364</v>
          </cell>
        </row>
        <row r="4">
          <cell r="C4">
            <v>0.1</v>
          </cell>
        </row>
        <row r="5">
          <cell r="C5">
            <v>0.1</v>
          </cell>
        </row>
        <row r="6">
          <cell r="C6">
            <v>0.1</v>
          </cell>
        </row>
        <row r="7">
          <cell r="C7">
            <v>0.5</v>
          </cell>
        </row>
      </sheetData>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c Dashboar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0.xml"/><Relationship Id="rId1" Type="http://schemas.openxmlformats.org/officeDocument/2006/relationships/hyperlink" Target="http://www.people-press.org/2014/06/12/section-1-growing-ideological-consistency/" TargetMode="External"/><Relationship Id="rId4" Type="http://schemas.openxmlformats.org/officeDocument/2006/relationships/ctrlProp" Target="../ctrlProps/ctrlProp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59999389629810485"/>
  </sheetPr>
  <dimension ref="A1:U55"/>
  <sheetViews>
    <sheetView showGridLines="0" topLeftCell="A40" zoomScale="65" zoomScaleNormal="65" workbookViewId="0">
      <selection activeCell="D60" sqref="D60"/>
    </sheetView>
  </sheetViews>
  <sheetFormatPr defaultRowHeight="15" x14ac:dyDescent="0.25"/>
  <cols>
    <col min="1" max="1" width="17.28515625" style="7" customWidth="1"/>
    <col min="2" max="2" width="19" style="7" customWidth="1"/>
    <col min="3" max="3" width="18.7109375" style="7" customWidth="1"/>
    <col min="4" max="4" width="21.85546875" style="7" customWidth="1"/>
  </cols>
  <sheetData>
    <row r="1" spans="1:21" x14ac:dyDescent="0.25">
      <c r="A1" s="91" t="s">
        <v>9430</v>
      </c>
      <c r="B1" s="91"/>
      <c r="C1" s="91"/>
      <c r="D1" s="91"/>
      <c r="E1" s="91"/>
      <c r="F1" s="91"/>
      <c r="G1" s="91"/>
      <c r="H1" s="91"/>
      <c r="I1" s="91"/>
      <c r="J1" s="91"/>
      <c r="K1" s="91"/>
      <c r="L1" s="91"/>
      <c r="M1" s="91"/>
      <c r="N1" s="91"/>
      <c r="O1" s="91"/>
      <c r="P1" s="91"/>
      <c r="Q1" s="91"/>
      <c r="R1" s="91"/>
      <c r="S1" s="91"/>
      <c r="T1" s="91"/>
      <c r="U1" s="91"/>
    </row>
    <row r="2" spans="1:21" x14ac:dyDescent="0.25">
      <c r="A2" s="91"/>
      <c r="B2" s="91"/>
      <c r="C2" s="91"/>
      <c r="D2" s="91"/>
      <c r="E2" s="91"/>
      <c r="F2" s="91"/>
      <c r="G2" s="91"/>
      <c r="H2" s="91"/>
      <c r="I2" s="91"/>
      <c r="J2" s="91"/>
      <c r="K2" s="91"/>
      <c r="L2" s="91"/>
      <c r="M2" s="91"/>
      <c r="N2" s="91"/>
      <c r="O2" s="91"/>
      <c r="P2" s="91"/>
      <c r="Q2" s="91"/>
      <c r="R2" s="91"/>
      <c r="S2" s="91"/>
      <c r="T2" s="91"/>
      <c r="U2" s="91"/>
    </row>
    <row r="4" spans="1:21" x14ac:dyDescent="0.25">
      <c r="A4" s="25" t="s">
        <v>134</v>
      </c>
      <c r="B4" s="25" t="s">
        <v>187</v>
      </c>
      <c r="C4" s="25" t="s">
        <v>186</v>
      </c>
      <c r="D4" s="25" t="s">
        <v>185</v>
      </c>
    </row>
    <row r="5" spans="1:21" x14ac:dyDescent="0.25">
      <c r="A5" s="7" t="s">
        <v>135</v>
      </c>
      <c r="B5" s="22">
        <v>23418000</v>
      </c>
      <c r="C5" s="22">
        <v>15356000</v>
      </c>
      <c r="D5" s="22">
        <v>13463000</v>
      </c>
    </row>
    <row r="6" spans="1:21" x14ac:dyDescent="0.25">
      <c r="A6" s="7" t="s">
        <v>136</v>
      </c>
      <c r="B6" s="22">
        <v>16062000</v>
      </c>
      <c r="C6" s="22">
        <v>10750000</v>
      </c>
      <c r="D6" s="22">
        <v>8643000</v>
      </c>
    </row>
    <row r="7" spans="1:21" x14ac:dyDescent="0.25">
      <c r="A7" s="7" t="s">
        <v>137</v>
      </c>
      <c r="B7" s="22">
        <v>13326000</v>
      </c>
      <c r="C7" s="22">
        <v>9102000</v>
      </c>
      <c r="D7" s="22">
        <v>8107000</v>
      </c>
    </row>
    <row r="8" spans="1:21" x14ac:dyDescent="0.25">
      <c r="A8" s="7" t="s">
        <v>33</v>
      </c>
      <c r="B8" s="22">
        <v>13081000</v>
      </c>
      <c r="C8" s="22">
        <v>8886000</v>
      </c>
      <c r="D8" s="22">
        <v>7676000</v>
      </c>
    </row>
    <row r="9" spans="1:21" x14ac:dyDescent="0.25">
      <c r="A9" s="7" t="s">
        <v>139</v>
      </c>
      <c r="B9" s="22">
        <v>9451000</v>
      </c>
      <c r="C9" s="22">
        <v>6794000</v>
      </c>
      <c r="D9" s="22">
        <v>5824000</v>
      </c>
    </row>
    <row r="10" spans="1:21" x14ac:dyDescent="0.25">
      <c r="A10" s="7" t="s">
        <v>138</v>
      </c>
      <c r="B10" s="22">
        <v>8831000</v>
      </c>
      <c r="C10" s="22">
        <v>6424000</v>
      </c>
      <c r="D10" s="22">
        <v>5428000</v>
      </c>
    </row>
    <row r="11" spans="1:21" x14ac:dyDescent="0.25">
      <c r="A11" s="7" t="s">
        <v>140</v>
      </c>
      <c r="B11" s="22">
        <v>8550000</v>
      </c>
      <c r="C11" s="22">
        <v>6076000</v>
      </c>
      <c r="D11" s="22">
        <v>5395000</v>
      </c>
    </row>
    <row r="12" spans="1:21" x14ac:dyDescent="0.25">
      <c r="A12" s="7" t="s">
        <v>142</v>
      </c>
      <c r="B12" s="22">
        <v>7228000</v>
      </c>
      <c r="C12" s="22">
        <v>5621000</v>
      </c>
      <c r="D12" s="22">
        <v>4831000</v>
      </c>
    </row>
    <row r="13" spans="1:21" x14ac:dyDescent="0.25">
      <c r="A13" s="7" t="s">
        <v>141</v>
      </c>
      <c r="B13" s="22">
        <v>6738000</v>
      </c>
      <c r="C13" s="22">
        <v>4766000</v>
      </c>
      <c r="D13" s="22">
        <v>4168000</v>
      </c>
    </row>
    <row r="14" spans="1:21" x14ac:dyDescent="0.25">
      <c r="A14" s="7" t="s">
        <v>143</v>
      </c>
      <c r="B14" s="22">
        <v>6711000</v>
      </c>
      <c r="C14" s="22">
        <v>5294000</v>
      </c>
      <c r="D14" s="22">
        <v>4624000</v>
      </c>
    </row>
    <row r="15" spans="1:21" x14ac:dyDescent="0.25">
      <c r="A15" s="7" t="s">
        <v>144</v>
      </c>
      <c r="B15" s="22">
        <v>5929000</v>
      </c>
      <c r="C15" s="22">
        <v>4326000</v>
      </c>
      <c r="D15" s="22">
        <v>3670000</v>
      </c>
    </row>
    <row r="16" spans="1:21" x14ac:dyDescent="0.25">
      <c r="A16" s="7" t="s">
        <v>145</v>
      </c>
      <c r="B16" s="22">
        <v>5646000</v>
      </c>
      <c r="C16" s="22">
        <v>4210000</v>
      </c>
      <c r="D16" s="22">
        <v>3778000</v>
      </c>
    </row>
    <row r="17" spans="1:4" x14ac:dyDescent="0.25">
      <c r="A17" s="7" t="s">
        <v>146</v>
      </c>
      <c r="B17" s="22">
        <v>4833000</v>
      </c>
      <c r="C17" s="22">
        <v>3533000</v>
      </c>
      <c r="D17" s="22">
        <v>3172000</v>
      </c>
    </row>
    <row r="18" spans="1:4" x14ac:dyDescent="0.25">
      <c r="A18" s="7" t="s">
        <v>147</v>
      </c>
      <c r="B18" s="22">
        <v>4773000</v>
      </c>
      <c r="C18" s="22">
        <v>3758000</v>
      </c>
      <c r="D18" s="22">
        <v>3382000</v>
      </c>
    </row>
    <row r="19" spans="1:4" x14ac:dyDescent="0.25">
      <c r="A19" s="7" t="s">
        <v>149</v>
      </c>
      <c r="B19" s="22">
        <v>4724000</v>
      </c>
      <c r="C19" s="22">
        <v>3270000</v>
      </c>
      <c r="D19" s="22">
        <v>2801000</v>
      </c>
    </row>
    <row r="20" spans="1:4" x14ac:dyDescent="0.25">
      <c r="A20" s="7" t="s">
        <v>150</v>
      </c>
      <c r="B20" s="22">
        <v>4678000</v>
      </c>
      <c r="C20" s="22">
        <v>3211000</v>
      </c>
      <c r="D20" s="22">
        <v>2606000</v>
      </c>
    </row>
    <row r="21" spans="1:4" x14ac:dyDescent="0.25">
      <c r="A21" s="7" t="s">
        <v>151</v>
      </c>
      <c r="B21" s="22">
        <v>4409000</v>
      </c>
      <c r="C21" s="22">
        <v>3383000</v>
      </c>
      <c r="D21" s="22">
        <v>2818000</v>
      </c>
    </row>
    <row r="22" spans="1:4" x14ac:dyDescent="0.25">
      <c r="A22" s="7" t="s">
        <v>148</v>
      </c>
      <c r="B22" s="22">
        <v>4315000</v>
      </c>
      <c r="C22" s="22">
        <v>2811000</v>
      </c>
      <c r="D22" s="22">
        <v>2412000</v>
      </c>
    </row>
    <row r="23" spans="1:4" x14ac:dyDescent="0.25">
      <c r="A23" s="7" t="s">
        <v>153</v>
      </c>
      <c r="B23" s="22">
        <v>4247000</v>
      </c>
      <c r="C23" s="22">
        <v>3318000</v>
      </c>
      <c r="D23" s="22">
        <v>3128000</v>
      </c>
    </row>
    <row r="24" spans="1:4" x14ac:dyDescent="0.25">
      <c r="A24" s="7" t="s">
        <v>152</v>
      </c>
      <c r="B24" s="22">
        <v>4006000</v>
      </c>
      <c r="C24" s="22">
        <v>2888000</v>
      </c>
      <c r="D24" s="22">
        <v>2610000</v>
      </c>
    </row>
    <row r="25" spans="1:4" x14ac:dyDescent="0.25">
      <c r="A25" s="7" t="s">
        <v>154</v>
      </c>
      <c r="B25" s="22">
        <v>3903000</v>
      </c>
      <c r="C25" s="22">
        <v>3085000</v>
      </c>
      <c r="D25" s="22">
        <v>2859000</v>
      </c>
    </row>
    <row r="26" spans="1:4" x14ac:dyDescent="0.25">
      <c r="A26" s="7" t="s">
        <v>155</v>
      </c>
      <c r="B26" s="22">
        <v>3543000</v>
      </c>
      <c r="C26" s="22">
        <v>2635000</v>
      </c>
      <c r="D26" s="22">
        <v>2495000</v>
      </c>
    </row>
    <row r="27" spans="1:4" x14ac:dyDescent="0.25">
      <c r="A27" s="7" t="s">
        <v>156</v>
      </c>
      <c r="B27" s="22">
        <v>3480000</v>
      </c>
      <c r="C27" s="22">
        <v>2555000</v>
      </c>
      <c r="D27" s="22">
        <v>2154000</v>
      </c>
    </row>
    <row r="28" spans="1:4" x14ac:dyDescent="0.25">
      <c r="A28" s="7" t="s">
        <v>157</v>
      </c>
      <c r="B28" s="22">
        <v>3381000</v>
      </c>
      <c r="C28" s="22">
        <v>2479000</v>
      </c>
      <c r="D28" s="22">
        <v>2187000</v>
      </c>
    </row>
    <row r="29" spans="1:4" x14ac:dyDescent="0.25">
      <c r="A29" s="7" t="s">
        <v>158</v>
      </c>
      <c r="B29" s="22">
        <v>3239000</v>
      </c>
      <c r="C29" s="22">
        <v>2498000</v>
      </c>
      <c r="D29" s="22">
        <v>2149000</v>
      </c>
    </row>
    <row r="30" spans="1:4" x14ac:dyDescent="0.25">
      <c r="A30" s="7" t="s">
        <v>159</v>
      </c>
      <c r="B30" s="22">
        <v>3193000</v>
      </c>
      <c r="C30" s="22">
        <v>2303000</v>
      </c>
      <c r="D30" s="22">
        <v>1895000</v>
      </c>
    </row>
    <row r="31" spans="1:4" x14ac:dyDescent="0.25">
      <c r="A31" s="7" t="s">
        <v>160</v>
      </c>
      <c r="B31" s="22">
        <v>2807000</v>
      </c>
      <c r="C31" s="22">
        <v>2086000</v>
      </c>
      <c r="D31" s="22">
        <v>1897000</v>
      </c>
    </row>
    <row r="32" spans="1:4" x14ac:dyDescent="0.25">
      <c r="A32" s="7" t="s">
        <v>161</v>
      </c>
      <c r="B32" s="22">
        <v>2734000</v>
      </c>
      <c r="C32" s="22">
        <v>1805000</v>
      </c>
      <c r="D32" s="22">
        <v>1431000</v>
      </c>
    </row>
    <row r="33" spans="1:4" x14ac:dyDescent="0.25">
      <c r="A33" s="7" t="s">
        <v>162</v>
      </c>
      <c r="B33" s="22">
        <v>2500000</v>
      </c>
      <c r="C33" s="22">
        <v>1761000</v>
      </c>
      <c r="D33" s="22">
        <v>1569000</v>
      </c>
    </row>
    <row r="34" spans="1:4" x14ac:dyDescent="0.25">
      <c r="A34" s="7" t="s">
        <v>163</v>
      </c>
      <c r="B34" s="22">
        <v>2232000</v>
      </c>
      <c r="C34" s="22">
        <v>1745000</v>
      </c>
      <c r="D34" s="22">
        <v>1548000</v>
      </c>
    </row>
    <row r="35" spans="1:4" x14ac:dyDescent="0.25">
      <c r="A35" s="7" t="s">
        <v>164</v>
      </c>
      <c r="B35" s="22">
        <v>2130000</v>
      </c>
      <c r="C35" s="22">
        <v>1795000</v>
      </c>
      <c r="D35" s="22">
        <v>1588000</v>
      </c>
    </row>
    <row r="36" spans="1:4" x14ac:dyDescent="0.25">
      <c r="A36" s="7" t="s">
        <v>165</v>
      </c>
      <c r="B36" s="22">
        <v>2110000</v>
      </c>
      <c r="C36" s="22">
        <v>1376000</v>
      </c>
      <c r="D36" s="22">
        <v>1124000</v>
      </c>
    </row>
    <row r="37" spans="1:4" x14ac:dyDescent="0.25">
      <c r="A37" s="7" t="s">
        <v>167</v>
      </c>
      <c r="B37" s="22">
        <v>1974000</v>
      </c>
      <c r="C37" s="22">
        <v>1467000</v>
      </c>
      <c r="D37" s="22">
        <v>1249000</v>
      </c>
    </row>
    <row r="38" spans="1:4" x14ac:dyDescent="0.25">
      <c r="A38" s="7" t="s">
        <v>168</v>
      </c>
      <c r="B38" s="22">
        <v>1808000</v>
      </c>
      <c r="C38" s="22">
        <v>1175000</v>
      </c>
      <c r="D38" s="22">
        <v>1048000</v>
      </c>
    </row>
    <row r="39" spans="1:4" x14ac:dyDescent="0.25">
      <c r="A39" s="7" t="s">
        <v>166</v>
      </c>
      <c r="B39" s="22">
        <v>1793000</v>
      </c>
      <c r="C39" s="22">
        <v>1137000</v>
      </c>
      <c r="D39" s="22">
        <v>1022000</v>
      </c>
    </row>
    <row r="40" spans="1:4" x14ac:dyDescent="0.25">
      <c r="A40" s="7" t="s">
        <v>171</v>
      </c>
      <c r="B40" s="22">
        <v>1443000</v>
      </c>
      <c r="C40" s="22">
        <v>983000</v>
      </c>
      <c r="D40" s="22">
        <v>689000</v>
      </c>
    </row>
    <row r="41" spans="1:4" x14ac:dyDescent="0.25">
      <c r="A41" s="7" t="s">
        <v>169</v>
      </c>
      <c r="B41" s="22">
        <v>1426000</v>
      </c>
      <c r="C41" s="22">
        <v>979000</v>
      </c>
      <c r="D41" s="22">
        <v>878000</v>
      </c>
    </row>
    <row r="42" spans="1:4" x14ac:dyDescent="0.25">
      <c r="A42" s="7" t="s">
        <v>170</v>
      </c>
      <c r="B42" s="22">
        <v>1297000</v>
      </c>
      <c r="C42" s="22">
        <v>901000</v>
      </c>
      <c r="D42" s="22">
        <v>799000</v>
      </c>
    </row>
    <row r="43" spans="1:4" x14ac:dyDescent="0.25">
      <c r="A43" s="7" t="s">
        <v>172</v>
      </c>
      <c r="B43" s="22">
        <v>1064000</v>
      </c>
      <c r="C43" s="22">
        <v>744000</v>
      </c>
      <c r="D43" s="22">
        <v>680000</v>
      </c>
    </row>
    <row r="44" spans="1:4" x14ac:dyDescent="0.25">
      <c r="A44" s="7" t="s">
        <v>174</v>
      </c>
      <c r="B44" s="22">
        <v>1020000</v>
      </c>
      <c r="C44" s="22">
        <v>787000</v>
      </c>
      <c r="D44" s="22">
        <v>699000</v>
      </c>
    </row>
    <row r="45" spans="1:4" x14ac:dyDescent="0.25">
      <c r="A45" s="7" t="s">
        <v>175</v>
      </c>
      <c r="B45" s="22">
        <v>992000</v>
      </c>
      <c r="C45" s="22">
        <v>752000</v>
      </c>
      <c r="D45" s="22">
        <v>688000</v>
      </c>
    </row>
    <row r="46" spans="1:4" x14ac:dyDescent="0.25">
      <c r="A46" s="7" t="s">
        <v>173</v>
      </c>
      <c r="B46" s="22">
        <v>930000</v>
      </c>
      <c r="C46" s="22">
        <v>547000</v>
      </c>
      <c r="D46" s="22">
        <v>481000</v>
      </c>
    </row>
    <row r="47" spans="1:4" x14ac:dyDescent="0.25">
      <c r="A47" s="7" t="s">
        <v>177</v>
      </c>
      <c r="B47" s="22">
        <v>754000</v>
      </c>
      <c r="C47" s="22">
        <v>553000</v>
      </c>
      <c r="D47" s="22">
        <v>495000</v>
      </c>
    </row>
    <row r="48" spans="1:4" x14ac:dyDescent="0.25">
      <c r="A48" s="7" t="s">
        <v>176</v>
      </c>
      <c r="B48" s="22">
        <v>751000</v>
      </c>
      <c r="C48" s="22">
        <v>552000</v>
      </c>
      <c r="D48" s="22">
        <v>469000</v>
      </c>
    </row>
    <row r="49" spans="1:4" x14ac:dyDescent="0.25">
      <c r="A49" s="7" t="s">
        <v>178</v>
      </c>
      <c r="B49" s="22">
        <v>642000</v>
      </c>
      <c r="C49" s="22">
        <v>469000</v>
      </c>
      <c r="D49" s="22">
        <v>430000</v>
      </c>
    </row>
    <row r="50" spans="1:4" x14ac:dyDescent="0.25">
      <c r="A50" s="7" t="s">
        <v>179</v>
      </c>
      <c r="B50" s="22">
        <v>606000</v>
      </c>
      <c r="C50" s="22">
        <v>454000</v>
      </c>
      <c r="D50" s="22">
        <v>371000</v>
      </c>
    </row>
    <row r="51" spans="1:4" x14ac:dyDescent="0.25">
      <c r="A51" s="7" t="s">
        <v>181</v>
      </c>
      <c r="B51" s="22">
        <v>515000</v>
      </c>
      <c r="C51" s="22">
        <v>384000</v>
      </c>
      <c r="D51" s="22">
        <v>328000</v>
      </c>
    </row>
    <row r="52" spans="1:4" x14ac:dyDescent="0.25">
      <c r="A52" s="7" t="s">
        <v>180</v>
      </c>
      <c r="B52" s="22">
        <v>495000</v>
      </c>
      <c r="C52" s="22">
        <v>360000</v>
      </c>
      <c r="D52" s="22">
        <v>289000</v>
      </c>
    </row>
    <row r="53" spans="1:4" x14ac:dyDescent="0.25">
      <c r="A53" s="7" t="s">
        <v>182</v>
      </c>
      <c r="B53" s="22">
        <v>487000</v>
      </c>
      <c r="C53" s="22">
        <v>356000</v>
      </c>
      <c r="D53" s="22">
        <v>307000</v>
      </c>
    </row>
    <row r="54" spans="1:4" x14ac:dyDescent="0.25">
      <c r="A54" s="7" t="s">
        <v>184</v>
      </c>
      <c r="B54" s="22">
        <v>461000</v>
      </c>
      <c r="C54" s="22">
        <v>385000</v>
      </c>
      <c r="D54" s="22">
        <v>351000</v>
      </c>
    </row>
    <row r="55" spans="1:4" x14ac:dyDescent="0.25">
      <c r="A55" s="7" t="s">
        <v>183</v>
      </c>
      <c r="B55" s="22">
        <v>419000</v>
      </c>
      <c r="C55" s="22">
        <v>268000</v>
      </c>
      <c r="D55" s="22">
        <v>247000</v>
      </c>
    </row>
  </sheetData>
  <mergeCells count="1">
    <mergeCell ref="A1:U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tint="0.59999389629810485"/>
  </sheetPr>
  <dimension ref="A1:U6682"/>
  <sheetViews>
    <sheetView showGridLines="0" topLeftCell="B4" zoomScale="75" zoomScaleNormal="75" workbookViewId="0">
      <selection activeCell="L23" sqref="L23"/>
    </sheetView>
  </sheetViews>
  <sheetFormatPr defaultRowHeight="15" x14ac:dyDescent="0.25"/>
  <cols>
    <col min="1" max="1" width="18.140625" style="7" customWidth="1"/>
    <col min="2" max="2" width="13.85546875" style="7" customWidth="1"/>
    <col min="3" max="3" width="16.7109375" style="7" customWidth="1"/>
    <col min="4" max="4" width="15.42578125" style="7" customWidth="1"/>
    <col min="5" max="5" width="9.28515625" customWidth="1"/>
  </cols>
  <sheetData>
    <row r="1" spans="1:21" ht="15" customHeight="1" x14ac:dyDescent="0.25">
      <c r="A1" s="91" t="s">
        <v>9431</v>
      </c>
      <c r="B1" s="91"/>
      <c r="C1" s="91"/>
      <c r="D1" s="91"/>
      <c r="E1" s="91"/>
      <c r="F1" s="91"/>
      <c r="G1" s="91"/>
      <c r="H1" s="91"/>
      <c r="I1" s="91"/>
      <c r="J1" s="91"/>
      <c r="K1" s="91"/>
      <c r="L1" s="91"/>
      <c r="M1" s="91"/>
      <c r="N1" s="91"/>
      <c r="O1" s="91"/>
      <c r="P1" s="91"/>
      <c r="Q1" s="91"/>
      <c r="R1" s="91"/>
      <c r="S1" s="91"/>
      <c r="T1" s="91"/>
      <c r="U1" s="91"/>
    </row>
    <row r="2" spans="1:21" ht="15" customHeight="1" x14ac:dyDescent="0.25">
      <c r="A2" s="91"/>
      <c r="B2" s="91"/>
      <c r="C2" s="91"/>
      <c r="D2" s="91"/>
      <c r="E2" s="91"/>
      <c r="F2" s="91"/>
      <c r="G2" s="91"/>
      <c r="H2" s="91"/>
      <c r="I2" s="91"/>
      <c r="J2" s="91"/>
      <c r="K2" s="91"/>
      <c r="L2" s="91"/>
      <c r="M2" s="91"/>
      <c r="N2" s="91"/>
      <c r="O2" s="91"/>
      <c r="P2" s="91"/>
      <c r="Q2" s="91"/>
      <c r="R2" s="91"/>
      <c r="S2" s="91"/>
      <c r="T2" s="91"/>
      <c r="U2" s="91"/>
    </row>
    <row r="4" spans="1:21" ht="13.5" customHeight="1" x14ac:dyDescent="0.25">
      <c r="A4" s="25" t="s">
        <v>188</v>
      </c>
      <c r="B4" s="25" t="s">
        <v>9382</v>
      </c>
      <c r="C4" s="25" t="s">
        <v>9383</v>
      </c>
      <c r="D4" s="25" t="s">
        <v>9384</v>
      </c>
    </row>
    <row r="5" spans="1:21" ht="13.5" customHeight="1" x14ac:dyDescent="0.25">
      <c r="A5" s="7" t="s">
        <v>189</v>
      </c>
      <c r="B5" s="23">
        <v>128.80886999999998</v>
      </c>
      <c r="C5" s="23">
        <v>220.90948</v>
      </c>
      <c r="D5" s="23">
        <v>362.84465999999998</v>
      </c>
    </row>
    <row r="6" spans="1:21" x14ac:dyDescent="0.25">
      <c r="A6" s="7" t="s">
        <v>190</v>
      </c>
      <c r="B6" s="23">
        <v>99.721999999999994</v>
      </c>
      <c r="C6" s="23">
        <v>87.082619999999991</v>
      </c>
      <c r="D6" s="23">
        <v>297.60892000000001</v>
      </c>
    </row>
    <row r="7" spans="1:21" x14ac:dyDescent="0.25">
      <c r="A7" s="7" t="s">
        <v>191</v>
      </c>
      <c r="B7" s="23">
        <v>268.60457000000002</v>
      </c>
      <c r="C7" s="23">
        <v>0</v>
      </c>
      <c r="D7" s="23">
        <v>284.72042999999996</v>
      </c>
    </row>
    <row r="8" spans="1:21" x14ac:dyDescent="0.25">
      <c r="A8" s="7" t="s">
        <v>192</v>
      </c>
      <c r="B8" s="23">
        <v>260.52814999999998</v>
      </c>
      <c r="C8" s="23">
        <v>0.37720999999999999</v>
      </c>
      <c r="D8" s="23">
        <v>279.33072999999996</v>
      </c>
    </row>
    <row r="9" spans="1:21" x14ac:dyDescent="0.25">
      <c r="A9" s="7" t="s">
        <v>193</v>
      </c>
      <c r="B9" s="23">
        <v>186.23645999999999</v>
      </c>
      <c r="C9" s="23">
        <v>63.449469999999998</v>
      </c>
      <c r="D9" s="23">
        <v>276.69003999999995</v>
      </c>
    </row>
    <row r="10" spans="1:21" x14ac:dyDescent="0.25">
      <c r="A10" s="7" t="s">
        <v>194</v>
      </c>
      <c r="B10" s="23">
        <v>176.51548</v>
      </c>
      <c r="C10" s="23">
        <v>74.246619999999993</v>
      </c>
      <c r="D10" s="23">
        <v>274.53409999999997</v>
      </c>
    </row>
    <row r="11" spans="1:21" x14ac:dyDescent="0.25">
      <c r="A11" s="7" t="s">
        <v>195</v>
      </c>
      <c r="B11" s="23">
        <v>92.080799999999996</v>
      </c>
      <c r="C11" s="23">
        <v>40.008000000000003</v>
      </c>
      <c r="D11" s="23">
        <v>265.78456</v>
      </c>
    </row>
    <row r="12" spans="1:21" x14ac:dyDescent="0.25">
      <c r="A12" s="7" t="s">
        <v>196</v>
      </c>
      <c r="B12" s="23">
        <v>174.82248000000001</v>
      </c>
      <c r="C12" s="23">
        <v>63.116250000000001</v>
      </c>
      <c r="D12" s="23">
        <v>262.19458000000003</v>
      </c>
    </row>
    <row r="13" spans="1:21" x14ac:dyDescent="0.25">
      <c r="A13" s="7" t="s">
        <v>197</v>
      </c>
      <c r="B13" s="23">
        <v>186.22236999999998</v>
      </c>
      <c r="C13" s="23">
        <v>45.156819999999996</v>
      </c>
      <c r="D13" s="23">
        <v>260.54153000000002</v>
      </c>
    </row>
    <row r="14" spans="1:21" x14ac:dyDescent="0.25">
      <c r="A14" s="7" t="s">
        <v>198</v>
      </c>
      <c r="B14" s="23">
        <v>128.09178</v>
      </c>
      <c r="C14" s="23">
        <v>114.6135</v>
      </c>
      <c r="D14" s="23">
        <v>258.08127000000002</v>
      </c>
    </row>
    <row r="15" spans="1:21" x14ac:dyDescent="0.25">
      <c r="A15" s="7" t="s">
        <v>199</v>
      </c>
      <c r="B15" s="23">
        <v>204.03251999999998</v>
      </c>
      <c r="C15" s="23">
        <v>23.514830000000003</v>
      </c>
      <c r="D15" s="23">
        <v>257.37894999999997</v>
      </c>
    </row>
    <row r="16" spans="1:21" x14ac:dyDescent="0.25">
      <c r="A16" s="7" t="s">
        <v>200</v>
      </c>
      <c r="B16" s="23">
        <v>140.18367999999998</v>
      </c>
      <c r="C16" s="23">
        <v>82.566670000000002</v>
      </c>
      <c r="D16" s="23">
        <v>255.68657999999999</v>
      </c>
    </row>
    <row r="17" spans="1:6" x14ac:dyDescent="0.25">
      <c r="A17" s="7" t="s">
        <v>201</v>
      </c>
      <c r="B17" s="23">
        <v>103.2266</v>
      </c>
      <c r="C17" s="23">
        <v>133.35518999999999</v>
      </c>
      <c r="D17" s="23">
        <v>252.89942000000002</v>
      </c>
    </row>
    <row r="18" spans="1:6" x14ac:dyDescent="0.25">
      <c r="A18" s="7" t="s">
        <v>202</v>
      </c>
      <c r="B18" s="23">
        <v>132.20226</v>
      </c>
      <c r="C18" s="23">
        <v>52.648919999999997</v>
      </c>
      <c r="D18" s="23">
        <v>251.93501000000001</v>
      </c>
    </row>
    <row r="19" spans="1:6" x14ac:dyDescent="0.25">
      <c r="A19" s="7" t="s">
        <v>203</v>
      </c>
      <c r="B19" s="23">
        <v>202.92106000000001</v>
      </c>
      <c r="C19" s="23">
        <v>0</v>
      </c>
      <c r="D19" s="23">
        <v>251.15782000000002</v>
      </c>
    </row>
    <row r="20" spans="1:6" x14ac:dyDescent="0.25">
      <c r="A20" s="7" t="s">
        <v>204</v>
      </c>
      <c r="B20" s="23">
        <v>168.69263000000001</v>
      </c>
      <c r="C20" s="23">
        <v>59.760899999999999</v>
      </c>
      <c r="D20" s="23">
        <v>250.40849</v>
      </c>
    </row>
    <row r="21" spans="1:6" x14ac:dyDescent="0.25">
      <c r="A21" s="7" t="s">
        <v>205</v>
      </c>
      <c r="B21" s="23">
        <v>172.11861999999999</v>
      </c>
      <c r="C21" s="23">
        <v>51.126330000000003</v>
      </c>
      <c r="D21" s="23">
        <v>249.96779000000001</v>
      </c>
    </row>
    <row r="22" spans="1:6" x14ac:dyDescent="0.25">
      <c r="A22" s="7" t="s">
        <v>206</v>
      </c>
      <c r="B22" s="23">
        <v>233.86760000000001</v>
      </c>
      <c r="C22" s="23">
        <v>0</v>
      </c>
      <c r="D22" s="23">
        <v>248.71864000000002</v>
      </c>
    </row>
    <row r="23" spans="1:6" x14ac:dyDescent="0.25">
      <c r="A23" s="7" t="s">
        <v>207</v>
      </c>
      <c r="B23" s="23">
        <v>137.72992000000002</v>
      </c>
      <c r="C23" s="23">
        <v>89.856009999999998</v>
      </c>
      <c r="D23" s="23">
        <v>248.43438999999998</v>
      </c>
    </row>
    <row r="24" spans="1:6" x14ac:dyDescent="0.25">
      <c r="A24" s="7" t="s">
        <v>208</v>
      </c>
      <c r="B24" s="23">
        <v>226.47499999999999</v>
      </c>
      <c r="C24" s="23">
        <v>0</v>
      </c>
      <c r="D24" s="23">
        <v>240.0635</v>
      </c>
      <c r="F24" s="40"/>
    </row>
    <row r="25" spans="1:6" x14ac:dyDescent="0.25">
      <c r="A25" s="7" t="s">
        <v>209</v>
      </c>
      <c r="B25" s="23">
        <v>110.84711999999999</v>
      </c>
      <c r="C25" s="23">
        <v>109.50619999999999</v>
      </c>
      <c r="D25" s="23">
        <v>239.20915000000002</v>
      </c>
    </row>
    <row r="26" spans="1:6" x14ac:dyDescent="0.25">
      <c r="A26" s="7" t="s">
        <v>210</v>
      </c>
      <c r="B26" s="23">
        <v>185.36968999999999</v>
      </c>
      <c r="C26" s="23">
        <v>37.873609999999999</v>
      </c>
      <c r="D26" s="23">
        <v>237.70882999999998</v>
      </c>
    </row>
    <row r="27" spans="1:6" x14ac:dyDescent="0.25">
      <c r="A27" s="7" t="s">
        <v>211</v>
      </c>
      <c r="B27" s="23">
        <v>128.80886999999998</v>
      </c>
      <c r="C27" s="23">
        <v>90.819829999999996</v>
      </c>
      <c r="D27" s="23">
        <v>236.92165000000003</v>
      </c>
    </row>
    <row r="28" spans="1:6" x14ac:dyDescent="0.25">
      <c r="A28" s="7" t="s">
        <v>212</v>
      </c>
      <c r="B28" s="23">
        <v>143.28904</v>
      </c>
      <c r="C28" s="23">
        <v>64.959910000000008</v>
      </c>
      <c r="D28" s="23">
        <v>236.38215000000002</v>
      </c>
    </row>
    <row r="29" spans="1:6" x14ac:dyDescent="0.25">
      <c r="A29" s="7" t="s">
        <v>213</v>
      </c>
      <c r="B29" s="23">
        <v>168.69262000000001</v>
      </c>
      <c r="C29" s="23">
        <v>35.096739999999997</v>
      </c>
      <c r="D29" s="23">
        <v>231.59225000000001</v>
      </c>
    </row>
    <row r="30" spans="1:6" x14ac:dyDescent="0.25">
      <c r="A30" s="7" t="s">
        <v>214</v>
      </c>
      <c r="B30" s="23">
        <v>122.27269</v>
      </c>
      <c r="C30" s="23">
        <v>90.593530000000001</v>
      </c>
      <c r="D30" s="23">
        <v>231.10497000000001</v>
      </c>
    </row>
    <row r="31" spans="1:6" x14ac:dyDescent="0.25">
      <c r="A31" s="7" t="s">
        <v>215</v>
      </c>
      <c r="B31" s="23">
        <v>123.47103</v>
      </c>
      <c r="C31" s="23">
        <v>71.164339999999996</v>
      </c>
      <c r="D31" s="23">
        <v>229.77003999999997</v>
      </c>
    </row>
    <row r="32" spans="1:6" x14ac:dyDescent="0.25">
      <c r="A32" s="7" t="s">
        <v>216</v>
      </c>
      <c r="B32" s="23">
        <v>127.57337</v>
      </c>
      <c r="C32" s="23">
        <v>83.318149999999989</v>
      </c>
      <c r="D32" s="23">
        <v>229.59300999999999</v>
      </c>
    </row>
    <row r="33" spans="1:4" x14ac:dyDescent="0.25">
      <c r="A33" s="7" t="s">
        <v>217</v>
      </c>
      <c r="B33" s="23">
        <v>168.69262000000001</v>
      </c>
      <c r="C33" s="23">
        <v>33.191600000000001</v>
      </c>
      <c r="D33" s="23">
        <v>227.31889999999999</v>
      </c>
    </row>
    <row r="34" spans="1:4" x14ac:dyDescent="0.25">
      <c r="A34" s="7" t="s">
        <v>218</v>
      </c>
      <c r="B34" s="23">
        <v>225.8965</v>
      </c>
      <c r="C34" s="23">
        <v>0</v>
      </c>
      <c r="D34" s="23">
        <v>225.8965</v>
      </c>
    </row>
    <row r="35" spans="1:4" x14ac:dyDescent="0.25">
      <c r="A35" s="7" t="s">
        <v>219</v>
      </c>
      <c r="B35" s="23">
        <v>128.17819</v>
      </c>
      <c r="C35" s="23">
        <v>81.871830000000003</v>
      </c>
      <c r="D35" s="23">
        <v>224.95743000000002</v>
      </c>
    </row>
    <row r="36" spans="1:4" x14ac:dyDescent="0.25">
      <c r="A36" s="7" t="s">
        <v>220</v>
      </c>
      <c r="B36" s="23">
        <v>206.82001</v>
      </c>
      <c r="C36" s="23">
        <v>0</v>
      </c>
      <c r="D36" s="23">
        <v>224.86732000000001</v>
      </c>
    </row>
    <row r="37" spans="1:4" x14ac:dyDescent="0.25">
      <c r="A37" s="7" t="s">
        <v>221</v>
      </c>
      <c r="B37" s="23">
        <v>110.84711999999999</v>
      </c>
      <c r="C37" s="23">
        <v>94.58205000000001</v>
      </c>
      <c r="D37" s="23">
        <v>224.70829999999998</v>
      </c>
    </row>
    <row r="38" spans="1:4" x14ac:dyDescent="0.25">
      <c r="A38" s="7" t="s">
        <v>222</v>
      </c>
      <c r="B38" s="23">
        <v>168.99337</v>
      </c>
      <c r="C38" s="23">
        <v>0</v>
      </c>
      <c r="D38" s="23">
        <v>224.54638</v>
      </c>
    </row>
    <row r="39" spans="1:4" x14ac:dyDescent="0.25">
      <c r="A39" s="7" t="s">
        <v>223</v>
      </c>
      <c r="B39" s="23">
        <v>133.40323000000001</v>
      </c>
      <c r="C39" s="23">
        <v>72.29252000000001</v>
      </c>
      <c r="D39" s="23">
        <v>223.30120000000002</v>
      </c>
    </row>
    <row r="40" spans="1:4" x14ac:dyDescent="0.25">
      <c r="A40" s="7" t="s">
        <v>224</v>
      </c>
      <c r="B40" s="23">
        <v>178.74449999999999</v>
      </c>
      <c r="C40" s="23">
        <v>23.736699999999999</v>
      </c>
      <c r="D40" s="23">
        <v>221.93095000000002</v>
      </c>
    </row>
    <row r="41" spans="1:4" x14ac:dyDescent="0.25">
      <c r="A41" s="7" t="s">
        <v>225</v>
      </c>
      <c r="B41" s="23">
        <v>176.51548</v>
      </c>
      <c r="C41" s="23">
        <v>34.152339999999995</v>
      </c>
      <c r="D41" s="23">
        <v>221.25874000000002</v>
      </c>
    </row>
    <row r="42" spans="1:4" x14ac:dyDescent="0.25">
      <c r="A42" s="7" t="s">
        <v>226</v>
      </c>
      <c r="B42" s="23">
        <v>128.80886999999998</v>
      </c>
      <c r="C42" s="23">
        <v>84.177899999999994</v>
      </c>
      <c r="D42" s="23">
        <v>221.04123999999999</v>
      </c>
    </row>
    <row r="43" spans="1:4" x14ac:dyDescent="0.25">
      <c r="A43" s="7" t="s">
        <v>227</v>
      </c>
      <c r="B43" s="23">
        <v>85.638000000000005</v>
      </c>
      <c r="C43" s="23">
        <v>103.42564</v>
      </c>
      <c r="D43" s="23">
        <v>220.80163000000002</v>
      </c>
    </row>
    <row r="44" spans="1:4" x14ac:dyDescent="0.25">
      <c r="A44" s="7" t="s">
        <v>228</v>
      </c>
      <c r="B44" s="23">
        <v>135.90292000000002</v>
      </c>
      <c r="C44" s="23">
        <v>67.554690000000008</v>
      </c>
      <c r="D44" s="23">
        <v>220.61862000000002</v>
      </c>
    </row>
    <row r="45" spans="1:4" x14ac:dyDescent="0.25">
      <c r="A45" s="7" t="s">
        <v>229</v>
      </c>
      <c r="B45" s="23">
        <v>155.89479999999998</v>
      </c>
      <c r="C45" s="23">
        <v>55.251550000000002</v>
      </c>
      <c r="D45" s="23">
        <v>220.50005999999996</v>
      </c>
    </row>
    <row r="46" spans="1:4" x14ac:dyDescent="0.25">
      <c r="A46" s="7" t="s">
        <v>230</v>
      </c>
      <c r="B46" s="23">
        <v>206.05769000000001</v>
      </c>
      <c r="C46" s="23">
        <v>3.4310100000000001</v>
      </c>
      <c r="D46" s="23">
        <v>220.41003000000001</v>
      </c>
    </row>
    <row r="47" spans="1:4" x14ac:dyDescent="0.25">
      <c r="A47" s="7" t="s">
        <v>231</v>
      </c>
      <c r="B47" s="23">
        <v>220.11521999999999</v>
      </c>
      <c r="C47" s="23">
        <v>0</v>
      </c>
      <c r="D47" s="23">
        <v>220.35221999999999</v>
      </c>
    </row>
    <row r="48" spans="1:4" x14ac:dyDescent="0.25">
      <c r="A48" s="7" t="s">
        <v>232</v>
      </c>
      <c r="B48" s="23">
        <v>86.224490000000003</v>
      </c>
      <c r="C48" s="23">
        <v>2.3990300000000002</v>
      </c>
      <c r="D48" s="23">
        <v>220.23961</v>
      </c>
    </row>
    <row r="49" spans="1:4" x14ac:dyDescent="0.25">
      <c r="A49" s="7" t="s">
        <v>233</v>
      </c>
      <c r="B49" s="23">
        <v>214.08804000000001</v>
      </c>
      <c r="C49" s="23">
        <v>0</v>
      </c>
      <c r="D49" s="23">
        <v>219.97277000000003</v>
      </c>
    </row>
    <row r="50" spans="1:4" x14ac:dyDescent="0.25">
      <c r="A50" s="7" t="s">
        <v>234</v>
      </c>
      <c r="B50" s="23">
        <v>135.97769</v>
      </c>
      <c r="C50" s="23">
        <v>75.954149999999998</v>
      </c>
      <c r="D50" s="23">
        <v>219.07129</v>
      </c>
    </row>
    <row r="51" spans="1:4" x14ac:dyDescent="0.25">
      <c r="A51" s="7" t="s">
        <v>235</v>
      </c>
      <c r="B51" s="23">
        <v>150.43285</v>
      </c>
      <c r="C51" s="23">
        <v>42.36589</v>
      </c>
      <c r="D51" s="23">
        <v>218.79374999999999</v>
      </c>
    </row>
    <row r="52" spans="1:4" x14ac:dyDescent="0.25">
      <c r="A52" s="7" t="s">
        <v>236</v>
      </c>
      <c r="B52" s="23">
        <v>145.65902</v>
      </c>
      <c r="C52" s="23">
        <v>54.421930000000003</v>
      </c>
      <c r="D52" s="23">
        <v>218.28831999999997</v>
      </c>
    </row>
    <row r="53" spans="1:4" x14ac:dyDescent="0.25">
      <c r="A53" s="7" t="s">
        <v>237</v>
      </c>
      <c r="B53" s="23">
        <v>206.82003</v>
      </c>
      <c r="C53" s="23">
        <v>0</v>
      </c>
      <c r="D53" s="23">
        <v>216.92367999999999</v>
      </c>
    </row>
    <row r="54" spans="1:4" x14ac:dyDescent="0.25">
      <c r="A54" s="7" t="s">
        <v>238</v>
      </c>
      <c r="B54" s="23">
        <v>215.66651999999999</v>
      </c>
      <c r="C54" s="23">
        <v>0</v>
      </c>
      <c r="D54" s="23">
        <v>216.91602</v>
      </c>
    </row>
    <row r="55" spans="1:4" x14ac:dyDescent="0.25">
      <c r="A55" s="7" t="s">
        <v>239</v>
      </c>
      <c r="B55" s="23">
        <v>176.89106000000001</v>
      </c>
      <c r="C55" s="23">
        <v>0</v>
      </c>
      <c r="D55" s="23">
        <v>216.62551000000002</v>
      </c>
    </row>
    <row r="56" spans="1:4" x14ac:dyDescent="0.25">
      <c r="A56" s="7" t="s">
        <v>240</v>
      </c>
      <c r="B56" s="23">
        <v>181.26300000000001</v>
      </c>
      <c r="C56" s="23">
        <v>0</v>
      </c>
      <c r="D56" s="23">
        <v>215.38052999999999</v>
      </c>
    </row>
    <row r="57" spans="1:4" x14ac:dyDescent="0.25">
      <c r="A57" s="7" t="s">
        <v>241</v>
      </c>
      <c r="B57" s="23">
        <v>182.846</v>
      </c>
      <c r="C57" s="23">
        <v>0</v>
      </c>
      <c r="D57" s="23">
        <v>214.93348999999998</v>
      </c>
    </row>
    <row r="58" spans="1:4" x14ac:dyDescent="0.25">
      <c r="A58" s="7" t="s">
        <v>242</v>
      </c>
      <c r="B58" s="23">
        <v>187.20703</v>
      </c>
      <c r="C58" s="23">
        <v>0</v>
      </c>
      <c r="D58" s="23">
        <v>214.48892999999998</v>
      </c>
    </row>
    <row r="59" spans="1:4" x14ac:dyDescent="0.25">
      <c r="A59" s="7" t="s">
        <v>243</v>
      </c>
      <c r="B59" s="23">
        <v>203.71012999999999</v>
      </c>
      <c r="C59" s="23">
        <v>0</v>
      </c>
      <c r="D59" s="23">
        <v>213.89564000000001</v>
      </c>
    </row>
    <row r="60" spans="1:4" x14ac:dyDescent="0.25">
      <c r="A60" s="7" t="s">
        <v>244</v>
      </c>
      <c r="B60" s="23">
        <v>105.93469</v>
      </c>
      <c r="C60" s="23">
        <v>90.329619999999991</v>
      </c>
      <c r="D60" s="23">
        <v>213.86060999999998</v>
      </c>
    </row>
    <row r="61" spans="1:4" x14ac:dyDescent="0.25">
      <c r="A61" s="7" t="s">
        <v>245</v>
      </c>
      <c r="B61" s="23">
        <v>196.26505</v>
      </c>
      <c r="C61" s="23">
        <v>2.8725000000000001</v>
      </c>
      <c r="D61" s="23">
        <v>213.61069999999998</v>
      </c>
    </row>
    <row r="62" spans="1:4" x14ac:dyDescent="0.25">
      <c r="A62" s="7" t="s">
        <v>246</v>
      </c>
      <c r="B62" s="23">
        <v>105.93464</v>
      </c>
      <c r="C62" s="23">
        <v>89.485439999999997</v>
      </c>
      <c r="D62" s="23">
        <v>213.53788</v>
      </c>
    </row>
    <row r="63" spans="1:4" x14ac:dyDescent="0.25">
      <c r="A63" s="7" t="s">
        <v>247</v>
      </c>
      <c r="B63" s="23">
        <v>181.50207999999998</v>
      </c>
      <c r="C63" s="23">
        <v>0</v>
      </c>
      <c r="D63" s="23">
        <v>212.95147999999998</v>
      </c>
    </row>
    <row r="64" spans="1:4" x14ac:dyDescent="0.25">
      <c r="A64" s="7" t="s">
        <v>248</v>
      </c>
      <c r="B64" s="23">
        <v>109.78386999999999</v>
      </c>
      <c r="C64" s="23">
        <v>86.492639999999994</v>
      </c>
      <c r="D64" s="23">
        <v>212.87609000000003</v>
      </c>
    </row>
    <row r="65" spans="1:4" x14ac:dyDescent="0.25">
      <c r="A65" s="7" t="s">
        <v>249</v>
      </c>
      <c r="B65" s="23">
        <v>108.95022999999999</v>
      </c>
      <c r="C65" s="23">
        <v>84.499960000000002</v>
      </c>
      <c r="D65" s="23">
        <v>212.19041000000001</v>
      </c>
    </row>
    <row r="66" spans="1:4" x14ac:dyDescent="0.25">
      <c r="A66" s="7" t="s">
        <v>250</v>
      </c>
      <c r="B66" s="23">
        <v>135.02038000000002</v>
      </c>
      <c r="C66" s="23">
        <v>60.763760000000005</v>
      </c>
      <c r="D66" s="23">
        <v>211.71610000000001</v>
      </c>
    </row>
    <row r="67" spans="1:4" x14ac:dyDescent="0.25">
      <c r="A67" s="7" t="s">
        <v>251</v>
      </c>
      <c r="B67" s="23">
        <v>182.13480999999999</v>
      </c>
      <c r="C67" s="23">
        <v>18.574400000000001</v>
      </c>
      <c r="D67" s="23">
        <v>211.71005</v>
      </c>
    </row>
    <row r="68" spans="1:4" x14ac:dyDescent="0.25">
      <c r="A68" s="7" t="s">
        <v>252</v>
      </c>
      <c r="B68" s="23">
        <v>205.99602999999999</v>
      </c>
      <c r="C68" s="23">
        <v>0</v>
      </c>
      <c r="D68" s="23">
        <v>211.50376</v>
      </c>
    </row>
    <row r="69" spans="1:4" x14ac:dyDescent="0.25">
      <c r="A69" s="7" t="s">
        <v>253</v>
      </c>
      <c r="B69" s="23">
        <v>116.95674000000001</v>
      </c>
      <c r="C69" s="23">
        <v>74.858919999999998</v>
      </c>
      <c r="D69" s="23">
        <v>211.41461999999999</v>
      </c>
    </row>
    <row r="70" spans="1:4" x14ac:dyDescent="0.25">
      <c r="A70" s="7" t="s">
        <v>254</v>
      </c>
      <c r="B70" s="23">
        <v>143.28906000000001</v>
      </c>
      <c r="C70" s="23">
        <v>32.806760000000004</v>
      </c>
      <c r="D70" s="23">
        <v>211.32650000000001</v>
      </c>
    </row>
    <row r="71" spans="1:4" x14ac:dyDescent="0.25">
      <c r="A71" s="7" t="s">
        <v>255</v>
      </c>
      <c r="B71" s="23">
        <v>135.90289999999999</v>
      </c>
      <c r="C71" s="23">
        <v>66.353679999999997</v>
      </c>
      <c r="D71" s="23">
        <v>211.12634999999997</v>
      </c>
    </row>
    <row r="72" spans="1:4" x14ac:dyDescent="0.25">
      <c r="A72" s="7" t="s">
        <v>256</v>
      </c>
      <c r="B72" s="23">
        <v>210.82160999999999</v>
      </c>
      <c r="C72" s="23">
        <v>0</v>
      </c>
      <c r="D72" s="23">
        <v>210.82160999999999</v>
      </c>
    </row>
    <row r="73" spans="1:4" x14ac:dyDescent="0.25">
      <c r="A73" s="7" t="s">
        <v>257</v>
      </c>
      <c r="B73" s="23">
        <v>147.06967</v>
      </c>
      <c r="C73" s="23">
        <v>49.544139999999999</v>
      </c>
      <c r="D73" s="23">
        <v>210.80045999999999</v>
      </c>
    </row>
    <row r="74" spans="1:4" x14ac:dyDescent="0.25">
      <c r="A74" s="7" t="s">
        <v>258</v>
      </c>
      <c r="B74" s="23">
        <v>116.95671</v>
      </c>
      <c r="C74" s="23">
        <v>73.892880000000005</v>
      </c>
      <c r="D74" s="23">
        <v>210.46447000000003</v>
      </c>
    </row>
    <row r="75" spans="1:4" x14ac:dyDescent="0.25">
      <c r="A75" s="7" t="s">
        <v>259</v>
      </c>
      <c r="B75" s="23">
        <v>137.81942999999998</v>
      </c>
      <c r="C75" s="23">
        <v>55.968429999999998</v>
      </c>
      <c r="D75" s="23">
        <v>209.36947999999998</v>
      </c>
    </row>
    <row r="76" spans="1:4" x14ac:dyDescent="0.25">
      <c r="A76" s="7" t="s">
        <v>260</v>
      </c>
      <c r="B76" s="23">
        <v>77.580399999999997</v>
      </c>
      <c r="C76" s="23">
        <v>115.23998</v>
      </c>
      <c r="D76" s="23">
        <v>208.90976000000001</v>
      </c>
    </row>
    <row r="77" spans="1:4" x14ac:dyDescent="0.25">
      <c r="A77" s="7" t="s">
        <v>261</v>
      </c>
      <c r="B77" s="23">
        <v>128.09174999999999</v>
      </c>
      <c r="C77" s="23">
        <v>62.748330000000003</v>
      </c>
      <c r="D77" s="23">
        <v>207.66176000000002</v>
      </c>
    </row>
    <row r="78" spans="1:4" x14ac:dyDescent="0.25">
      <c r="A78" s="7" t="s">
        <v>262</v>
      </c>
      <c r="B78" s="23">
        <v>175.61260999999999</v>
      </c>
      <c r="C78" s="23">
        <v>11.5358</v>
      </c>
      <c r="D78" s="23">
        <v>207.13924999999998</v>
      </c>
    </row>
    <row r="79" spans="1:4" x14ac:dyDescent="0.25">
      <c r="A79" s="7" t="s">
        <v>263</v>
      </c>
      <c r="B79" s="23">
        <v>105.93466000000001</v>
      </c>
      <c r="C79" s="23">
        <v>84.172440000000009</v>
      </c>
      <c r="D79" s="23">
        <v>206.76939000000002</v>
      </c>
    </row>
    <row r="80" spans="1:4" x14ac:dyDescent="0.25">
      <c r="A80" s="7" t="s">
        <v>264</v>
      </c>
      <c r="B80" s="23">
        <v>202.55639000000002</v>
      </c>
      <c r="C80" s="23">
        <v>0</v>
      </c>
      <c r="D80" s="23">
        <v>206.55639000000002</v>
      </c>
    </row>
    <row r="81" spans="1:4" x14ac:dyDescent="0.25">
      <c r="A81" s="7" t="s">
        <v>265</v>
      </c>
      <c r="B81" s="23">
        <v>105.93466000000001</v>
      </c>
      <c r="C81" s="23">
        <v>85.454770000000011</v>
      </c>
      <c r="D81" s="23">
        <v>206.36113999999998</v>
      </c>
    </row>
    <row r="82" spans="1:4" x14ac:dyDescent="0.25">
      <c r="A82" s="7" t="s">
        <v>266</v>
      </c>
      <c r="B82" s="23">
        <v>135.97301999999999</v>
      </c>
      <c r="C82" s="23">
        <v>38.89405</v>
      </c>
      <c r="D82" s="23">
        <v>205.42855000000003</v>
      </c>
    </row>
    <row r="83" spans="1:4" x14ac:dyDescent="0.25">
      <c r="A83" s="7" t="s">
        <v>267</v>
      </c>
      <c r="B83" s="23">
        <v>164.43180999999998</v>
      </c>
      <c r="C83" s="23">
        <v>4.9948399999999999</v>
      </c>
      <c r="D83" s="23">
        <v>204.84372999999999</v>
      </c>
    </row>
    <row r="84" spans="1:4" x14ac:dyDescent="0.25">
      <c r="A84" s="7" t="s">
        <v>268</v>
      </c>
      <c r="B84" s="23">
        <v>203.42508999999998</v>
      </c>
      <c r="C84" s="23">
        <v>0</v>
      </c>
      <c r="D84" s="23">
        <v>204.67508999999998</v>
      </c>
    </row>
    <row r="85" spans="1:4" x14ac:dyDescent="0.25">
      <c r="A85" s="7" t="s">
        <v>269</v>
      </c>
      <c r="B85" s="23">
        <v>203.42506</v>
      </c>
      <c r="C85" s="23">
        <v>0</v>
      </c>
      <c r="D85" s="23">
        <v>204.67455999999999</v>
      </c>
    </row>
    <row r="86" spans="1:4" x14ac:dyDescent="0.25">
      <c r="A86" s="7" t="s">
        <v>270</v>
      </c>
      <c r="B86" s="23">
        <v>149.36285000000001</v>
      </c>
      <c r="C86" s="23">
        <v>20.253610000000002</v>
      </c>
      <c r="D86" s="23">
        <v>204.57509000000002</v>
      </c>
    </row>
    <row r="87" spans="1:4" x14ac:dyDescent="0.25">
      <c r="A87" s="7" t="s">
        <v>271</v>
      </c>
      <c r="B87" s="23">
        <v>177.83963</v>
      </c>
      <c r="C87" s="23">
        <v>0</v>
      </c>
      <c r="D87" s="23">
        <v>204.51601000000002</v>
      </c>
    </row>
    <row r="88" spans="1:4" x14ac:dyDescent="0.25">
      <c r="A88" s="7" t="s">
        <v>272</v>
      </c>
      <c r="B88" s="23">
        <v>204.4349</v>
      </c>
      <c r="C88" s="23">
        <v>0</v>
      </c>
      <c r="D88" s="23">
        <v>204.50839999999999</v>
      </c>
    </row>
    <row r="89" spans="1:4" x14ac:dyDescent="0.25">
      <c r="A89" s="7" t="s">
        <v>273</v>
      </c>
      <c r="B89" s="23">
        <v>200.79852</v>
      </c>
      <c r="C89" s="23">
        <v>0</v>
      </c>
      <c r="D89" s="23">
        <v>204.28451999999999</v>
      </c>
    </row>
    <row r="90" spans="1:4" x14ac:dyDescent="0.25">
      <c r="A90" s="7" t="s">
        <v>274</v>
      </c>
      <c r="B90" s="23">
        <v>135.98112</v>
      </c>
      <c r="C90" s="23">
        <v>44.36683</v>
      </c>
      <c r="D90" s="23">
        <v>204.12053000000003</v>
      </c>
    </row>
    <row r="91" spans="1:4" x14ac:dyDescent="0.25">
      <c r="A91" s="7" t="s">
        <v>275</v>
      </c>
      <c r="B91" s="23">
        <v>115.89347000000001</v>
      </c>
      <c r="C91" s="23">
        <v>69.034059999999997</v>
      </c>
      <c r="D91" s="23">
        <v>204.04811999999998</v>
      </c>
    </row>
    <row r="92" spans="1:4" x14ac:dyDescent="0.25">
      <c r="A92" s="7" t="s">
        <v>276</v>
      </c>
      <c r="B92" s="23">
        <v>203.45</v>
      </c>
      <c r="C92" s="23">
        <v>0</v>
      </c>
      <c r="D92" s="23">
        <v>203.45</v>
      </c>
    </row>
    <row r="93" spans="1:4" x14ac:dyDescent="0.25">
      <c r="A93" s="7" t="s">
        <v>277</v>
      </c>
      <c r="B93" s="23">
        <v>116.95671</v>
      </c>
      <c r="C93" s="23">
        <v>69.380440000000007</v>
      </c>
      <c r="D93" s="23">
        <v>203.16816000000003</v>
      </c>
    </row>
    <row r="94" spans="1:4" x14ac:dyDescent="0.25">
      <c r="A94" s="7" t="s">
        <v>278</v>
      </c>
      <c r="B94" s="23">
        <v>134.38076000000001</v>
      </c>
      <c r="C94" s="23">
        <v>49.428089999999997</v>
      </c>
      <c r="D94" s="23">
        <v>202.67017999999999</v>
      </c>
    </row>
    <row r="95" spans="1:4" x14ac:dyDescent="0.25">
      <c r="A95" s="7" t="s">
        <v>279</v>
      </c>
      <c r="B95" s="23">
        <v>197.32451</v>
      </c>
      <c r="C95" s="23">
        <v>0</v>
      </c>
      <c r="D95" s="23">
        <v>202.41439000000003</v>
      </c>
    </row>
    <row r="96" spans="1:4" x14ac:dyDescent="0.25">
      <c r="A96" s="7" t="s">
        <v>280</v>
      </c>
      <c r="B96" s="23">
        <v>123.105</v>
      </c>
      <c r="C96" s="23">
        <v>63.856439999999999</v>
      </c>
      <c r="D96" s="23">
        <v>202.32665</v>
      </c>
    </row>
    <row r="97" spans="1:4" x14ac:dyDescent="0.25">
      <c r="A97" s="7" t="s">
        <v>281</v>
      </c>
      <c r="B97" s="23">
        <v>201.95253</v>
      </c>
      <c r="C97" s="23">
        <v>0</v>
      </c>
      <c r="D97" s="23">
        <v>201.95253</v>
      </c>
    </row>
    <row r="98" spans="1:4" x14ac:dyDescent="0.25">
      <c r="A98" s="7" t="s">
        <v>282</v>
      </c>
      <c r="B98" s="23">
        <v>155.17445999999998</v>
      </c>
      <c r="C98" s="23">
        <v>27.102630000000001</v>
      </c>
      <c r="D98" s="23">
        <v>201.67391000000001</v>
      </c>
    </row>
    <row r="99" spans="1:4" x14ac:dyDescent="0.25">
      <c r="A99" s="7" t="s">
        <v>283</v>
      </c>
      <c r="B99" s="23">
        <v>109.78385</v>
      </c>
      <c r="C99" s="23">
        <v>72.695580000000007</v>
      </c>
      <c r="D99" s="23">
        <v>201.65063000000001</v>
      </c>
    </row>
    <row r="100" spans="1:4" x14ac:dyDescent="0.25">
      <c r="A100" s="7" t="s">
        <v>284</v>
      </c>
      <c r="B100" s="23">
        <v>107.622</v>
      </c>
      <c r="C100" s="23">
        <v>40.330589999999994</v>
      </c>
      <c r="D100" s="23">
        <v>201.44396</v>
      </c>
    </row>
    <row r="101" spans="1:4" x14ac:dyDescent="0.25">
      <c r="A101" s="7" t="s">
        <v>285</v>
      </c>
      <c r="B101" s="23">
        <v>196.06129999999999</v>
      </c>
      <c r="C101" s="23">
        <v>0</v>
      </c>
      <c r="D101" s="23">
        <v>200.81120999999999</v>
      </c>
    </row>
    <row r="102" spans="1:4" x14ac:dyDescent="0.25">
      <c r="A102" s="7" t="s">
        <v>286</v>
      </c>
      <c r="B102" s="23">
        <v>122.40499000000001</v>
      </c>
      <c r="C102" s="23">
        <v>71.862800000000007</v>
      </c>
      <c r="D102" s="23">
        <v>200.67513</v>
      </c>
    </row>
    <row r="103" spans="1:4" x14ac:dyDescent="0.25">
      <c r="A103" s="7" t="s">
        <v>287</v>
      </c>
      <c r="B103" s="23">
        <v>175.803</v>
      </c>
      <c r="C103" s="23">
        <v>0</v>
      </c>
      <c r="D103" s="23">
        <v>200.28539000000001</v>
      </c>
    </row>
    <row r="104" spans="1:4" x14ac:dyDescent="0.25">
      <c r="A104" s="7" t="s">
        <v>288</v>
      </c>
      <c r="B104" s="23">
        <v>199.76573999999999</v>
      </c>
      <c r="C104" s="23">
        <v>0</v>
      </c>
      <c r="D104" s="23">
        <v>199.76573999999999</v>
      </c>
    </row>
    <row r="105" spans="1:4" x14ac:dyDescent="0.25">
      <c r="A105" s="7" t="s">
        <v>289</v>
      </c>
      <c r="B105" s="23">
        <v>184.38679000000002</v>
      </c>
      <c r="C105" s="23">
        <v>0</v>
      </c>
      <c r="D105" s="23">
        <v>199.75378000000001</v>
      </c>
    </row>
    <row r="106" spans="1:4" x14ac:dyDescent="0.25">
      <c r="A106" s="7" t="s">
        <v>290</v>
      </c>
      <c r="B106" s="23">
        <v>85.624870000000001</v>
      </c>
      <c r="C106" s="23">
        <v>66.164729999999992</v>
      </c>
      <c r="D106" s="23">
        <v>199.62896999999998</v>
      </c>
    </row>
    <row r="107" spans="1:4" x14ac:dyDescent="0.25">
      <c r="A107" s="7" t="s">
        <v>291</v>
      </c>
      <c r="B107" s="23">
        <v>195.97296</v>
      </c>
      <c r="C107" s="23">
        <v>0</v>
      </c>
      <c r="D107" s="23">
        <v>199.45895999999999</v>
      </c>
    </row>
    <row r="108" spans="1:4" x14ac:dyDescent="0.25">
      <c r="A108" s="7" t="s">
        <v>292</v>
      </c>
      <c r="B108" s="23">
        <v>143.28913</v>
      </c>
      <c r="C108" s="23">
        <v>46.344970000000004</v>
      </c>
      <c r="D108" s="23">
        <v>199.4307</v>
      </c>
    </row>
    <row r="109" spans="1:4" x14ac:dyDescent="0.25">
      <c r="A109" s="7" t="s">
        <v>293</v>
      </c>
      <c r="B109" s="23">
        <v>135.98122000000001</v>
      </c>
      <c r="C109" s="23">
        <v>34.416690000000003</v>
      </c>
      <c r="D109" s="23">
        <v>198.60074</v>
      </c>
    </row>
    <row r="110" spans="1:4" x14ac:dyDescent="0.25">
      <c r="A110" s="7" t="s">
        <v>294</v>
      </c>
      <c r="B110" s="23">
        <v>193.73601000000002</v>
      </c>
      <c r="C110" s="23">
        <v>0</v>
      </c>
      <c r="D110" s="23">
        <v>198.29008999999999</v>
      </c>
    </row>
    <row r="111" spans="1:4" x14ac:dyDescent="0.25">
      <c r="A111" s="7" t="s">
        <v>295</v>
      </c>
      <c r="B111" s="23">
        <v>164.97438</v>
      </c>
      <c r="C111" s="23">
        <v>0</v>
      </c>
      <c r="D111" s="23">
        <v>198.06882000000002</v>
      </c>
    </row>
    <row r="112" spans="1:4" x14ac:dyDescent="0.25">
      <c r="A112" s="7" t="s">
        <v>296</v>
      </c>
      <c r="B112" s="23">
        <v>185.51702</v>
      </c>
      <c r="C112" s="23">
        <v>1.29732</v>
      </c>
      <c r="D112" s="23">
        <v>197.94535999999999</v>
      </c>
    </row>
    <row r="113" spans="1:4" x14ac:dyDescent="0.25">
      <c r="A113" s="7" t="s">
        <v>297</v>
      </c>
      <c r="B113" s="23">
        <v>149.04441</v>
      </c>
      <c r="C113" s="23">
        <v>35.620449999999998</v>
      </c>
      <c r="D113" s="23">
        <v>197.82717</v>
      </c>
    </row>
    <row r="114" spans="1:4" x14ac:dyDescent="0.25">
      <c r="A114" s="7" t="s">
        <v>298</v>
      </c>
      <c r="B114" s="23">
        <v>145.65901000000002</v>
      </c>
      <c r="C114" s="23">
        <v>40.889269999999996</v>
      </c>
      <c r="D114" s="23">
        <v>197.64381</v>
      </c>
    </row>
    <row r="115" spans="1:4" x14ac:dyDescent="0.25">
      <c r="A115" s="7" t="s">
        <v>299</v>
      </c>
      <c r="B115" s="23">
        <v>128.56900999999999</v>
      </c>
      <c r="C115" s="23">
        <v>49.85304</v>
      </c>
      <c r="D115" s="23">
        <v>197.45313000000002</v>
      </c>
    </row>
    <row r="116" spans="1:4" x14ac:dyDescent="0.25">
      <c r="A116" s="7" t="s">
        <v>300</v>
      </c>
      <c r="B116" s="23">
        <v>130.48157</v>
      </c>
      <c r="C116" s="23">
        <v>39.489609999999999</v>
      </c>
      <c r="D116" s="23">
        <v>197.42301</v>
      </c>
    </row>
    <row r="117" spans="1:4" x14ac:dyDescent="0.25">
      <c r="A117" s="7" t="s">
        <v>301</v>
      </c>
      <c r="B117" s="23">
        <v>113.69571000000001</v>
      </c>
      <c r="C117" s="23">
        <v>69.41928999999999</v>
      </c>
      <c r="D117" s="23">
        <v>197.13211999999999</v>
      </c>
    </row>
    <row r="118" spans="1:4" x14ac:dyDescent="0.25">
      <c r="A118" s="7" t="s">
        <v>302</v>
      </c>
      <c r="B118" s="23">
        <v>135.97764000000001</v>
      </c>
      <c r="C118" s="23">
        <v>34.621679999999998</v>
      </c>
      <c r="D118" s="23">
        <v>197.04417000000001</v>
      </c>
    </row>
    <row r="119" spans="1:4" x14ac:dyDescent="0.25">
      <c r="A119" s="7" t="s">
        <v>303</v>
      </c>
      <c r="B119" s="23">
        <v>195.97532000000001</v>
      </c>
      <c r="C119" s="23">
        <v>0</v>
      </c>
      <c r="D119" s="23">
        <v>196.89264</v>
      </c>
    </row>
    <row r="120" spans="1:4" x14ac:dyDescent="0.25">
      <c r="A120" s="7" t="s">
        <v>304</v>
      </c>
      <c r="B120" s="23">
        <v>140.72399999999999</v>
      </c>
      <c r="C120" s="23">
        <v>36.680669999999999</v>
      </c>
      <c r="D120" s="23">
        <v>196.63333999999998</v>
      </c>
    </row>
    <row r="121" spans="1:4" x14ac:dyDescent="0.25">
      <c r="A121" s="7" t="s">
        <v>305</v>
      </c>
      <c r="B121" s="23">
        <v>194.56601000000001</v>
      </c>
      <c r="C121" s="23">
        <v>1.1091</v>
      </c>
      <c r="D121" s="23">
        <v>196.49414000000002</v>
      </c>
    </row>
    <row r="122" spans="1:4" x14ac:dyDescent="0.25">
      <c r="A122" s="7" t="s">
        <v>306</v>
      </c>
      <c r="B122" s="23">
        <v>99</v>
      </c>
      <c r="C122" s="23">
        <v>85.978100000000012</v>
      </c>
      <c r="D122" s="23">
        <v>196.38665</v>
      </c>
    </row>
    <row r="123" spans="1:4" x14ac:dyDescent="0.25">
      <c r="A123" s="7" t="s">
        <v>307</v>
      </c>
      <c r="B123" s="23">
        <v>123.10503</v>
      </c>
      <c r="C123" s="23">
        <v>50.298749999999998</v>
      </c>
      <c r="D123" s="23">
        <v>196.12560000000002</v>
      </c>
    </row>
    <row r="124" spans="1:4" x14ac:dyDescent="0.25">
      <c r="A124" s="7" t="s">
        <v>308</v>
      </c>
      <c r="B124" s="23">
        <v>78.949190000000002</v>
      </c>
      <c r="C124" s="23">
        <v>102.45478999999999</v>
      </c>
      <c r="D124" s="23">
        <v>196.12202999999997</v>
      </c>
    </row>
    <row r="125" spans="1:4" x14ac:dyDescent="0.25">
      <c r="A125" s="7" t="s">
        <v>309</v>
      </c>
      <c r="B125" s="23">
        <v>184.80562</v>
      </c>
      <c r="C125" s="23">
        <v>0</v>
      </c>
      <c r="D125" s="23">
        <v>195.92962</v>
      </c>
    </row>
    <row r="126" spans="1:4" x14ac:dyDescent="0.25">
      <c r="A126" s="7" t="s">
        <v>310</v>
      </c>
      <c r="B126" s="23">
        <v>140.54689000000002</v>
      </c>
      <c r="C126" s="23">
        <v>31.841330000000003</v>
      </c>
      <c r="D126" s="23">
        <v>195.86821000000003</v>
      </c>
    </row>
    <row r="127" spans="1:4" x14ac:dyDescent="0.25">
      <c r="A127" s="7" t="s">
        <v>311</v>
      </c>
      <c r="B127" s="23">
        <v>192.77653000000001</v>
      </c>
      <c r="C127" s="23">
        <v>0</v>
      </c>
      <c r="D127" s="23">
        <v>195.77653000000001</v>
      </c>
    </row>
    <row r="128" spans="1:4" x14ac:dyDescent="0.25">
      <c r="A128" s="7" t="s">
        <v>312</v>
      </c>
      <c r="B128" s="23">
        <v>128.09175999999999</v>
      </c>
      <c r="C128" s="23">
        <v>56.566120000000005</v>
      </c>
      <c r="D128" s="23">
        <v>195.62366</v>
      </c>
    </row>
    <row r="129" spans="1:4" x14ac:dyDescent="0.25">
      <c r="A129" s="7" t="s">
        <v>313</v>
      </c>
      <c r="B129" s="23">
        <v>105.93464</v>
      </c>
      <c r="C129" s="23">
        <v>69.602620000000002</v>
      </c>
      <c r="D129" s="23">
        <v>195.37016</v>
      </c>
    </row>
    <row r="130" spans="1:4" x14ac:dyDescent="0.25">
      <c r="A130" s="7" t="s">
        <v>314</v>
      </c>
      <c r="B130" s="23">
        <v>126.85754</v>
      </c>
      <c r="C130" s="23">
        <v>34.841749999999998</v>
      </c>
      <c r="D130" s="23">
        <v>195.06084999999999</v>
      </c>
    </row>
    <row r="131" spans="1:4" x14ac:dyDescent="0.25">
      <c r="A131" s="7" t="s">
        <v>315</v>
      </c>
      <c r="B131" s="23">
        <v>133.54432</v>
      </c>
      <c r="C131" s="23">
        <v>44.942740000000001</v>
      </c>
      <c r="D131" s="23">
        <v>194.98595</v>
      </c>
    </row>
    <row r="132" spans="1:4" x14ac:dyDescent="0.25">
      <c r="A132" s="7" t="s">
        <v>316</v>
      </c>
      <c r="B132" s="23">
        <v>130.48155</v>
      </c>
      <c r="C132" s="23">
        <v>14.37984</v>
      </c>
      <c r="D132" s="23">
        <v>194.51925</v>
      </c>
    </row>
    <row r="133" spans="1:4" x14ac:dyDescent="0.25">
      <c r="A133" s="7" t="s">
        <v>317</v>
      </c>
      <c r="B133" s="23">
        <v>116.95672</v>
      </c>
      <c r="C133" s="23">
        <v>72.452929999999995</v>
      </c>
      <c r="D133" s="23">
        <v>194.34872000000001</v>
      </c>
    </row>
    <row r="134" spans="1:4" x14ac:dyDescent="0.25">
      <c r="A134" s="7" t="s">
        <v>318</v>
      </c>
      <c r="B134" s="23">
        <v>184.73681999999999</v>
      </c>
      <c r="C134" s="23">
        <v>0</v>
      </c>
      <c r="D134" s="23">
        <v>194.09075000000001</v>
      </c>
    </row>
    <row r="135" spans="1:4" x14ac:dyDescent="0.25">
      <c r="A135" s="7" t="s">
        <v>319</v>
      </c>
      <c r="B135" s="23">
        <v>153.93254000000002</v>
      </c>
      <c r="C135" s="23">
        <v>21.953419999999998</v>
      </c>
      <c r="D135" s="23">
        <v>193.91469000000004</v>
      </c>
    </row>
    <row r="136" spans="1:4" x14ac:dyDescent="0.25">
      <c r="A136" s="7" t="s">
        <v>320</v>
      </c>
      <c r="B136" s="23">
        <v>191.95251999999999</v>
      </c>
      <c r="C136" s="23">
        <v>0</v>
      </c>
      <c r="D136" s="23">
        <v>193.76121000000001</v>
      </c>
    </row>
    <row r="137" spans="1:4" x14ac:dyDescent="0.25">
      <c r="A137" s="7" t="s">
        <v>321</v>
      </c>
      <c r="B137" s="23">
        <v>76.424199999999999</v>
      </c>
      <c r="C137" s="23">
        <v>0</v>
      </c>
      <c r="D137" s="23">
        <v>192.66886</v>
      </c>
    </row>
    <row r="138" spans="1:4" x14ac:dyDescent="0.25">
      <c r="A138" s="7" t="s">
        <v>322</v>
      </c>
      <c r="B138" s="23">
        <v>130.46661</v>
      </c>
      <c r="C138" s="23">
        <v>30.544790000000003</v>
      </c>
      <c r="D138" s="23">
        <v>192.58579999999998</v>
      </c>
    </row>
    <row r="139" spans="1:4" x14ac:dyDescent="0.25">
      <c r="A139" s="7" t="s">
        <v>323</v>
      </c>
      <c r="B139" s="23">
        <v>192.37960000000001</v>
      </c>
      <c r="C139" s="23">
        <v>0</v>
      </c>
      <c r="D139" s="23">
        <v>192.37960000000001</v>
      </c>
    </row>
    <row r="140" spans="1:4" x14ac:dyDescent="0.25">
      <c r="A140" s="7" t="s">
        <v>324</v>
      </c>
      <c r="B140" s="23">
        <v>192.37960000000001</v>
      </c>
      <c r="C140" s="23">
        <v>0</v>
      </c>
      <c r="D140" s="23">
        <v>192.37960000000001</v>
      </c>
    </row>
    <row r="141" spans="1:4" x14ac:dyDescent="0.25">
      <c r="A141" s="7" t="s">
        <v>325</v>
      </c>
      <c r="B141" s="23">
        <v>109.61465</v>
      </c>
      <c r="C141" s="23">
        <v>64.363979999999998</v>
      </c>
      <c r="D141" s="23">
        <v>192.23277999999999</v>
      </c>
    </row>
    <row r="142" spans="1:4" x14ac:dyDescent="0.25">
      <c r="A142" s="7" t="s">
        <v>326</v>
      </c>
      <c r="B142" s="23">
        <v>116.95669000000001</v>
      </c>
      <c r="C142" s="23">
        <v>53.453249999999997</v>
      </c>
      <c r="D142" s="23">
        <v>192.20943</v>
      </c>
    </row>
    <row r="143" spans="1:4" x14ac:dyDescent="0.25">
      <c r="A143" s="7" t="s">
        <v>327</v>
      </c>
      <c r="B143" s="23">
        <v>61.231999999999999</v>
      </c>
      <c r="C143" s="23">
        <v>29.440909999999999</v>
      </c>
      <c r="D143" s="23">
        <v>192.05828</v>
      </c>
    </row>
    <row r="144" spans="1:4" x14ac:dyDescent="0.25">
      <c r="A144" s="7" t="s">
        <v>328</v>
      </c>
      <c r="B144" s="23">
        <v>182.80010000000001</v>
      </c>
      <c r="C144" s="23">
        <v>0</v>
      </c>
      <c r="D144" s="23">
        <v>192.05826000000002</v>
      </c>
    </row>
    <row r="145" spans="1:4" x14ac:dyDescent="0.25">
      <c r="A145" s="7" t="s">
        <v>329</v>
      </c>
      <c r="B145" s="23">
        <v>138.06970000000001</v>
      </c>
      <c r="C145" s="23">
        <v>52.932679999999998</v>
      </c>
      <c r="D145" s="23">
        <v>192.05139000000003</v>
      </c>
    </row>
    <row r="146" spans="1:4" x14ac:dyDescent="0.25">
      <c r="A146" s="7" t="s">
        <v>330</v>
      </c>
      <c r="B146" s="23">
        <v>192.04751000000002</v>
      </c>
      <c r="C146" s="23">
        <v>0</v>
      </c>
      <c r="D146" s="23">
        <v>192.04751000000002</v>
      </c>
    </row>
    <row r="147" spans="1:4" x14ac:dyDescent="0.25">
      <c r="A147" s="7" t="s">
        <v>331</v>
      </c>
      <c r="B147" s="23">
        <v>134.58947000000001</v>
      </c>
      <c r="C147" s="23">
        <v>35.470699999999994</v>
      </c>
      <c r="D147" s="23">
        <v>191.84931</v>
      </c>
    </row>
    <row r="148" spans="1:4" x14ac:dyDescent="0.25">
      <c r="A148" s="7" t="s">
        <v>332</v>
      </c>
      <c r="B148" s="23">
        <v>143.28907000000001</v>
      </c>
      <c r="C148" s="23">
        <v>41.14996</v>
      </c>
      <c r="D148" s="23">
        <v>191.79895999999999</v>
      </c>
    </row>
    <row r="149" spans="1:4" x14ac:dyDescent="0.25">
      <c r="A149" s="7" t="s">
        <v>333</v>
      </c>
      <c r="B149" s="23">
        <v>181.52251000000001</v>
      </c>
      <c r="C149" s="23">
        <v>0</v>
      </c>
      <c r="D149" s="23">
        <v>191.52251000000001</v>
      </c>
    </row>
    <row r="150" spans="1:4" x14ac:dyDescent="0.25">
      <c r="A150" s="7" t="s">
        <v>334</v>
      </c>
      <c r="B150" s="23">
        <v>190.18799999999999</v>
      </c>
      <c r="C150" s="23">
        <v>1.0566</v>
      </c>
      <c r="D150" s="23">
        <v>191.49460000000002</v>
      </c>
    </row>
    <row r="151" spans="1:4" x14ac:dyDescent="0.25">
      <c r="A151" s="7" t="s">
        <v>335</v>
      </c>
      <c r="B151" s="23">
        <v>126.86323</v>
      </c>
      <c r="C151" s="23">
        <v>48.602239999999995</v>
      </c>
      <c r="D151" s="23">
        <v>191.32339000000002</v>
      </c>
    </row>
    <row r="152" spans="1:4" x14ac:dyDescent="0.25">
      <c r="A152" s="7" t="s">
        <v>130</v>
      </c>
      <c r="B152" s="23">
        <v>109.78385</v>
      </c>
      <c r="C152" s="23">
        <v>48.277850000000001</v>
      </c>
      <c r="D152" s="23">
        <v>190.69215000000003</v>
      </c>
    </row>
    <row r="153" spans="1:4" x14ac:dyDescent="0.25">
      <c r="A153" s="7" t="s">
        <v>336</v>
      </c>
      <c r="B153" s="23">
        <v>109.78386</v>
      </c>
      <c r="C153" s="23">
        <v>62.085929999999998</v>
      </c>
      <c r="D153" s="23">
        <v>190.31313</v>
      </c>
    </row>
    <row r="154" spans="1:4" x14ac:dyDescent="0.25">
      <c r="A154" s="7" t="s">
        <v>337</v>
      </c>
      <c r="B154" s="23">
        <v>123.47117</v>
      </c>
      <c r="C154" s="23">
        <v>59.985019999999999</v>
      </c>
      <c r="D154" s="23">
        <v>190.30572000000001</v>
      </c>
    </row>
    <row r="155" spans="1:4" x14ac:dyDescent="0.25">
      <c r="A155" s="7" t="s">
        <v>338</v>
      </c>
      <c r="B155" s="23">
        <v>134.36079000000001</v>
      </c>
      <c r="C155" s="23">
        <v>1.68926</v>
      </c>
      <c r="D155" s="23">
        <v>190.08305000000001</v>
      </c>
    </row>
    <row r="156" spans="1:4" x14ac:dyDescent="0.25">
      <c r="A156" s="7" t="s">
        <v>339</v>
      </c>
      <c r="B156" s="23">
        <v>118.167</v>
      </c>
      <c r="C156" s="23">
        <v>51.007739999999998</v>
      </c>
      <c r="D156" s="23">
        <v>189.71573999999998</v>
      </c>
    </row>
    <row r="157" spans="1:4" x14ac:dyDescent="0.25">
      <c r="A157" s="7" t="s">
        <v>340</v>
      </c>
      <c r="B157" s="23">
        <v>123.10502000000001</v>
      </c>
      <c r="C157" s="23">
        <v>51.115989999999996</v>
      </c>
      <c r="D157" s="23">
        <v>189.58623</v>
      </c>
    </row>
    <row r="158" spans="1:4" x14ac:dyDescent="0.25">
      <c r="A158" s="7" t="s">
        <v>341</v>
      </c>
      <c r="B158" s="23">
        <v>145.65902</v>
      </c>
      <c r="C158" s="23">
        <v>33.316629999999996</v>
      </c>
      <c r="D158" s="23">
        <v>189.25011999999998</v>
      </c>
    </row>
    <row r="159" spans="1:4" x14ac:dyDescent="0.25">
      <c r="A159" s="7" t="s">
        <v>342</v>
      </c>
      <c r="B159" s="23">
        <v>76.298770000000005</v>
      </c>
      <c r="C159" s="23">
        <v>105.95361</v>
      </c>
      <c r="D159" s="23">
        <v>189.21447000000001</v>
      </c>
    </row>
    <row r="160" spans="1:4" x14ac:dyDescent="0.25">
      <c r="A160" s="7" t="s">
        <v>343</v>
      </c>
      <c r="B160" s="23">
        <v>189.02600000000001</v>
      </c>
      <c r="C160" s="23">
        <v>0</v>
      </c>
      <c r="D160" s="23">
        <v>189.02600000000001</v>
      </c>
    </row>
    <row r="161" spans="1:4" x14ac:dyDescent="0.25">
      <c r="A161" s="7" t="s">
        <v>344</v>
      </c>
      <c r="B161" s="23">
        <v>161.04400000000001</v>
      </c>
      <c r="C161" s="23">
        <v>0</v>
      </c>
      <c r="D161" s="23">
        <v>188.48104000000001</v>
      </c>
    </row>
    <row r="162" spans="1:4" x14ac:dyDescent="0.25">
      <c r="A162" s="7" t="s">
        <v>345</v>
      </c>
      <c r="B162" s="23">
        <v>161.04400000000001</v>
      </c>
      <c r="C162" s="23">
        <v>0</v>
      </c>
      <c r="D162" s="23">
        <v>188.42150000000001</v>
      </c>
    </row>
    <row r="163" spans="1:4" x14ac:dyDescent="0.25">
      <c r="A163" s="7" t="s">
        <v>346</v>
      </c>
      <c r="B163" s="23">
        <v>122.40497999999999</v>
      </c>
      <c r="C163" s="23">
        <v>50.720849999999999</v>
      </c>
      <c r="D163" s="23">
        <v>188.40365999999997</v>
      </c>
    </row>
    <row r="164" spans="1:4" x14ac:dyDescent="0.25">
      <c r="A164" s="7" t="s">
        <v>347</v>
      </c>
      <c r="B164" s="23">
        <v>171.23608999999999</v>
      </c>
      <c r="C164" s="23">
        <v>0</v>
      </c>
      <c r="D164" s="23">
        <v>188.35977</v>
      </c>
    </row>
    <row r="165" spans="1:4" x14ac:dyDescent="0.25">
      <c r="A165" s="7" t="s">
        <v>348</v>
      </c>
      <c r="B165" s="23">
        <v>122.40497000000001</v>
      </c>
      <c r="C165" s="23">
        <v>50.976690000000005</v>
      </c>
      <c r="D165" s="23">
        <v>188.34796</v>
      </c>
    </row>
    <row r="166" spans="1:4" x14ac:dyDescent="0.25">
      <c r="A166" s="7" t="s">
        <v>349</v>
      </c>
      <c r="B166" s="23">
        <v>188.28810000000001</v>
      </c>
      <c r="C166" s="23">
        <v>0</v>
      </c>
      <c r="D166" s="23">
        <v>188.28810000000001</v>
      </c>
    </row>
    <row r="167" spans="1:4" x14ac:dyDescent="0.25">
      <c r="A167" s="7" t="s">
        <v>350</v>
      </c>
      <c r="B167" s="23">
        <v>187.97614000000002</v>
      </c>
      <c r="C167" s="23">
        <v>0</v>
      </c>
      <c r="D167" s="23">
        <v>187.97614000000002</v>
      </c>
    </row>
    <row r="168" spans="1:4" x14ac:dyDescent="0.25">
      <c r="A168" s="7" t="s">
        <v>351</v>
      </c>
      <c r="B168" s="23">
        <v>135.14429999999999</v>
      </c>
      <c r="C168" s="23">
        <v>35.813199999999995</v>
      </c>
      <c r="D168" s="23">
        <v>187.85051000000001</v>
      </c>
    </row>
    <row r="169" spans="1:4" x14ac:dyDescent="0.25">
      <c r="A169" s="7" t="s">
        <v>352</v>
      </c>
      <c r="B169" s="23">
        <v>128.80886999999998</v>
      </c>
      <c r="C169" s="23">
        <v>35.694650000000003</v>
      </c>
      <c r="D169" s="23">
        <v>187.77731</v>
      </c>
    </row>
    <row r="170" spans="1:4" x14ac:dyDescent="0.25">
      <c r="A170" s="7" t="s">
        <v>353</v>
      </c>
      <c r="B170" s="23">
        <v>128.70588000000001</v>
      </c>
      <c r="C170" s="23">
        <v>38.631399999999999</v>
      </c>
      <c r="D170" s="23">
        <v>187.69474</v>
      </c>
    </row>
    <row r="171" spans="1:4" x14ac:dyDescent="0.25">
      <c r="A171" s="7" t="s">
        <v>354</v>
      </c>
      <c r="B171" s="23">
        <v>178.91602</v>
      </c>
      <c r="C171" s="23">
        <v>0</v>
      </c>
      <c r="D171" s="23">
        <v>187.47984999999997</v>
      </c>
    </row>
    <row r="172" spans="1:4" x14ac:dyDescent="0.25">
      <c r="A172" s="7" t="s">
        <v>355</v>
      </c>
      <c r="B172" s="23">
        <v>102.24200999999999</v>
      </c>
      <c r="C172" s="23">
        <v>0</v>
      </c>
      <c r="D172" s="23">
        <v>187.4735</v>
      </c>
    </row>
    <row r="173" spans="1:4" x14ac:dyDescent="0.25">
      <c r="A173" s="7" t="s">
        <v>356</v>
      </c>
      <c r="B173" s="23">
        <v>130.4579</v>
      </c>
      <c r="C173" s="23">
        <v>3.0447700000000002</v>
      </c>
      <c r="D173" s="23">
        <v>187.35859999999997</v>
      </c>
    </row>
    <row r="174" spans="1:4" x14ac:dyDescent="0.25">
      <c r="A174" s="7" t="s">
        <v>357</v>
      </c>
      <c r="B174" s="23">
        <v>166.13407000000001</v>
      </c>
      <c r="C174" s="23">
        <v>13.734309999999999</v>
      </c>
      <c r="D174" s="23">
        <v>187.24213</v>
      </c>
    </row>
    <row r="175" spans="1:4" x14ac:dyDescent="0.25">
      <c r="A175" s="7" t="s">
        <v>358</v>
      </c>
      <c r="B175" s="23">
        <v>155.27620999999999</v>
      </c>
      <c r="C175" s="23">
        <v>0</v>
      </c>
      <c r="D175" s="23">
        <v>187.20782</v>
      </c>
    </row>
    <row r="176" spans="1:4" x14ac:dyDescent="0.25">
      <c r="A176" s="7" t="s">
        <v>359</v>
      </c>
      <c r="B176" s="23">
        <v>105.93466000000001</v>
      </c>
      <c r="C176" s="23">
        <v>62.85445</v>
      </c>
      <c r="D176" s="23">
        <v>186.49181999999999</v>
      </c>
    </row>
    <row r="177" spans="1:4" x14ac:dyDescent="0.25">
      <c r="A177" s="7" t="s">
        <v>360</v>
      </c>
      <c r="B177" s="23">
        <v>126.73239</v>
      </c>
      <c r="C177" s="23">
        <v>44.586059999999996</v>
      </c>
      <c r="D177" s="23">
        <v>186.37689</v>
      </c>
    </row>
    <row r="178" spans="1:4" x14ac:dyDescent="0.25">
      <c r="A178" s="7" t="s">
        <v>361</v>
      </c>
      <c r="B178" s="23">
        <v>185.72449</v>
      </c>
      <c r="C178" s="23">
        <v>0</v>
      </c>
      <c r="D178" s="23">
        <v>185.72449</v>
      </c>
    </row>
    <row r="179" spans="1:4" x14ac:dyDescent="0.25">
      <c r="A179" s="7" t="s">
        <v>362</v>
      </c>
      <c r="B179" s="23">
        <v>128.80883</v>
      </c>
      <c r="C179" s="23">
        <v>36.137389999999996</v>
      </c>
      <c r="D179" s="23">
        <v>185.72018</v>
      </c>
    </row>
    <row r="180" spans="1:4" x14ac:dyDescent="0.25">
      <c r="A180" s="7" t="s">
        <v>363</v>
      </c>
      <c r="B180" s="23">
        <v>95.632600000000011</v>
      </c>
      <c r="C180" s="23">
        <v>77.081460000000007</v>
      </c>
      <c r="D180" s="23">
        <v>185.61057</v>
      </c>
    </row>
    <row r="181" spans="1:4" x14ac:dyDescent="0.25">
      <c r="A181" s="7" t="s">
        <v>364</v>
      </c>
      <c r="B181" s="23">
        <v>143.28912</v>
      </c>
      <c r="C181" s="23">
        <v>27.605810000000002</v>
      </c>
      <c r="D181" s="23">
        <v>185.55965</v>
      </c>
    </row>
    <row r="182" spans="1:4" x14ac:dyDescent="0.25">
      <c r="A182" s="7" t="s">
        <v>365</v>
      </c>
      <c r="B182" s="23">
        <v>109.78386</v>
      </c>
      <c r="C182" s="23">
        <v>56.831830000000004</v>
      </c>
      <c r="D182" s="23">
        <v>185.48669000000001</v>
      </c>
    </row>
    <row r="183" spans="1:4" x14ac:dyDescent="0.25">
      <c r="A183" s="7" t="s">
        <v>366</v>
      </c>
      <c r="B183" s="23">
        <v>93.481200000000001</v>
      </c>
      <c r="C183" s="23">
        <v>82.637559999999993</v>
      </c>
      <c r="D183" s="23">
        <v>185.42499000000001</v>
      </c>
    </row>
    <row r="184" spans="1:4" x14ac:dyDescent="0.25">
      <c r="A184" s="7" t="s">
        <v>367</v>
      </c>
      <c r="B184" s="23">
        <v>181.91183999999998</v>
      </c>
      <c r="C184" s="23">
        <v>0</v>
      </c>
      <c r="D184" s="23">
        <v>185.39784</v>
      </c>
    </row>
    <row r="185" spans="1:4" x14ac:dyDescent="0.25">
      <c r="A185" s="7" t="s">
        <v>368</v>
      </c>
      <c r="B185" s="23">
        <v>175.34582</v>
      </c>
      <c r="C185" s="23">
        <v>0</v>
      </c>
      <c r="D185" s="23">
        <v>185.36314999999999</v>
      </c>
    </row>
    <row r="186" spans="1:4" x14ac:dyDescent="0.25">
      <c r="A186" s="7" t="s">
        <v>369</v>
      </c>
      <c r="B186" s="23">
        <v>89.755510000000001</v>
      </c>
      <c r="C186" s="23">
        <v>90.023990000000012</v>
      </c>
      <c r="D186" s="23">
        <v>184.94548</v>
      </c>
    </row>
    <row r="187" spans="1:4" x14ac:dyDescent="0.25">
      <c r="A187" s="7" t="s">
        <v>370</v>
      </c>
      <c r="B187" s="23">
        <v>180.05101999999999</v>
      </c>
      <c r="C187" s="23">
        <v>0</v>
      </c>
      <c r="D187" s="23">
        <v>184.90280999999999</v>
      </c>
    </row>
    <row r="188" spans="1:4" x14ac:dyDescent="0.25">
      <c r="A188" s="7" t="s">
        <v>371</v>
      </c>
      <c r="B188" s="23">
        <v>180.05101000000002</v>
      </c>
      <c r="C188" s="23">
        <v>0</v>
      </c>
      <c r="D188" s="23">
        <v>184.90236000000002</v>
      </c>
    </row>
    <row r="189" spans="1:4" x14ac:dyDescent="0.25">
      <c r="A189" s="7" t="s">
        <v>372</v>
      </c>
      <c r="B189" s="23">
        <v>180.05101999999999</v>
      </c>
      <c r="C189" s="23">
        <v>0</v>
      </c>
      <c r="D189" s="23">
        <v>184.90223999999998</v>
      </c>
    </row>
    <row r="190" spans="1:4" x14ac:dyDescent="0.25">
      <c r="A190" s="7" t="s">
        <v>373</v>
      </c>
      <c r="B190" s="23">
        <v>135.37805</v>
      </c>
      <c r="C190" s="23">
        <v>41.347839999999998</v>
      </c>
      <c r="D190" s="23">
        <v>184.84856999999997</v>
      </c>
    </row>
    <row r="191" spans="1:4" x14ac:dyDescent="0.25">
      <c r="A191" s="7" t="s">
        <v>374</v>
      </c>
      <c r="B191" s="23">
        <v>180.89648</v>
      </c>
      <c r="C191" s="23">
        <v>0</v>
      </c>
      <c r="D191" s="23">
        <v>184.82777000000002</v>
      </c>
    </row>
    <row r="192" spans="1:4" x14ac:dyDescent="0.25">
      <c r="A192" s="7" t="s">
        <v>375</v>
      </c>
      <c r="B192" s="23">
        <v>184.41</v>
      </c>
      <c r="C192" s="23">
        <v>0</v>
      </c>
      <c r="D192" s="23">
        <v>184.69415000000001</v>
      </c>
    </row>
    <row r="193" spans="1:4" x14ac:dyDescent="0.25">
      <c r="A193" s="7" t="s">
        <v>376</v>
      </c>
      <c r="B193" s="23">
        <v>179.08926</v>
      </c>
      <c r="C193" s="23">
        <v>0</v>
      </c>
      <c r="D193" s="23">
        <v>184.48777999999999</v>
      </c>
    </row>
    <row r="194" spans="1:4" x14ac:dyDescent="0.25">
      <c r="A194" s="7" t="s">
        <v>377</v>
      </c>
      <c r="B194" s="23">
        <v>135.97774999999999</v>
      </c>
      <c r="C194" s="23">
        <v>39.924039999999998</v>
      </c>
      <c r="D194" s="23">
        <v>184.44594000000001</v>
      </c>
    </row>
    <row r="195" spans="1:4" x14ac:dyDescent="0.25">
      <c r="A195" s="7" t="s">
        <v>378</v>
      </c>
      <c r="B195" s="23">
        <v>130.48161999999999</v>
      </c>
      <c r="C195" s="23">
        <v>46.723269999999999</v>
      </c>
      <c r="D195" s="23">
        <v>184.17435999999998</v>
      </c>
    </row>
    <row r="196" spans="1:4" x14ac:dyDescent="0.25">
      <c r="A196" s="7" t="s">
        <v>379</v>
      </c>
      <c r="B196" s="23">
        <v>152.74307000000002</v>
      </c>
      <c r="C196" s="23">
        <v>0</v>
      </c>
      <c r="D196" s="23">
        <v>183.82477000000003</v>
      </c>
    </row>
    <row r="197" spans="1:4" x14ac:dyDescent="0.25">
      <c r="A197" s="7" t="s">
        <v>380</v>
      </c>
      <c r="B197" s="23">
        <v>170.59602999999998</v>
      </c>
      <c r="C197" s="23">
        <v>0</v>
      </c>
      <c r="D197" s="23">
        <v>183.65683999999999</v>
      </c>
    </row>
    <row r="198" spans="1:4" x14ac:dyDescent="0.25">
      <c r="A198" s="7" t="s">
        <v>381</v>
      </c>
      <c r="B198" s="23">
        <v>183.3974</v>
      </c>
      <c r="C198" s="23">
        <v>0</v>
      </c>
      <c r="D198" s="23">
        <v>183.6474</v>
      </c>
    </row>
    <row r="199" spans="1:4" x14ac:dyDescent="0.25">
      <c r="A199" s="7" t="s">
        <v>382</v>
      </c>
      <c r="B199" s="23">
        <v>161.96413000000001</v>
      </c>
      <c r="C199" s="23">
        <v>1.7522899999999999</v>
      </c>
      <c r="D199" s="23">
        <v>183.3297</v>
      </c>
    </row>
    <row r="200" spans="1:4" x14ac:dyDescent="0.25">
      <c r="A200" s="7" t="s">
        <v>383</v>
      </c>
      <c r="B200" s="23">
        <v>166.624</v>
      </c>
      <c r="C200" s="23">
        <v>0</v>
      </c>
      <c r="D200" s="23">
        <v>183.28640999999999</v>
      </c>
    </row>
    <row r="201" spans="1:4" x14ac:dyDescent="0.25">
      <c r="A201" s="7" t="s">
        <v>384</v>
      </c>
      <c r="B201" s="23">
        <v>110.84711999999999</v>
      </c>
      <c r="C201" s="23">
        <v>53.129059999999996</v>
      </c>
      <c r="D201" s="23">
        <v>183.06020999999998</v>
      </c>
    </row>
    <row r="202" spans="1:4" x14ac:dyDescent="0.25">
      <c r="A202" s="7" t="s">
        <v>385</v>
      </c>
      <c r="B202" s="23">
        <v>143.28907000000001</v>
      </c>
      <c r="C202" s="23">
        <v>27.250209999999999</v>
      </c>
      <c r="D202" s="23">
        <v>183.00215</v>
      </c>
    </row>
    <row r="203" spans="1:4" x14ac:dyDescent="0.25">
      <c r="A203" s="7" t="s">
        <v>386</v>
      </c>
      <c r="B203" s="23">
        <v>178.16264999999999</v>
      </c>
      <c r="C203" s="23">
        <v>0</v>
      </c>
      <c r="D203" s="23">
        <v>182.88166999999999</v>
      </c>
    </row>
    <row r="204" spans="1:4" x14ac:dyDescent="0.25">
      <c r="A204" s="7" t="s">
        <v>387</v>
      </c>
      <c r="B204" s="23">
        <v>130.48157</v>
      </c>
      <c r="C204" s="23">
        <v>2.7137099999999998</v>
      </c>
      <c r="D204" s="23">
        <v>182.85101</v>
      </c>
    </row>
    <row r="205" spans="1:4" x14ac:dyDescent="0.25">
      <c r="A205" s="7" t="s">
        <v>388</v>
      </c>
      <c r="B205" s="23">
        <v>153.22152</v>
      </c>
      <c r="C205" s="23">
        <v>0</v>
      </c>
      <c r="D205" s="23">
        <v>182.75978999999998</v>
      </c>
    </row>
    <row r="206" spans="1:4" x14ac:dyDescent="0.25">
      <c r="A206" s="7" t="s">
        <v>389</v>
      </c>
      <c r="B206" s="23">
        <v>168.58721</v>
      </c>
      <c r="C206" s="23">
        <v>3.88009</v>
      </c>
      <c r="D206" s="23">
        <v>182.73110999999997</v>
      </c>
    </row>
    <row r="207" spans="1:4" x14ac:dyDescent="0.25">
      <c r="A207" s="7" t="s">
        <v>390</v>
      </c>
      <c r="B207" s="23">
        <v>149.05074999999999</v>
      </c>
      <c r="C207" s="23">
        <v>32.80988</v>
      </c>
      <c r="D207" s="23">
        <v>182.72420000000002</v>
      </c>
    </row>
    <row r="208" spans="1:4" x14ac:dyDescent="0.25">
      <c r="A208" s="7" t="s">
        <v>391</v>
      </c>
      <c r="B208" s="23">
        <v>122.03336</v>
      </c>
      <c r="C208" s="23">
        <v>54.556539999999998</v>
      </c>
      <c r="D208" s="23">
        <v>182.60560000000001</v>
      </c>
    </row>
    <row r="209" spans="1:4" x14ac:dyDescent="0.25">
      <c r="A209" s="7" t="s">
        <v>392</v>
      </c>
      <c r="B209" s="23">
        <v>180.05099999999999</v>
      </c>
      <c r="C209" s="23">
        <v>0</v>
      </c>
      <c r="D209" s="23">
        <v>182.50738000000001</v>
      </c>
    </row>
    <row r="210" spans="1:4" x14ac:dyDescent="0.25">
      <c r="A210" s="7" t="s">
        <v>393</v>
      </c>
      <c r="B210" s="23">
        <v>128.14708999999999</v>
      </c>
      <c r="C210" s="23">
        <v>28.395709999999998</v>
      </c>
      <c r="D210" s="23">
        <v>182.46285999999998</v>
      </c>
    </row>
    <row r="211" spans="1:4" x14ac:dyDescent="0.25">
      <c r="A211" s="7" t="s">
        <v>394</v>
      </c>
      <c r="B211" s="23">
        <v>180.05101000000002</v>
      </c>
      <c r="C211" s="23">
        <v>0</v>
      </c>
      <c r="D211" s="23">
        <v>182.21289000000002</v>
      </c>
    </row>
    <row r="212" spans="1:4" x14ac:dyDescent="0.25">
      <c r="A212" s="7" t="s">
        <v>395</v>
      </c>
      <c r="B212" s="23">
        <v>103.49194</v>
      </c>
      <c r="C212" s="23">
        <v>19.514009999999999</v>
      </c>
      <c r="D212" s="23">
        <v>182.19832</v>
      </c>
    </row>
    <row r="213" spans="1:4" x14ac:dyDescent="0.25">
      <c r="A213" s="7" t="s">
        <v>396</v>
      </c>
      <c r="B213" s="23">
        <v>180.05101000000002</v>
      </c>
      <c r="C213" s="23">
        <v>0</v>
      </c>
      <c r="D213" s="23">
        <v>182.10508999999999</v>
      </c>
    </row>
    <row r="214" spans="1:4" x14ac:dyDescent="0.25">
      <c r="A214" s="7" t="s">
        <v>397</v>
      </c>
      <c r="B214" s="23">
        <v>141.10624999999999</v>
      </c>
      <c r="C214" s="23">
        <v>11.196200000000001</v>
      </c>
      <c r="D214" s="23">
        <v>182.08961000000002</v>
      </c>
    </row>
    <row r="215" spans="1:4" x14ac:dyDescent="0.25">
      <c r="A215" s="7" t="s">
        <v>398</v>
      </c>
      <c r="B215" s="23">
        <v>164.42400000000001</v>
      </c>
      <c r="C215" s="23">
        <v>17.390970000000003</v>
      </c>
      <c r="D215" s="23">
        <v>182.06496999999999</v>
      </c>
    </row>
    <row r="216" spans="1:4" x14ac:dyDescent="0.25">
      <c r="A216" s="7" t="s">
        <v>399</v>
      </c>
      <c r="B216" s="23">
        <v>177.67284000000001</v>
      </c>
      <c r="C216" s="23">
        <v>0</v>
      </c>
      <c r="D216" s="23">
        <v>182.04342</v>
      </c>
    </row>
    <row r="217" spans="1:4" x14ac:dyDescent="0.25">
      <c r="A217" s="7" t="s">
        <v>400</v>
      </c>
      <c r="B217" s="23">
        <v>109.78386</v>
      </c>
      <c r="C217" s="23">
        <v>53.409300000000002</v>
      </c>
      <c r="D217" s="23">
        <v>181.78431</v>
      </c>
    </row>
    <row r="218" spans="1:4" x14ac:dyDescent="0.25">
      <c r="A218" s="7" t="s">
        <v>401</v>
      </c>
      <c r="B218" s="23">
        <v>110.84711999999999</v>
      </c>
      <c r="C218" s="23">
        <v>52.933260000000004</v>
      </c>
      <c r="D218" s="23">
        <v>181.58526000000001</v>
      </c>
    </row>
    <row r="219" spans="1:4" x14ac:dyDescent="0.25">
      <c r="A219" s="7" t="s">
        <v>402</v>
      </c>
      <c r="B219" s="23">
        <v>112.40107</v>
      </c>
      <c r="C219" s="23">
        <v>20.91339</v>
      </c>
      <c r="D219" s="23">
        <v>181.44576000000001</v>
      </c>
    </row>
    <row r="220" spans="1:4" x14ac:dyDescent="0.25">
      <c r="A220" s="7" t="s">
        <v>403</v>
      </c>
      <c r="B220" s="23">
        <v>180.05099999999999</v>
      </c>
      <c r="C220" s="23">
        <v>0</v>
      </c>
      <c r="D220" s="23">
        <v>181.43510000000001</v>
      </c>
    </row>
    <row r="221" spans="1:4" x14ac:dyDescent="0.25">
      <c r="A221" s="7" t="s">
        <v>404</v>
      </c>
      <c r="B221" s="23">
        <v>130.45792</v>
      </c>
      <c r="C221" s="23">
        <v>46.9664</v>
      </c>
      <c r="D221" s="23">
        <v>181.40335000000002</v>
      </c>
    </row>
    <row r="222" spans="1:4" x14ac:dyDescent="0.25">
      <c r="A222" s="7" t="s">
        <v>405</v>
      </c>
      <c r="B222" s="23">
        <v>110.84711</v>
      </c>
      <c r="C222" s="23">
        <v>52.829519999999995</v>
      </c>
      <c r="D222" s="23">
        <v>181.38355999999999</v>
      </c>
    </row>
    <row r="223" spans="1:4" x14ac:dyDescent="0.25">
      <c r="A223" s="7" t="s">
        <v>406</v>
      </c>
      <c r="B223" s="23">
        <v>180.05099999999999</v>
      </c>
      <c r="C223" s="23">
        <v>0</v>
      </c>
      <c r="D223" s="23">
        <v>181.30099999999999</v>
      </c>
    </row>
    <row r="224" spans="1:4" x14ac:dyDescent="0.25">
      <c r="A224" s="7" t="s">
        <v>407</v>
      </c>
      <c r="B224" s="23">
        <v>180.05099999999999</v>
      </c>
      <c r="C224" s="23">
        <v>0</v>
      </c>
      <c r="D224" s="23">
        <v>181.30099999999999</v>
      </c>
    </row>
    <row r="225" spans="1:4" x14ac:dyDescent="0.25">
      <c r="A225" s="7" t="s">
        <v>408</v>
      </c>
      <c r="B225" s="23">
        <v>69.076009999999997</v>
      </c>
      <c r="C225" s="23">
        <v>32.70729</v>
      </c>
      <c r="D225" s="23">
        <v>181.20988999999997</v>
      </c>
    </row>
    <row r="226" spans="1:4" x14ac:dyDescent="0.25">
      <c r="A226" s="7" t="s">
        <v>409</v>
      </c>
      <c r="B226" s="23">
        <v>180.89646999999999</v>
      </c>
      <c r="C226" s="23">
        <v>0</v>
      </c>
      <c r="D226" s="23">
        <v>181.20896999999999</v>
      </c>
    </row>
    <row r="227" spans="1:4" x14ac:dyDescent="0.25">
      <c r="A227" s="7" t="s">
        <v>410</v>
      </c>
      <c r="B227" s="23">
        <v>180.89646999999999</v>
      </c>
      <c r="C227" s="23">
        <v>0</v>
      </c>
      <c r="D227" s="23">
        <v>181.20896999999999</v>
      </c>
    </row>
    <row r="228" spans="1:4" x14ac:dyDescent="0.25">
      <c r="A228" s="7" t="s">
        <v>411</v>
      </c>
      <c r="B228" s="23">
        <v>180.89645999999999</v>
      </c>
      <c r="C228" s="23">
        <v>0</v>
      </c>
      <c r="D228" s="23">
        <v>181.20895999999999</v>
      </c>
    </row>
    <row r="229" spans="1:4" x14ac:dyDescent="0.25">
      <c r="A229" s="7" t="s">
        <v>412</v>
      </c>
      <c r="B229" s="23">
        <v>180.89645999999999</v>
      </c>
      <c r="C229" s="23">
        <v>0</v>
      </c>
      <c r="D229" s="23">
        <v>181.20895999999999</v>
      </c>
    </row>
    <row r="230" spans="1:4" x14ac:dyDescent="0.25">
      <c r="A230" s="7" t="s">
        <v>413</v>
      </c>
      <c r="B230" s="23">
        <v>180.89645999999999</v>
      </c>
      <c r="C230" s="23">
        <v>0</v>
      </c>
      <c r="D230" s="23">
        <v>181.20895999999999</v>
      </c>
    </row>
    <row r="231" spans="1:4" x14ac:dyDescent="0.25">
      <c r="A231" s="7" t="s">
        <v>414</v>
      </c>
      <c r="B231" s="23">
        <v>180.89645999999999</v>
      </c>
      <c r="C231" s="23">
        <v>0</v>
      </c>
      <c r="D231" s="23">
        <v>181.20895999999999</v>
      </c>
    </row>
    <row r="232" spans="1:4" x14ac:dyDescent="0.25">
      <c r="A232" s="7" t="s">
        <v>415</v>
      </c>
      <c r="B232" s="23">
        <v>149.02398000000002</v>
      </c>
      <c r="C232" s="23">
        <v>17.330369999999998</v>
      </c>
      <c r="D232" s="23">
        <v>180.92392000000001</v>
      </c>
    </row>
    <row r="233" spans="1:4" x14ac:dyDescent="0.25">
      <c r="A233" s="7" t="s">
        <v>416</v>
      </c>
      <c r="B233" s="23">
        <v>176.87849</v>
      </c>
      <c r="C233" s="23">
        <v>0</v>
      </c>
      <c r="D233" s="23">
        <v>180.41698</v>
      </c>
    </row>
    <row r="234" spans="1:4" x14ac:dyDescent="0.25">
      <c r="A234" s="7" t="s">
        <v>417</v>
      </c>
      <c r="B234" s="23">
        <v>130.45793</v>
      </c>
      <c r="C234" s="23">
        <v>15.62585</v>
      </c>
      <c r="D234" s="23">
        <v>180.40875</v>
      </c>
    </row>
    <row r="235" spans="1:4" x14ac:dyDescent="0.25">
      <c r="A235" s="7" t="s">
        <v>418</v>
      </c>
      <c r="B235" s="23">
        <v>176.85617999999999</v>
      </c>
      <c r="C235" s="23">
        <v>0</v>
      </c>
      <c r="D235" s="23">
        <v>180.39407</v>
      </c>
    </row>
    <row r="236" spans="1:4" x14ac:dyDescent="0.25">
      <c r="A236" s="7" t="s">
        <v>419</v>
      </c>
      <c r="B236" s="23">
        <v>122.405</v>
      </c>
      <c r="C236" s="23">
        <v>43.235970000000002</v>
      </c>
      <c r="D236" s="23">
        <v>180.29571999999999</v>
      </c>
    </row>
    <row r="237" spans="1:4" x14ac:dyDescent="0.25">
      <c r="A237" s="7" t="s">
        <v>420</v>
      </c>
      <c r="B237" s="23">
        <v>130.46664000000001</v>
      </c>
      <c r="C237" s="23">
        <v>0.94747999999999999</v>
      </c>
      <c r="D237" s="23">
        <v>179.94219000000001</v>
      </c>
    </row>
    <row r="238" spans="1:4" x14ac:dyDescent="0.25">
      <c r="A238" s="7" t="s">
        <v>421</v>
      </c>
      <c r="B238" s="23">
        <v>112.42142999999999</v>
      </c>
      <c r="C238" s="23">
        <v>11.725299999999999</v>
      </c>
      <c r="D238" s="23">
        <v>179.78901000000002</v>
      </c>
    </row>
    <row r="239" spans="1:4" x14ac:dyDescent="0.25">
      <c r="A239" s="7" t="s">
        <v>422</v>
      </c>
      <c r="B239" s="23">
        <v>105.93464999999999</v>
      </c>
      <c r="C239" s="23">
        <v>54.207929999999998</v>
      </c>
      <c r="D239" s="23">
        <v>179.48304999999999</v>
      </c>
    </row>
    <row r="240" spans="1:4" x14ac:dyDescent="0.25">
      <c r="A240" s="7" t="s">
        <v>423</v>
      </c>
      <c r="B240" s="23">
        <v>179.34551999999999</v>
      </c>
      <c r="C240" s="23">
        <v>0</v>
      </c>
      <c r="D240" s="23">
        <v>179.34551999999999</v>
      </c>
    </row>
    <row r="241" spans="1:4" x14ac:dyDescent="0.25">
      <c r="A241" s="7" t="s">
        <v>424</v>
      </c>
      <c r="B241" s="23">
        <v>162.44104000000002</v>
      </c>
      <c r="C241" s="23">
        <v>0</v>
      </c>
      <c r="D241" s="23">
        <v>179.12344000000002</v>
      </c>
    </row>
    <row r="242" spans="1:4" x14ac:dyDescent="0.25">
      <c r="A242" s="7" t="s">
        <v>425</v>
      </c>
      <c r="B242" s="23">
        <v>140.54686999999998</v>
      </c>
      <c r="C242" s="23">
        <v>15.27237</v>
      </c>
      <c r="D242" s="23">
        <v>178.78028</v>
      </c>
    </row>
    <row r="243" spans="1:4" x14ac:dyDescent="0.25">
      <c r="A243" s="7" t="s">
        <v>426</v>
      </c>
      <c r="B243" s="23">
        <v>123.105</v>
      </c>
      <c r="C243" s="23">
        <v>38.566099999999999</v>
      </c>
      <c r="D243" s="23">
        <v>178.70171999999999</v>
      </c>
    </row>
    <row r="244" spans="1:4" x14ac:dyDescent="0.25">
      <c r="A244" s="7" t="s">
        <v>427</v>
      </c>
      <c r="B244" s="23">
        <v>176.13802999999999</v>
      </c>
      <c r="C244" s="23">
        <v>0</v>
      </c>
      <c r="D244" s="23">
        <v>178.40602999999999</v>
      </c>
    </row>
    <row r="245" spans="1:4" x14ac:dyDescent="0.25">
      <c r="A245" s="7" t="s">
        <v>428</v>
      </c>
      <c r="B245" s="23">
        <v>122.40499000000001</v>
      </c>
      <c r="C245" s="23">
        <v>39.315260000000002</v>
      </c>
      <c r="D245" s="23">
        <v>178.28778</v>
      </c>
    </row>
    <row r="246" spans="1:4" x14ac:dyDescent="0.25">
      <c r="A246" s="7" t="s">
        <v>429</v>
      </c>
      <c r="B246" s="23">
        <v>178.273</v>
      </c>
      <c r="C246" s="23">
        <v>0</v>
      </c>
      <c r="D246" s="23">
        <v>178.273</v>
      </c>
    </row>
    <row r="247" spans="1:4" x14ac:dyDescent="0.25">
      <c r="A247" s="7" t="s">
        <v>430</v>
      </c>
      <c r="B247" s="23">
        <v>147.06964000000002</v>
      </c>
      <c r="C247" s="23">
        <v>21.481590000000001</v>
      </c>
      <c r="D247" s="23">
        <v>178.11077000000003</v>
      </c>
    </row>
    <row r="248" spans="1:4" x14ac:dyDescent="0.25">
      <c r="A248" s="7" t="s">
        <v>431</v>
      </c>
      <c r="B248" s="23">
        <v>147.42492000000001</v>
      </c>
      <c r="C248" s="23">
        <v>0</v>
      </c>
      <c r="D248" s="23">
        <v>178.09342000000001</v>
      </c>
    </row>
    <row r="249" spans="1:4" x14ac:dyDescent="0.25">
      <c r="A249" s="7" t="s">
        <v>432</v>
      </c>
      <c r="B249" s="23">
        <v>167.09738000000002</v>
      </c>
      <c r="C249" s="23">
        <v>1.74166</v>
      </c>
      <c r="D249" s="23">
        <v>178.04177999999999</v>
      </c>
    </row>
    <row r="250" spans="1:4" x14ac:dyDescent="0.25">
      <c r="A250" s="7" t="s">
        <v>433</v>
      </c>
      <c r="B250" s="23">
        <v>134.60588000000001</v>
      </c>
      <c r="C250" s="23">
        <v>20.26464</v>
      </c>
      <c r="D250" s="23">
        <v>177.94981000000001</v>
      </c>
    </row>
    <row r="251" spans="1:4" x14ac:dyDescent="0.25">
      <c r="A251" s="7" t="s">
        <v>434</v>
      </c>
      <c r="B251" s="23">
        <v>122.02449</v>
      </c>
      <c r="C251" s="23">
        <v>44.696010000000001</v>
      </c>
      <c r="D251" s="23">
        <v>177.93523999999999</v>
      </c>
    </row>
    <row r="252" spans="1:4" x14ac:dyDescent="0.25">
      <c r="A252" s="7" t="s">
        <v>435</v>
      </c>
      <c r="B252" s="23">
        <v>140.54685000000001</v>
      </c>
      <c r="C252" s="23">
        <v>24.274270000000001</v>
      </c>
      <c r="D252" s="23">
        <v>177.90899999999999</v>
      </c>
    </row>
    <row r="253" spans="1:4" x14ac:dyDescent="0.25">
      <c r="A253" s="7" t="s">
        <v>436</v>
      </c>
      <c r="B253" s="23">
        <v>177.63565</v>
      </c>
      <c r="C253" s="23">
        <v>0</v>
      </c>
      <c r="D253" s="23">
        <v>177.63565</v>
      </c>
    </row>
    <row r="254" spans="1:4" x14ac:dyDescent="0.25">
      <c r="A254" s="7" t="s">
        <v>437</v>
      </c>
      <c r="B254" s="23">
        <v>143.28913</v>
      </c>
      <c r="C254" s="23">
        <v>19.076450000000001</v>
      </c>
      <c r="D254" s="23">
        <v>177.46215000000004</v>
      </c>
    </row>
    <row r="255" spans="1:4" x14ac:dyDescent="0.25">
      <c r="A255" s="7" t="s">
        <v>438</v>
      </c>
      <c r="B255" s="23">
        <v>127.57338</v>
      </c>
      <c r="C255" s="23">
        <v>41.733699999999999</v>
      </c>
      <c r="D255" s="23">
        <v>177.28743000000003</v>
      </c>
    </row>
    <row r="256" spans="1:4" x14ac:dyDescent="0.25">
      <c r="A256" s="7" t="s">
        <v>439</v>
      </c>
      <c r="B256" s="23">
        <v>177.20507999999998</v>
      </c>
      <c r="C256" s="23">
        <v>0</v>
      </c>
      <c r="D256" s="23">
        <v>177.20507999999998</v>
      </c>
    </row>
    <row r="257" spans="1:4" x14ac:dyDescent="0.25">
      <c r="A257" s="7" t="s">
        <v>440</v>
      </c>
      <c r="B257" s="23">
        <v>163.67407999999998</v>
      </c>
      <c r="C257" s="23">
        <v>8.6099599999999992</v>
      </c>
      <c r="D257" s="23">
        <v>177.01818999999998</v>
      </c>
    </row>
    <row r="258" spans="1:4" x14ac:dyDescent="0.25">
      <c r="A258" s="7" t="s">
        <v>441</v>
      </c>
      <c r="B258" s="23">
        <v>126.86324</v>
      </c>
      <c r="C258" s="23">
        <v>40.433419999999998</v>
      </c>
      <c r="D258" s="23">
        <v>177.01708000000002</v>
      </c>
    </row>
    <row r="259" spans="1:4" x14ac:dyDescent="0.25">
      <c r="A259" s="7" t="s">
        <v>442</v>
      </c>
      <c r="B259" s="23">
        <v>130.50518</v>
      </c>
      <c r="C259" s="23">
        <v>12.51328</v>
      </c>
      <c r="D259" s="23">
        <v>176.97004999999999</v>
      </c>
    </row>
    <row r="260" spans="1:4" x14ac:dyDescent="0.25">
      <c r="A260" s="7" t="s">
        <v>443</v>
      </c>
      <c r="B260" s="23">
        <v>149.05073999999999</v>
      </c>
      <c r="C260" s="23">
        <v>9.0092199999999991</v>
      </c>
      <c r="D260" s="23">
        <v>176.90271999999999</v>
      </c>
    </row>
    <row r="261" spans="1:4" x14ac:dyDescent="0.25">
      <c r="A261" s="7" t="s">
        <v>444</v>
      </c>
      <c r="B261" s="23">
        <v>176.87849</v>
      </c>
      <c r="C261" s="23">
        <v>0</v>
      </c>
      <c r="D261" s="23">
        <v>176.87849</v>
      </c>
    </row>
    <row r="262" spans="1:4" x14ac:dyDescent="0.25">
      <c r="A262" s="7" t="s">
        <v>445</v>
      </c>
      <c r="B262" s="23">
        <v>176.87849</v>
      </c>
      <c r="C262" s="23">
        <v>0</v>
      </c>
      <c r="D262" s="23">
        <v>176.87849</v>
      </c>
    </row>
    <row r="263" spans="1:4" x14ac:dyDescent="0.25">
      <c r="A263" s="7" t="s">
        <v>446</v>
      </c>
      <c r="B263" s="23">
        <v>127.20302000000001</v>
      </c>
      <c r="C263" s="23">
        <v>26.298179999999999</v>
      </c>
      <c r="D263" s="23">
        <v>176.87183000000002</v>
      </c>
    </row>
    <row r="264" spans="1:4" x14ac:dyDescent="0.25">
      <c r="A264" s="7" t="s">
        <v>447</v>
      </c>
      <c r="B264" s="23">
        <v>176.85617999999999</v>
      </c>
      <c r="C264" s="23">
        <v>0</v>
      </c>
      <c r="D264" s="23">
        <v>176.85617999999999</v>
      </c>
    </row>
    <row r="265" spans="1:4" x14ac:dyDescent="0.25">
      <c r="A265" s="7" t="s">
        <v>448</v>
      </c>
      <c r="B265" s="23">
        <v>94.6584</v>
      </c>
      <c r="C265" s="23">
        <v>73.277559999999994</v>
      </c>
      <c r="D265" s="23">
        <v>176.53184999999996</v>
      </c>
    </row>
    <row r="266" spans="1:4" x14ac:dyDescent="0.25">
      <c r="A266" s="7" t="s">
        <v>449</v>
      </c>
      <c r="B266" s="23">
        <v>149.04446999999999</v>
      </c>
      <c r="C266" s="23">
        <v>9.3978000000000002</v>
      </c>
      <c r="D266" s="23">
        <v>176.27394999999999</v>
      </c>
    </row>
    <row r="267" spans="1:4" x14ac:dyDescent="0.25">
      <c r="A267" s="7" t="s">
        <v>450</v>
      </c>
      <c r="B267" s="23">
        <v>157.12795</v>
      </c>
      <c r="C267" s="23">
        <v>6.2457200000000004</v>
      </c>
      <c r="D267" s="23">
        <v>175.84299000000001</v>
      </c>
    </row>
    <row r="268" spans="1:4" x14ac:dyDescent="0.25">
      <c r="A268" s="7" t="s">
        <v>451</v>
      </c>
      <c r="B268" s="23">
        <v>110.84711999999999</v>
      </c>
      <c r="C268" s="23">
        <v>39.760249999999999</v>
      </c>
      <c r="D268" s="23">
        <v>175.82364999999999</v>
      </c>
    </row>
    <row r="269" spans="1:4" x14ac:dyDescent="0.25">
      <c r="A269" s="7" t="s">
        <v>452</v>
      </c>
      <c r="B269" s="23">
        <v>139.37541000000002</v>
      </c>
      <c r="C269" s="23">
        <v>7.7146899999999992</v>
      </c>
      <c r="D269" s="23">
        <v>175.63336000000001</v>
      </c>
    </row>
    <row r="270" spans="1:4" x14ac:dyDescent="0.25">
      <c r="A270" s="7" t="s">
        <v>453</v>
      </c>
      <c r="B270" s="23">
        <v>173.36126999999999</v>
      </c>
      <c r="C270" s="23">
        <v>0</v>
      </c>
      <c r="D270" s="23">
        <v>175.41362999999998</v>
      </c>
    </row>
    <row r="271" spans="1:4" x14ac:dyDescent="0.25">
      <c r="A271" s="7" t="s">
        <v>454</v>
      </c>
      <c r="B271" s="23">
        <v>175.28582</v>
      </c>
      <c r="C271" s="23">
        <v>0</v>
      </c>
      <c r="D271" s="23">
        <v>175.28582</v>
      </c>
    </row>
    <row r="272" spans="1:4" x14ac:dyDescent="0.25">
      <c r="A272" s="7" t="s">
        <v>455</v>
      </c>
      <c r="B272" s="23">
        <v>175.28579999999999</v>
      </c>
      <c r="C272" s="23">
        <v>0</v>
      </c>
      <c r="D272" s="23">
        <v>175.28579999999999</v>
      </c>
    </row>
    <row r="273" spans="1:4" x14ac:dyDescent="0.25">
      <c r="A273" s="7" t="s">
        <v>456</v>
      </c>
      <c r="B273" s="23">
        <v>67.709639999999993</v>
      </c>
      <c r="C273" s="23">
        <v>21.917990000000003</v>
      </c>
      <c r="D273" s="23">
        <v>175.17295000000001</v>
      </c>
    </row>
    <row r="274" spans="1:4" x14ac:dyDescent="0.25">
      <c r="A274" s="7" t="s">
        <v>457</v>
      </c>
      <c r="B274" s="23">
        <v>121.068</v>
      </c>
      <c r="C274" s="23">
        <v>49.480160000000005</v>
      </c>
      <c r="D274" s="23">
        <v>175.11956000000001</v>
      </c>
    </row>
    <row r="275" spans="1:4" x14ac:dyDescent="0.25">
      <c r="A275" s="7" t="s">
        <v>458</v>
      </c>
      <c r="B275" s="23">
        <v>119.42050999999999</v>
      </c>
      <c r="C275" s="23">
        <v>43.045169999999999</v>
      </c>
      <c r="D275" s="23">
        <v>175.08128999999997</v>
      </c>
    </row>
    <row r="276" spans="1:4" x14ac:dyDescent="0.25">
      <c r="A276" s="7" t="s">
        <v>459</v>
      </c>
      <c r="B276" s="23">
        <v>116.2055</v>
      </c>
      <c r="C276" s="23">
        <v>58.145710000000001</v>
      </c>
      <c r="D276" s="23">
        <v>174.90120999999999</v>
      </c>
    </row>
    <row r="277" spans="1:4" x14ac:dyDescent="0.25">
      <c r="A277" s="7" t="s">
        <v>460</v>
      </c>
      <c r="B277" s="23">
        <v>174.37774999999999</v>
      </c>
      <c r="C277" s="23">
        <v>0</v>
      </c>
      <c r="D277" s="23">
        <v>174.82775000000001</v>
      </c>
    </row>
    <row r="278" spans="1:4" x14ac:dyDescent="0.25">
      <c r="A278" s="7" t="s">
        <v>461</v>
      </c>
      <c r="B278" s="23">
        <v>116.07956</v>
      </c>
      <c r="C278" s="23">
        <v>41.268300000000004</v>
      </c>
      <c r="D278" s="23">
        <v>174.72874999999999</v>
      </c>
    </row>
    <row r="279" spans="1:4" x14ac:dyDescent="0.25">
      <c r="A279" s="7" t="s">
        <v>462</v>
      </c>
      <c r="B279" s="23">
        <v>130.45794000000001</v>
      </c>
      <c r="C279" s="23">
        <v>37.331400000000002</v>
      </c>
      <c r="D279" s="23">
        <v>174.66977</v>
      </c>
    </row>
    <row r="280" spans="1:4" x14ac:dyDescent="0.25">
      <c r="A280" s="7" t="s">
        <v>463</v>
      </c>
      <c r="B280" s="23">
        <v>105.93464</v>
      </c>
      <c r="C280" s="23">
        <v>51.240459999999999</v>
      </c>
      <c r="D280" s="23">
        <v>174.56055000000001</v>
      </c>
    </row>
    <row r="281" spans="1:4" x14ac:dyDescent="0.25">
      <c r="A281" s="7" t="s">
        <v>464</v>
      </c>
      <c r="B281" s="23">
        <v>140.44185000000002</v>
      </c>
      <c r="C281" s="23">
        <v>16.87809</v>
      </c>
      <c r="D281" s="23">
        <v>174.32624999999999</v>
      </c>
    </row>
    <row r="282" spans="1:4" x14ac:dyDescent="0.25">
      <c r="A282" s="7" t="s">
        <v>465</v>
      </c>
      <c r="B282" s="23">
        <v>174.22959</v>
      </c>
      <c r="C282" s="23">
        <v>0</v>
      </c>
      <c r="D282" s="23">
        <v>174.22959</v>
      </c>
    </row>
    <row r="283" spans="1:4" x14ac:dyDescent="0.25">
      <c r="A283" s="7" t="s">
        <v>466</v>
      </c>
      <c r="B283" s="23">
        <v>174.22939000000002</v>
      </c>
      <c r="C283" s="23">
        <v>0</v>
      </c>
      <c r="D283" s="23">
        <v>174.22939000000002</v>
      </c>
    </row>
    <row r="284" spans="1:4" x14ac:dyDescent="0.25">
      <c r="A284" s="7" t="s">
        <v>467</v>
      </c>
      <c r="B284" s="23">
        <v>174.22937999999999</v>
      </c>
      <c r="C284" s="23">
        <v>0</v>
      </c>
      <c r="D284" s="23">
        <v>174.22937999999999</v>
      </c>
    </row>
    <row r="285" spans="1:4" x14ac:dyDescent="0.25">
      <c r="A285" s="7" t="s">
        <v>468</v>
      </c>
      <c r="B285" s="23">
        <v>155.29671999999999</v>
      </c>
      <c r="C285" s="23">
        <v>7.7356999999999996</v>
      </c>
      <c r="D285" s="23">
        <v>174.15309000000002</v>
      </c>
    </row>
    <row r="286" spans="1:4" x14ac:dyDescent="0.25">
      <c r="A286" s="7" t="s">
        <v>469</v>
      </c>
      <c r="B286" s="23">
        <v>172.72795000000002</v>
      </c>
      <c r="C286" s="23">
        <v>0</v>
      </c>
      <c r="D286" s="23">
        <v>173.97795000000002</v>
      </c>
    </row>
    <row r="287" spans="1:4" x14ac:dyDescent="0.25">
      <c r="A287" s="7" t="s">
        <v>470</v>
      </c>
      <c r="B287" s="23">
        <v>135.27011999999999</v>
      </c>
      <c r="C287" s="23">
        <v>26.64207</v>
      </c>
      <c r="D287" s="23">
        <v>173.95339999999999</v>
      </c>
    </row>
    <row r="288" spans="1:4" x14ac:dyDescent="0.25">
      <c r="A288" s="7" t="s">
        <v>471</v>
      </c>
      <c r="B288" s="23">
        <v>163.67401999999998</v>
      </c>
      <c r="C288" s="23">
        <v>2.3395600000000001</v>
      </c>
      <c r="D288" s="23">
        <v>173.93538999999998</v>
      </c>
    </row>
    <row r="289" spans="1:4" x14ac:dyDescent="0.25">
      <c r="A289" s="7" t="s">
        <v>472</v>
      </c>
      <c r="B289" s="23">
        <v>173.89451</v>
      </c>
      <c r="C289" s="23">
        <v>0</v>
      </c>
      <c r="D289" s="23">
        <v>173.89451</v>
      </c>
    </row>
    <row r="290" spans="1:4" x14ac:dyDescent="0.25">
      <c r="A290" s="7" t="s">
        <v>473</v>
      </c>
      <c r="B290" s="23">
        <v>173.53200000000001</v>
      </c>
      <c r="C290" s="23">
        <v>0</v>
      </c>
      <c r="D290" s="23">
        <v>173.78200000000001</v>
      </c>
    </row>
    <row r="291" spans="1:4" x14ac:dyDescent="0.25">
      <c r="A291" s="7" t="s">
        <v>474</v>
      </c>
      <c r="B291" s="23">
        <v>126.96811</v>
      </c>
      <c r="C291" s="23">
        <v>0.47958999999999996</v>
      </c>
      <c r="D291" s="23">
        <v>173.76079999999999</v>
      </c>
    </row>
    <row r="292" spans="1:4" x14ac:dyDescent="0.25">
      <c r="A292" s="7" t="s">
        <v>475</v>
      </c>
      <c r="B292" s="23">
        <v>149.05073000000002</v>
      </c>
      <c r="C292" s="23">
        <v>9.1410499999999999</v>
      </c>
      <c r="D292" s="23">
        <v>173.48052999999999</v>
      </c>
    </row>
    <row r="293" spans="1:4" x14ac:dyDescent="0.25">
      <c r="A293" s="7" t="s">
        <v>476</v>
      </c>
      <c r="B293" s="23">
        <v>143.28912</v>
      </c>
      <c r="C293" s="23">
        <v>19.335290000000001</v>
      </c>
      <c r="D293" s="23">
        <v>173.35593</v>
      </c>
    </row>
    <row r="294" spans="1:4" x14ac:dyDescent="0.25">
      <c r="A294" s="7" t="s">
        <v>477</v>
      </c>
      <c r="B294" s="23">
        <v>105.18994000000001</v>
      </c>
      <c r="C294" s="23">
        <v>57.98451</v>
      </c>
      <c r="D294" s="23">
        <v>173.31471999999999</v>
      </c>
    </row>
    <row r="295" spans="1:4" x14ac:dyDescent="0.25">
      <c r="A295" s="7" t="s">
        <v>478</v>
      </c>
      <c r="B295" s="23">
        <v>123.10500999999999</v>
      </c>
      <c r="C295" s="23">
        <v>30.347939999999998</v>
      </c>
      <c r="D295" s="23">
        <v>173.27418</v>
      </c>
    </row>
    <row r="296" spans="1:4" x14ac:dyDescent="0.25">
      <c r="A296" s="7" t="s">
        <v>479</v>
      </c>
      <c r="B296" s="23">
        <v>168.28205</v>
      </c>
      <c r="C296" s="23">
        <v>0</v>
      </c>
      <c r="D296" s="23">
        <v>173.14897999999999</v>
      </c>
    </row>
    <row r="297" spans="1:4" x14ac:dyDescent="0.25">
      <c r="A297" s="7" t="s">
        <v>480</v>
      </c>
      <c r="B297" s="23">
        <v>142.42500000000001</v>
      </c>
      <c r="C297" s="23">
        <v>9.5741800000000001</v>
      </c>
      <c r="D297" s="23">
        <v>172.85046</v>
      </c>
    </row>
    <row r="298" spans="1:4" x14ac:dyDescent="0.25">
      <c r="A298" s="7" t="s">
        <v>481</v>
      </c>
      <c r="B298" s="23">
        <v>172.78470000000002</v>
      </c>
      <c r="C298" s="23">
        <v>0</v>
      </c>
      <c r="D298" s="23">
        <v>172.78470000000002</v>
      </c>
    </row>
    <row r="299" spans="1:4" x14ac:dyDescent="0.25">
      <c r="A299" s="7" t="s">
        <v>482</v>
      </c>
      <c r="B299" s="23">
        <v>155.72144</v>
      </c>
      <c r="C299" s="23">
        <v>0</v>
      </c>
      <c r="D299" s="23">
        <v>172.71508000000003</v>
      </c>
    </row>
    <row r="300" spans="1:4" x14ac:dyDescent="0.25">
      <c r="A300" s="7" t="s">
        <v>483</v>
      </c>
      <c r="B300" s="23">
        <v>163.67401000000001</v>
      </c>
      <c r="C300" s="23">
        <v>5.7755200000000002</v>
      </c>
      <c r="D300" s="23">
        <v>172.69710000000001</v>
      </c>
    </row>
    <row r="301" spans="1:4" x14ac:dyDescent="0.25">
      <c r="A301" s="7" t="s">
        <v>484</v>
      </c>
      <c r="B301" s="23">
        <v>127.49533</v>
      </c>
      <c r="C301" s="23">
        <v>33.944120000000005</v>
      </c>
      <c r="D301" s="23">
        <v>172.69677999999999</v>
      </c>
    </row>
    <row r="302" spans="1:4" x14ac:dyDescent="0.25">
      <c r="A302" s="7" t="s">
        <v>485</v>
      </c>
      <c r="B302" s="23">
        <v>135.96749</v>
      </c>
      <c r="C302" s="23">
        <v>27.66385</v>
      </c>
      <c r="D302" s="23">
        <v>172.62141999999997</v>
      </c>
    </row>
    <row r="303" spans="1:4" x14ac:dyDescent="0.25">
      <c r="A303" s="7" t="s">
        <v>486</v>
      </c>
      <c r="B303" s="23">
        <v>172.18279999999999</v>
      </c>
      <c r="C303" s="23">
        <v>0</v>
      </c>
      <c r="D303" s="23">
        <v>172.43279999999999</v>
      </c>
    </row>
    <row r="304" spans="1:4" x14ac:dyDescent="0.25">
      <c r="A304" s="7" t="s">
        <v>487</v>
      </c>
      <c r="B304" s="23">
        <v>129.34304</v>
      </c>
      <c r="C304" s="23">
        <v>14.36097</v>
      </c>
      <c r="D304" s="23">
        <v>172.34073999999998</v>
      </c>
    </row>
    <row r="305" spans="1:4" x14ac:dyDescent="0.25">
      <c r="A305" s="7" t="s">
        <v>488</v>
      </c>
      <c r="B305" s="23">
        <v>172.2105</v>
      </c>
      <c r="C305" s="23">
        <v>0</v>
      </c>
      <c r="D305" s="23">
        <v>172.2105</v>
      </c>
    </row>
    <row r="306" spans="1:4" x14ac:dyDescent="0.25">
      <c r="A306" s="7" t="s">
        <v>489</v>
      </c>
      <c r="B306" s="23">
        <v>172.2105</v>
      </c>
      <c r="C306" s="23">
        <v>0</v>
      </c>
      <c r="D306" s="23">
        <v>172.2105</v>
      </c>
    </row>
    <row r="307" spans="1:4" x14ac:dyDescent="0.25">
      <c r="A307" s="7" t="s">
        <v>490</v>
      </c>
      <c r="B307" s="23">
        <v>168.68928</v>
      </c>
      <c r="C307" s="23">
        <v>0</v>
      </c>
      <c r="D307" s="23">
        <v>172.17527999999999</v>
      </c>
    </row>
    <row r="308" spans="1:4" x14ac:dyDescent="0.25">
      <c r="A308" s="7" t="s">
        <v>491</v>
      </c>
      <c r="B308" s="23">
        <v>100.69919999999999</v>
      </c>
      <c r="C308" s="23">
        <v>62.71302</v>
      </c>
      <c r="D308" s="23">
        <v>172.05760999999998</v>
      </c>
    </row>
    <row r="309" spans="1:4" x14ac:dyDescent="0.25">
      <c r="A309" s="7" t="s">
        <v>492</v>
      </c>
      <c r="B309" s="23">
        <v>105.93464</v>
      </c>
      <c r="C309" s="23">
        <v>49.910179999999997</v>
      </c>
      <c r="D309" s="23">
        <v>172.03348</v>
      </c>
    </row>
    <row r="310" spans="1:4" x14ac:dyDescent="0.25">
      <c r="A310" s="7" t="s">
        <v>493</v>
      </c>
      <c r="B310" s="23">
        <v>135.38704999999999</v>
      </c>
      <c r="C310" s="23">
        <v>11.84876</v>
      </c>
      <c r="D310" s="23">
        <v>171.98631</v>
      </c>
    </row>
    <row r="311" spans="1:4" x14ac:dyDescent="0.25">
      <c r="A311" s="7" t="s">
        <v>494</v>
      </c>
      <c r="B311" s="23">
        <v>168.10723999999999</v>
      </c>
      <c r="C311" s="23">
        <v>0</v>
      </c>
      <c r="D311" s="23">
        <v>171.78284999999997</v>
      </c>
    </row>
    <row r="312" spans="1:4" x14ac:dyDescent="0.25">
      <c r="A312" s="7" t="s">
        <v>495</v>
      </c>
      <c r="B312" s="23">
        <v>168.10729000000001</v>
      </c>
      <c r="C312" s="23">
        <v>0</v>
      </c>
      <c r="D312" s="23">
        <v>171.78274999999999</v>
      </c>
    </row>
    <row r="313" spans="1:4" x14ac:dyDescent="0.25">
      <c r="A313" s="7" t="s">
        <v>496</v>
      </c>
      <c r="B313" s="23">
        <v>149.04441</v>
      </c>
      <c r="C313" s="23">
        <v>21.856480000000001</v>
      </c>
      <c r="D313" s="23">
        <v>171.71991</v>
      </c>
    </row>
    <row r="314" spans="1:4" x14ac:dyDescent="0.25">
      <c r="A314" s="7" t="s">
        <v>497</v>
      </c>
      <c r="B314" s="23">
        <v>128.80888000000002</v>
      </c>
      <c r="C314" s="23">
        <v>25.798749999999998</v>
      </c>
      <c r="D314" s="23">
        <v>171.57013000000001</v>
      </c>
    </row>
    <row r="315" spans="1:4" x14ac:dyDescent="0.25">
      <c r="A315" s="7" t="s">
        <v>498</v>
      </c>
      <c r="B315" s="23">
        <v>105.93464999999999</v>
      </c>
      <c r="C315" s="23">
        <v>43.670279999999998</v>
      </c>
      <c r="D315" s="23">
        <v>171.54161999999999</v>
      </c>
    </row>
    <row r="316" spans="1:4" x14ac:dyDescent="0.25">
      <c r="A316" s="7" t="s">
        <v>499</v>
      </c>
      <c r="B316" s="23">
        <v>149.05049</v>
      </c>
      <c r="C316" s="23">
        <v>8.6002200000000002</v>
      </c>
      <c r="D316" s="23">
        <v>171.46369000000001</v>
      </c>
    </row>
    <row r="317" spans="1:4" x14ac:dyDescent="0.25">
      <c r="A317" s="7" t="s">
        <v>500</v>
      </c>
      <c r="B317" s="23">
        <v>99.691310000000001</v>
      </c>
      <c r="C317" s="23">
        <v>0</v>
      </c>
      <c r="D317" s="23">
        <v>171.35946999999999</v>
      </c>
    </row>
    <row r="318" spans="1:4" x14ac:dyDescent="0.25">
      <c r="A318" s="7" t="s">
        <v>501</v>
      </c>
      <c r="B318" s="23">
        <v>154.93950000000001</v>
      </c>
      <c r="C318" s="23">
        <v>0</v>
      </c>
      <c r="D318" s="23">
        <v>171.34345999999999</v>
      </c>
    </row>
    <row r="319" spans="1:4" x14ac:dyDescent="0.25">
      <c r="A319" s="7" t="s">
        <v>502</v>
      </c>
      <c r="B319" s="23">
        <v>128.55600000000001</v>
      </c>
      <c r="C319" s="23">
        <v>38.455730000000003</v>
      </c>
      <c r="D319" s="23">
        <v>171.28269</v>
      </c>
    </row>
    <row r="320" spans="1:4" x14ac:dyDescent="0.25">
      <c r="A320" s="7" t="s">
        <v>503</v>
      </c>
      <c r="B320" s="23">
        <v>105.93464999999999</v>
      </c>
      <c r="C320" s="23">
        <v>42.119669999999999</v>
      </c>
      <c r="D320" s="23">
        <v>171.06323999999998</v>
      </c>
    </row>
    <row r="321" spans="1:4" x14ac:dyDescent="0.25">
      <c r="A321" s="7" t="s">
        <v>504</v>
      </c>
      <c r="B321" s="23">
        <v>150.71342000000001</v>
      </c>
      <c r="C321" s="23">
        <v>4.4756599999999995</v>
      </c>
      <c r="D321" s="23">
        <v>171.00713000000002</v>
      </c>
    </row>
    <row r="322" spans="1:4" x14ac:dyDescent="0.25">
      <c r="A322" s="7" t="s">
        <v>505</v>
      </c>
      <c r="B322" s="23">
        <v>140.44188</v>
      </c>
      <c r="C322" s="23">
        <v>17.148199999999999</v>
      </c>
      <c r="D322" s="23">
        <v>170.92786000000001</v>
      </c>
    </row>
    <row r="323" spans="1:4" x14ac:dyDescent="0.25">
      <c r="A323" s="7" t="s">
        <v>506</v>
      </c>
      <c r="B323" s="23">
        <v>123.47108</v>
      </c>
      <c r="C323" s="23">
        <v>41.078269999999996</v>
      </c>
      <c r="D323" s="23">
        <v>170.84196</v>
      </c>
    </row>
    <row r="324" spans="1:4" x14ac:dyDescent="0.25">
      <c r="A324" s="7" t="s">
        <v>507</v>
      </c>
      <c r="B324" s="23">
        <v>167.23492000000002</v>
      </c>
      <c r="C324" s="23">
        <v>0</v>
      </c>
      <c r="D324" s="23">
        <v>170.72092000000001</v>
      </c>
    </row>
    <row r="325" spans="1:4" x14ac:dyDescent="0.25">
      <c r="A325" s="7" t="s">
        <v>508</v>
      </c>
      <c r="B325" s="23">
        <v>167.23491000000001</v>
      </c>
      <c r="C325" s="23">
        <v>0</v>
      </c>
      <c r="D325" s="23">
        <v>170.72091</v>
      </c>
    </row>
    <row r="326" spans="1:4" x14ac:dyDescent="0.25">
      <c r="A326" s="7" t="s">
        <v>509</v>
      </c>
      <c r="B326" s="23">
        <v>146.79601</v>
      </c>
      <c r="C326" s="23">
        <v>4.8943900000000005</v>
      </c>
      <c r="D326" s="23">
        <v>170.72024000000002</v>
      </c>
    </row>
    <row r="327" spans="1:4" x14ac:dyDescent="0.25">
      <c r="A327" s="7" t="s">
        <v>510</v>
      </c>
      <c r="B327" s="23">
        <v>108.54060000000001</v>
      </c>
      <c r="C327" s="23">
        <v>57.305050000000001</v>
      </c>
      <c r="D327" s="23">
        <v>170.56008000000003</v>
      </c>
    </row>
    <row r="328" spans="1:4" x14ac:dyDescent="0.25">
      <c r="A328" s="7" t="s">
        <v>511</v>
      </c>
      <c r="B328" s="23">
        <v>117.16265</v>
      </c>
      <c r="C328" s="23">
        <v>39.344250000000002</v>
      </c>
      <c r="D328" s="23">
        <v>170.53382999999999</v>
      </c>
    </row>
    <row r="329" spans="1:4" x14ac:dyDescent="0.25">
      <c r="A329" s="7" t="s">
        <v>512</v>
      </c>
      <c r="B329" s="23">
        <v>130.45796000000001</v>
      </c>
      <c r="C329" s="23">
        <v>9.086079999999999</v>
      </c>
      <c r="D329" s="23">
        <v>170.34537</v>
      </c>
    </row>
    <row r="330" spans="1:4" x14ac:dyDescent="0.25">
      <c r="A330" s="7" t="s">
        <v>513</v>
      </c>
      <c r="B330" s="23">
        <v>109.78386</v>
      </c>
      <c r="C330" s="23">
        <v>42.371370000000006</v>
      </c>
      <c r="D330" s="23">
        <v>170.14511999999999</v>
      </c>
    </row>
    <row r="331" spans="1:4" x14ac:dyDescent="0.25">
      <c r="A331" s="7" t="s">
        <v>514</v>
      </c>
      <c r="B331" s="23">
        <v>169.9821</v>
      </c>
      <c r="C331" s="23">
        <v>0</v>
      </c>
      <c r="D331" s="23">
        <v>169.9821</v>
      </c>
    </row>
    <row r="332" spans="1:4" x14ac:dyDescent="0.25">
      <c r="A332" s="7" t="s">
        <v>515</v>
      </c>
      <c r="B332" s="23">
        <v>135.97767999999999</v>
      </c>
      <c r="C332" s="23">
        <v>26.481950000000001</v>
      </c>
      <c r="D332" s="23">
        <v>169.75104000000002</v>
      </c>
    </row>
    <row r="333" spans="1:4" x14ac:dyDescent="0.25">
      <c r="A333" s="7" t="s">
        <v>516</v>
      </c>
      <c r="B333" s="23">
        <v>134.02201000000002</v>
      </c>
      <c r="C333" s="23">
        <v>7.4302900000000003</v>
      </c>
      <c r="D333" s="23">
        <v>169.75091000000003</v>
      </c>
    </row>
    <row r="334" spans="1:4" x14ac:dyDescent="0.25">
      <c r="A334" s="7" t="s">
        <v>517</v>
      </c>
      <c r="B334" s="23">
        <v>110.84711</v>
      </c>
      <c r="C334" s="23">
        <v>43.657809999999998</v>
      </c>
      <c r="D334" s="23">
        <v>169.61362</v>
      </c>
    </row>
    <row r="335" spans="1:4" x14ac:dyDescent="0.25">
      <c r="A335" s="7" t="s">
        <v>518</v>
      </c>
      <c r="B335" s="23">
        <v>105.93464</v>
      </c>
      <c r="C335" s="23">
        <v>48.209910000000001</v>
      </c>
      <c r="D335" s="23">
        <v>169.50951999999998</v>
      </c>
    </row>
    <row r="336" spans="1:4" x14ac:dyDescent="0.25">
      <c r="A336" s="7" t="s">
        <v>519</v>
      </c>
      <c r="B336" s="23">
        <v>117.16269</v>
      </c>
      <c r="C336" s="23">
        <v>50.558480000000003</v>
      </c>
      <c r="D336" s="23">
        <v>169.45531000000003</v>
      </c>
    </row>
    <row r="337" spans="1:4" x14ac:dyDescent="0.25">
      <c r="A337" s="7" t="s">
        <v>520</v>
      </c>
      <c r="B337" s="23">
        <v>169.1575</v>
      </c>
      <c r="C337" s="23">
        <v>0</v>
      </c>
      <c r="D337" s="23">
        <v>169.4075</v>
      </c>
    </row>
    <row r="338" spans="1:4" x14ac:dyDescent="0.25">
      <c r="A338" s="7" t="s">
        <v>521</v>
      </c>
      <c r="B338" s="23">
        <v>112.40106</v>
      </c>
      <c r="C338" s="23">
        <v>14.146450000000002</v>
      </c>
      <c r="D338" s="23">
        <v>169.32368</v>
      </c>
    </row>
    <row r="339" spans="1:4" x14ac:dyDescent="0.25">
      <c r="A339" s="7" t="s">
        <v>522</v>
      </c>
      <c r="B339" s="23">
        <v>117.17146000000001</v>
      </c>
      <c r="C339" s="23">
        <v>39.740169999999999</v>
      </c>
      <c r="D339" s="23">
        <v>169.02014000000003</v>
      </c>
    </row>
    <row r="340" spans="1:4" x14ac:dyDescent="0.25">
      <c r="A340" s="7" t="s">
        <v>523</v>
      </c>
      <c r="B340" s="23">
        <v>159.67745000000002</v>
      </c>
      <c r="C340" s="23">
        <v>0</v>
      </c>
      <c r="D340" s="23">
        <v>168.91147000000001</v>
      </c>
    </row>
    <row r="341" spans="1:4" x14ac:dyDescent="0.25">
      <c r="A341" s="7" t="s">
        <v>524</v>
      </c>
      <c r="B341" s="23">
        <v>134.18498000000002</v>
      </c>
      <c r="C341" s="23">
        <v>20.32554</v>
      </c>
      <c r="D341" s="23">
        <v>168.91040000000001</v>
      </c>
    </row>
    <row r="342" spans="1:4" x14ac:dyDescent="0.25">
      <c r="A342" s="7" t="s">
        <v>525</v>
      </c>
      <c r="B342" s="23">
        <v>105.93467</v>
      </c>
      <c r="C342" s="23">
        <v>41.268730000000005</v>
      </c>
      <c r="D342" s="23">
        <v>168.88803999999999</v>
      </c>
    </row>
    <row r="343" spans="1:4" x14ac:dyDescent="0.25">
      <c r="A343" s="7" t="s">
        <v>526</v>
      </c>
      <c r="B343" s="23">
        <v>168.43922000000001</v>
      </c>
      <c r="C343" s="23">
        <v>0</v>
      </c>
      <c r="D343" s="23">
        <v>168.75172000000001</v>
      </c>
    </row>
    <row r="344" spans="1:4" x14ac:dyDescent="0.25">
      <c r="A344" s="7" t="s">
        <v>527</v>
      </c>
      <c r="B344" s="23">
        <v>135.96748000000002</v>
      </c>
      <c r="C344" s="23">
        <v>20.429020000000001</v>
      </c>
      <c r="D344" s="23">
        <v>168.73129</v>
      </c>
    </row>
    <row r="345" spans="1:4" x14ac:dyDescent="0.25">
      <c r="A345" s="7" t="s">
        <v>528</v>
      </c>
      <c r="B345" s="23">
        <v>163.31429</v>
      </c>
      <c r="C345" s="23">
        <v>0</v>
      </c>
      <c r="D345" s="23">
        <v>168.60201000000001</v>
      </c>
    </row>
    <row r="346" spans="1:4" x14ac:dyDescent="0.25">
      <c r="A346" s="7" t="s">
        <v>529</v>
      </c>
      <c r="B346" s="23">
        <v>149.05077</v>
      </c>
      <c r="C346" s="23">
        <v>5.1105</v>
      </c>
      <c r="D346" s="23">
        <v>168.55697000000001</v>
      </c>
    </row>
    <row r="347" spans="1:4" x14ac:dyDescent="0.25">
      <c r="A347" s="7" t="s">
        <v>530</v>
      </c>
      <c r="B347" s="23">
        <v>152.30748</v>
      </c>
      <c r="C347" s="23">
        <v>4.4398100000000005</v>
      </c>
      <c r="D347" s="23">
        <v>168.53926000000001</v>
      </c>
    </row>
    <row r="348" spans="1:4" x14ac:dyDescent="0.25">
      <c r="A348" s="7" t="s">
        <v>531</v>
      </c>
      <c r="B348" s="23">
        <v>105.93466000000001</v>
      </c>
      <c r="C348" s="23">
        <v>45.421109999999999</v>
      </c>
      <c r="D348" s="23">
        <v>168.53779</v>
      </c>
    </row>
    <row r="349" spans="1:4" x14ac:dyDescent="0.25">
      <c r="A349" s="7" t="s">
        <v>532</v>
      </c>
      <c r="B349" s="23">
        <v>119.36799999999999</v>
      </c>
      <c r="C349" s="23">
        <v>28.998339999999999</v>
      </c>
      <c r="D349" s="23">
        <v>168.53191999999999</v>
      </c>
    </row>
    <row r="350" spans="1:4" x14ac:dyDescent="0.25">
      <c r="A350" s="7" t="s">
        <v>533</v>
      </c>
      <c r="B350" s="23">
        <v>110.789</v>
      </c>
      <c r="C350" s="23">
        <v>37.592660000000002</v>
      </c>
      <c r="D350" s="23">
        <v>168.50867000000002</v>
      </c>
    </row>
    <row r="351" spans="1:4" x14ac:dyDescent="0.25">
      <c r="A351" s="7" t="s">
        <v>534</v>
      </c>
      <c r="B351" s="23">
        <v>168.10732000000002</v>
      </c>
      <c r="C351" s="23">
        <v>0</v>
      </c>
      <c r="D351" s="23">
        <v>168.41982000000002</v>
      </c>
    </row>
    <row r="352" spans="1:4" x14ac:dyDescent="0.25">
      <c r="A352" s="7" t="s">
        <v>535</v>
      </c>
      <c r="B352" s="23">
        <v>168.10729000000001</v>
      </c>
      <c r="C352" s="23">
        <v>0</v>
      </c>
      <c r="D352" s="23">
        <v>168.41979000000001</v>
      </c>
    </row>
    <row r="353" spans="1:4" x14ac:dyDescent="0.25">
      <c r="A353" s="7" t="s">
        <v>536</v>
      </c>
      <c r="B353" s="23">
        <v>168.10724999999999</v>
      </c>
      <c r="C353" s="23">
        <v>0</v>
      </c>
      <c r="D353" s="23">
        <v>168.41974999999999</v>
      </c>
    </row>
    <row r="354" spans="1:4" x14ac:dyDescent="0.25">
      <c r="A354" s="7" t="s">
        <v>537</v>
      </c>
      <c r="B354" s="23">
        <v>168.10718</v>
      </c>
      <c r="C354" s="23">
        <v>0</v>
      </c>
      <c r="D354" s="23">
        <v>168.41968</v>
      </c>
    </row>
    <row r="355" spans="1:4" x14ac:dyDescent="0.25">
      <c r="A355" s="7" t="s">
        <v>538</v>
      </c>
      <c r="B355" s="23">
        <v>135.97767999999999</v>
      </c>
      <c r="C355" s="23">
        <v>18.360689999999998</v>
      </c>
      <c r="D355" s="23">
        <v>168.37878000000001</v>
      </c>
    </row>
    <row r="356" spans="1:4" x14ac:dyDescent="0.25">
      <c r="A356" s="7" t="s">
        <v>539</v>
      </c>
      <c r="B356" s="23">
        <v>168.37177</v>
      </c>
      <c r="C356" s="23">
        <v>0</v>
      </c>
      <c r="D356" s="23">
        <v>168.37177</v>
      </c>
    </row>
    <row r="357" spans="1:4" x14ac:dyDescent="0.25">
      <c r="A357" s="7" t="s">
        <v>540</v>
      </c>
      <c r="B357" s="23">
        <v>128.80882</v>
      </c>
      <c r="C357" s="23">
        <v>23.107849999999999</v>
      </c>
      <c r="D357" s="23">
        <v>168.26814000000002</v>
      </c>
    </row>
    <row r="358" spans="1:4" x14ac:dyDescent="0.25">
      <c r="A358" s="7" t="s">
        <v>541</v>
      </c>
      <c r="B358" s="23">
        <v>112.42144999999999</v>
      </c>
      <c r="C358" s="23">
        <v>15.470969999999999</v>
      </c>
      <c r="D358" s="23">
        <v>168.15316999999999</v>
      </c>
    </row>
    <row r="359" spans="1:4" x14ac:dyDescent="0.25">
      <c r="A359" s="7" t="s">
        <v>542</v>
      </c>
      <c r="B359" s="23">
        <v>161.8021</v>
      </c>
      <c r="C359" s="23">
        <v>0</v>
      </c>
      <c r="D359" s="23">
        <v>168.08804000000001</v>
      </c>
    </row>
    <row r="360" spans="1:4" x14ac:dyDescent="0.25">
      <c r="A360" s="7" t="s">
        <v>543</v>
      </c>
      <c r="B360" s="23">
        <v>167.65103999999999</v>
      </c>
      <c r="C360" s="23">
        <v>0</v>
      </c>
      <c r="D360" s="23">
        <v>167.96353999999999</v>
      </c>
    </row>
    <row r="361" spans="1:4" x14ac:dyDescent="0.25">
      <c r="A361" s="7" t="s">
        <v>544</v>
      </c>
      <c r="B361" s="23">
        <v>105.93471000000001</v>
      </c>
      <c r="C361" s="23">
        <v>51.200209999999998</v>
      </c>
      <c r="D361" s="23">
        <v>167.82485</v>
      </c>
    </row>
    <row r="362" spans="1:4" x14ac:dyDescent="0.25">
      <c r="A362" s="7" t="s">
        <v>545</v>
      </c>
      <c r="B362" s="23">
        <v>166.28301999999999</v>
      </c>
      <c r="C362" s="23">
        <v>0</v>
      </c>
      <c r="D362" s="23">
        <v>167.80802</v>
      </c>
    </row>
    <row r="363" spans="1:4" x14ac:dyDescent="0.25">
      <c r="A363" s="7" t="s">
        <v>546</v>
      </c>
      <c r="B363" s="23">
        <v>167.77294000000001</v>
      </c>
      <c r="C363" s="23">
        <v>0</v>
      </c>
      <c r="D363" s="23">
        <v>167.77294000000001</v>
      </c>
    </row>
    <row r="364" spans="1:4" x14ac:dyDescent="0.25">
      <c r="A364" s="7" t="s">
        <v>547</v>
      </c>
      <c r="B364" s="23">
        <v>164.23417000000001</v>
      </c>
      <c r="C364" s="23">
        <v>0</v>
      </c>
      <c r="D364" s="23">
        <v>167.72017000000002</v>
      </c>
    </row>
    <row r="365" spans="1:4" x14ac:dyDescent="0.25">
      <c r="A365" s="7" t="s">
        <v>548</v>
      </c>
      <c r="B365" s="23">
        <v>88.400700000000001</v>
      </c>
      <c r="C365" s="23">
        <v>73.515280000000004</v>
      </c>
      <c r="D365" s="23">
        <v>167.70030999999997</v>
      </c>
    </row>
    <row r="366" spans="1:4" x14ac:dyDescent="0.25">
      <c r="A366" s="7" t="s">
        <v>549</v>
      </c>
      <c r="B366" s="23">
        <v>122.39847</v>
      </c>
      <c r="C366" s="23">
        <v>26.049479999999999</v>
      </c>
      <c r="D366" s="23">
        <v>167.67301</v>
      </c>
    </row>
    <row r="367" spans="1:4" x14ac:dyDescent="0.25">
      <c r="A367" s="7" t="s">
        <v>550</v>
      </c>
      <c r="B367" s="23">
        <v>105.61796000000001</v>
      </c>
      <c r="C367" s="23">
        <v>40.487900000000003</v>
      </c>
      <c r="D367" s="23">
        <v>167.65334000000001</v>
      </c>
    </row>
    <row r="368" spans="1:4" x14ac:dyDescent="0.25">
      <c r="A368" s="7" t="s">
        <v>551</v>
      </c>
      <c r="B368" s="23">
        <v>164.35266000000001</v>
      </c>
      <c r="C368" s="23">
        <v>0</v>
      </c>
      <c r="D368" s="23">
        <v>167.64061000000001</v>
      </c>
    </row>
    <row r="369" spans="1:4" x14ac:dyDescent="0.25">
      <c r="A369" s="7" t="s">
        <v>552</v>
      </c>
      <c r="B369" s="23">
        <v>164.35263</v>
      </c>
      <c r="C369" s="23">
        <v>0</v>
      </c>
      <c r="D369" s="23">
        <v>167.64055999999999</v>
      </c>
    </row>
    <row r="370" spans="1:4" x14ac:dyDescent="0.25">
      <c r="A370" s="7" t="s">
        <v>553</v>
      </c>
      <c r="B370" s="23">
        <v>118.19551</v>
      </c>
      <c r="C370" s="23">
        <v>35.15061</v>
      </c>
      <c r="D370" s="23">
        <v>167.49439999999998</v>
      </c>
    </row>
    <row r="371" spans="1:4" x14ac:dyDescent="0.25">
      <c r="A371" s="7" t="s">
        <v>554</v>
      </c>
      <c r="B371" s="23">
        <v>164.37338</v>
      </c>
      <c r="C371" s="23">
        <v>0</v>
      </c>
      <c r="D371" s="23">
        <v>167.40857</v>
      </c>
    </row>
    <row r="372" spans="1:4" x14ac:dyDescent="0.25">
      <c r="A372" s="7" t="s">
        <v>555</v>
      </c>
      <c r="B372" s="23">
        <v>105.93467</v>
      </c>
      <c r="C372" s="23">
        <v>44.024160000000002</v>
      </c>
      <c r="D372" s="23">
        <v>167.35396000000003</v>
      </c>
    </row>
    <row r="373" spans="1:4" x14ac:dyDescent="0.25">
      <c r="A373" s="7" t="s">
        <v>556</v>
      </c>
      <c r="B373" s="23">
        <v>125.31449000000001</v>
      </c>
      <c r="C373" s="23">
        <v>28.999669999999998</v>
      </c>
      <c r="D373" s="23">
        <v>167.3288</v>
      </c>
    </row>
    <row r="374" spans="1:4" x14ac:dyDescent="0.25">
      <c r="A374" s="7" t="s">
        <v>557</v>
      </c>
      <c r="B374" s="23">
        <v>149.05077</v>
      </c>
      <c r="C374" s="23">
        <v>9.2115899999999993</v>
      </c>
      <c r="D374" s="23">
        <v>167.25901999999999</v>
      </c>
    </row>
    <row r="375" spans="1:4" x14ac:dyDescent="0.25">
      <c r="A375" s="7" t="s">
        <v>558</v>
      </c>
      <c r="B375" s="23">
        <v>155.16692999999998</v>
      </c>
      <c r="C375" s="23">
        <v>3.4708600000000001</v>
      </c>
      <c r="D375" s="23">
        <v>167.25900999999999</v>
      </c>
    </row>
    <row r="376" spans="1:4" x14ac:dyDescent="0.25">
      <c r="A376" s="7" t="s">
        <v>559</v>
      </c>
      <c r="B376" s="23">
        <v>130.89670000000001</v>
      </c>
      <c r="C376" s="23">
        <v>27.60106</v>
      </c>
      <c r="D376" s="23">
        <v>167.06711999999999</v>
      </c>
    </row>
    <row r="377" spans="1:4" x14ac:dyDescent="0.25">
      <c r="A377" s="7" t="s">
        <v>560</v>
      </c>
      <c r="B377" s="23">
        <v>155.31966</v>
      </c>
      <c r="C377" s="23">
        <v>2.6705100000000002</v>
      </c>
      <c r="D377" s="23">
        <v>167.05217000000002</v>
      </c>
    </row>
    <row r="378" spans="1:4" x14ac:dyDescent="0.25">
      <c r="A378" s="7" t="s">
        <v>561</v>
      </c>
      <c r="B378" s="23">
        <v>135.98798000000002</v>
      </c>
      <c r="C378" s="23">
        <v>22.472069999999999</v>
      </c>
      <c r="D378" s="23">
        <v>167.02497000000002</v>
      </c>
    </row>
    <row r="379" spans="1:4" x14ac:dyDescent="0.25">
      <c r="A379" s="7" t="s">
        <v>562</v>
      </c>
      <c r="B379" s="23">
        <v>149.05079000000001</v>
      </c>
      <c r="C379" s="23">
        <v>9.218399999999999</v>
      </c>
      <c r="D379" s="23">
        <v>166.9752</v>
      </c>
    </row>
    <row r="380" spans="1:4" x14ac:dyDescent="0.25">
      <c r="A380" s="7" t="s">
        <v>563</v>
      </c>
      <c r="B380" s="23">
        <v>105.93466000000001</v>
      </c>
      <c r="C380" s="23">
        <v>47.856519999999996</v>
      </c>
      <c r="D380" s="23">
        <v>166.96316999999999</v>
      </c>
    </row>
    <row r="381" spans="1:4" x14ac:dyDescent="0.25">
      <c r="A381" s="7" t="s">
        <v>564</v>
      </c>
      <c r="B381" s="23">
        <v>143.28917999999999</v>
      </c>
      <c r="C381" s="23">
        <v>7.1374300000000002</v>
      </c>
      <c r="D381" s="23">
        <v>166.95327999999998</v>
      </c>
    </row>
    <row r="382" spans="1:4" x14ac:dyDescent="0.25">
      <c r="A382" s="7" t="s">
        <v>565</v>
      </c>
      <c r="B382" s="23">
        <v>135.96722</v>
      </c>
      <c r="C382" s="23">
        <v>13.06321</v>
      </c>
      <c r="D382" s="23">
        <v>166.88488000000001</v>
      </c>
    </row>
    <row r="383" spans="1:4" x14ac:dyDescent="0.25">
      <c r="A383" s="7" t="s">
        <v>566</v>
      </c>
      <c r="B383" s="23">
        <v>160.92885999999999</v>
      </c>
      <c r="C383" s="23">
        <v>0</v>
      </c>
      <c r="D383" s="23">
        <v>166.82114999999999</v>
      </c>
    </row>
    <row r="384" spans="1:4" x14ac:dyDescent="0.25">
      <c r="A384" s="7" t="s">
        <v>567</v>
      </c>
      <c r="B384" s="23">
        <v>130.58991</v>
      </c>
      <c r="C384" s="23">
        <v>18.924509999999998</v>
      </c>
      <c r="D384" s="23">
        <v>166.61942000000002</v>
      </c>
    </row>
    <row r="385" spans="1:4" x14ac:dyDescent="0.25">
      <c r="A385" s="7" t="s">
        <v>568</v>
      </c>
      <c r="B385" s="23">
        <v>135.97774999999999</v>
      </c>
      <c r="C385" s="23">
        <v>15.593399999999999</v>
      </c>
      <c r="D385" s="23">
        <v>166.44268</v>
      </c>
    </row>
    <row r="386" spans="1:4" x14ac:dyDescent="0.25">
      <c r="A386" s="7" t="s">
        <v>569</v>
      </c>
      <c r="B386" s="23">
        <v>153.17260000000002</v>
      </c>
      <c r="C386" s="23">
        <v>1.1221700000000001</v>
      </c>
      <c r="D386" s="23">
        <v>166.38722000000004</v>
      </c>
    </row>
    <row r="387" spans="1:4" x14ac:dyDescent="0.25">
      <c r="A387" s="7" t="s">
        <v>570</v>
      </c>
      <c r="B387" s="23">
        <v>166.28299999999999</v>
      </c>
      <c r="C387" s="23">
        <v>0</v>
      </c>
      <c r="D387" s="23">
        <v>166.30598000000001</v>
      </c>
    </row>
    <row r="388" spans="1:4" x14ac:dyDescent="0.25">
      <c r="A388" s="7" t="s">
        <v>571</v>
      </c>
      <c r="B388" s="23">
        <v>166.29953</v>
      </c>
      <c r="C388" s="23">
        <v>0</v>
      </c>
      <c r="D388" s="23">
        <v>166.29953</v>
      </c>
    </row>
    <row r="389" spans="1:4" x14ac:dyDescent="0.25">
      <c r="A389" s="7" t="s">
        <v>572</v>
      </c>
      <c r="B389" s="23">
        <v>135.97713000000002</v>
      </c>
      <c r="C389" s="23">
        <v>16.976279999999999</v>
      </c>
      <c r="D389" s="23">
        <v>166.24519000000001</v>
      </c>
    </row>
    <row r="390" spans="1:4" x14ac:dyDescent="0.25">
      <c r="A390" s="7" t="s">
        <v>573</v>
      </c>
      <c r="B390" s="23">
        <v>127.4375</v>
      </c>
      <c r="C390" s="23">
        <v>0</v>
      </c>
      <c r="D390" s="23">
        <v>166.08794</v>
      </c>
    </row>
    <row r="391" spans="1:4" x14ac:dyDescent="0.25">
      <c r="A391" s="7" t="s">
        <v>574</v>
      </c>
      <c r="B391" s="23">
        <v>105.93466000000001</v>
      </c>
      <c r="C391" s="23">
        <v>49.053400000000003</v>
      </c>
      <c r="D391" s="23">
        <v>166.00378000000001</v>
      </c>
    </row>
    <row r="392" spans="1:4" x14ac:dyDescent="0.25">
      <c r="A392" s="7" t="s">
        <v>575</v>
      </c>
      <c r="B392" s="23">
        <v>142.22763</v>
      </c>
      <c r="C392" s="23">
        <v>21.246659999999999</v>
      </c>
      <c r="D392" s="23">
        <v>165.88557</v>
      </c>
    </row>
    <row r="393" spans="1:4" x14ac:dyDescent="0.25">
      <c r="A393" s="7" t="s">
        <v>576</v>
      </c>
      <c r="B393" s="23">
        <v>130.45699000000002</v>
      </c>
      <c r="C393" s="23">
        <v>22.87283</v>
      </c>
      <c r="D393" s="23">
        <v>165.83996000000002</v>
      </c>
    </row>
    <row r="394" spans="1:4" x14ac:dyDescent="0.25">
      <c r="A394" s="7" t="s">
        <v>577</v>
      </c>
      <c r="B394" s="23">
        <v>148.26080999999999</v>
      </c>
      <c r="C394" s="23">
        <v>0</v>
      </c>
      <c r="D394" s="23">
        <v>165.81392</v>
      </c>
    </row>
    <row r="395" spans="1:4" x14ac:dyDescent="0.25">
      <c r="A395" s="7" t="s">
        <v>578</v>
      </c>
      <c r="B395" s="23">
        <v>129.45671000000002</v>
      </c>
      <c r="C395" s="23">
        <v>26.86289</v>
      </c>
      <c r="D395" s="23">
        <v>165.80922000000001</v>
      </c>
    </row>
    <row r="396" spans="1:4" x14ac:dyDescent="0.25">
      <c r="A396" s="7" t="s">
        <v>579</v>
      </c>
      <c r="B396" s="23">
        <v>116.31085</v>
      </c>
      <c r="C396" s="23">
        <v>31.073029999999999</v>
      </c>
      <c r="D396" s="23">
        <v>165.80296999999999</v>
      </c>
    </row>
    <row r="397" spans="1:4" x14ac:dyDescent="0.25">
      <c r="A397" s="7" t="s">
        <v>580</v>
      </c>
      <c r="B397" s="23">
        <v>106.25739999999999</v>
      </c>
      <c r="C397" s="23">
        <v>38.376800000000003</v>
      </c>
      <c r="D397" s="23">
        <v>165.78854000000001</v>
      </c>
    </row>
    <row r="398" spans="1:4" x14ac:dyDescent="0.25">
      <c r="A398" s="7" t="s">
        <v>581</v>
      </c>
      <c r="B398" s="23">
        <v>135.96748000000002</v>
      </c>
      <c r="C398" s="23">
        <v>7.4217399999999998</v>
      </c>
      <c r="D398" s="23">
        <v>165.56408999999999</v>
      </c>
    </row>
    <row r="399" spans="1:4" x14ac:dyDescent="0.25">
      <c r="A399" s="7" t="s">
        <v>582</v>
      </c>
      <c r="B399" s="23">
        <v>162.02204</v>
      </c>
      <c r="C399" s="23">
        <v>0</v>
      </c>
      <c r="D399" s="23">
        <v>165.50803999999999</v>
      </c>
    </row>
    <row r="400" spans="1:4" x14ac:dyDescent="0.25">
      <c r="A400" s="7" t="s">
        <v>583</v>
      </c>
      <c r="B400" s="23">
        <v>147.06963000000002</v>
      </c>
      <c r="C400" s="23">
        <v>0</v>
      </c>
      <c r="D400" s="23">
        <v>165.45334</v>
      </c>
    </row>
    <row r="401" spans="1:4" x14ac:dyDescent="0.25">
      <c r="A401" s="7" t="s">
        <v>584</v>
      </c>
      <c r="B401" s="23">
        <v>123.10500999999999</v>
      </c>
      <c r="C401" s="23">
        <v>27.590109999999999</v>
      </c>
      <c r="D401" s="23">
        <v>165.45191999999997</v>
      </c>
    </row>
    <row r="402" spans="1:4" x14ac:dyDescent="0.25">
      <c r="A402" s="7" t="s">
        <v>585</v>
      </c>
      <c r="B402" s="23">
        <v>165.31327999999999</v>
      </c>
      <c r="C402" s="23">
        <v>0</v>
      </c>
      <c r="D402" s="23">
        <v>165.31327999999999</v>
      </c>
    </row>
    <row r="403" spans="1:4" x14ac:dyDescent="0.25">
      <c r="A403" s="7" t="s">
        <v>586</v>
      </c>
      <c r="B403" s="23">
        <v>162.44105999999999</v>
      </c>
      <c r="C403" s="23">
        <v>0</v>
      </c>
      <c r="D403" s="23">
        <v>165.25666999999999</v>
      </c>
    </row>
    <row r="404" spans="1:4" x14ac:dyDescent="0.25">
      <c r="A404" s="7" t="s">
        <v>587</v>
      </c>
      <c r="B404" s="23">
        <v>164.88098000000002</v>
      </c>
      <c r="C404" s="23">
        <v>0</v>
      </c>
      <c r="D404" s="23">
        <v>165.19348000000002</v>
      </c>
    </row>
    <row r="405" spans="1:4" x14ac:dyDescent="0.25">
      <c r="A405" s="7" t="s">
        <v>588</v>
      </c>
      <c r="B405" s="23">
        <v>148.35028</v>
      </c>
      <c r="C405" s="23">
        <v>7.4191799999999999</v>
      </c>
      <c r="D405" s="23">
        <v>165.14981</v>
      </c>
    </row>
    <row r="406" spans="1:4" x14ac:dyDescent="0.25">
      <c r="A406" s="7" t="s">
        <v>589</v>
      </c>
      <c r="B406" s="23">
        <v>117.17137</v>
      </c>
      <c r="C406" s="23">
        <v>43.891970000000001</v>
      </c>
      <c r="D406" s="23">
        <v>165.13756000000001</v>
      </c>
    </row>
    <row r="407" spans="1:4" x14ac:dyDescent="0.25">
      <c r="A407" s="7" t="s">
        <v>590</v>
      </c>
      <c r="B407" s="23">
        <v>77.580410000000001</v>
      </c>
      <c r="C407" s="23">
        <v>84.767479999999992</v>
      </c>
      <c r="D407" s="23">
        <v>164.99729000000002</v>
      </c>
    </row>
    <row r="408" spans="1:4" x14ac:dyDescent="0.25">
      <c r="A408" s="7" t="s">
        <v>591</v>
      </c>
      <c r="B408" s="23">
        <v>164.85039</v>
      </c>
      <c r="C408" s="23">
        <v>0</v>
      </c>
      <c r="D408" s="23">
        <v>164.85039</v>
      </c>
    </row>
    <row r="409" spans="1:4" x14ac:dyDescent="0.25">
      <c r="A409" s="7" t="s">
        <v>592</v>
      </c>
      <c r="B409" s="23">
        <v>110.84713000000001</v>
      </c>
      <c r="C409" s="23">
        <v>46.313859999999998</v>
      </c>
      <c r="D409" s="23">
        <v>164.84841999999998</v>
      </c>
    </row>
    <row r="410" spans="1:4" x14ac:dyDescent="0.25">
      <c r="A410" s="7" t="s">
        <v>593</v>
      </c>
      <c r="B410" s="23">
        <v>164.37201000000002</v>
      </c>
      <c r="C410" s="23">
        <v>0</v>
      </c>
      <c r="D410" s="23">
        <v>164.62201000000002</v>
      </c>
    </row>
    <row r="411" spans="1:4" x14ac:dyDescent="0.25">
      <c r="A411" s="7" t="s">
        <v>594</v>
      </c>
      <c r="B411" s="23">
        <v>109.78388000000001</v>
      </c>
      <c r="C411" s="23">
        <v>40.010709999999996</v>
      </c>
      <c r="D411" s="23">
        <v>164.57432999999997</v>
      </c>
    </row>
    <row r="412" spans="1:4" x14ac:dyDescent="0.25">
      <c r="A412" s="7" t="s">
        <v>595</v>
      </c>
      <c r="B412" s="23">
        <v>135.97713000000002</v>
      </c>
      <c r="C412" s="23">
        <v>6.6730299999999998</v>
      </c>
      <c r="D412" s="23">
        <v>164.49192000000002</v>
      </c>
    </row>
    <row r="413" spans="1:4" x14ac:dyDescent="0.25">
      <c r="A413" s="7" t="s">
        <v>596</v>
      </c>
      <c r="B413" s="23">
        <v>126.96808999999999</v>
      </c>
      <c r="C413" s="23">
        <v>2.3845900000000002</v>
      </c>
      <c r="D413" s="23">
        <v>164.45782</v>
      </c>
    </row>
    <row r="414" spans="1:4" x14ac:dyDescent="0.25">
      <c r="A414" s="7" t="s">
        <v>597</v>
      </c>
      <c r="B414" s="23">
        <v>164.3734</v>
      </c>
      <c r="C414" s="23">
        <v>0</v>
      </c>
      <c r="D414" s="23">
        <v>164.3734</v>
      </c>
    </row>
    <row r="415" spans="1:4" x14ac:dyDescent="0.25">
      <c r="A415" s="7" t="s">
        <v>598</v>
      </c>
      <c r="B415" s="23">
        <v>164.37338</v>
      </c>
      <c r="C415" s="23">
        <v>0</v>
      </c>
      <c r="D415" s="23">
        <v>164.37338</v>
      </c>
    </row>
    <row r="416" spans="1:4" x14ac:dyDescent="0.25">
      <c r="A416" s="7" t="s">
        <v>599</v>
      </c>
      <c r="B416" s="23">
        <v>164.37338</v>
      </c>
      <c r="C416" s="23">
        <v>0</v>
      </c>
      <c r="D416" s="23">
        <v>164.37338</v>
      </c>
    </row>
    <row r="417" spans="1:4" x14ac:dyDescent="0.25">
      <c r="A417" s="7" t="s">
        <v>600</v>
      </c>
      <c r="B417" s="23">
        <v>164.37336999999999</v>
      </c>
      <c r="C417" s="23">
        <v>0</v>
      </c>
      <c r="D417" s="23">
        <v>164.37336999999999</v>
      </c>
    </row>
    <row r="418" spans="1:4" x14ac:dyDescent="0.25">
      <c r="A418" s="7" t="s">
        <v>601</v>
      </c>
      <c r="B418" s="23">
        <v>164.35266000000001</v>
      </c>
      <c r="C418" s="23">
        <v>0</v>
      </c>
      <c r="D418" s="23">
        <v>164.35266000000001</v>
      </c>
    </row>
    <row r="419" spans="1:4" x14ac:dyDescent="0.25">
      <c r="A419" s="7" t="s">
        <v>602</v>
      </c>
      <c r="B419" s="23">
        <v>164.35266000000001</v>
      </c>
      <c r="C419" s="23">
        <v>0</v>
      </c>
      <c r="D419" s="23">
        <v>164.35266000000001</v>
      </c>
    </row>
    <row r="420" spans="1:4" x14ac:dyDescent="0.25">
      <c r="A420" s="7" t="s">
        <v>603</v>
      </c>
      <c r="B420" s="23">
        <v>164.35264999999998</v>
      </c>
      <c r="C420" s="23">
        <v>0</v>
      </c>
      <c r="D420" s="23">
        <v>164.35264999999998</v>
      </c>
    </row>
    <row r="421" spans="1:4" x14ac:dyDescent="0.25">
      <c r="A421" s="7" t="s">
        <v>604</v>
      </c>
      <c r="B421" s="23">
        <v>164.35264999999998</v>
      </c>
      <c r="C421" s="23">
        <v>0</v>
      </c>
      <c r="D421" s="23">
        <v>164.35264999999998</v>
      </c>
    </row>
    <row r="422" spans="1:4" x14ac:dyDescent="0.25">
      <c r="A422" s="7" t="s">
        <v>605</v>
      </c>
      <c r="B422" s="23">
        <v>164.35262</v>
      </c>
      <c r="C422" s="23">
        <v>0</v>
      </c>
      <c r="D422" s="23">
        <v>164.35262</v>
      </c>
    </row>
    <row r="423" spans="1:4" x14ac:dyDescent="0.25">
      <c r="A423" s="7" t="s">
        <v>606</v>
      </c>
      <c r="B423" s="23">
        <v>132.74053000000001</v>
      </c>
      <c r="C423" s="23">
        <v>9.4783799999999996</v>
      </c>
      <c r="D423" s="23">
        <v>164.34379000000001</v>
      </c>
    </row>
    <row r="424" spans="1:4" x14ac:dyDescent="0.25">
      <c r="A424" s="7" t="s">
        <v>607</v>
      </c>
      <c r="B424" s="23">
        <v>156.75130999999999</v>
      </c>
      <c r="C424" s="23">
        <v>0</v>
      </c>
      <c r="D424" s="23">
        <v>164.33731</v>
      </c>
    </row>
    <row r="425" spans="1:4" x14ac:dyDescent="0.25">
      <c r="A425" s="7" t="s">
        <v>608</v>
      </c>
      <c r="B425" s="23">
        <v>104.81474</v>
      </c>
      <c r="C425" s="23">
        <v>46.389050000000005</v>
      </c>
      <c r="D425" s="23">
        <v>164.21567999999999</v>
      </c>
    </row>
    <row r="426" spans="1:4" x14ac:dyDescent="0.25">
      <c r="A426" s="7" t="s">
        <v>609</v>
      </c>
      <c r="B426" s="23">
        <v>164.21177</v>
      </c>
      <c r="C426" s="23">
        <v>0</v>
      </c>
      <c r="D426" s="23">
        <v>164.21177</v>
      </c>
    </row>
    <row r="427" spans="1:4" x14ac:dyDescent="0.25">
      <c r="A427" s="7" t="s">
        <v>610</v>
      </c>
      <c r="B427" s="23">
        <v>122.03334</v>
      </c>
      <c r="C427" s="23">
        <v>34.609749999999998</v>
      </c>
      <c r="D427" s="23">
        <v>164.15055999999998</v>
      </c>
    </row>
    <row r="428" spans="1:4" x14ac:dyDescent="0.25">
      <c r="A428" s="7" t="s">
        <v>611</v>
      </c>
      <c r="B428" s="23">
        <v>112.42142999999999</v>
      </c>
      <c r="C428" s="23">
        <v>10.273629999999999</v>
      </c>
      <c r="D428" s="23">
        <v>164.08423999999999</v>
      </c>
    </row>
    <row r="429" spans="1:4" x14ac:dyDescent="0.25">
      <c r="A429" s="7" t="s">
        <v>612</v>
      </c>
      <c r="B429" s="23">
        <v>89.078100000000006</v>
      </c>
      <c r="C429" s="23">
        <v>71.916160000000005</v>
      </c>
      <c r="D429" s="23">
        <v>164.07124000000002</v>
      </c>
    </row>
    <row r="430" spans="1:4" x14ac:dyDescent="0.25">
      <c r="A430" s="7" t="s">
        <v>613</v>
      </c>
      <c r="B430" s="23">
        <v>121.64525</v>
      </c>
      <c r="C430" s="23">
        <v>24.565300000000001</v>
      </c>
      <c r="D430" s="23">
        <v>164.05785999999998</v>
      </c>
    </row>
    <row r="431" spans="1:4" x14ac:dyDescent="0.25">
      <c r="A431" s="7" t="s">
        <v>614</v>
      </c>
      <c r="B431" s="23">
        <v>112.38071000000001</v>
      </c>
      <c r="C431" s="23">
        <v>15.378030000000001</v>
      </c>
      <c r="D431" s="23">
        <v>163.98718</v>
      </c>
    </row>
    <row r="432" spans="1:4" x14ac:dyDescent="0.25">
      <c r="A432" s="7" t="s">
        <v>615</v>
      </c>
      <c r="B432" s="23">
        <v>144.25869</v>
      </c>
      <c r="C432" s="23">
        <v>0</v>
      </c>
      <c r="D432" s="23">
        <v>163.96028000000001</v>
      </c>
    </row>
    <row r="433" spans="1:4" x14ac:dyDescent="0.25">
      <c r="A433" s="7" t="s">
        <v>616</v>
      </c>
      <c r="B433" s="23">
        <v>163.92982999999998</v>
      </c>
      <c r="C433" s="23">
        <v>0</v>
      </c>
      <c r="D433" s="23">
        <v>163.92982999999998</v>
      </c>
    </row>
    <row r="434" spans="1:4" x14ac:dyDescent="0.25">
      <c r="A434" s="7" t="s">
        <v>617</v>
      </c>
      <c r="B434" s="23">
        <v>156.02731</v>
      </c>
      <c r="C434" s="23">
        <v>0</v>
      </c>
      <c r="D434" s="23">
        <v>163.82882999999998</v>
      </c>
    </row>
    <row r="435" spans="1:4" x14ac:dyDescent="0.25">
      <c r="A435" s="7" t="s">
        <v>618</v>
      </c>
      <c r="B435" s="23">
        <v>163.78548999999998</v>
      </c>
      <c r="C435" s="23">
        <v>0</v>
      </c>
      <c r="D435" s="23">
        <v>163.78548999999998</v>
      </c>
    </row>
    <row r="436" spans="1:4" x14ac:dyDescent="0.25">
      <c r="A436" s="7" t="s">
        <v>619</v>
      </c>
      <c r="B436" s="23">
        <v>142.42500000000001</v>
      </c>
      <c r="C436" s="23">
        <v>5.2222799999999996</v>
      </c>
      <c r="D436" s="23">
        <v>163.75129000000001</v>
      </c>
    </row>
    <row r="437" spans="1:4" x14ac:dyDescent="0.25">
      <c r="A437" s="7" t="s">
        <v>620</v>
      </c>
      <c r="B437" s="23">
        <v>127.203</v>
      </c>
      <c r="C437" s="23">
        <v>18.430169999999997</v>
      </c>
      <c r="D437" s="23">
        <v>163.71007999999998</v>
      </c>
    </row>
    <row r="438" spans="1:4" x14ac:dyDescent="0.25">
      <c r="A438" s="7" t="s">
        <v>621</v>
      </c>
      <c r="B438" s="23">
        <v>130.48158999999998</v>
      </c>
      <c r="C438" s="23">
        <v>11.289530000000001</v>
      </c>
      <c r="D438" s="23">
        <v>163.69447</v>
      </c>
    </row>
    <row r="439" spans="1:4" x14ac:dyDescent="0.25">
      <c r="A439" s="7" t="s">
        <v>622</v>
      </c>
      <c r="B439" s="23">
        <v>159.82107999999999</v>
      </c>
      <c r="C439" s="23">
        <v>0</v>
      </c>
      <c r="D439" s="23">
        <v>163.68607999999998</v>
      </c>
    </row>
    <row r="440" spans="1:4" x14ac:dyDescent="0.25">
      <c r="A440" s="7" t="s">
        <v>623</v>
      </c>
      <c r="B440" s="23">
        <v>103.74603</v>
      </c>
      <c r="C440" s="23">
        <v>49.667019999999994</v>
      </c>
      <c r="D440" s="23">
        <v>163.62865999999997</v>
      </c>
    </row>
    <row r="441" spans="1:4" x14ac:dyDescent="0.25">
      <c r="A441" s="7" t="s">
        <v>624</v>
      </c>
      <c r="B441" s="23">
        <v>117.16266</v>
      </c>
      <c r="C441" s="23">
        <v>32.406779999999998</v>
      </c>
      <c r="D441" s="23">
        <v>163.53370000000001</v>
      </c>
    </row>
    <row r="442" spans="1:4" x14ac:dyDescent="0.25">
      <c r="A442" s="7" t="s">
        <v>625</v>
      </c>
      <c r="B442" s="23">
        <v>127.57339</v>
      </c>
      <c r="C442" s="23">
        <v>27.913400000000003</v>
      </c>
      <c r="D442" s="23">
        <v>163.46711999999999</v>
      </c>
    </row>
    <row r="443" spans="1:4" x14ac:dyDescent="0.25">
      <c r="A443" s="7" t="s">
        <v>626</v>
      </c>
      <c r="B443" s="23">
        <v>161.99792000000002</v>
      </c>
      <c r="C443" s="23">
        <v>0</v>
      </c>
      <c r="D443" s="23">
        <v>163.44022000000001</v>
      </c>
    </row>
    <row r="444" spans="1:4" x14ac:dyDescent="0.25">
      <c r="A444" s="7" t="s">
        <v>627</v>
      </c>
      <c r="B444" s="23">
        <v>126.98399999999999</v>
      </c>
      <c r="C444" s="23">
        <v>7.9120799999999996</v>
      </c>
      <c r="D444" s="23">
        <v>163.38075999999998</v>
      </c>
    </row>
    <row r="445" spans="1:4" x14ac:dyDescent="0.25">
      <c r="A445" s="7" t="s">
        <v>628</v>
      </c>
      <c r="B445" s="23">
        <v>116.95669000000001</v>
      </c>
      <c r="C445" s="23">
        <v>26.15663</v>
      </c>
      <c r="D445" s="23">
        <v>163.3657</v>
      </c>
    </row>
    <row r="446" spans="1:4" x14ac:dyDescent="0.25">
      <c r="A446" s="7" t="s">
        <v>629</v>
      </c>
      <c r="B446" s="23">
        <v>163.3468</v>
      </c>
      <c r="C446" s="23">
        <v>0</v>
      </c>
      <c r="D446" s="23">
        <v>163.3468</v>
      </c>
    </row>
    <row r="447" spans="1:4" x14ac:dyDescent="0.25">
      <c r="A447" s="7" t="s">
        <v>630</v>
      </c>
      <c r="B447" s="23">
        <v>135.97763</v>
      </c>
      <c r="C447" s="23">
        <v>13.02468</v>
      </c>
      <c r="D447" s="23">
        <v>163.28097</v>
      </c>
    </row>
    <row r="448" spans="1:4" x14ac:dyDescent="0.25">
      <c r="A448" s="7" t="s">
        <v>631</v>
      </c>
      <c r="B448" s="23">
        <v>127.67760000000001</v>
      </c>
      <c r="C448" s="23">
        <v>0</v>
      </c>
      <c r="D448" s="23">
        <v>163.18180999999998</v>
      </c>
    </row>
    <row r="449" spans="1:4" x14ac:dyDescent="0.25">
      <c r="A449" s="7" t="s">
        <v>632</v>
      </c>
      <c r="B449" s="23">
        <v>163.15551000000002</v>
      </c>
      <c r="C449" s="23">
        <v>0</v>
      </c>
      <c r="D449" s="23">
        <v>163.15551000000002</v>
      </c>
    </row>
    <row r="450" spans="1:4" x14ac:dyDescent="0.25">
      <c r="A450" s="7" t="s">
        <v>633</v>
      </c>
      <c r="B450" s="23">
        <v>122.02459</v>
      </c>
      <c r="C450" s="23">
        <v>34.346249999999998</v>
      </c>
      <c r="D450" s="23">
        <v>163.03238000000002</v>
      </c>
    </row>
    <row r="451" spans="1:4" x14ac:dyDescent="0.25">
      <c r="A451" s="7" t="s">
        <v>634</v>
      </c>
      <c r="B451" s="23">
        <v>105.93467</v>
      </c>
      <c r="C451" s="23">
        <v>48.991790000000002</v>
      </c>
      <c r="D451" s="23">
        <v>162.96597999999997</v>
      </c>
    </row>
    <row r="452" spans="1:4" x14ac:dyDescent="0.25">
      <c r="A452" s="7" t="s">
        <v>635</v>
      </c>
      <c r="B452" s="23">
        <v>135.14426999999998</v>
      </c>
      <c r="C452" s="23">
        <v>10.90728</v>
      </c>
      <c r="D452" s="23">
        <v>162.94915</v>
      </c>
    </row>
    <row r="453" spans="1:4" x14ac:dyDescent="0.25">
      <c r="A453" s="7" t="s">
        <v>636</v>
      </c>
      <c r="B453" s="23">
        <v>162.94457</v>
      </c>
      <c r="C453" s="23">
        <v>0</v>
      </c>
      <c r="D453" s="23">
        <v>162.94457</v>
      </c>
    </row>
    <row r="454" spans="1:4" x14ac:dyDescent="0.25">
      <c r="A454" s="7" t="s">
        <v>637</v>
      </c>
      <c r="B454" s="23">
        <v>162.85756000000001</v>
      </c>
      <c r="C454" s="23">
        <v>0</v>
      </c>
      <c r="D454" s="23">
        <v>162.85756000000001</v>
      </c>
    </row>
    <row r="455" spans="1:4" x14ac:dyDescent="0.25">
      <c r="A455" s="7" t="s">
        <v>638</v>
      </c>
      <c r="B455" s="23">
        <v>143.28917999999999</v>
      </c>
      <c r="C455" s="23">
        <v>6.3269099999999998</v>
      </c>
      <c r="D455" s="23">
        <v>162.55995999999999</v>
      </c>
    </row>
    <row r="456" spans="1:4" x14ac:dyDescent="0.25">
      <c r="A456" s="7" t="s">
        <v>639</v>
      </c>
      <c r="B456" s="23">
        <v>130.45794000000001</v>
      </c>
      <c r="C456" s="23">
        <v>11.872389999999999</v>
      </c>
      <c r="D456" s="23">
        <v>162.55466000000004</v>
      </c>
    </row>
    <row r="457" spans="1:4" x14ac:dyDescent="0.25">
      <c r="A457" s="7" t="s">
        <v>640</v>
      </c>
      <c r="B457" s="23">
        <v>135.96749</v>
      </c>
      <c r="C457" s="23">
        <v>15.8744</v>
      </c>
      <c r="D457" s="23">
        <v>162.54216999999997</v>
      </c>
    </row>
    <row r="458" spans="1:4" x14ac:dyDescent="0.25">
      <c r="A458" s="7" t="s">
        <v>641</v>
      </c>
      <c r="B458" s="23">
        <v>126.86327</v>
      </c>
      <c r="C458" s="23">
        <v>27.320259999999998</v>
      </c>
      <c r="D458" s="23">
        <v>162.4836</v>
      </c>
    </row>
    <row r="459" spans="1:4" x14ac:dyDescent="0.25">
      <c r="A459" s="7" t="s">
        <v>642</v>
      </c>
      <c r="B459" s="23">
        <v>162.44103000000001</v>
      </c>
      <c r="C459" s="23">
        <v>0</v>
      </c>
      <c r="D459" s="23">
        <v>162.44103000000001</v>
      </c>
    </row>
    <row r="460" spans="1:4" x14ac:dyDescent="0.25">
      <c r="A460" s="7" t="s">
        <v>643</v>
      </c>
      <c r="B460" s="23">
        <v>162.441</v>
      </c>
      <c r="C460" s="23">
        <v>0</v>
      </c>
      <c r="D460" s="23">
        <v>162.441</v>
      </c>
    </row>
    <row r="461" spans="1:4" x14ac:dyDescent="0.25">
      <c r="A461" s="7" t="s">
        <v>644</v>
      </c>
      <c r="B461" s="23">
        <v>157.85804999999999</v>
      </c>
      <c r="C461" s="23">
        <v>0</v>
      </c>
      <c r="D461" s="23">
        <v>162.42881999999997</v>
      </c>
    </row>
    <row r="462" spans="1:4" x14ac:dyDescent="0.25">
      <c r="A462" s="7" t="s">
        <v>645</v>
      </c>
      <c r="B462" s="23">
        <v>121.06802</v>
      </c>
      <c r="C462" s="23">
        <v>30.556069999999998</v>
      </c>
      <c r="D462" s="23">
        <v>162.08591000000001</v>
      </c>
    </row>
    <row r="463" spans="1:4" x14ac:dyDescent="0.25">
      <c r="A463" s="7" t="s">
        <v>646</v>
      </c>
      <c r="B463" s="23">
        <v>75.291370000000001</v>
      </c>
      <c r="C463" s="23">
        <v>77.109940000000009</v>
      </c>
      <c r="D463" s="23">
        <v>162.06899999999999</v>
      </c>
    </row>
    <row r="464" spans="1:4" x14ac:dyDescent="0.25">
      <c r="A464" s="7" t="s">
        <v>647</v>
      </c>
      <c r="B464" s="23">
        <v>158.75173000000001</v>
      </c>
      <c r="C464" s="23">
        <v>0</v>
      </c>
      <c r="D464" s="23">
        <v>161.92755000000002</v>
      </c>
    </row>
    <row r="465" spans="1:4" x14ac:dyDescent="0.25">
      <c r="A465" s="7" t="s">
        <v>648</v>
      </c>
      <c r="B465" s="23">
        <v>78.100390000000004</v>
      </c>
      <c r="C465" s="23">
        <v>21.259970000000003</v>
      </c>
      <c r="D465" s="23">
        <v>161.84895</v>
      </c>
    </row>
    <row r="466" spans="1:4" x14ac:dyDescent="0.25">
      <c r="A466" s="7" t="s">
        <v>649</v>
      </c>
      <c r="B466" s="23">
        <v>135.96745000000001</v>
      </c>
      <c r="C466" s="23">
        <v>11.141170000000001</v>
      </c>
      <c r="D466" s="23">
        <v>161.36754000000005</v>
      </c>
    </row>
    <row r="467" spans="1:4" x14ac:dyDescent="0.25">
      <c r="A467" s="7" t="s">
        <v>650</v>
      </c>
      <c r="B467" s="23">
        <v>160.953</v>
      </c>
      <c r="C467" s="23">
        <v>0</v>
      </c>
      <c r="D467" s="23">
        <v>161.29955999999999</v>
      </c>
    </row>
    <row r="468" spans="1:4" x14ac:dyDescent="0.25">
      <c r="A468" s="7" t="s">
        <v>651</v>
      </c>
      <c r="B468" s="23">
        <v>66.337600000000009</v>
      </c>
      <c r="C468" s="23">
        <v>1.8725399999999999</v>
      </c>
      <c r="D468" s="23">
        <v>161.18465</v>
      </c>
    </row>
    <row r="469" spans="1:4" x14ac:dyDescent="0.25">
      <c r="A469" s="7" t="s">
        <v>652</v>
      </c>
      <c r="B469" s="23">
        <v>159.64631</v>
      </c>
      <c r="C469" s="23">
        <v>0</v>
      </c>
      <c r="D469" s="23">
        <v>161.06634</v>
      </c>
    </row>
    <row r="470" spans="1:4" x14ac:dyDescent="0.25">
      <c r="A470" s="7" t="s">
        <v>653</v>
      </c>
      <c r="B470" s="23">
        <v>133.15931</v>
      </c>
      <c r="C470" s="23">
        <v>8.1905999999999999</v>
      </c>
      <c r="D470" s="23">
        <v>161.03838000000002</v>
      </c>
    </row>
    <row r="471" spans="1:4" x14ac:dyDescent="0.25">
      <c r="A471" s="7" t="s">
        <v>654</v>
      </c>
      <c r="B471" s="23">
        <v>161.03160999999997</v>
      </c>
      <c r="C471" s="23">
        <v>0</v>
      </c>
      <c r="D471" s="23">
        <v>161.03160999999997</v>
      </c>
    </row>
    <row r="472" spans="1:4" x14ac:dyDescent="0.25">
      <c r="A472" s="7" t="s">
        <v>655</v>
      </c>
      <c r="B472" s="23">
        <v>113.22528999999999</v>
      </c>
      <c r="C472" s="23">
        <v>19.975150000000003</v>
      </c>
      <c r="D472" s="23">
        <v>161.00201000000001</v>
      </c>
    </row>
    <row r="473" spans="1:4" x14ac:dyDescent="0.25">
      <c r="A473" s="7" t="s">
        <v>656</v>
      </c>
      <c r="B473" s="23">
        <v>160.953</v>
      </c>
      <c r="C473" s="23">
        <v>0</v>
      </c>
      <c r="D473" s="23">
        <v>160.97217999999998</v>
      </c>
    </row>
    <row r="474" spans="1:4" x14ac:dyDescent="0.25">
      <c r="A474" s="7" t="s">
        <v>657</v>
      </c>
      <c r="B474" s="23">
        <v>160.92882</v>
      </c>
      <c r="C474" s="23">
        <v>0</v>
      </c>
      <c r="D474" s="23">
        <v>160.92882</v>
      </c>
    </row>
    <row r="475" spans="1:4" x14ac:dyDescent="0.25">
      <c r="A475" s="7" t="s">
        <v>658</v>
      </c>
      <c r="B475" s="23">
        <v>135.97745</v>
      </c>
      <c r="C475" s="23">
        <v>14.81622</v>
      </c>
      <c r="D475" s="23">
        <v>160.89054000000002</v>
      </c>
    </row>
    <row r="476" spans="1:4" x14ac:dyDescent="0.25">
      <c r="A476" s="7" t="s">
        <v>659</v>
      </c>
      <c r="B476" s="23">
        <v>159.45792</v>
      </c>
      <c r="C476" s="23">
        <v>0</v>
      </c>
      <c r="D476" s="23">
        <v>160.88292000000001</v>
      </c>
    </row>
    <row r="477" spans="1:4" x14ac:dyDescent="0.25">
      <c r="A477" s="7" t="s">
        <v>660</v>
      </c>
      <c r="B477" s="23">
        <v>49.340009999999999</v>
      </c>
      <c r="C477" s="23">
        <v>30.756630000000001</v>
      </c>
      <c r="D477" s="23">
        <v>160.53670000000002</v>
      </c>
    </row>
    <row r="478" spans="1:4" x14ac:dyDescent="0.25">
      <c r="A478" s="7" t="s">
        <v>661</v>
      </c>
      <c r="B478" s="23">
        <v>120.33810000000001</v>
      </c>
      <c r="C478" s="23">
        <v>32.822940000000003</v>
      </c>
      <c r="D478" s="23">
        <v>160.30499000000003</v>
      </c>
    </row>
    <row r="479" spans="1:4" x14ac:dyDescent="0.25">
      <c r="A479" s="7" t="s">
        <v>662</v>
      </c>
      <c r="B479" s="23">
        <v>159.52979999999999</v>
      </c>
      <c r="C479" s="23">
        <v>0</v>
      </c>
      <c r="D479" s="23">
        <v>160.29390999999998</v>
      </c>
    </row>
    <row r="480" spans="1:4" x14ac:dyDescent="0.25">
      <c r="A480" s="7" t="s">
        <v>663</v>
      </c>
      <c r="B480" s="23">
        <v>120.79863</v>
      </c>
      <c r="C480" s="23">
        <v>24.298560000000002</v>
      </c>
      <c r="D480" s="23">
        <v>160.17408</v>
      </c>
    </row>
    <row r="481" spans="1:4" x14ac:dyDescent="0.25">
      <c r="A481" s="7" t="s">
        <v>664</v>
      </c>
      <c r="B481" s="23">
        <v>77.580399999999997</v>
      </c>
      <c r="C481" s="23">
        <v>74.019990000000007</v>
      </c>
      <c r="D481" s="23">
        <v>160.09621000000001</v>
      </c>
    </row>
    <row r="482" spans="1:4" x14ac:dyDescent="0.25">
      <c r="A482" s="7" t="s">
        <v>665</v>
      </c>
      <c r="B482" s="23">
        <v>126.86323</v>
      </c>
      <c r="C482" s="23">
        <v>17.033560000000001</v>
      </c>
      <c r="D482" s="23">
        <v>160.08512999999999</v>
      </c>
    </row>
    <row r="483" spans="1:4" x14ac:dyDescent="0.25">
      <c r="A483" s="7" t="s">
        <v>666</v>
      </c>
      <c r="B483" s="23">
        <v>121.91696</v>
      </c>
      <c r="C483" s="23">
        <v>11.93596</v>
      </c>
      <c r="D483" s="23">
        <v>160.07991000000001</v>
      </c>
    </row>
    <row r="484" spans="1:4" x14ac:dyDescent="0.25">
      <c r="A484" s="7" t="s">
        <v>667</v>
      </c>
      <c r="B484" s="23">
        <v>117.16271</v>
      </c>
      <c r="C484" s="23">
        <v>39.822069999999997</v>
      </c>
      <c r="D484" s="23">
        <v>159.98324</v>
      </c>
    </row>
    <row r="485" spans="1:4" x14ac:dyDescent="0.25">
      <c r="A485" s="7" t="s">
        <v>668</v>
      </c>
      <c r="B485" s="23">
        <v>125.30119999999999</v>
      </c>
      <c r="C485" s="23">
        <v>23.477439999999998</v>
      </c>
      <c r="D485" s="23">
        <v>159.90989999999999</v>
      </c>
    </row>
    <row r="486" spans="1:4" x14ac:dyDescent="0.25">
      <c r="A486" s="7" t="s">
        <v>669</v>
      </c>
      <c r="B486" s="23">
        <v>143.54201</v>
      </c>
      <c r="C486" s="23">
        <v>0</v>
      </c>
      <c r="D486" s="23">
        <v>159.86157</v>
      </c>
    </row>
    <row r="487" spans="1:4" x14ac:dyDescent="0.25">
      <c r="A487" s="7" t="s">
        <v>670</v>
      </c>
      <c r="B487" s="23">
        <v>104.98785000000001</v>
      </c>
      <c r="C487" s="23">
        <v>48.182510000000001</v>
      </c>
      <c r="D487" s="23">
        <v>159.85256000000004</v>
      </c>
    </row>
    <row r="488" spans="1:4" x14ac:dyDescent="0.25">
      <c r="A488" s="7" t="s">
        <v>671</v>
      </c>
      <c r="B488" s="23">
        <v>105.50489999999999</v>
      </c>
      <c r="C488" s="23">
        <v>43.223239999999997</v>
      </c>
      <c r="D488" s="23">
        <v>159.82862999999998</v>
      </c>
    </row>
    <row r="489" spans="1:4" x14ac:dyDescent="0.25">
      <c r="A489" s="7" t="s">
        <v>672</v>
      </c>
      <c r="B489" s="23">
        <v>111.89005</v>
      </c>
      <c r="C489" s="23">
        <v>20.662029999999998</v>
      </c>
      <c r="D489" s="23">
        <v>159.69764000000001</v>
      </c>
    </row>
    <row r="490" spans="1:4" x14ac:dyDescent="0.25">
      <c r="A490" s="7" t="s">
        <v>673</v>
      </c>
      <c r="B490" s="23">
        <v>109.78386</v>
      </c>
      <c r="C490" s="23">
        <v>37.738779999999998</v>
      </c>
      <c r="D490" s="23">
        <v>159.67977000000002</v>
      </c>
    </row>
    <row r="491" spans="1:4" x14ac:dyDescent="0.25">
      <c r="A491" s="7" t="s">
        <v>674</v>
      </c>
      <c r="B491" s="23">
        <v>130.48158999999998</v>
      </c>
      <c r="C491" s="23">
        <v>13.47101</v>
      </c>
      <c r="D491" s="23">
        <v>159.64031</v>
      </c>
    </row>
    <row r="492" spans="1:4" x14ac:dyDescent="0.25">
      <c r="A492" s="7" t="s">
        <v>675</v>
      </c>
      <c r="B492" s="23">
        <v>116.86708</v>
      </c>
      <c r="C492" s="23">
        <v>18.506490000000003</v>
      </c>
      <c r="D492" s="23">
        <v>159.62965000000003</v>
      </c>
    </row>
    <row r="493" spans="1:4" x14ac:dyDescent="0.25">
      <c r="A493" s="7" t="s">
        <v>676</v>
      </c>
      <c r="B493" s="23">
        <v>123.10499</v>
      </c>
      <c r="C493" s="23">
        <v>11.58981</v>
      </c>
      <c r="D493" s="23">
        <v>159.55799000000002</v>
      </c>
    </row>
    <row r="494" spans="1:4" x14ac:dyDescent="0.25">
      <c r="A494" s="7" t="s">
        <v>677</v>
      </c>
      <c r="B494" s="23">
        <v>114.87915</v>
      </c>
      <c r="C494" s="23">
        <v>35.264609999999998</v>
      </c>
      <c r="D494" s="23">
        <v>159.43179000000001</v>
      </c>
    </row>
    <row r="495" spans="1:4" x14ac:dyDescent="0.25">
      <c r="A495" s="7" t="s">
        <v>678</v>
      </c>
      <c r="B495" s="23">
        <v>105.93466000000001</v>
      </c>
      <c r="C495" s="23">
        <v>31.763390000000001</v>
      </c>
      <c r="D495" s="23">
        <v>159.35681</v>
      </c>
    </row>
    <row r="496" spans="1:4" x14ac:dyDescent="0.25">
      <c r="A496" s="7" t="s">
        <v>679</v>
      </c>
      <c r="B496" s="23">
        <v>106.12577</v>
      </c>
      <c r="C496" s="23">
        <v>24.894009999999998</v>
      </c>
      <c r="D496" s="23">
        <v>159.35541000000001</v>
      </c>
    </row>
    <row r="497" spans="1:4" x14ac:dyDescent="0.25">
      <c r="A497" s="7" t="s">
        <v>680</v>
      </c>
      <c r="B497" s="23">
        <v>112.4011</v>
      </c>
      <c r="C497" s="23">
        <v>4.5908800000000003</v>
      </c>
      <c r="D497" s="23">
        <v>159.33889000000002</v>
      </c>
    </row>
    <row r="498" spans="1:4" x14ac:dyDescent="0.25">
      <c r="A498" s="7" t="s">
        <v>681</v>
      </c>
      <c r="B498" s="23">
        <v>126.12</v>
      </c>
      <c r="C498" s="23">
        <v>4.3351199999999999</v>
      </c>
      <c r="D498" s="23">
        <v>159.23737</v>
      </c>
    </row>
    <row r="499" spans="1:4" x14ac:dyDescent="0.25">
      <c r="A499" s="7" t="s">
        <v>682</v>
      </c>
      <c r="B499" s="23">
        <v>147.53198999999998</v>
      </c>
      <c r="C499" s="23">
        <v>0</v>
      </c>
      <c r="D499" s="23">
        <v>159.16775000000001</v>
      </c>
    </row>
    <row r="500" spans="1:4" x14ac:dyDescent="0.25">
      <c r="A500" s="7" t="s">
        <v>683</v>
      </c>
      <c r="B500" s="23">
        <v>110.87572</v>
      </c>
      <c r="C500" s="23">
        <v>45.247390000000003</v>
      </c>
      <c r="D500" s="23">
        <v>159.16038999999998</v>
      </c>
    </row>
    <row r="501" spans="1:4" x14ac:dyDescent="0.25">
      <c r="A501" s="7" t="s">
        <v>684</v>
      </c>
      <c r="B501" s="23">
        <v>101.91278</v>
      </c>
      <c r="C501" s="23">
        <v>40.078029999999998</v>
      </c>
      <c r="D501" s="23">
        <v>159.04560999999998</v>
      </c>
    </row>
    <row r="502" spans="1:4" x14ac:dyDescent="0.25">
      <c r="A502" s="7" t="s">
        <v>685</v>
      </c>
      <c r="B502" s="23">
        <v>144.5829</v>
      </c>
      <c r="C502" s="23">
        <v>0</v>
      </c>
      <c r="D502" s="23">
        <v>159.04119</v>
      </c>
    </row>
    <row r="503" spans="1:4" x14ac:dyDescent="0.25">
      <c r="A503" s="7" t="s">
        <v>686</v>
      </c>
      <c r="B503" s="23">
        <v>135.14426999999998</v>
      </c>
      <c r="C503" s="23">
        <v>7.6259100000000002</v>
      </c>
      <c r="D503" s="23">
        <v>158.94447999999997</v>
      </c>
    </row>
    <row r="504" spans="1:4" x14ac:dyDescent="0.25">
      <c r="A504" s="7" t="s">
        <v>687</v>
      </c>
      <c r="B504" s="23">
        <v>134.66751000000002</v>
      </c>
      <c r="C504" s="23">
        <v>7.42781</v>
      </c>
      <c r="D504" s="23">
        <v>158.92890000000003</v>
      </c>
    </row>
    <row r="505" spans="1:4" x14ac:dyDescent="0.25">
      <c r="A505" s="7" t="s">
        <v>688</v>
      </c>
      <c r="B505" s="23">
        <v>135.97778</v>
      </c>
      <c r="C505" s="23">
        <v>11.203860000000001</v>
      </c>
      <c r="D505" s="23">
        <v>158.91967000000002</v>
      </c>
    </row>
    <row r="506" spans="1:4" x14ac:dyDescent="0.25">
      <c r="A506" s="7" t="s">
        <v>689</v>
      </c>
      <c r="B506" s="23">
        <v>154.08901</v>
      </c>
      <c r="C506" s="23">
        <v>2.37554</v>
      </c>
      <c r="D506" s="23">
        <v>158.86150000000004</v>
      </c>
    </row>
    <row r="507" spans="1:4" x14ac:dyDescent="0.25">
      <c r="A507" s="7" t="s">
        <v>690</v>
      </c>
      <c r="B507" s="23">
        <v>133.54432</v>
      </c>
      <c r="C507" s="23">
        <v>5.6673500000000008</v>
      </c>
      <c r="D507" s="23">
        <v>158.79320000000001</v>
      </c>
    </row>
    <row r="508" spans="1:4" x14ac:dyDescent="0.25">
      <c r="A508" s="7" t="s">
        <v>691</v>
      </c>
      <c r="B508" s="23">
        <v>111.03676</v>
      </c>
      <c r="C508" s="23">
        <v>44.01108</v>
      </c>
      <c r="D508" s="23">
        <v>158.67180999999999</v>
      </c>
    </row>
    <row r="509" spans="1:4" x14ac:dyDescent="0.25">
      <c r="A509" s="7" t="s">
        <v>692</v>
      </c>
      <c r="B509" s="23">
        <v>132.72310999999999</v>
      </c>
      <c r="C509" s="23">
        <v>8.3109900000000003</v>
      </c>
      <c r="D509" s="23">
        <v>158.54299999999998</v>
      </c>
    </row>
    <row r="510" spans="1:4" x14ac:dyDescent="0.25">
      <c r="A510" s="7" t="s">
        <v>693</v>
      </c>
      <c r="B510" s="23">
        <v>135.96749</v>
      </c>
      <c r="C510" s="23">
        <v>10.726799999999999</v>
      </c>
      <c r="D510" s="23">
        <v>158.53391999999999</v>
      </c>
    </row>
    <row r="511" spans="1:4" x14ac:dyDescent="0.25">
      <c r="A511" s="7" t="s">
        <v>694</v>
      </c>
      <c r="B511" s="23">
        <v>109.78385</v>
      </c>
      <c r="C511" s="23">
        <v>30.05743</v>
      </c>
      <c r="D511" s="23">
        <v>158.42141999999998</v>
      </c>
    </row>
    <row r="512" spans="1:4" x14ac:dyDescent="0.25">
      <c r="A512" s="7" t="s">
        <v>695</v>
      </c>
      <c r="B512" s="23">
        <v>127.43150999999999</v>
      </c>
      <c r="C512" s="23">
        <v>5.2747200000000003</v>
      </c>
      <c r="D512" s="23">
        <v>158.41787999999997</v>
      </c>
    </row>
    <row r="513" spans="1:4" x14ac:dyDescent="0.25">
      <c r="A513" s="7" t="s">
        <v>696</v>
      </c>
      <c r="B513" s="23">
        <v>128.11636999999999</v>
      </c>
      <c r="C513" s="23">
        <v>17.561820000000001</v>
      </c>
      <c r="D513" s="23">
        <v>158.40932000000001</v>
      </c>
    </row>
    <row r="514" spans="1:4" x14ac:dyDescent="0.25">
      <c r="A514" s="7" t="s">
        <v>697</v>
      </c>
      <c r="B514" s="23">
        <v>142.55518000000001</v>
      </c>
      <c r="C514" s="23">
        <v>5.9040299999999997</v>
      </c>
      <c r="D514" s="23">
        <v>158.28752</v>
      </c>
    </row>
    <row r="515" spans="1:4" x14ac:dyDescent="0.25">
      <c r="A515" s="7" t="s">
        <v>698</v>
      </c>
      <c r="B515" s="23">
        <v>128.12397999999999</v>
      </c>
      <c r="C515" s="23">
        <v>16.58006</v>
      </c>
      <c r="D515" s="23">
        <v>158.28053</v>
      </c>
    </row>
    <row r="516" spans="1:4" x14ac:dyDescent="0.25">
      <c r="A516" s="7" t="s">
        <v>699</v>
      </c>
      <c r="B516" s="23">
        <v>110.29369</v>
      </c>
      <c r="C516" s="23">
        <v>33.785029999999999</v>
      </c>
      <c r="D516" s="23">
        <v>158.16935999999998</v>
      </c>
    </row>
    <row r="517" spans="1:4" x14ac:dyDescent="0.25">
      <c r="A517" s="7" t="s">
        <v>700</v>
      </c>
      <c r="B517" s="23">
        <v>155.84211999999999</v>
      </c>
      <c r="C517" s="23">
        <v>0</v>
      </c>
      <c r="D517" s="23">
        <v>158.13711999999998</v>
      </c>
    </row>
    <row r="518" spans="1:4" x14ac:dyDescent="0.25">
      <c r="A518" s="7" t="s">
        <v>701</v>
      </c>
      <c r="B518" s="23">
        <v>90.094210000000004</v>
      </c>
      <c r="C518" s="23">
        <v>67.042020000000008</v>
      </c>
      <c r="D518" s="23">
        <v>157.93838</v>
      </c>
    </row>
    <row r="519" spans="1:4" x14ac:dyDescent="0.25">
      <c r="A519" s="7" t="s">
        <v>702</v>
      </c>
      <c r="B519" s="23">
        <v>135.97772000000001</v>
      </c>
      <c r="C519" s="23">
        <v>13.78191</v>
      </c>
      <c r="D519" s="23">
        <v>157.76712000000001</v>
      </c>
    </row>
    <row r="520" spans="1:4" x14ac:dyDescent="0.25">
      <c r="A520" s="7" t="s">
        <v>703</v>
      </c>
      <c r="B520" s="23">
        <v>130.72799000000001</v>
      </c>
      <c r="C520" s="23">
        <v>0</v>
      </c>
      <c r="D520" s="23">
        <v>157.71835000000002</v>
      </c>
    </row>
    <row r="521" spans="1:4" x14ac:dyDescent="0.25">
      <c r="A521" s="7" t="s">
        <v>704</v>
      </c>
      <c r="B521" s="23">
        <v>122.66549999999999</v>
      </c>
      <c r="C521" s="23">
        <v>26.190060000000003</v>
      </c>
      <c r="D521" s="23">
        <v>157.43588</v>
      </c>
    </row>
    <row r="522" spans="1:4" x14ac:dyDescent="0.25">
      <c r="A522" s="7" t="s">
        <v>705</v>
      </c>
      <c r="B522" s="23">
        <v>157.00478000000001</v>
      </c>
      <c r="C522" s="23">
        <v>0</v>
      </c>
      <c r="D522" s="23">
        <v>157.25478000000001</v>
      </c>
    </row>
    <row r="523" spans="1:4" x14ac:dyDescent="0.25">
      <c r="A523" s="7" t="s">
        <v>706</v>
      </c>
      <c r="B523" s="23">
        <v>150.12633</v>
      </c>
      <c r="C523" s="23">
        <v>0.54646000000000006</v>
      </c>
      <c r="D523" s="23">
        <v>157.24115999999998</v>
      </c>
    </row>
    <row r="524" spans="1:4" x14ac:dyDescent="0.25">
      <c r="A524" s="7" t="s">
        <v>707</v>
      </c>
      <c r="B524" s="23">
        <v>142.92201</v>
      </c>
      <c r="C524" s="23">
        <v>0</v>
      </c>
      <c r="D524" s="23">
        <v>157.21441000000002</v>
      </c>
    </row>
    <row r="525" spans="1:4" x14ac:dyDescent="0.25">
      <c r="A525" s="7" t="s">
        <v>708</v>
      </c>
      <c r="B525" s="23">
        <v>110.84714</v>
      </c>
      <c r="C525" s="23">
        <v>27.950839999999999</v>
      </c>
      <c r="D525" s="23">
        <v>157.18466000000001</v>
      </c>
    </row>
    <row r="526" spans="1:4" x14ac:dyDescent="0.25">
      <c r="A526" s="7" t="s">
        <v>709</v>
      </c>
      <c r="B526" s="23">
        <v>153.93482999999998</v>
      </c>
      <c r="C526" s="23">
        <v>0</v>
      </c>
      <c r="D526" s="23">
        <v>157.18182999999999</v>
      </c>
    </row>
    <row r="527" spans="1:4" x14ac:dyDescent="0.25">
      <c r="A527" s="7" t="s">
        <v>710</v>
      </c>
      <c r="B527" s="23">
        <v>157.18144000000001</v>
      </c>
      <c r="C527" s="23">
        <v>0</v>
      </c>
      <c r="D527" s="23">
        <v>157.18144000000001</v>
      </c>
    </row>
    <row r="528" spans="1:4" x14ac:dyDescent="0.25">
      <c r="A528" s="7" t="s">
        <v>711</v>
      </c>
      <c r="B528" s="23">
        <v>130.48152999999999</v>
      </c>
      <c r="C528" s="23">
        <v>9.7523099999999996</v>
      </c>
      <c r="D528" s="23">
        <v>157.12513999999999</v>
      </c>
    </row>
    <row r="529" spans="1:4" x14ac:dyDescent="0.25">
      <c r="A529" s="7" t="s">
        <v>712</v>
      </c>
      <c r="B529" s="23">
        <v>123.4712</v>
      </c>
      <c r="C529" s="23">
        <v>19.33887</v>
      </c>
      <c r="D529" s="23">
        <v>157.05078</v>
      </c>
    </row>
    <row r="530" spans="1:4" x14ac:dyDescent="0.25">
      <c r="A530" s="7" t="s">
        <v>713</v>
      </c>
      <c r="B530" s="23">
        <v>110.79903</v>
      </c>
      <c r="C530" s="23">
        <v>38.474239999999995</v>
      </c>
      <c r="D530" s="23">
        <v>156.93356</v>
      </c>
    </row>
    <row r="531" spans="1:4" x14ac:dyDescent="0.25">
      <c r="A531" s="7" t="s">
        <v>714</v>
      </c>
      <c r="B531" s="23">
        <v>155.95713000000001</v>
      </c>
      <c r="C531" s="23">
        <v>0</v>
      </c>
      <c r="D531" s="23">
        <v>156.92501000000001</v>
      </c>
    </row>
    <row r="532" spans="1:4" x14ac:dyDescent="0.25">
      <c r="A532" s="7" t="s">
        <v>715</v>
      </c>
      <c r="B532" s="23">
        <v>132.18260000000001</v>
      </c>
      <c r="C532" s="23">
        <v>11.776059999999999</v>
      </c>
      <c r="D532" s="23">
        <v>156.78357</v>
      </c>
    </row>
    <row r="533" spans="1:4" x14ac:dyDescent="0.25">
      <c r="A533" s="7" t="s">
        <v>716</v>
      </c>
      <c r="B533" s="23">
        <v>130.48157</v>
      </c>
      <c r="C533" s="23">
        <v>10.121360000000001</v>
      </c>
      <c r="D533" s="23">
        <v>156.53388999999999</v>
      </c>
    </row>
    <row r="534" spans="1:4" x14ac:dyDescent="0.25">
      <c r="A534" s="7" t="s">
        <v>717</v>
      </c>
      <c r="B534" s="23">
        <v>115.89346</v>
      </c>
      <c r="C534" s="23">
        <v>25.317169999999997</v>
      </c>
      <c r="D534" s="23">
        <v>156.47118</v>
      </c>
    </row>
    <row r="535" spans="1:4" x14ac:dyDescent="0.25">
      <c r="A535" s="7" t="s">
        <v>718</v>
      </c>
      <c r="B535" s="23">
        <v>149.05001999999999</v>
      </c>
      <c r="C535" s="23">
        <v>4.2596400000000001</v>
      </c>
      <c r="D535" s="23">
        <v>156.42867999999999</v>
      </c>
    </row>
    <row r="536" spans="1:4" x14ac:dyDescent="0.25">
      <c r="A536" s="7" t="s">
        <v>719</v>
      </c>
      <c r="B536" s="23">
        <v>130.50521000000001</v>
      </c>
      <c r="C536" s="23">
        <v>7.8633199999999999</v>
      </c>
      <c r="D536" s="23">
        <v>156.42737</v>
      </c>
    </row>
    <row r="537" spans="1:4" x14ac:dyDescent="0.25">
      <c r="A537" s="7" t="s">
        <v>720</v>
      </c>
      <c r="B537" s="23">
        <v>133.0061</v>
      </c>
      <c r="C537" s="23">
        <v>5.56426</v>
      </c>
      <c r="D537" s="23">
        <v>156.36481000000003</v>
      </c>
    </row>
    <row r="538" spans="1:4" x14ac:dyDescent="0.25">
      <c r="A538" s="7" t="s">
        <v>721</v>
      </c>
      <c r="B538" s="23">
        <v>142.12549999999999</v>
      </c>
      <c r="C538" s="23">
        <v>13.615680000000001</v>
      </c>
      <c r="D538" s="23">
        <v>156.23438000000002</v>
      </c>
    </row>
    <row r="539" spans="1:4" x14ac:dyDescent="0.25">
      <c r="A539" s="7" t="s">
        <v>722</v>
      </c>
      <c r="B539" s="23">
        <v>105.93467</v>
      </c>
      <c r="C539" s="23">
        <v>27.858979999999999</v>
      </c>
      <c r="D539" s="23">
        <v>156.13357000000002</v>
      </c>
    </row>
    <row r="540" spans="1:4" x14ac:dyDescent="0.25">
      <c r="A540" s="7" t="s">
        <v>723</v>
      </c>
      <c r="B540" s="23">
        <v>108.36975</v>
      </c>
      <c r="C540" s="23">
        <v>43.755969999999998</v>
      </c>
      <c r="D540" s="23">
        <v>156.09945999999999</v>
      </c>
    </row>
    <row r="541" spans="1:4" x14ac:dyDescent="0.25">
      <c r="A541" s="7" t="s">
        <v>724</v>
      </c>
      <c r="B541" s="23">
        <v>105.93467</v>
      </c>
      <c r="C541" s="23">
        <v>32.34395</v>
      </c>
      <c r="D541" s="23">
        <v>156.04426999999998</v>
      </c>
    </row>
    <row r="542" spans="1:4" x14ac:dyDescent="0.25">
      <c r="A542" s="7" t="s">
        <v>725</v>
      </c>
      <c r="B542" s="23">
        <v>143.28906000000001</v>
      </c>
      <c r="C542" s="23">
        <v>4.0941000000000001</v>
      </c>
      <c r="D542" s="23">
        <v>156.04133000000002</v>
      </c>
    </row>
    <row r="543" spans="1:4" x14ac:dyDescent="0.25">
      <c r="A543" s="7" t="s">
        <v>726</v>
      </c>
      <c r="B543" s="23">
        <v>149.02370999999999</v>
      </c>
      <c r="C543" s="23">
        <v>1.6545799999999999</v>
      </c>
      <c r="D543" s="23">
        <v>156.02621999999997</v>
      </c>
    </row>
    <row r="544" spans="1:4" x14ac:dyDescent="0.25">
      <c r="A544" s="7" t="s">
        <v>727</v>
      </c>
      <c r="B544" s="23">
        <v>125.5188</v>
      </c>
      <c r="C544" s="23">
        <v>8.6568799999999992</v>
      </c>
      <c r="D544" s="23">
        <v>155.98161999999999</v>
      </c>
    </row>
    <row r="545" spans="1:4" x14ac:dyDescent="0.25">
      <c r="A545" s="7" t="s">
        <v>728</v>
      </c>
      <c r="B545" s="23">
        <v>149.03424999999999</v>
      </c>
      <c r="C545" s="23">
        <v>3.6187900000000002</v>
      </c>
      <c r="D545" s="23">
        <v>155.94989999999999</v>
      </c>
    </row>
    <row r="546" spans="1:4" x14ac:dyDescent="0.25">
      <c r="A546" s="7" t="s">
        <v>729</v>
      </c>
      <c r="B546" s="23">
        <v>127.67760000000001</v>
      </c>
      <c r="C546" s="23">
        <v>0</v>
      </c>
      <c r="D546" s="23">
        <v>155.91512</v>
      </c>
    </row>
    <row r="547" spans="1:4" x14ac:dyDescent="0.25">
      <c r="A547" s="7" t="s">
        <v>730</v>
      </c>
      <c r="B547" s="23">
        <v>95.784789999999987</v>
      </c>
      <c r="C547" s="23">
        <v>54.887970000000003</v>
      </c>
      <c r="D547" s="23">
        <v>155.79900000000001</v>
      </c>
    </row>
    <row r="548" spans="1:4" x14ac:dyDescent="0.25">
      <c r="A548" s="7" t="s">
        <v>731</v>
      </c>
      <c r="B548" s="23">
        <v>143.25342999999998</v>
      </c>
      <c r="C548" s="23">
        <v>0</v>
      </c>
      <c r="D548" s="23">
        <v>155.71110999999999</v>
      </c>
    </row>
    <row r="549" spans="1:4" x14ac:dyDescent="0.25">
      <c r="A549" s="7" t="s">
        <v>732</v>
      </c>
      <c r="B549" s="23">
        <v>90.91113</v>
      </c>
      <c r="C549" s="23">
        <v>52.579589999999996</v>
      </c>
      <c r="D549" s="23">
        <v>155.70910999999998</v>
      </c>
    </row>
    <row r="550" spans="1:4" x14ac:dyDescent="0.25">
      <c r="A550" s="7" t="s">
        <v>733</v>
      </c>
      <c r="B550" s="23">
        <v>152.20743999999999</v>
      </c>
      <c r="C550" s="23">
        <v>0</v>
      </c>
      <c r="D550" s="23">
        <v>155.69344000000001</v>
      </c>
    </row>
    <row r="551" spans="1:4" x14ac:dyDescent="0.25">
      <c r="A551" s="7" t="s">
        <v>734</v>
      </c>
      <c r="B551" s="23">
        <v>133.14234999999999</v>
      </c>
      <c r="C551" s="23">
        <v>10.708320000000001</v>
      </c>
      <c r="D551" s="23">
        <v>155.51627000000002</v>
      </c>
    </row>
    <row r="552" spans="1:4" x14ac:dyDescent="0.25">
      <c r="A552" s="7" t="s">
        <v>735</v>
      </c>
      <c r="B552" s="23">
        <v>77.569000000000003</v>
      </c>
      <c r="C552" s="23">
        <v>67.791529999999995</v>
      </c>
      <c r="D552" s="23">
        <v>155.4119</v>
      </c>
    </row>
    <row r="553" spans="1:4" x14ac:dyDescent="0.25">
      <c r="A553" s="7" t="s">
        <v>736</v>
      </c>
      <c r="B553" s="23">
        <v>108.63519000000001</v>
      </c>
      <c r="C553" s="23">
        <v>0</v>
      </c>
      <c r="D553" s="23">
        <v>155.40172000000001</v>
      </c>
    </row>
    <row r="554" spans="1:4" x14ac:dyDescent="0.25">
      <c r="A554" s="7" t="s">
        <v>737</v>
      </c>
      <c r="B554" s="23">
        <v>134.02199999999999</v>
      </c>
      <c r="C554" s="23">
        <v>5.9636199999999997</v>
      </c>
      <c r="D554" s="23">
        <v>155.38087999999999</v>
      </c>
    </row>
    <row r="555" spans="1:4" x14ac:dyDescent="0.25">
      <c r="A555" s="7" t="s">
        <v>738</v>
      </c>
      <c r="B555" s="23">
        <v>130.50493</v>
      </c>
      <c r="C555" s="23">
        <v>8.441930000000001</v>
      </c>
      <c r="D555" s="23">
        <v>155.36859999999999</v>
      </c>
    </row>
    <row r="556" spans="1:4" x14ac:dyDescent="0.25">
      <c r="A556" s="7" t="s">
        <v>739</v>
      </c>
      <c r="B556" s="23">
        <v>127.58624</v>
      </c>
      <c r="C556" s="23">
        <v>11.780709999999999</v>
      </c>
      <c r="D556" s="23">
        <v>155.28107</v>
      </c>
    </row>
    <row r="557" spans="1:4" x14ac:dyDescent="0.25">
      <c r="A557" s="7" t="s">
        <v>740</v>
      </c>
      <c r="B557" s="23">
        <v>117.16266</v>
      </c>
      <c r="C557" s="23">
        <v>28.503529999999998</v>
      </c>
      <c r="D557" s="23">
        <v>155.27524</v>
      </c>
    </row>
    <row r="558" spans="1:4" x14ac:dyDescent="0.25">
      <c r="A558" s="7" t="s">
        <v>741</v>
      </c>
      <c r="B558" s="23">
        <v>155.20851999999999</v>
      </c>
      <c r="C558" s="23">
        <v>0</v>
      </c>
      <c r="D558" s="23">
        <v>155.20851999999999</v>
      </c>
    </row>
    <row r="559" spans="1:4" x14ac:dyDescent="0.25">
      <c r="A559" s="7" t="s">
        <v>742</v>
      </c>
      <c r="B559" s="23">
        <v>117.16269</v>
      </c>
      <c r="C559" s="23">
        <v>24.79205</v>
      </c>
      <c r="D559" s="23">
        <v>155.14258999999998</v>
      </c>
    </row>
    <row r="560" spans="1:4" x14ac:dyDescent="0.25">
      <c r="A560" s="7" t="s">
        <v>743</v>
      </c>
      <c r="B560" s="23">
        <v>109.86313</v>
      </c>
      <c r="C560" s="23">
        <v>29.961819999999999</v>
      </c>
      <c r="D560" s="23">
        <v>155.11233000000001</v>
      </c>
    </row>
    <row r="561" spans="1:4" x14ac:dyDescent="0.25">
      <c r="A561" s="7" t="s">
        <v>744</v>
      </c>
      <c r="B561" s="23">
        <v>135.97774999999999</v>
      </c>
      <c r="C561" s="23">
        <v>5.7114899999999995</v>
      </c>
      <c r="D561" s="23">
        <v>154.97550000000001</v>
      </c>
    </row>
    <row r="562" spans="1:4" x14ac:dyDescent="0.25">
      <c r="A562" s="7" t="s">
        <v>745</v>
      </c>
      <c r="B562" s="23">
        <v>150.55024</v>
      </c>
      <c r="C562" s="23">
        <v>0</v>
      </c>
      <c r="D562" s="23">
        <v>154.90352999999999</v>
      </c>
    </row>
    <row r="563" spans="1:4" x14ac:dyDescent="0.25">
      <c r="A563" s="7" t="s">
        <v>746</v>
      </c>
      <c r="B563" s="23">
        <v>122.40496</v>
      </c>
      <c r="C563" s="23">
        <v>18.641539999999999</v>
      </c>
      <c r="D563" s="23">
        <v>154.87083999999999</v>
      </c>
    </row>
    <row r="564" spans="1:4" x14ac:dyDescent="0.25">
      <c r="A564" s="7" t="s">
        <v>747</v>
      </c>
      <c r="B564" s="23">
        <v>109.78386</v>
      </c>
      <c r="C564" s="23">
        <v>33.615780000000001</v>
      </c>
      <c r="D564" s="23">
        <v>154.56088</v>
      </c>
    </row>
    <row r="565" spans="1:4" x14ac:dyDescent="0.25">
      <c r="A565" s="7" t="s">
        <v>748</v>
      </c>
      <c r="B565" s="23">
        <v>110.53506</v>
      </c>
      <c r="C565" s="23">
        <v>33.26</v>
      </c>
      <c r="D565" s="23">
        <v>154.54216999999997</v>
      </c>
    </row>
    <row r="566" spans="1:4" x14ac:dyDescent="0.25">
      <c r="A566" s="7" t="s">
        <v>749</v>
      </c>
      <c r="B566" s="23">
        <v>123.10499</v>
      </c>
      <c r="C566" s="23">
        <v>16.010120000000001</v>
      </c>
      <c r="D566" s="23">
        <v>154.48034000000001</v>
      </c>
    </row>
    <row r="567" spans="1:4" x14ac:dyDescent="0.25">
      <c r="A567" s="7" t="s">
        <v>750</v>
      </c>
      <c r="B567" s="23">
        <v>125.94614999999999</v>
      </c>
      <c r="C567" s="23">
        <v>7.0207499999999996</v>
      </c>
      <c r="D567" s="23">
        <v>154.35461999999998</v>
      </c>
    </row>
    <row r="568" spans="1:4" x14ac:dyDescent="0.25">
      <c r="A568" s="7" t="s">
        <v>751</v>
      </c>
      <c r="B568" s="23">
        <v>109.78388000000001</v>
      </c>
      <c r="C568" s="23">
        <v>29.544490000000003</v>
      </c>
      <c r="D568" s="23">
        <v>154.32408999999998</v>
      </c>
    </row>
    <row r="569" spans="1:4" x14ac:dyDescent="0.25">
      <c r="A569" s="7" t="s">
        <v>752</v>
      </c>
      <c r="B569" s="23">
        <v>130.50514000000001</v>
      </c>
      <c r="C569" s="23">
        <v>11.964370000000001</v>
      </c>
      <c r="D569" s="23">
        <v>154.28278</v>
      </c>
    </row>
    <row r="570" spans="1:4" x14ac:dyDescent="0.25">
      <c r="A570" s="7" t="s">
        <v>753</v>
      </c>
      <c r="B570" s="23">
        <v>109.97635000000001</v>
      </c>
      <c r="C570" s="23">
        <v>32.070650000000001</v>
      </c>
      <c r="D570" s="23">
        <v>154.19239000000002</v>
      </c>
    </row>
    <row r="571" spans="1:4" x14ac:dyDescent="0.25">
      <c r="A571" s="7" t="s">
        <v>754</v>
      </c>
      <c r="B571" s="23">
        <v>140.00303</v>
      </c>
      <c r="C571" s="23">
        <v>0</v>
      </c>
      <c r="D571" s="23">
        <v>154.10442999999998</v>
      </c>
    </row>
    <row r="572" spans="1:4" x14ac:dyDescent="0.25">
      <c r="A572" s="7" t="s">
        <v>755</v>
      </c>
      <c r="B572" s="23">
        <v>135.97748999999999</v>
      </c>
      <c r="C572" s="23">
        <v>6.2110500000000002</v>
      </c>
      <c r="D572" s="23">
        <v>154.09681999999998</v>
      </c>
    </row>
    <row r="573" spans="1:4" x14ac:dyDescent="0.25">
      <c r="A573" s="7" t="s">
        <v>756</v>
      </c>
      <c r="B573" s="23">
        <v>134.66748000000001</v>
      </c>
      <c r="C573" s="23">
        <v>7.3119799999999993</v>
      </c>
      <c r="D573" s="23">
        <v>153.99462000000003</v>
      </c>
    </row>
    <row r="574" spans="1:4" x14ac:dyDescent="0.25">
      <c r="A574" s="7" t="s">
        <v>757</v>
      </c>
      <c r="B574" s="23">
        <v>126.44982</v>
      </c>
      <c r="C574" s="23">
        <v>5.2747200000000003</v>
      </c>
      <c r="D574" s="23">
        <v>153.94758999999999</v>
      </c>
    </row>
    <row r="575" spans="1:4" x14ac:dyDescent="0.25">
      <c r="A575" s="7" t="s">
        <v>758</v>
      </c>
      <c r="B575" s="23">
        <v>126.70564999999999</v>
      </c>
      <c r="C575" s="23">
        <v>12.962809999999999</v>
      </c>
      <c r="D575" s="23">
        <v>153.85744</v>
      </c>
    </row>
    <row r="576" spans="1:4" x14ac:dyDescent="0.25">
      <c r="A576" s="7" t="s">
        <v>759</v>
      </c>
      <c r="B576" s="23">
        <v>152.23751000000001</v>
      </c>
      <c r="C576" s="23">
        <v>0.95577000000000001</v>
      </c>
      <c r="D576" s="23">
        <v>153.84724</v>
      </c>
    </row>
    <row r="577" spans="1:4" x14ac:dyDescent="0.25">
      <c r="A577" s="7" t="s">
        <v>760</v>
      </c>
      <c r="B577" s="23">
        <v>128.80891</v>
      </c>
      <c r="C577" s="23">
        <v>6.5445000000000002</v>
      </c>
      <c r="D577" s="23">
        <v>153.84504000000001</v>
      </c>
    </row>
    <row r="578" spans="1:4" x14ac:dyDescent="0.25">
      <c r="A578" s="7" t="s">
        <v>761</v>
      </c>
      <c r="B578" s="23">
        <v>127.57337</v>
      </c>
      <c r="C578" s="23">
        <v>13.501100000000001</v>
      </c>
      <c r="D578" s="23">
        <v>153.79954999999998</v>
      </c>
    </row>
    <row r="579" spans="1:4" x14ac:dyDescent="0.25">
      <c r="A579" s="7" t="s">
        <v>762</v>
      </c>
      <c r="B579" s="23">
        <v>140.65486999999999</v>
      </c>
      <c r="C579" s="23">
        <v>12.244429999999999</v>
      </c>
      <c r="D579" s="23">
        <v>153.79572999999999</v>
      </c>
    </row>
    <row r="580" spans="1:4" x14ac:dyDescent="0.25">
      <c r="A580" s="7" t="s">
        <v>763</v>
      </c>
      <c r="B580" s="23">
        <v>130.48158999999998</v>
      </c>
      <c r="C580" s="23">
        <v>13.69965</v>
      </c>
      <c r="D580" s="23">
        <v>153.72381999999999</v>
      </c>
    </row>
    <row r="581" spans="1:4" x14ac:dyDescent="0.25">
      <c r="A581" s="7" t="s">
        <v>764</v>
      </c>
      <c r="B581" s="23">
        <v>105.93467</v>
      </c>
      <c r="C581" s="23">
        <v>36.65352</v>
      </c>
      <c r="D581" s="23">
        <v>153.4812</v>
      </c>
    </row>
    <row r="582" spans="1:4" x14ac:dyDescent="0.25">
      <c r="A582" s="7" t="s">
        <v>765</v>
      </c>
      <c r="B582" s="23">
        <v>126.67014</v>
      </c>
      <c r="C582" s="23">
        <v>16.103870000000001</v>
      </c>
      <c r="D582" s="23">
        <v>153.38458000000003</v>
      </c>
    </row>
    <row r="583" spans="1:4" x14ac:dyDescent="0.25">
      <c r="A583" s="7" t="s">
        <v>766</v>
      </c>
      <c r="B583" s="23">
        <v>153.30504000000002</v>
      </c>
      <c r="C583" s="23">
        <v>0</v>
      </c>
      <c r="D583" s="23">
        <v>153.30504000000002</v>
      </c>
    </row>
    <row r="584" spans="1:4" x14ac:dyDescent="0.25">
      <c r="A584" s="7" t="s">
        <v>767</v>
      </c>
      <c r="B584" s="23">
        <v>153.29426999999998</v>
      </c>
      <c r="C584" s="23">
        <v>0</v>
      </c>
      <c r="D584" s="23">
        <v>153.29426999999998</v>
      </c>
    </row>
    <row r="585" spans="1:4" x14ac:dyDescent="0.25">
      <c r="A585" s="7" t="s">
        <v>768</v>
      </c>
      <c r="B585" s="23">
        <v>153.29426999999998</v>
      </c>
      <c r="C585" s="23">
        <v>0</v>
      </c>
      <c r="D585" s="23">
        <v>153.29426999999998</v>
      </c>
    </row>
    <row r="586" spans="1:4" x14ac:dyDescent="0.25">
      <c r="A586" s="7" t="s">
        <v>769</v>
      </c>
      <c r="B586" s="23">
        <v>153.29151000000002</v>
      </c>
      <c r="C586" s="23">
        <v>0</v>
      </c>
      <c r="D586" s="23">
        <v>153.29151000000002</v>
      </c>
    </row>
    <row r="587" spans="1:4" x14ac:dyDescent="0.25">
      <c r="A587" s="7" t="s">
        <v>770</v>
      </c>
      <c r="B587" s="23">
        <v>147.79400000000001</v>
      </c>
      <c r="C587" s="23">
        <v>0</v>
      </c>
      <c r="D587" s="23">
        <v>153.26478</v>
      </c>
    </row>
    <row r="588" spans="1:4" x14ac:dyDescent="0.25">
      <c r="A588" s="7" t="s">
        <v>771</v>
      </c>
      <c r="B588" s="23">
        <v>110.84710000000001</v>
      </c>
      <c r="C588" s="23">
        <v>23.12697</v>
      </c>
      <c r="D588" s="23">
        <v>153.24596000000003</v>
      </c>
    </row>
    <row r="589" spans="1:4" x14ac:dyDescent="0.25">
      <c r="A589" s="7" t="s">
        <v>772</v>
      </c>
      <c r="B589" s="23">
        <v>130.45797999999999</v>
      </c>
      <c r="C589" s="23">
        <v>4.8869699999999998</v>
      </c>
      <c r="D589" s="23">
        <v>153.16882999999999</v>
      </c>
    </row>
    <row r="590" spans="1:4" x14ac:dyDescent="0.25">
      <c r="A590" s="7" t="s">
        <v>773</v>
      </c>
      <c r="B590" s="23">
        <v>111.10291000000001</v>
      </c>
      <c r="C590" s="23">
        <v>36.538269999999997</v>
      </c>
      <c r="D590" s="23">
        <v>153.16691999999998</v>
      </c>
    </row>
    <row r="591" spans="1:4" x14ac:dyDescent="0.25">
      <c r="A591" s="7" t="s">
        <v>774</v>
      </c>
      <c r="B591" s="23">
        <v>131.66812999999999</v>
      </c>
      <c r="C591" s="23">
        <v>0</v>
      </c>
      <c r="D591" s="23">
        <v>153.1592</v>
      </c>
    </row>
    <row r="592" spans="1:4" x14ac:dyDescent="0.25">
      <c r="A592" s="7" t="s">
        <v>775</v>
      </c>
      <c r="B592" s="23">
        <v>153.15814</v>
      </c>
      <c r="C592" s="23">
        <v>0</v>
      </c>
      <c r="D592" s="23">
        <v>153.15814</v>
      </c>
    </row>
    <row r="593" spans="1:4" x14ac:dyDescent="0.25">
      <c r="A593" s="7" t="s">
        <v>776</v>
      </c>
      <c r="B593" s="23">
        <v>153.07057999999998</v>
      </c>
      <c r="C593" s="23">
        <v>0</v>
      </c>
      <c r="D593" s="23">
        <v>153.07057999999998</v>
      </c>
    </row>
    <row r="594" spans="1:4" x14ac:dyDescent="0.25">
      <c r="A594" s="7" t="s">
        <v>777</v>
      </c>
      <c r="B594" s="23">
        <v>153.07056</v>
      </c>
      <c r="C594" s="23">
        <v>0</v>
      </c>
      <c r="D594" s="23">
        <v>153.07056</v>
      </c>
    </row>
    <row r="595" spans="1:4" x14ac:dyDescent="0.25">
      <c r="A595" s="7" t="s">
        <v>778</v>
      </c>
      <c r="B595" s="23">
        <v>153.07055</v>
      </c>
      <c r="C595" s="23">
        <v>0</v>
      </c>
      <c r="D595" s="23">
        <v>153.07055</v>
      </c>
    </row>
    <row r="596" spans="1:4" x14ac:dyDescent="0.25">
      <c r="A596" s="7" t="s">
        <v>779</v>
      </c>
      <c r="B596" s="23">
        <v>153.07051000000001</v>
      </c>
      <c r="C596" s="23">
        <v>0</v>
      </c>
      <c r="D596" s="23">
        <v>153.07051000000001</v>
      </c>
    </row>
    <row r="597" spans="1:4" x14ac:dyDescent="0.25">
      <c r="A597" s="7" t="s">
        <v>780</v>
      </c>
      <c r="B597" s="23">
        <v>153.03664999999998</v>
      </c>
      <c r="C597" s="23">
        <v>0</v>
      </c>
      <c r="D597" s="23">
        <v>153.03664999999998</v>
      </c>
    </row>
    <row r="598" spans="1:4" x14ac:dyDescent="0.25">
      <c r="A598" s="7" t="s">
        <v>781</v>
      </c>
      <c r="B598" s="23">
        <v>54.505379999999995</v>
      </c>
      <c r="C598" s="23">
        <v>0</v>
      </c>
      <c r="D598" s="23">
        <v>152.98539</v>
      </c>
    </row>
    <row r="599" spans="1:4" x14ac:dyDescent="0.25">
      <c r="A599" s="7" t="s">
        <v>782</v>
      </c>
      <c r="B599" s="23">
        <v>142.84399999999999</v>
      </c>
      <c r="C599" s="23">
        <v>0</v>
      </c>
      <c r="D599" s="23">
        <v>152.84307999999999</v>
      </c>
    </row>
    <row r="600" spans="1:4" x14ac:dyDescent="0.25">
      <c r="A600" s="7" t="s">
        <v>783</v>
      </c>
      <c r="B600" s="23">
        <v>152.80716000000001</v>
      </c>
      <c r="C600" s="23">
        <v>0</v>
      </c>
      <c r="D600" s="23">
        <v>152.80716000000001</v>
      </c>
    </row>
    <row r="601" spans="1:4" x14ac:dyDescent="0.25">
      <c r="A601" s="7" t="s">
        <v>131</v>
      </c>
      <c r="B601" s="23">
        <v>112.40108000000001</v>
      </c>
      <c r="C601" s="23">
        <v>37.238279999999996</v>
      </c>
      <c r="D601" s="23">
        <v>152.71096</v>
      </c>
    </row>
    <row r="602" spans="1:4" x14ac:dyDescent="0.25">
      <c r="A602" s="7" t="s">
        <v>784</v>
      </c>
      <c r="B602" s="23">
        <v>122.91829</v>
      </c>
      <c r="C602" s="23">
        <v>28.62773</v>
      </c>
      <c r="D602" s="23">
        <v>152.43413999999999</v>
      </c>
    </row>
    <row r="603" spans="1:4" x14ac:dyDescent="0.25">
      <c r="A603" s="7" t="s">
        <v>785</v>
      </c>
      <c r="B603" s="23">
        <v>123.8094</v>
      </c>
      <c r="C603" s="23">
        <v>6.4102499999999996</v>
      </c>
      <c r="D603" s="23">
        <v>152.417</v>
      </c>
    </row>
    <row r="604" spans="1:4" x14ac:dyDescent="0.25">
      <c r="A604" s="7" t="s">
        <v>786</v>
      </c>
      <c r="B604" s="23">
        <v>131.09817999999999</v>
      </c>
      <c r="C604" s="23">
        <v>3.5194000000000001</v>
      </c>
      <c r="D604" s="23">
        <v>152.37946999999997</v>
      </c>
    </row>
    <row r="605" spans="1:4" x14ac:dyDescent="0.25">
      <c r="A605" s="7" t="s">
        <v>787</v>
      </c>
      <c r="B605" s="23">
        <v>135.97773000000001</v>
      </c>
      <c r="C605" s="23">
        <v>5.5627200000000006</v>
      </c>
      <c r="D605" s="23">
        <v>152.23075</v>
      </c>
    </row>
    <row r="606" spans="1:4" x14ac:dyDescent="0.25">
      <c r="A606" s="7" t="s">
        <v>788</v>
      </c>
      <c r="B606" s="23">
        <v>123.14060000000001</v>
      </c>
      <c r="C606" s="23">
        <v>10.488290000000001</v>
      </c>
      <c r="D606" s="23">
        <v>152.21742</v>
      </c>
    </row>
    <row r="607" spans="1:4" x14ac:dyDescent="0.25">
      <c r="A607" s="7" t="s">
        <v>789</v>
      </c>
      <c r="B607" s="23">
        <v>109.78385</v>
      </c>
      <c r="C607" s="23">
        <v>24.33315</v>
      </c>
      <c r="D607" s="23">
        <v>152.18491</v>
      </c>
    </row>
    <row r="608" spans="1:4" x14ac:dyDescent="0.25">
      <c r="A608" s="7" t="s">
        <v>790</v>
      </c>
      <c r="B608" s="23">
        <v>151.74001000000001</v>
      </c>
      <c r="C608" s="23">
        <v>0</v>
      </c>
      <c r="D608" s="23">
        <v>152.05251000000001</v>
      </c>
    </row>
    <row r="609" spans="1:4" x14ac:dyDescent="0.25">
      <c r="A609" s="7" t="s">
        <v>791</v>
      </c>
      <c r="B609" s="23">
        <v>142.42500000000001</v>
      </c>
      <c r="C609" s="23">
        <v>0</v>
      </c>
      <c r="D609" s="23">
        <v>151.85345999999998</v>
      </c>
    </row>
    <row r="610" spans="1:4" x14ac:dyDescent="0.25">
      <c r="A610" s="7" t="s">
        <v>792</v>
      </c>
      <c r="B610" s="23">
        <v>110.84708999999999</v>
      </c>
      <c r="C610" s="23">
        <v>19.020029999999998</v>
      </c>
      <c r="D610" s="23">
        <v>151.75451999999999</v>
      </c>
    </row>
    <row r="611" spans="1:4" x14ac:dyDescent="0.25">
      <c r="A611" s="7" t="s">
        <v>793</v>
      </c>
      <c r="B611" s="23">
        <v>132.44564000000003</v>
      </c>
      <c r="C611" s="23">
        <v>7.4984500000000001</v>
      </c>
      <c r="D611" s="23">
        <v>151.73003000000003</v>
      </c>
    </row>
    <row r="612" spans="1:4" x14ac:dyDescent="0.25">
      <c r="A612" s="7" t="s">
        <v>794</v>
      </c>
      <c r="B612" s="23">
        <v>122.40500999999999</v>
      </c>
      <c r="C612" s="23">
        <v>13.65593</v>
      </c>
      <c r="D612" s="23">
        <v>151.71814000000001</v>
      </c>
    </row>
    <row r="613" spans="1:4" x14ac:dyDescent="0.25">
      <c r="A613" s="7" t="s">
        <v>795</v>
      </c>
      <c r="B613" s="23">
        <v>67.797139999999999</v>
      </c>
      <c r="C613" s="23">
        <v>3.5057600000000004</v>
      </c>
      <c r="D613" s="23">
        <v>151.50076999999999</v>
      </c>
    </row>
    <row r="614" spans="1:4" x14ac:dyDescent="0.25">
      <c r="A614" s="7" t="s">
        <v>796</v>
      </c>
      <c r="B614" s="23">
        <v>130.52883</v>
      </c>
      <c r="C614" s="23">
        <v>9.6704699999999999</v>
      </c>
      <c r="D614" s="23">
        <v>151.4358</v>
      </c>
    </row>
    <row r="615" spans="1:4" x14ac:dyDescent="0.25">
      <c r="A615" s="7" t="s">
        <v>797</v>
      </c>
      <c r="B615" s="23">
        <v>130.48157</v>
      </c>
      <c r="C615" s="23">
        <v>7.9695</v>
      </c>
      <c r="D615" s="23">
        <v>151.28183000000001</v>
      </c>
    </row>
    <row r="616" spans="1:4" x14ac:dyDescent="0.25">
      <c r="A616" s="7" t="s">
        <v>798</v>
      </c>
      <c r="B616" s="23">
        <v>125.54452999999999</v>
      </c>
      <c r="C616" s="23">
        <v>13.653049999999999</v>
      </c>
      <c r="D616" s="23">
        <v>151.22725999999997</v>
      </c>
    </row>
    <row r="617" spans="1:4" x14ac:dyDescent="0.25">
      <c r="A617" s="7" t="s">
        <v>799</v>
      </c>
      <c r="B617" s="23">
        <v>127.20299</v>
      </c>
      <c r="C617" s="23">
        <v>6.71678</v>
      </c>
      <c r="D617" s="23">
        <v>151.09028000000004</v>
      </c>
    </row>
    <row r="618" spans="1:4" x14ac:dyDescent="0.25">
      <c r="A618" s="7" t="s">
        <v>800</v>
      </c>
      <c r="B618" s="23">
        <v>114.87913</v>
      </c>
      <c r="C618" s="23">
        <v>20.487939999999998</v>
      </c>
      <c r="D618" s="23">
        <v>151.01124999999999</v>
      </c>
    </row>
    <row r="619" spans="1:4" x14ac:dyDescent="0.25">
      <c r="A619" s="7" t="s">
        <v>801</v>
      </c>
      <c r="B619" s="23">
        <v>88.374020000000002</v>
      </c>
      <c r="C619" s="23">
        <v>48.75065</v>
      </c>
      <c r="D619" s="23">
        <v>151.00443000000001</v>
      </c>
    </row>
    <row r="620" spans="1:4" x14ac:dyDescent="0.25">
      <c r="A620" s="7" t="s">
        <v>802</v>
      </c>
      <c r="B620" s="23">
        <v>144.68626999999998</v>
      </c>
      <c r="C620" s="23">
        <v>0</v>
      </c>
      <c r="D620" s="23">
        <v>150.99803</v>
      </c>
    </row>
    <row r="621" spans="1:4" x14ac:dyDescent="0.25">
      <c r="A621" s="7" t="s">
        <v>803</v>
      </c>
      <c r="B621" s="23">
        <v>107.47624999999999</v>
      </c>
      <c r="C621" s="23">
        <v>25.401889999999998</v>
      </c>
      <c r="D621" s="23">
        <v>150.99428000000003</v>
      </c>
    </row>
    <row r="622" spans="1:4" x14ac:dyDescent="0.25">
      <c r="A622" s="7" t="s">
        <v>804</v>
      </c>
      <c r="B622" s="23">
        <v>117.16265</v>
      </c>
      <c r="C622" s="23">
        <v>19.06589</v>
      </c>
      <c r="D622" s="23">
        <v>150.93201999999999</v>
      </c>
    </row>
    <row r="623" spans="1:4" x14ac:dyDescent="0.25">
      <c r="A623" s="7" t="s">
        <v>805</v>
      </c>
      <c r="B623" s="23">
        <v>101.08799999999999</v>
      </c>
      <c r="C623" s="23">
        <v>36.727019999999996</v>
      </c>
      <c r="D623" s="23">
        <v>150.73381999999998</v>
      </c>
    </row>
    <row r="624" spans="1:4" x14ac:dyDescent="0.25">
      <c r="A624" s="7" t="s">
        <v>806</v>
      </c>
      <c r="B624" s="23">
        <v>110.24287</v>
      </c>
      <c r="C624" s="23">
        <v>11.544649999999999</v>
      </c>
      <c r="D624" s="23">
        <v>150.67855</v>
      </c>
    </row>
    <row r="625" spans="1:4" x14ac:dyDescent="0.25">
      <c r="A625" s="7" t="s">
        <v>807</v>
      </c>
      <c r="B625" s="23">
        <v>110.78900999999999</v>
      </c>
      <c r="C625" s="23">
        <v>32.622619999999998</v>
      </c>
      <c r="D625" s="23">
        <v>150.39345</v>
      </c>
    </row>
    <row r="626" spans="1:4" x14ac:dyDescent="0.25">
      <c r="A626" s="7" t="s">
        <v>808</v>
      </c>
      <c r="B626" s="23">
        <v>119.03672999999999</v>
      </c>
      <c r="C626" s="23">
        <v>3.8719200000000003</v>
      </c>
      <c r="D626" s="23">
        <v>150.38052999999999</v>
      </c>
    </row>
    <row r="627" spans="1:4" x14ac:dyDescent="0.25">
      <c r="A627" s="7" t="s">
        <v>809</v>
      </c>
      <c r="B627" s="23">
        <v>68.991039999999998</v>
      </c>
      <c r="C627" s="23">
        <v>0.86687000000000003</v>
      </c>
      <c r="D627" s="23">
        <v>150.36882</v>
      </c>
    </row>
    <row r="628" spans="1:4" x14ac:dyDescent="0.25">
      <c r="A628" s="7" t="s">
        <v>810</v>
      </c>
      <c r="B628" s="23">
        <v>133.399</v>
      </c>
      <c r="C628" s="23">
        <v>16.063399999999998</v>
      </c>
      <c r="D628" s="23">
        <v>150.34728000000001</v>
      </c>
    </row>
    <row r="629" spans="1:4" x14ac:dyDescent="0.25">
      <c r="A629" s="7" t="s">
        <v>811</v>
      </c>
      <c r="B629" s="23">
        <v>79.221999999999994</v>
      </c>
      <c r="C629" s="23">
        <v>66.060589999999991</v>
      </c>
      <c r="D629" s="23">
        <v>150.34494999999998</v>
      </c>
    </row>
    <row r="630" spans="1:4" x14ac:dyDescent="0.25">
      <c r="A630" s="7" t="s">
        <v>812</v>
      </c>
      <c r="B630" s="23">
        <v>105.93464</v>
      </c>
      <c r="C630" s="23">
        <v>27.300249999999998</v>
      </c>
      <c r="D630" s="23">
        <v>150.34272000000004</v>
      </c>
    </row>
    <row r="631" spans="1:4" x14ac:dyDescent="0.25">
      <c r="A631" s="7" t="s">
        <v>813</v>
      </c>
      <c r="B631" s="23">
        <v>77.580399999999997</v>
      </c>
      <c r="C631" s="23">
        <v>65.542190000000005</v>
      </c>
      <c r="D631" s="23">
        <v>150.31553</v>
      </c>
    </row>
    <row r="632" spans="1:4" x14ac:dyDescent="0.25">
      <c r="A632" s="7" t="s">
        <v>814</v>
      </c>
      <c r="B632" s="23">
        <v>130.48157</v>
      </c>
      <c r="C632" s="23">
        <v>4.3025000000000002</v>
      </c>
      <c r="D632" s="23">
        <v>149.91215</v>
      </c>
    </row>
    <row r="633" spans="1:4" x14ac:dyDescent="0.25">
      <c r="A633" s="7" t="s">
        <v>815</v>
      </c>
      <c r="B633" s="23">
        <v>123.47117999999999</v>
      </c>
      <c r="C633" s="23">
        <v>25.039000000000001</v>
      </c>
      <c r="D633" s="23">
        <v>149.89714999999998</v>
      </c>
    </row>
    <row r="634" spans="1:4" x14ac:dyDescent="0.25">
      <c r="A634" s="7" t="s">
        <v>816</v>
      </c>
      <c r="B634" s="23">
        <v>105.93463</v>
      </c>
      <c r="C634" s="23">
        <v>32.61983</v>
      </c>
      <c r="D634" s="23">
        <v>149.74600000000004</v>
      </c>
    </row>
    <row r="635" spans="1:4" x14ac:dyDescent="0.25">
      <c r="A635" s="7" t="s">
        <v>817</v>
      </c>
      <c r="B635" s="23">
        <v>112.42144999999999</v>
      </c>
      <c r="C635" s="23">
        <v>30.009040000000002</v>
      </c>
      <c r="D635" s="23">
        <v>149.71603999999999</v>
      </c>
    </row>
    <row r="636" spans="1:4" x14ac:dyDescent="0.25">
      <c r="A636" s="7" t="s">
        <v>818</v>
      </c>
      <c r="B636" s="23">
        <v>130.48122000000001</v>
      </c>
      <c r="C636" s="23">
        <v>13.142959999999999</v>
      </c>
      <c r="D636" s="23">
        <v>149.64805999999999</v>
      </c>
    </row>
    <row r="637" spans="1:4" x14ac:dyDescent="0.25">
      <c r="A637" s="7" t="s">
        <v>819</v>
      </c>
      <c r="B637" s="23">
        <v>105.93464</v>
      </c>
      <c r="C637" s="23">
        <v>25.572140000000001</v>
      </c>
      <c r="D637" s="23">
        <v>149.62526</v>
      </c>
    </row>
    <row r="638" spans="1:4" x14ac:dyDescent="0.25">
      <c r="A638" s="7" t="s">
        <v>820</v>
      </c>
      <c r="B638" s="23">
        <v>123.10502000000001</v>
      </c>
      <c r="C638" s="23">
        <v>11.647549999999999</v>
      </c>
      <c r="D638" s="23">
        <v>149.55360000000002</v>
      </c>
    </row>
    <row r="639" spans="1:4" x14ac:dyDescent="0.25">
      <c r="A639" s="7" t="s">
        <v>821</v>
      </c>
      <c r="B639" s="23">
        <v>116.95672</v>
      </c>
      <c r="C639" s="23">
        <v>13.55499</v>
      </c>
      <c r="D639" s="23">
        <v>149.54008000000002</v>
      </c>
    </row>
    <row r="640" spans="1:4" x14ac:dyDescent="0.25">
      <c r="A640" s="7" t="s">
        <v>822</v>
      </c>
      <c r="B640" s="23">
        <v>137.32576</v>
      </c>
      <c r="C640" s="23">
        <v>5.6499499999999996</v>
      </c>
      <c r="D640" s="23">
        <v>149.36808000000002</v>
      </c>
    </row>
    <row r="641" spans="1:4" x14ac:dyDescent="0.25">
      <c r="A641" s="7" t="s">
        <v>823</v>
      </c>
      <c r="B641" s="23">
        <v>117.17142</v>
      </c>
      <c r="C641" s="23">
        <v>22.142229999999998</v>
      </c>
      <c r="D641" s="23">
        <v>149.26047</v>
      </c>
    </row>
    <row r="642" spans="1:4" x14ac:dyDescent="0.25">
      <c r="A642" s="7" t="s">
        <v>824</v>
      </c>
      <c r="B642" s="23">
        <v>146.53939000000003</v>
      </c>
      <c r="C642" s="23">
        <v>2.5851599999999997</v>
      </c>
      <c r="D642" s="23">
        <v>149.23759000000001</v>
      </c>
    </row>
    <row r="643" spans="1:4" x14ac:dyDescent="0.25">
      <c r="A643" s="7" t="s">
        <v>825</v>
      </c>
      <c r="B643" s="23">
        <v>126.96812</v>
      </c>
      <c r="C643" s="23">
        <v>1.5692600000000001</v>
      </c>
      <c r="D643" s="23">
        <v>149.12989999999999</v>
      </c>
    </row>
    <row r="644" spans="1:4" x14ac:dyDescent="0.25">
      <c r="A644" s="7" t="s">
        <v>826</v>
      </c>
      <c r="B644" s="23">
        <v>121.068</v>
      </c>
      <c r="C644" s="23">
        <v>14.781469999999999</v>
      </c>
      <c r="D644" s="23">
        <v>149.1276</v>
      </c>
    </row>
    <row r="645" spans="1:4" x14ac:dyDescent="0.25">
      <c r="A645" s="7" t="s">
        <v>827</v>
      </c>
      <c r="B645" s="23">
        <v>126.98399999999999</v>
      </c>
      <c r="C645" s="23">
        <v>6.4468800000000002</v>
      </c>
      <c r="D645" s="23">
        <v>149.07838000000001</v>
      </c>
    </row>
    <row r="646" spans="1:4" x14ac:dyDescent="0.25">
      <c r="A646" s="7" t="s">
        <v>828</v>
      </c>
      <c r="B646" s="23">
        <v>109.25818</v>
      </c>
      <c r="C646" s="23">
        <v>31.76784</v>
      </c>
      <c r="D646" s="23">
        <v>149.07339999999999</v>
      </c>
    </row>
    <row r="647" spans="1:4" x14ac:dyDescent="0.25">
      <c r="A647" s="7" t="s">
        <v>829</v>
      </c>
      <c r="B647" s="23">
        <v>94.659350000000003</v>
      </c>
      <c r="C647" s="23">
        <v>40.203879999999998</v>
      </c>
      <c r="D647" s="23">
        <v>149.06864000000002</v>
      </c>
    </row>
    <row r="648" spans="1:4" x14ac:dyDescent="0.25">
      <c r="A648" s="7" t="s">
        <v>830</v>
      </c>
      <c r="B648" s="23">
        <v>105.93464</v>
      </c>
      <c r="C648" s="23">
        <v>25.351990000000001</v>
      </c>
      <c r="D648" s="23">
        <v>148.97447</v>
      </c>
    </row>
    <row r="649" spans="1:4" x14ac:dyDescent="0.25">
      <c r="A649" s="7" t="s">
        <v>831</v>
      </c>
      <c r="B649" s="23">
        <v>147.60216</v>
      </c>
      <c r="C649" s="23">
        <v>0</v>
      </c>
      <c r="D649" s="23">
        <v>148.89296999999999</v>
      </c>
    </row>
    <row r="650" spans="1:4" x14ac:dyDescent="0.25">
      <c r="A650" s="7" t="s">
        <v>832</v>
      </c>
      <c r="B650" s="23">
        <v>122.03332</v>
      </c>
      <c r="C650" s="23">
        <v>17.494250000000001</v>
      </c>
      <c r="D650" s="23">
        <v>148.88194000000001</v>
      </c>
    </row>
    <row r="651" spans="1:4" x14ac:dyDescent="0.25">
      <c r="A651" s="7" t="s">
        <v>833</v>
      </c>
      <c r="B651" s="23">
        <v>113.28245</v>
      </c>
      <c r="C651" s="23">
        <v>20.983849999999997</v>
      </c>
      <c r="D651" s="23">
        <v>148.85906999999997</v>
      </c>
    </row>
    <row r="652" spans="1:4" x14ac:dyDescent="0.25">
      <c r="A652" s="7" t="s">
        <v>834</v>
      </c>
      <c r="B652" s="23">
        <v>148.83958999999999</v>
      </c>
      <c r="C652" s="23">
        <v>0</v>
      </c>
      <c r="D652" s="23">
        <v>148.83958999999999</v>
      </c>
    </row>
    <row r="653" spans="1:4" x14ac:dyDescent="0.25">
      <c r="A653" s="7" t="s">
        <v>835</v>
      </c>
      <c r="B653" s="23">
        <v>130.48157</v>
      </c>
      <c r="C653" s="23">
        <v>1.5459400000000001</v>
      </c>
      <c r="D653" s="23">
        <v>148.82387</v>
      </c>
    </row>
    <row r="654" spans="1:4" x14ac:dyDescent="0.25">
      <c r="A654" s="7" t="s">
        <v>836</v>
      </c>
      <c r="B654" s="23">
        <v>122.21848</v>
      </c>
      <c r="C654" s="23">
        <v>11.946899999999999</v>
      </c>
      <c r="D654" s="23">
        <v>148.81498000000002</v>
      </c>
    </row>
    <row r="655" spans="1:4" x14ac:dyDescent="0.25">
      <c r="A655" s="7" t="s">
        <v>837</v>
      </c>
      <c r="B655" s="23">
        <v>123.47116</v>
      </c>
      <c r="C655" s="23">
        <v>12.08451</v>
      </c>
      <c r="D655" s="23">
        <v>148.77144000000001</v>
      </c>
    </row>
    <row r="656" spans="1:4" x14ac:dyDescent="0.25">
      <c r="A656" s="7" t="s">
        <v>838</v>
      </c>
      <c r="B656" s="23">
        <v>123.82499</v>
      </c>
      <c r="C656" s="23">
        <v>5.0861099999999997</v>
      </c>
      <c r="D656" s="23">
        <v>148.61861999999999</v>
      </c>
    </row>
    <row r="657" spans="1:4" x14ac:dyDescent="0.25">
      <c r="A657" s="7" t="s">
        <v>839</v>
      </c>
      <c r="B657" s="23">
        <v>105.78348</v>
      </c>
      <c r="C657" s="23">
        <v>12.34501</v>
      </c>
      <c r="D657" s="23">
        <v>148.59654999999998</v>
      </c>
    </row>
    <row r="658" spans="1:4" x14ac:dyDescent="0.25">
      <c r="A658" s="7" t="s">
        <v>840</v>
      </c>
      <c r="B658" s="23">
        <v>145.59261999999998</v>
      </c>
      <c r="C658" s="23">
        <v>0</v>
      </c>
      <c r="D658" s="23">
        <v>148.59261999999998</v>
      </c>
    </row>
    <row r="659" spans="1:4" x14ac:dyDescent="0.25">
      <c r="A659" s="7" t="s">
        <v>841</v>
      </c>
      <c r="B659" s="23">
        <v>110.6544</v>
      </c>
      <c r="C659" s="23">
        <v>25.363970000000002</v>
      </c>
      <c r="D659" s="23">
        <v>148.53076000000001</v>
      </c>
    </row>
    <row r="660" spans="1:4" x14ac:dyDescent="0.25">
      <c r="A660" s="7" t="s">
        <v>842</v>
      </c>
      <c r="B660" s="23">
        <v>128.124</v>
      </c>
      <c r="C660" s="23">
        <v>5.4577299999999997</v>
      </c>
      <c r="D660" s="23">
        <v>148.52264000000002</v>
      </c>
    </row>
    <row r="661" spans="1:4" x14ac:dyDescent="0.25">
      <c r="A661" s="7" t="s">
        <v>843</v>
      </c>
      <c r="B661" s="23">
        <v>105.93467</v>
      </c>
      <c r="C661" s="23">
        <v>25.258179999999999</v>
      </c>
      <c r="D661" s="23">
        <v>148.49764999999999</v>
      </c>
    </row>
    <row r="662" spans="1:4" x14ac:dyDescent="0.25">
      <c r="A662" s="7" t="s">
        <v>844</v>
      </c>
      <c r="B662" s="23">
        <v>105.93467</v>
      </c>
      <c r="C662" s="23">
        <v>24.821349999999999</v>
      </c>
      <c r="D662" s="23">
        <v>148.39140999999998</v>
      </c>
    </row>
    <row r="663" spans="1:4" x14ac:dyDescent="0.25">
      <c r="A663" s="7" t="s">
        <v>845</v>
      </c>
      <c r="B663" s="23">
        <v>110.84708999999999</v>
      </c>
      <c r="C663" s="23">
        <v>26.06259</v>
      </c>
      <c r="D663" s="23">
        <v>148.36747</v>
      </c>
    </row>
    <row r="664" spans="1:4" x14ac:dyDescent="0.25">
      <c r="A664" s="7" t="s">
        <v>846</v>
      </c>
      <c r="B664" s="23">
        <v>130.45776000000001</v>
      </c>
      <c r="C664" s="23">
        <v>4.2226300000000005</v>
      </c>
      <c r="D664" s="23">
        <v>148.32887999999997</v>
      </c>
    </row>
    <row r="665" spans="1:4" x14ac:dyDescent="0.25">
      <c r="A665" s="7" t="s">
        <v>847</v>
      </c>
      <c r="B665" s="23">
        <v>117.16267999999999</v>
      </c>
      <c r="C665" s="23">
        <v>23.647590000000001</v>
      </c>
      <c r="D665" s="23">
        <v>148.32875000000001</v>
      </c>
    </row>
    <row r="666" spans="1:4" x14ac:dyDescent="0.25">
      <c r="A666" s="7" t="s">
        <v>848</v>
      </c>
      <c r="B666" s="23">
        <v>132.10489999999999</v>
      </c>
      <c r="C666" s="23">
        <v>9.124979999999999</v>
      </c>
      <c r="D666" s="23">
        <v>148.32607000000002</v>
      </c>
    </row>
    <row r="667" spans="1:4" x14ac:dyDescent="0.25">
      <c r="A667" s="7" t="s">
        <v>849</v>
      </c>
      <c r="B667" s="23">
        <v>69.443989999999999</v>
      </c>
      <c r="C667" s="23">
        <v>1.8591199999999999</v>
      </c>
      <c r="D667" s="23">
        <v>148.27777000000003</v>
      </c>
    </row>
    <row r="668" spans="1:4" x14ac:dyDescent="0.25">
      <c r="A668" s="7" t="s">
        <v>850</v>
      </c>
      <c r="B668" s="23">
        <v>116.89741000000001</v>
      </c>
      <c r="C668" s="23">
        <v>0</v>
      </c>
      <c r="D668" s="23">
        <v>147.85075000000001</v>
      </c>
    </row>
    <row r="669" spans="1:4" x14ac:dyDescent="0.25">
      <c r="A669" s="7" t="s">
        <v>851</v>
      </c>
      <c r="B669" s="23">
        <v>115.94624</v>
      </c>
      <c r="C669" s="23">
        <v>24.65061</v>
      </c>
      <c r="D669" s="23">
        <v>147.74468999999999</v>
      </c>
    </row>
    <row r="670" spans="1:4" x14ac:dyDescent="0.25">
      <c r="A670" s="7" t="s">
        <v>852</v>
      </c>
      <c r="B670" s="23">
        <v>128.12396000000001</v>
      </c>
      <c r="C670" s="23">
        <v>3.1684299999999999</v>
      </c>
      <c r="D670" s="23">
        <v>147.73203000000004</v>
      </c>
    </row>
    <row r="671" spans="1:4" x14ac:dyDescent="0.25">
      <c r="A671" s="7" t="s">
        <v>853</v>
      </c>
      <c r="B671" s="23">
        <v>135.9675</v>
      </c>
      <c r="C671" s="23">
        <v>3.1505300000000003</v>
      </c>
      <c r="D671" s="23">
        <v>147.71505999999999</v>
      </c>
    </row>
    <row r="672" spans="1:4" x14ac:dyDescent="0.25">
      <c r="A672" s="7" t="s">
        <v>854</v>
      </c>
      <c r="B672" s="23">
        <v>95.123000000000005</v>
      </c>
      <c r="C672" s="23">
        <v>37.314860000000003</v>
      </c>
      <c r="D672" s="23">
        <v>147.59782999999999</v>
      </c>
    </row>
    <row r="673" spans="1:4" x14ac:dyDescent="0.25">
      <c r="A673" s="7" t="s">
        <v>855</v>
      </c>
      <c r="B673" s="23">
        <v>131.4102</v>
      </c>
      <c r="C673" s="23">
        <v>3.5782399999999996</v>
      </c>
      <c r="D673" s="23">
        <v>147.52208000000002</v>
      </c>
    </row>
    <row r="674" spans="1:4" x14ac:dyDescent="0.25">
      <c r="A674" s="7" t="s">
        <v>856</v>
      </c>
      <c r="B674" s="23">
        <v>138.20453000000001</v>
      </c>
      <c r="C674" s="23">
        <v>0</v>
      </c>
      <c r="D674" s="23">
        <v>147.52057000000002</v>
      </c>
    </row>
    <row r="675" spans="1:4" x14ac:dyDescent="0.25">
      <c r="A675" s="7" t="s">
        <v>857</v>
      </c>
      <c r="B675" s="23">
        <v>110.52675000000001</v>
      </c>
      <c r="C675" s="23">
        <v>24.353339999999999</v>
      </c>
      <c r="D675" s="23">
        <v>147.51563999999999</v>
      </c>
    </row>
    <row r="676" spans="1:4" x14ac:dyDescent="0.25">
      <c r="A676" s="7" t="s">
        <v>858</v>
      </c>
      <c r="B676" s="23">
        <v>116.57032000000001</v>
      </c>
      <c r="C676" s="23">
        <v>23.825839999999999</v>
      </c>
      <c r="D676" s="23">
        <v>147.48671999999999</v>
      </c>
    </row>
    <row r="677" spans="1:4" x14ac:dyDescent="0.25">
      <c r="A677" s="7" t="s">
        <v>859</v>
      </c>
      <c r="B677" s="23">
        <v>146.97373999999999</v>
      </c>
      <c r="C677" s="23">
        <v>0</v>
      </c>
      <c r="D677" s="23">
        <v>147.47373999999999</v>
      </c>
    </row>
    <row r="678" spans="1:4" x14ac:dyDescent="0.25">
      <c r="A678" s="7" t="s">
        <v>860</v>
      </c>
      <c r="B678" s="23">
        <v>105.93466000000001</v>
      </c>
      <c r="C678" s="23">
        <v>23.387060000000002</v>
      </c>
      <c r="D678" s="23">
        <v>147.46715</v>
      </c>
    </row>
    <row r="679" spans="1:4" x14ac:dyDescent="0.25">
      <c r="A679" s="7" t="s">
        <v>861</v>
      </c>
      <c r="B679" s="23">
        <v>146.45218</v>
      </c>
      <c r="C679" s="23">
        <v>0</v>
      </c>
      <c r="D679" s="23">
        <v>147.45218</v>
      </c>
    </row>
    <row r="680" spans="1:4" x14ac:dyDescent="0.25">
      <c r="A680" s="7" t="s">
        <v>862</v>
      </c>
      <c r="B680" s="23">
        <v>144.90679</v>
      </c>
      <c r="C680" s="23">
        <v>0</v>
      </c>
      <c r="D680" s="23">
        <v>147.42150000000001</v>
      </c>
    </row>
    <row r="681" spans="1:4" x14ac:dyDescent="0.25">
      <c r="A681" s="7" t="s">
        <v>863</v>
      </c>
      <c r="B681" s="23">
        <v>110.84711999999999</v>
      </c>
      <c r="C681" s="23">
        <v>14.998899999999999</v>
      </c>
      <c r="D681" s="23">
        <v>147.41081999999997</v>
      </c>
    </row>
    <row r="682" spans="1:4" x14ac:dyDescent="0.25">
      <c r="A682" s="7" t="s">
        <v>864</v>
      </c>
      <c r="B682" s="23">
        <v>130.50522000000001</v>
      </c>
      <c r="C682" s="23">
        <v>7.5072799999999997</v>
      </c>
      <c r="D682" s="23">
        <v>147.40725</v>
      </c>
    </row>
    <row r="683" spans="1:4" x14ac:dyDescent="0.25">
      <c r="A683" s="7" t="s">
        <v>865</v>
      </c>
      <c r="B683" s="23">
        <v>116.47801</v>
      </c>
      <c r="C683" s="23">
        <v>23.620849999999997</v>
      </c>
      <c r="D683" s="23">
        <v>147.40385999999998</v>
      </c>
    </row>
    <row r="684" spans="1:4" x14ac:dyDescent="0.25">
      <c r="A684" s="7" t="s">
        <v>866</v>
      </c>
      <c r="B684" s="23">
        <v>76.266410000000008</v>
      </c>
      <c r="C684" s="23">
        <v>62.9373</v>
      </c>
      <c r="D684" s="23">
        <v>147.38980000000001</v>
      </c>
    </row>
    <row r="685" spans="1:4" x14ac:dyDescent="0.25">
      <c r="A685" s="7" t="s">
        <v>867</v>
      </c>
      <c r="B685" s="23">
        <v>107.9568</v>
      </c>
      <c r="C685" s="23">
        <v>38.596690000000002</v>
      </c>
      <c r="D685" s="23">
        <v>147.27448999999999</v>
      </c>
    </row>
    <row r="686" spans="1:4" x14ac:dyDescent="0.25">
      <c r="A686" s="7" t="s">
        <v>868</v>
      </c>
      <c r="B686" s="23">
        <v>76.403229999999994</v>
      </c>
      <c r="C686" s="23">
        <v>68.61506</v>
      </c>
      <c r="D686" s="23">
        <v>147.22412999999997</v>
      </c>
    </row>
    <row r="687" spans="1:4" x14ac:dyDescent="0.25">
      <c r="A687" s="7" t="s">
        <v>869</v>
      </c>
      <c r="B687" s="23">
        <v>110.84708999999999</v>
      </c>
      <c r="C687" s="23">
        <v>17.719609999999999</v>
      </c>
      <c r="D687" s="23">
        <v>147.21812</v>
      </c>
    </row>
    <row r="688" spans="1:4" x14ac:dyDescent="0.25">
      <c r="A688" s="7" t="s">
        <v>870</v>
      </c>
      <c r="B688" s="23">
        <v>143.28915000000001</v>
      </c>
      <c r="C688" s="23">
        <v>1.7040500000000001</v>
      </c>
      <c r="D688" s="23">
        <v>147.17802</v>
      </c>
    </row>
    <row r="689" spans="1:4" x14ac:dyDescent="0.25">
      <c r="A689" s="7" t="s">
        <v>871</v>
      </c>
      <c r="B689" s="23">
        <v>147.09361999999999</v>
      </c>
      <c r="C689" s="23">
        <v>0</v>
      </c>
      <c r="D689" s="23">
        <v>147.09361999999999</v>
      </c>
    </row>
    <row r="690" spans="1:4" x14ac:dyDescent="0.25">
      <c r="A690" s="7" t="s">
        <v>872</v>
      </c>
      <c r="B690" s="23">
        <v>77.580399999999997</v>
      </c>
      <c r="C690" s="23">
        <v>62.46161</v>
      </c>
      <c r="D690" s="23">
        <v>147.07133000000002</v>
      </c>
    </row>
    <row r="691" spans="1:4" x14ac:dyDescent="0.25">
      <c r="A691" s="7" t="s">
        <v>873</v>
      </c>
      <c r="B691" s="23">
        <v>137.04523</v>
      </c>
      <c r="C691" s="23">
        <v>6.4097799999999996</v>
      </c>
      <c r="D691" s="23">
        <v>147.05160000000001</v>
      </c>
    </row>
    <row r="692" spans="1:4" x14ac:dyDescent="0.25">
      <c r="A692" s="7" t="s">
        <v>874</v>
      </c>
      <c r="B692" s="23">
        <v>134.02801000000002</v>
      </c>
      <c r="C692" s="23">
        <v>6.7013999999999996</v>
      </c>
      <c r="D692" s="23">
        <v>147.02804</v>
      </c>
    </row>
    <row r="693" spans="1:4" x14ac:dyDescent="0.25">
      <c r="A693" s="7" t="s">
        <v>875</v>
      </c>
      <c r="B693" s="23">
        <v>145.76517000000001</v>
      </c>
      <c r="C693" s="23">
        <v>0</v>
      </c>
      <c r="D693" s="23">
        <v>146.99908000000002</v>
      </c>
    </row>
    <row r="694" spans="1:4" x14ac:dyDescent="0.25">
      <c r="A694" s="7" t="s">
        <v>876</v>
      </c>
      <c r="B694" s="23">
        <v>111.65713000000001</v>
      </c>
      <c r="C694" s="23">
        <v>8.3401399999999999</v>
      </c>
      <c r="D694" s="23">
        <v>146.93265</v>
      </c>
    </row>
    <row r="695" spans="1:4" x14ac:dyDescent="0.25">
      <c r="A695" s="7" t="s">
        <v>877</v>
      </c>
      <c r="B695" s="23">
        <v>116.11999</v>
      </c>
      <c r="C695" s="23">
        <v>12.667579999999999</v>
      </c>
      <c r="D695" s="23">
        <v>146.88317999999998</v>
      </c>
    </row>
    <row r="696" spans="1:4" x14ac:dyDescent="0.25">
      <c r="A696" s="7" t="s">
        <v>878</v>
      </c>
      <c r="B696" s="23">
        <v>132.41470999999999</v>
      </c>
      <c r="C696" s="23">
        <v>4.4117499999999996</v>
      </c>
      <c r="D696" s="23">
        <v>146.8809</v>
      </c>
    </row>
    <row r="697" spans="1:4" x14ac:dyDescent="0.25">
      <c r="A697" s="7" t="s">
        <v>879</v>
      </c>
      <c r="B697" s="23">
        <v>143.35096999999999</v>
      </c>
      <c r="C697" s="23">
        <v>0</v>
      </c>
      <c r="D697" s="23">
        <v>146.83697000000001</v>
      </c>
    </row>
    <row r="698" spans="1:4" x14ac:dyDescent="0.25">
      <c r="A698" s="7" t="s">
        <v>880</v>
      </c>
      <c r="B698" s="23">
        <v>130.48152000000002</v>
      </c>
      <c r="C698" s="23">
        <v>7.6392199999999999</v>
      </c>
      <c r="D698" s="23">
        <v>146.83156999999997</v>
      </c>
    </row>
    <row r="699" spans="1:4" x14ac:dyDescent="0.25">
      <c r="A699" s="7" t="s">
        <v>881</v>
      </c>
      <c r="B699" s="23">
        <v>112.40107</v>
      </c>
      <c r="C699" s="23">
        <v>18.517310000000002</v>
      </c>
      <c r="D699" s="23">
        <v>146.74643</v>
      </c>
    </row>
    <row r="700" spans="1:4" x14ac:dyDescent="0.25">
      <c r="A700" s="7" t="s">
        <v>882</v>
      </c>
      <c r="B700" s="23">
        <v>105.93469</v>
      </c>
      <c r="C700" s="23">
        <v>30.54148</v>
      </c>
      <c r="D700" s="23">
        <v>146.60780000000003</v>
      </c>
    </row>
    <row r="701" spans="1:4" x14ac:dyDescent="0.25">
      <c r="A701" s="7" t="s">
        <v>883</v>
      </c>
      <c r="B701" s="23">
        <v>122.02457000000001</v>
      </c>
      <c r="C701" s="23">
        <v>16.963740000000001</v>
      </c>
      <c r="D701" s="23">
        <v>146.58170000000001</v>
      </c>
    </row>
    <row r="702" spans="1:4" x14ac:dyDescent="0.25">
      <c r="A702" s="7" t="s">
        <v>884</v>
      </c>
      <c r="B702" s="23">
        <v>96.594570000000004</v>
      </c>
      <c r="C702" s="23">
        <v>34.472010000000004</v>
      </c>
      <c r="D702" s="23">
        <v>146.49988000000002</v>
      </c>
    </row>
    <row r="703" spans="1:4" x14ac:dyDescent="0.25">
      <c r="A703" s="7" t="s">
        <v>885</v>
      </c>
      <c r="B703" s="23">
        <v>122.0018</v>
      </c>
      <c r="C703" s="23">
        <v>8.9830000000000005</v>
      </c>
      <c r="D703" s="23">
        <v>146.48592000000002</v>
      </c>
    </row>
    <row r="704" spans="1:4" x14ac:dyDescent="0.25">
      <c r="A704" s="7" t="s">
        <v>886</v>
      </c>
      <c r="B704" s="23">
        <v>142.90199999999999</v>
      </c>
      <c r="C704" s="23">
        <v>0</v>
      </c>
      <c r="D704" s="23">
        <v>146.38800000000001</v>
      </c>
    </row>
    <row r="705" spans="1:4" x14ac:dyDescent="0.25">
      <c r="A705" s="7" t="s">
        <v>887</v>
      </c>
      <c r="B705" s="23">
        <v>142.82808</v>
      </c>
      <c r="C705" s="23">
        <v>0</v>
      </c>
      <c r="D705" s="23">
        <v>146.31407999999999</v>
      </c>
    </row>
    <row r="706" spans="1:4" x14ac:dyDescent="0.25">
      <c r="A706" s="7" t="s">
        <v>888</v>
      </c>
      <c r="B706" s="23">
        <v>117.17141000000001</v>
      </c>
      <c r="C706" s="23">
        <v>19.398499999999999</v>
      </c>
      <c r="D706" s="23">
        <v>146.27309</v>
      </c>
    </row>
    <row r="707" spans="1:4" x14ac:dyDescent="0.25">
      <c r="A707" s="7" t="s">
        <v>889</v>
      </c>
      <c r="B707" s="23">
        <v>123.47105999999999</v>
      </c>
      <c r="C707" s="23">
        <v>9.3013600000000007</v>
      </c>
      <c r="D707" s="23">
        <v>146.18889999999999</v>
      </c>
    </row>
    <row r="708" spans="1:4" x14ac:dyDescent="0.25">
      <c r="A708" s="7" t="s">
        <v>890</v>
      </c>
      <c r="B708" s="23">
        <v>126.98399999999999</v>
      </c>
      <c r="C708" s="23">
        <v>5.7142799999999996</v>
      </c>
      <c r="D708" s="23">
        <v>146.16643999999999</v>
      </c>
    </row>
    <row r="709" spans="1:4" x14ac:dyDescent="0.25">
      <c r="A709" s="7" t="s">
        <v>891</v>
      </c>
      <c r="B709" s="23">
        <v>118.85800999999999</v>
      </c>
      <c r="C709" s="23">
        <v>17.221409999999999</v>
      </c>
      <c r="D709" s="23">
        <v>146.16519999999997</v>
      </c>
    </row>
    <row r="710" spans="1:4" x14ac:dyDescent="0.25">
      <c r="A710" s="7" t="s">
        <v>892</v>
      </c>
      <c r="B710" s="23">
        <v>146.12001000000001</v>
      </c>
      <c r="C710" s="23">
        <v>0</v>
      </c>
      <c r="D710" s="23">
        <v>146.12001000000001</v>
      </c>
    </row>
    <row r="711" spans="1:4" x14ac:dyDescent="0.25">
      <c r="A711" s="7" t="s">
        <v>893</v>
      </c>
      <c r="B711" s="23">
        <v>145.99100000000001</v>
      </c>
      <c r="C711" s="23">
        <v>0</v>
      </c>
      <c r="D711" s="23">
        <v>145.99100000000001</v>
      </c>
    </row>
    <row r="712" spans="1:4" x14ac:dyDescent="0.25">
      <c r="A712" s="7" t="s">
        <v>894</v>
      </c>
      <c r="B712" s="23">
        <v>128.99009000000001</v>
      </c>
      <c r="C712" s="23">
        <v>8.9596700000000009</v>
      </c>
      <c r="D712" s="23">
        <v>145.98364000000001</v>
      </c>
    </row>
    <row r="713" spans="1:4" x14ac:dyDescent="0.25">
      <c r="A713" s="7" t="s">
        <v>895</v>
      </c>
      <c r="B713" s="23">
        <v>88.374009999999998</v>
      </c>
      <c r="C713" s="23">
        <v>43.962009999999999</v>
      </c>
      <c r="D713" s="23">
        <v>145.90881999999999</v>
      </c>
    </row>
    <row r="714" spans="1:4" x14ac:dyDescent="0.25">
      <c r="A714" s="7" t="s">
        <v>896</v>
      </c>
      <c r="B714" s="23">
        <v>122.02455999999999</v>
      </c>
      <c r="C714" s="23">
        <v>16.188219999999998</v>
      </c>
      <c r="D714" s="23">
        <v>145.86077</v>
      </c>
    </row>
    <row r="715" spans="1:4" x14ac:dyDescent="0.25">
      <c r="A715" s="7" t="s">
        <v>897</v>
      </c>
      <c r="B715" s="23">
        <v>117.18792999999999</v>
      </c>
      <c r="C715" s="23">
        <v>17.144680000000001</v>
      </c>
      <c r="D715" s="23">
        <v>145.83056999999997</v>
      </c>
    </row>
    <row r="716" spans="1:4" x14ac:dyDescent="0.25">
      <c r="A716" s="7" t="s">
        <v>898</v>
      </c>
      <c r="B716" s="23">
        <v>140.07801000000001</v>
      </c>
      <c r="C716" s="23">
        <v>5.6131700000000002</v>
      </c>
      <c r="D716" s="23">
        <v>145.79778000000002</v>
      </c>
    </row>
    <row r="717" spans="1:4" x14ac:dyDescent="0.25">
      <c r="A717" s="7" t="s">
        <v>899</v>
      </c>
      <c r="B717" s="23">
        <v>79.220070000000007</v>
      </c>
      <c r="C717" s="23">
        <v>64.740139999999997</v>
      </c>
      <c r="D717" s="23">
        <v>145.67471000000003</v>
      </c>
    </row>
    <row r="718" spans="1:4" x14ac:dyDescent="0.25">
      <c r="A718" s="7" t="s">
        <v>900</v>
      </c>
      <c r="B718" s="23">
        <v>130.48156</v>
      </c>
      <c r="C718" s="23">
        <v>4.54556</v>
      </c>
      <c r="D718" s="23">
        <v>145.58288999999999</v>
      </c>
    </row>
    <row r="719" spans="1:4" x14ac:dyDescent="0.25">
      <c r="A719" s="7" t="s">
        <v>901</v>
      </c>
      <c r="B719" s="23">
        <v>130.45791</v>
      </c>
      <c r="C719" s="23">
        <v>7.1325000000000003</v>
      </c>
      <c r="D719" s="23">
        <v>145.54030000000003</v>
      </c>
    </row>
    <row r="720" spans="1:4" x14ac:dyDescent="0.25">
      <c r="A720" s="7" t="s">
        <v>902</v>
      </c>
      <c r="B720" s="23">
        <v>126.96817</v>
      </c>
      <c r="C720" s="23">
        <v>0</v>
      </c>
      <c r="D720" s="23">
        <v>145.51348999999999</v>
      </c>
    </row>
    <row r="721" spans="1:4" x14ac:dyDescent="0.25">
      <c r="A721" s="7" t="s">
        <v>903</v>
      </c>
      <c r="B721" s="23">
        <v>106.04607</v>
      </c>
      <c r="C721" s="23">
        <v>10.662240000000001</v>
      </c>
      <c r="D721" s="23">
        <v>145.47475</v>
      </c>
    </row>
    <row r="722" spans="1:4" x14ac:dyDescent="0.25">
      <c r="A722" s="7" t="s">
        <v>904</v>
      </c>
      <c r="B722" s="23">
        <v>105.93466000000001</v>
      </c>
      <c r="C722" s="23">
        <v>22.883189999999999</v>
      </c>
      <c r="D722" s="23">
        <v>145.44486000000001</v>
      </c>
    </row>
    <row r="723" spans="1:4" x14ac:dyDescent="0.25">
      <c r="A723" s="7" t="s">
        <v>905</v>
      </c>
      <c r="B723" s="23">
        <v>145.35757999999998</v>
      </c>
      <c r="C723" s="23">
        <v>0</v>
      </c>
      <c r="D723" s="23">
        <v>145.38437999999996</v>
      </c>
    </row>
    <row r="724" spans="1:4" x14ac:dyDescent="0.25">
      <c r="A724" s="7" t="s">
        <v>906</v>
      </c>
      <c r="B724" s="23">
        <v>123.47119000000001</v>
      </c>
      <c r="C724" s="23">
        <v>14.4389</v>
      </c>
      <c r="D724" s="23">
        <v>145.28094000000002</v>
      </c>
    </row>
    <row r="725" spans="1:4" x14ac:dyDescent="0.25">
      <c r="A725" s="7" t="s">
        <v>907</v>
      </c>
      <c r="B725" s="23">
        <v>110.84711999999999</v>
      </c>
      <c r="C725" s="23">
        <v>15.406360000000001</v>
      </c>
      <c r="D725" s="23">
        <v>145.25051000000002</v>
      </c>
    </row>
    <row r="726" spans="1:4" x14ac:dyDescent="0.25">
      <c r="A726" s="7" t="s">
        <v>908</v>
      </c>
      <c r="B726" s="23">
        <v>105.71997999999999</v>
      </c>
      <c r="C726" s="23">
        <v>34.249099999999999</v>
      </c>
      <c r="D726" s="23">
        <v>145.17944999999997</v>
      </c>
    </row>
    <row r="727" spans="1:4" x14ac:dyDescent="0.25">
      <c r="A727" s="7" t="s">
        <v>909</v>
      </c>
      <c r="B727" s="23">
        <v>105.99589999999999</v>
      </c>
      <c r="C727" s="23">
        <v>33.877629999999996</v>
      </c>
      <c r="D727" s="23">
        <v>145.07295000000002</v>
      </c>
    </row>
    <row r="728" spans="1:4" x14ac:dyDescent="0.25">
      <c r="A728" s="7" t="s">
        <v>910</v>
      </c>
      <c r="B728" s="23">
        <v>123.47117999999999</v>
      </c>
      <c r="C728" s="23">
        <v>16.198430000000002</v>
      </c>
      <c r="D728" s="23">
        <v>145.06863999999999</v>
      </c>
    </row>
    <row r="729" spans="1:4" x14ac:dyDescent="0.25">
      <c r="A729" s="7" t="s">
        <v>911</v>
      </c>
      <c r="B729" s="23">
        <v>133.91567000000001</v>
      </c>
      <c r="C729" s="23">
        <v>3.0929600000000002</v>
      </c>
      <c r="D729" s="23">
        <v>145.04358999999999</v>
      </c>
    </row>
    <row r="730" spans="1:4" x14ac:dyDescent="0.25">
      <c r="A730" s="7" t="s">
        <v>912</v>
      </c>
      <c r="B730" s="23">
        <v>123.10500999999999</v>
      </c>
      <c r="C730" s="23">
        <v>6.4520600000000004</v>
      </c>
      <c r="D730" s="23">
        <v>144.92229999999998</v>
      </c>
    </row>
    <row r="731" spans="1:4" x14ac:dyDescent="0.25">
      <c r="A731" s="7" t="s">
        <v>913</v>
      </c>
      <c r="B731" s="23">
        <v>117.4278</v>
      </c>
      <c r="C731" s="23">
        <v>4.6189799999999996</v>
      </c>
      <c r="D731" s="23">
        <v>144.92059</v>
      </c>
    </row>
    <row r="732" spans="1:4" x14ac:dyDescent="0.25">
      <c r="A732" s="7" t="s">
        <v>914</v>
      </c>
      <c r="B732" s="23">
        <v>117.16269</v>
      </c>
      <c r="C732" s="23">
        <v>24.003740000000001</v>
      </c>
      <c r="D732" s="23">
        <v>144.81464</v>
      </c>
    </row>
    <row r="733" spans="1:4" x14ac:dyDescent="0.25">
      <c r="A733" s="7" t="s">
        <v>915</v>
      </c>
      <c r="B733" s="23">
        <v>137.88067999999998</v>
      </c>
      <c r="C733" s="23">
        <v>0</v>
      </c>
      <c r="D733" s="23">
        <v>144.77473999999998</v>
      </c>
    </row>
    <row r="734" spans="1:4" x14ac:dyDescent="0.25">
      <c r="A734" s="7" t="s">
        <v>916</v>
      </c>
      <c r="B734" s="23">
        <v>123.47102000000001</v>
      </c>
      <c r="C734" s="23">
        <v>9.3845400000000012</v>
      </c>
      <c r="D734" s="23">
        <v>144.75404</v>
      </c>
    </row>
    <row r="735" spans="1:4" x14ac:dyDescent="0.25">
      <c r="A735" s="7" t="s">
        <v>917</v>
      </c>
      <c r="B735" s="23">
        <v>141.53579999999999</v>
      </c>
      <c r="C735" s="23">
        <v>0</v>
      </c>
      <c r="D735" s="23">
        <v>144.72954999999999</v>
      </c>
    </row>
    <row r="736" spans="1:4" x14ac:dyDescent="0.25">
      <c r="A736" s="7" t="s">
        <v>918</v>
      </c>
      <c r="B736" s="23">
        <v>126.98399999999999</v>
      </c>
      <c r="C736" s="23">
        <v>5.7142799999999996</v>
      </c>
      <c r="D736" s="23">
        <v>144.66735</v>
      </c>
    </row>
    <row r="737" spans="1:4" x14ac:dyDescent="0.25">
      <c r="A737" s="7" t="s">
        <v>919</v>
      </c>
      <c r="B737" s="23">
        <v>95.123039999999989</v>
      </c>
      <c r="C737" s="23">
        <v>40.748440000000002</v>
      </c>
      <c r="D737" s="23">
        <v>144.64407999999997</v>
      </c>
    </row>
    <row r="738" spans="1:4" x14ac:dyDescent="0.25">
      <c r="A738" s="7" t="s">
        <v>920</v>
      </c>
      <c r="B738" s="23">
        <v>117.21826</v>
      </c>
      <c r="C738" s="23">
        <v>17.002369999999999</v>
      </c>
      <c r="D738" s="23">
        <v>144.64064000000002</v>
      </c>
    </row>
    <row r="739" spans="1:4" x14ac:dyDescent="0.25">
      <c r="A739" s="7" t="s">
        <v>921</v>
      </c>
      <c r="B739" s="23">
        <v>118.652</v>
      </c>
      <c r="C739" s="23">
        <v>6.7636799999999999</v>
      </c>
      <c r="D739" s="23">
        <v>144.61288999999999</v>
      </c>
    </row>
    <row r="740" spans="1:4" x14ac:dyDescent="0.25">
      <c r="A740" s="7" t="s">
        <v>922</v>
      </c>
      <c r="B740" s="23">
        <v>137.9495</v>
      </c>
      <c r="C740" s="23">
        <v>4.58385</v>
      </c>
      <c r="D740" s="23">
        <v>144.54866000000001</v>
      </c>
    </row>
    <row r="741" spans="1:4" x14ac:dyDescent="0.25">
      <c r="A741" s="7" t="s">
        <v>923</v>
      </c>
      <c r="B741" s="23">
        <v>130.45788999999999</v>
      </c>
      <c r="C741" s="23">
        <v>5.0549999999999997</v>
      </c>
      <c r="D741" s="23">
        <v>144.54812000000001</v>
      </c>
    </row>
    <row r="742" spans="1:4" x14ac:dyDescent="0.25">
      <c r="A742" s="7" t="s">
        <v>924</v>
      </c>
      <c r="B742" s="23">
        <v>79.221860000000007</v>
      </c>
      <c r="C742" s="23">
        <v>60.810890000000001</v>
      </c>
      <c r="D742" s="23">
        <v>144.54799</v>
      </c>
    </row>
    <row r="743" spans="1:4" x14ac:dyDescent="0.25">
      <c r="A743" s="7" t="s">
        <v>925</v>
      </c>
      <c r="B743" s="23">
        <v>130.48158999999998</v>
      </c>
      <c r="C743" s="23">
        <v>5.8146100000000001</v>
      </c>
      <c r="D743" s="23">
        <v>144.54737</v>
      </c>
    </row>
    <row r="744" spans="1:4" x14ac:dyDescent="0.25">
      <c r="A744" s="7" t="s">
        <v>926</v>
      </c>
      <c r="B744" s="23">
        <v>138.21301</v>
      </c>
      <c r="C744" s="23">
        <v>0</v>
      </c>
      <c r="D744" s="23">
        <v>144.52862999999999</v>
      </c>
    </row>
    <row r="745" spans="1:4" x14ac:dyDescent="0.25">
      <c r="A745" s="7" t="s">
        <v>927</v>
      </c>
      <c r="B745" s="23">
        <v>100.63547</v>
      </c>
      <c r="C745" s="23">
        <v>34.110500000000002</v>
      </c>
      <c r="D745" s="23">
        <v>144.50192999999999</v>
      </c>
    </row>
    <row r="746" spans="1:4" x14ac:dyDescent="0.25">
      <c r="A746" s="7" t="s">
        <v>928</v>
      </c>
      <c r="B746" s="23">
        <v>128.15100000000001</v>
      </c>
      <c r="C746" s="23">
        <v>8.1425699999999992</v>
      </c>
      <c r="D746" s="23">
        <v>144.4597</v>
      </c>
    </row>
    <row r="747" spans="1:4" x14ac:dyDescent="0.25">
      <c r="A747" s="7" t="s">
        <v>929</v>
      </c>
      <c r="B747" s="23">
        <v>128.14209</v>
      </c>
      <c r="C747" s="23">
        <v>6.9970699999999999</v>
      </c>
      <c r="D747" s="23">
        <v>144.45967999999999</v>
      </c>
    </row>
    <row r="748" spans="1:4" x14ac:dyDescent="0.25">
      <c r="A748" s="7" t="s">
        <v>930</v>
      </c>
      <c r="B748" s="23">
        <v>121.60553</v>
      </c>
      <c r="C748" s="23">
        <v>0</v>
      </c>
      <c r="D748" s="23">
        <v>144.35813000000002</v>
      </c>
    </row>
    <row r="749" spans="1:4" x14ac:dyDescent="0.25">
      <c r="A749" s="7" t="s">
        <v>931</v>
      </c>
      <c r="B749" s="23">
        <v>127.43649000000001</v>
      </c>
      <c r="C749" s="23">
        <v>3.2664200000000001</v>
      </c>
      <c r="D749" s="23">
        <v>144.25748999999999</v>
      </c>
    </row>
    <row r="750" spans="1:4" x14ac:dyDescent="0.25">
      <c r="A750" s="7" t="s">
        <v>932</v>
      </c>
      <c r="B750" s="23">
        <v>118.01996000000001</v>
      </c>
      <c r="C750" s="23">
        <v>7.4293500000000003</v>
      </c>
      <c r="D750" s="23">
        <v>144.20305999999999</v>
      </c>
    </row>
    <row r="751" spans="1:4" x14ac:dyDescent="0.25">
      <c r="A751" s="7" t="s">
        <v>933</v>
      </c>
      <c r="B751" s="23">
        <v>111.64824</v>
      </c>
      <c r="C751" s="23">
        <v>11.538450000000001</v>
      </c>
      <c r="D751" s="23">
        <v>144.18124</v>
      </c>
    </row>
    <row r="752" spans="1:4" x14ac:dyDescent="0.25">
      <c r="A752" s="7" t="s">
        <v>934</v>
      </c>
      <c r="B752" s="23">
        <v>140.00301000000002</v>
      </c>
      <c r="C752" s="23">
        <v>0</v>
      </c>
      <c r="D752" s="23">
        <v>144.10483000000002</v>
      </c>
    </row>
    <row r="753" spans="1:4" x14ac:dyDescent="0.25">
      <c r="A753" s="7" t="s">
        <v>935</v>
      </c>
      <c r="B753" s="23">
        <v>97.281600000000012</v>
      </c>
      <c r="C753" s="23">
        <v>35.624199999999995</v>
      </c>
      <c r="D753" s="23">
        <v>144.05446000000001</v>
      </c>
    </row>
    <row r="754" spans="1:4" x14ac:dyDescent="0.25">
      <c r="A754" s="7" t="s">
        <v>936</v>
      </c>
      <c r="B754" s="23">
        <v>126.68519000000001</v>
      </c>
      <c r="C754" s="23">
        <v>11.804440000000001</v>
      </c>
      <c r="D754" s="23">
        <v>144.02736999999999</v>
      </c>
    </row>
    <row r="755" spans="1:4" x14ac:dyDescent="0.25">
      <c r="A755" s="7" t="s">
        <v>937</v>
      </c>
      <c r="B755" s="23">
        <v>109.78385</v>
      </c>
      <c r="C755" s="23">
        <v>15.844209999999999</v>
      </c>
      <c r="D755" s="23">
        <v>143.97601999999998</v>
      </c>
    </row>
    <row r="756" spans="1:4" x14ac:dyDescent="0.25">
      <c r="A756" s="7" t="s">
        <v>938</v>
      </c>
      <c r="B756" s="23">
        <v>143.85602</v>
      </c>
      <c r="C756" s="23">
        <v>0</v>
      </c>
      <c r="D756" s="23">
        <v>143.85602</v>
      </c>
    </row>
    <row r="757" spans="1:4" x14ac:dyDescent="0.25">
      <c r="A757" s="7" t="s">
        <v>939</v>
      </c>
      <c r="B757" s="23">
        <v>143.85599999999999</v>
      </c>
      <c r="C757" s="23">
        <v>0</v>
      </c>
      <c r="D757" s="23">
        <v>143.85599999999999</v>
      </c>
    </row>
    <row r="758" spans="1:4" x14ac:dyDescent="0.25">
      <c r="A758" s="7" t="s">
        <v>940</v>
      </c>
      <c r="B758" s="23">
        <v>123.81511999999999</v>
      </c>
      <c r="C758" s="23">
        <v>0</v>
      </c>
      <c r="D758" s="23">
        <v>143.82446999999999</v>
      </c>
    </row>
    <row r="759" spans="1:4" x14ac:dyDescent="0.25">
      <c r="A759" s="7" t="s">
        <v>941</v>
      </c>
      <c r="B759" s="23">
        <v>122.40499000000001</v>
      </c>
      <c r="C759" s="23">
        <v>13.4687</v>
      </c>
      <c r="D759" s="23">
        <v>143.80717999999999</v>
      </c>
    </row>
    <row r="760" spans="1:4" x14ac:dyDescent="0.25">
      <c r="A760" s="7" t="s">
        <v>942</v>
      </c>
      <c r="B760" s="23">
        <v>110.24292</v>
      </c>
      <c r="C760" s="23">
        <v>15.33893</v>
      </c>
      <c r="D760" s="23">
        <v>143.77260000000001</v>
      </c>
    </row>
    <row r="761" spans="1:4" x14ac:dyDescent="0.25">
      <c r="A761" s="7" t="s">
        <v>943</v>
      </c>
      <c r="B761" s="23">
        <v>130.45795000000001</v>
      </c>
      <c r="C761" s="23">
        <v>5.8496600000000001</v>
      </c>
      <c r="D761" s="23">
        <v>143.69130999999999</v>
      </c>
    </row>
    <row r="762" spans="1:4" x14ac:dyDescent="0.25">
      <c r="A762" s="7" t="s">
        <v>944</v>
      </c>
      <c r="B762" s="23">
        <v>128.80893</v>
      </c>
      <c r="C762" s="23">
        <v>6.80558</v>
      </c>
      <c r="D762" s="23">
        <v>143.66896999999997</v>
      </c>
    </row>
    <row r="763" spans="1:4" x14ac:dyDescent="0.25">
      <c r="A763" s="7" t="s">
        <v>945</v>
      </c>
      <c r="B763" s="23">
        <v>116.95671</v>
      </c>
      <c r="C763" s="23">
        <v>6.9216800000000003</v>
      </c>
      <c r="D763" s="23">
        <v>143.61034000000004</v>
      </c>
    </row>
    <row r="764" spans="1:4" x14ac:dyDescent="0.25">
      <c r="A764" s="7" t="s">
        <v>946</v>
      </c>
      <c r="B764" s="23">
        <v>141.86005</v>
      </c>
      <c r="C764" s="23">
        <v>0</v>
      </c>
      <c r="D764" s="23">
        <v>143.54431</v>
      </c>
    </row>
    <row r="765" spans="1:4" x14ac:dyDescent="0.25">
      <c r="A765" s="7" t="s">
        <v>947</v>
      </c>
      <c r="B765" s="23">
        <v>143.52610999999999</v>
      </c>
      <c r="C765" s="23">
        <v>0</v>
      </c>
      <c r="D765" s="23">
        <v>143.52610999999999</v>
      </c>
    </row>
    <row r="766" spans="1:4" x14ac:dyDescent="0.25">
      <c r="A766" s="7" t="s">
        <v>948</v>
      </c>
      <c r="B766" s="23">
        <v>128.36776</v>
      </c>
      <c r="C766" s="23">
        <v>6.0062700000000007</v>
      </c>
      <c r="D766" s="23">
        <v>143.4973</v>
      </c>
    </row>
    <row r="767" spans="1:4" x14ac:dyDescent="0.25">
      <c r="A767" s="7" t="s">
        <v>949</v>
      </c>
      <c r="B767" s="23">
        <v>123.63208</v>
      </c>
      <c r="C767" s="23">
        <v>5.0236800000000006</v>
      </c>
      <c r="D767" s="23">
        <v>143.43411</v>
      </c>
    </row>
    <row r="768" spans="1:4" x14ac:dyDescent="0.25">
      <c r="A768" s="7" t="s">
        <v>950</v>
      </c>
      <c r="B768" s="23">
        <v>105.93464</v>
      </c>
      <c r="C768" s="23">
        <v>20.862740000000002</v>
      </c>
      <c r="D768" s="23">
        <v>143.38217</v>
      </c>
    </row>
    <row r="769" spans="1:4" x14ac:dyDescent="0.25">
      <c r="A769" s="7" t="s">
        <v>951</v>
      </c>
      <c r="B769" s="23">
        <v>109.78385</v>
      </c>
      <c r="C769" s="23">
        <v>16.273219999999998</v>
      </c>
      <c r="D769" s="23">
        <v>143.37067999999999</v>
      </c>
    </row>
    <row r="770" spans="1:4" x14ac:dyDescent="0.25">
      <c r="A770" s="7" t="s">
        <v>952</v>
      </c>
      <c r="B770" s="23">
        <v>78.29213</v>
      </c>
      <c r="C770" s="23">
        <v>2.2967900000000001</v>
      </c>
      <c r="D770" s="23">
        <v>143.32243</v>
      </c>
    </row>
    <row r="771" spans="1:4" x14ac:dyDescent="0.25">
      <c r="A771" s="7" t="s">
        <v>953</v>
      </c>
      <c r="B771" s="23">
        <v>114.65406</v>
      </c>
      <c r="C771" s="23">
        <v>16.141569999999998</v>
      </c>
      <c r="D771" s="23">
        <v>143.31667000000002</v>
      </c>
    </row>
    <row r="772" spans="1:4" x14ac:dyDescent="0.25">
      <c r="A772" s="7" t="s">
        <v>954</v>
      </c>
      <c r="B772" s="23">
        <v>143.26001000000002</v>
      </c>
      <c r="C772" s="23">
        <v>0</v>
      </c>
      <c r="D772" s="23">
        <v>143.26001000000002</v>
      </c>
    </row>
    <row r="773" spans="1:4" x14ac:dyDescent="0.25">
      <c r="A773" s="7" t="s">
        <v>955</v>
      </c>
      <c r="B773" s="23">
        <v>112.40107</v>
      </c>
      <c r="C773" s="23">
        <v>11.68374</v>
      </c>
      <c r="D773" s="23">
        <v>143.20987000000002</v>
      </c>
    </row>
    <row r="774" spans="1:4" x14ac:dyDescent="0.25">
      <c r="A774" s="7" t="s">
        <v>956</v>
      </c>
      <c r="B774" s="23">
        <v>110.78199000000001</v>
      </c>
      <c r="C774" s="23">
        <v>12.597530000000001</v>
      </c>
      <c r="D774" s="23">
        <v>143.14198000000002</v>
      </c>
    </row>
    <row r="775" spans="1:4" x14ac:dyDescent="0.25">
      <c r="A775" s="7" t="s">
        <v>957</v>
      </c>
      <c r="B775" s="23">
        <v>132.62991</v>
      </c>
      <c r="C775" s="23">
        <v>0.73260000000000003</v>
      </c>
      <c r="D775" s="23">
        <v>143.11345</v>
      </c>
    </row>
    <row r="776" spans="1:4" x14ac:dyDescent="0.25">
      <c r="A776" s="7" t="s">
        <v>958</v>
      </c>
      <c r="B776" s="23">
        <v>128.12397999999999</v>
      </c>
      <c r="C776" s="23">
        <v>3.8312300000000001</v>
      </c>
      <c r="D776" s="23">
        <v>143.09342999999998</v>
      </c>
    </row>
    <row r="777" spans="1:4" x14ac:dyDescent="0.25">
      <c r="A777" s="7" t="s">
        <v>959</v>
      </c>
      <c r="B777" s="23">
        <v>130.45796000000001</v>
      </c>
      <c r="C777" s="23">
        <v>3.88293</v>
      </c>
      <c r="D777" s="23">
        <v>143.05315999999999</v>
      </c>
    </row>
    <row r="778" spans="1:4" x14ac:dyDescent="0.25">
      <c r="A778" s="7" t="s">
        <v>960</v>
      </c>
      <c r="B778" s="23">
        <v>130.50511</v>
      </c>
      <c r="C778" s="23">
        <v>2.9333800000000001</v>
      </c>
      <c r="D778" s="23">
        <v>143.05233999999999</v>
      </c>
    </row>
    <row r="779" spans="1:4" x14ac:dyDescent="0.25">
      <c r="A779" s="7" t="s">
        <v>961</v>
      </c>
      <c r="B779" s="23">
        <v>135.97774999999999</v>
      </c>
      <c r="C779" s="23">
        <v>2.0144100000000003</v>
      </c>
      <c r="D779" s="23">
        <v>143.00163000000001</v>
      </c>
    </row>
    <row r="780" spans="1:4" x14ac:dyDescent="0.25">
      <c r="A780" s="7" t="s">
        <v>962</v>
      </c>
      <c r="B780" s="23">
        <v>117.04834</v>
      </c>
      <c r="C780" s="23">
        <v>14.920809999999999</v>
      </c>
      <c r="D780" s="23">
        <v>142.86328999999998</v>
      </c>
    </row>
    <row r="781" spans="1:4" x14ac:dyDescent="0.25">
      <c r="A781" s="7" t="s">
        <v>963</v>
      </c>
      <c r="B781" s="23">
        <v>142.72023999999999</v>
      </c>
      <c r="C781" s="23">
        <v>0</v>
      </c>
      <c r="D781" s="23">
        <v>142.84023999999999</v>
      </c>
    </row>
    <row r="782" spans="1:4" x14ac:dyDescent="0.25">
      <c r="A782" s="7" t="s">
        <v>964</v>
      </c>
      <c r="B782" s="23">
        <v>110.2628</v>
      </c>
      <c r="C782" s="23">
        <v>12.583260000000001</v>
      </c>
      <c r="D782" s="23">
        <v>142.81109000000001</v>
      </c>
    </row>
    <row r="783" spans="1:4" x14ac:dyDescent="0.25">
      <c r="A783" s="7" t="s">
        <v>965</v>
      </c>
      <c r="B783" s="23">
        <v>130.48143999999999</v>
      </c>
      <c r="C783" s="23">
        <v>6.1101700000000001</v>
      </c>
      <c r="D783" s="23">
        <v>142.75140000000002</v>
      </c>
    </row>
    <row r="784" spans="1:4" x14ac:dyDescent="0.25">
      <c r="A784" s="7" t="s">
        <v>966</v>
      </c>
      <c r="B784" s="23">
        <v>133.53432000000001</v>
      </c>
      <c r="C784" s="23">
        <v>1.9544999999999999</v>
      </c>
      <c r="D784" s="23">
        <v>142.73624000000001</v>
      </c>
    </row>
    <row r="785" spans="1:4" x14ac:dyDescent="0.25">
      <c r="A785" s="7" t="s">
        <v>967</v>
      </c>
      <c r="B785" s="23">
        <v>142.72023999999999</v>
      </c>
      <c r="C785" s="23">
        <v>0</v>
      </c>
      <c r="D785" s="23">
        <v>142.72023999999999</v>
      </c>
    </row>
    <row r="786" spans="1:4" x14ac:dyDescent="0.25">
      <c r="A786" s="7" t="s">
        <v>968</v>
      </c>
      <c r="B786" s="23">
        <v>142.72023999999999</v>
      </c>
      <c r="C786" s="23">
        <v>0</v>
      </c>
      <c r="D786" s="23">
        <v>142.72023999999999</v>
      </c>
    </row>
    <row r="787" spans="1:4" x14ac:dyDescent="0.25">
      <c r="A787" s="7" t="s">
        <v>969</v>
      </c>
      <c r="B787" s="23">
        <v>142.72023999999999</v>
      </c>
      <c r="C787" s="23">
        <v>0</v>
      </c>
      <c r="D787" s="23">
        <v>142.72023999999999</v>
      </c>
    </row>
    <row r="788" spans="1:4" x14ac:dyDescent="0.25">
      <c r="A788" s="7" t="s">
        <v>970</v>
      </c>
      <c r="B788" s="23">
        <v>142.72023999999999</v>
      </c>
      <c r="C788" s="23">
        <v>0</v>
      </c>
      <c r="D788" s="23">
        <v>142.72023999999999</v>
      </c>
    </row>
    <row r="789" spans="1:4" x14ac:dyDescent="0.25">
      <c r="A789" s="7" t="s">
        <v>971</v>
      </c>
      <c r="B789" s="23">
        <v>142.72023999999999</v>
      </c>
      <c r="C789" s="23">
        <v>0</v>
      </c>
      <c r="D789" s="23">
        <v>142.72023999999999</v>
      </c>
    </row>
    <row r="790" spans="1:4" x14ac:dyDescent="0.25">
      <c r="A790" s="7" t="s">
        <v>972</v>
      </c>
      <c r="B790" s="23">
        <v>142.72023999999999</v>
      </c>
      <c r="C790" s="23">
        <v>0</v>
      </c>
      <c r="D790" s="23">
        <v>142.72023999999999</v>
      </c>
    </row>
    <row r="791" spans="1:4" x14ac:dyDescent="0.25">
      <c r="A791" s="7" t="s">
        <v>973</v>
      </c>
      <c r="B791" s="23">
        <v>141.44593</v>
      </c>
      <c r="C791" s="23">
        <v>0</v>
      </c>
      <c r="D791" s="23">
        <v>142.69593</v>
      </c>
    </row>
    <row r="792" spans="1:4" x14ac:dyDescent="0.25">
      <c r="A792" s="7" t="s">
        <v>974</v>
      </c>
      <c r="B792" s="23">
        <v>142.42501999999999</v>
      </c>
      <c r="C792" s="23">
        <v>0</v>
      </c>
      <c r="D792" s="23">
        <v>142.67501999999999</v>
      </c>
    </row>
    <row r="793" spans="1:4" x14ac:dyDescent="0.25">
      <c r="A793" s="7" t="s">
        <v>975</v>
      </c>
      <c r="B793" s="23">
        <v>121.06801</v>
      </c>
      <c r="C793" s="23">
        <v>10.460370000000001</v>
      </c>
      <c r="D793" s="23">
        <v>142.56823</v>
      </c>
    </row>
    <row r="794" spans="1:4" x14ac:dyDescent="0.25">
      <c r="A794" s="7" t="s">
        <v>976</v>
      </c>
      <c r="B794" s="23">
        <v>105.93463</v>
      </c>
      <c r="C794" s="23">
        <v>21.470569999999999</v>
      </c>
      <c r="D794" s="23">
        <v>142.53203999999999</v>
      </c>
    </row>
    <row r="795" spans="1:4" x14ac:dyDescent="0.25">
      <c r="A795" s="7" t="s">
        <v>977</v>
      </c>
      <c r="B795" s="23">
        <v>142.44756000000001</v>
      </c>
      <c r="C795" s="23">
        <v>0</v>
      </c>
      <c r="D795" s="23">
        <v>142.44756000000001</v>
      </c>
    </row>
    <row r="796" spans="1:4" x14ac:dyDescent="0.25">
      <c r="A796" s="7" t="s">
        <v>978</v>
      </c>
      <c r="B796" s="23">
        <v>113.36294000000001</v>
      </c>
      <c r="C796" s="23">
        <v>8.3911800000000003</v>
      </c>
      <c r="D796" s="23">
        <v>142.30391999999998</v>
      </c>
    </row>
    <row r="797" spans="1:4" x14ac:dyDescent="0.25">
      <c r="A797" s="7" t="s">
        <v>979</v>
      </c>
      <c r="B797" s="23">
        <v>129.20050000000001</v>
      </c>
      <c r="C797" s="23">
        <v>6.63408</v>
      </c>
      <c r="D797" s="23">
        <v>142.30152999999999</v>
      </c>
    </row>
    <row r="798" spans="1:4" x14ac:dyDescent="0.25">
      <c r="A798" s="7" t="s">
        <v>980</v>
      </c>
      <c r="B798" s="23">
        <v>0</v>
      </c>
      <c r="C798" s="23">
        <v>0</v>
      </c>
      <c r="D798" s="23">
        <v>142.24521999999999</v>
      </c>
    </row>
    <row r="799" spans="1:4" x14ac:dyDescent="0.25">
      <c r="A799" s="7" t="s">
        <v>981</v>
      </c>
      <c r="B799" s="23">
        <v>110.84711999999999</v>
      </c>
      <c r="C799" s="23">
        <v>12.215290000000001</v>
      </c>
      <c r="D799" s="23">
        <v>142.22732000000002</v>
      </c>
    </row>
    <row r="800" spans="1:4" x14ac:dyDescent="0.25">
      <c r="A800" s="7" t="s">
        <v>982</v>
      </c>
      <c r="B800" s="23">
        <v>101.97736999999999</v>
      </c>
      <c r="C800" s="23">
        <v>17.165089999999999</v>
      </c>
      <c r="D800" s="23">
        <v>142.21874</v>
      </c>
    </row>
    <row r="801" spans="1:4" x14ac:dyDescent="0.25">
      <c r="A801" s="7" t="s">
        <v>983</v>
      </c>
      <c r="B801" s="23">
        <v>109.78385</v>
      </c>
      <c r="C801" s="23">
        <v>13.72329</v>
      </c>
      <c r="D801" s="23">
        <v>142.15038000000001</v>
      </c>
    </row>
    <row r="802" spans="1:4" x14ac:dyDescent="0.25">
      <c r="A802" s="7" t="s">
        <v>984</v>
      </c>
      <c r="B802" s="23">
        <v>140.91404999999997</v>
      </c>
      <c r="C802" s="23">
        <v>0</v>
      </c>
      <c r="D802" s="23">
        <v>142.07828999999998</v>
      </c>
    </row>
    <row r="803" spans="1:4" x14ac:dyDescent="0.25">
      <c r="A803" s="7" t="s">
        <v>985</v>
      </c>
      <c r="B803" s="23">
        <v>130.45791</v>
      </c>
      <c r="C803" s="23">
        <v>3.2933600000000003</v>
      </c>
      <c r="D803" s="23">
        <v>142.06058999999999</v>
      </c>
    </row>
    <row r="804" spans="1:4" x14ac:dyDescent="0.25">
      <c r="A804" s="7" t="s">
        <v>986</v>
      </c>
      <c r="B804" s="23">
        <v>142.00724</v>
      </c>
      <c r="C804" s="23">
        <v>0</v>
      </c>
      <c r="D804" s="23">
        <v>142.00724</v>
      </c>
    </row>
    <row r="805" spans="1:4" x14ac:dyDescent="0.25">
      <c r="A805" s="7" t="s">
        <v>987</v>
      </c>
      <c r="B805" s="23">
        <v>110.84711</v>
      </c>
      <c r="C805" s="23">
        <v>13.35722</v>
      </c>
      <c r="D805" s="23">
        <v>141.95228</v>
      </c>
    </row>
    <row r="806" spans="1:4" x14ac:dyDescent="0.25">
      <c r="A806" s="7" t="s">
        <v>988</v>
      </c>
      <c r="B806" s="23">
        <v>95.119520000000009</v>
      </c>
      <c r="C806" s="23">
        <v>32.823219999999999</v>
      </c>
      <c r="D806" s="23">
        <v>141.91199</v>
      </c>
    </row>
    <row r="807" spans="1:4" x14ac:dyDescent="0.25">
      <c r="A807" s="7" t="s">
        <v>989</v>
      </c>
      <c r="B807" s="23">
        <v>130.47639999999998</v>
      </c>
      <c r="C807" s="23">
        <v>3.60995</v>
      </c>
      <c r="D807" s="23">
        <v>141.90754000000001</v>
      </c>
    </row>
    <row r="808" spans="1:4" x14ac:dyDescent="0.25">
      <c r="A808" s="7" t="s">
        <v>990</v>
      </c>
      <c r="B808" s="23">
        <v>105.93463</v>
      </c>
      <c r="C808" s="23">
        <v>18.17587</v>
      </c>
      <c r="D808" s="23">
        <v>141.89536999999999</v>
      </c>
    </row>
    <row r="809" spans="1:4" x14ac:dyDescent="0.25">
      <c r="A809" s="7" t="s">
        <v>991</v>
      </c>
      <c r="B809" s="23">
        <v>141.86002999999999</v>
      </c>
      <c r="C809" s="23">
        <v>0</v>
      </c>
      <c r="D809" s="23">
        <v>141.86002999999999</v>
      </c>
    </row>
    <row r="810" spans="1:4" x14ac:dyDescent="0.25">
      <c r="A810" s="7" t="s">
        <v>992</v>
      </c>
      <c r="B810" s="23">
        <v>114.88776</v>
      </c>
      <c r="C810" s="23">
        <v>19.691380000000002</v>
      </c>
      <c r="D810" s="23">
        <v>141.85264999999998</v>
      </c>
    </row>
    <row r="811" spans="1:4" x14ac:dyDescent="0.25">
      <c r="A811" s="7" t="s">
        <v>993</v>
      </c>
      <c r="B811" s="23">
        <v>124.62026</v>
      </c>
      <c r="C811" s="23">
        <v>0</v>
      </c>
      <c r="D811" s="23">
        <v>141.78026</v>
      </c>
    </row>
    <row r="812" spans="1:4" x14ac:dyDescent="0.25">
      <c r="A812" s="7" t="s">
        <v>994</v>
      </c>
      <c r="B812" s="23">
        <v>141.76253</v>
      </c>
      <c r="C812" s="23">
        <v>0</v>
      </c>
      <c r="D812" s="23">
        <v>141.76253</v>
      </c>
    </row>
    <row r="813" spans="1:4" x14ac:dyDescent="0.25">
      <c r="A813" s="7" t="s">
        <v>995</v>
      </c>
      <c r="B813" s="23">
        <v>135.96746999999999</v>
      </c>
      <c r="C813" s="23">
        <v>3.18011</v>
      </c>
      <c r="D813" s="23">
        <v>141.75043999999997</v>
      </c>
    </row>
    <row r="814" spans="1:4" x14ac:dyDescent="0.25">
      <c r="A814" s="7" t="s">
        <v>996</v>
      </c>
      <c r="B814" s="23">
        <v>131.67025000000001</v>
      </c>
      <c r="C814" s="23">
        <v>0</v>
      </c>
      <c r="D814" s="23">
        <v>141.73351</v>
      </c>
    </row>
    <row r="815" spans="1:4" x14ac:dyDescent="0.25">
      <c r="A815" s="7" t="s">
        <v>997</v>
      </c>
      <c r="B815" s="23">
        <v>99.960999999999999</v>
      </c>
      <c r="C815" s="23">
        <v>41.737900000000003</v>
      </c>
      <c r="D815" s="23">
        <v>141.69889999999998</v>
      </c>
    </row>
    <row r="816" spans="1:4" x14ac:dyDescent="0.25">
      <c r="A816" s="7" t="s">
        <v>998</v>
      </c>
      <c r="B816" s="23">
        <v>116.47803</v>
      </c>
      <c r="C816" s="23">
        <v>13.97841</v>
      </c>
      <c r="D816" s="23">
        <v>141.68798000000001</v>
      </c>
    </row>
    <row r="817" spans="1:4" x14ac:dyDescent="0.25">
      <c r="A817" s="7" t="s">
        <v>999</v>
      </c>
      <c r="B817" s="23">
        <v>98.879440000000002</v>
      </c>
      <c r="C817" s="23">
        <v>30.334409999999998</v>
      </c>
      <c r="D817" s="23">
        <v>141.68564000000001</v>
      </c>
    </row>
    <row r="818" spans="1:4" x14ac:dyDescent="0.25">
      <c r="A818" s="7" t="s">
        <v>1000</v>
      </c>
      <c r="B818" s="23">
        <v>141.61079000000001</v>
      </c>
      <c r="C818" s="23">
        <v>0</v>
      </c>
      <c r="D818" s="23">
        <v>141.61079000000001</v>
      </c>
    </row>
    <row r="819" spans="1:4" x14ac:dyDescent="0.25">
      <c r="A819" s="7" t="s">
        <v>1001</v>
      </c>
      <c r="B819" s="23">
        <v>123.74702000000001</v>
      </c>
      <c r="C819" s="23">
        <v>5.26349</v>
      </c>
      <c r="D819" s="23">
        <v>141.58658000000003</v>
      </c>
    </row>
    <row r="820" spans="1:4" x14ac:dyDescent="0.25">
      <c r="A820" s="7" t="s">
        <v>1002</v>
      </c>
      <c r="B820" s="23">
        <v>130.06200000000001</v>
      </c>
      <c r="C820" s="23">
        <v>4.4933999999999994</v>
      </c>
      <c r="D820" s="23">
        <v>141.51758999999998</v>
      </c>
    </row>
    <row r="821" spans="1:4" x14ac:dyDescent="0.25">
      <c r="A821" s="7" t="s">
        <v>1003</v>
      </c>
      <c r="B821" s="23">
        <v>122.12588000000001</v>
      </c>
      <c r="C821" s="23">
        <v>6.1551499999999999</v>
      </c>
      <c r="D821" s="23">
        <v>141.42343</v>
      </c>
    </row>
    <row r="822" spans="1:4" x14ac:dyDescent="0.25">
      <c r="A822" s="7" t="s">
        <v>1004</v>
      </c>
      <c r="B822" s="23">
        <v>107.28185999999999</v>
      </c>
      <c r="C822" s="23">
        <v>7.2008999999999999</v>
      </c>
      <c r="D822" s="23">
        <v>141.37188999999998</v>
      </c>
    </row>
    <row r="823" spans="1:4" x14ac:dyDescent="0.25">
      <c r="A823" s="7" t="s">
        <v>1005</v>
      </c>
      <c r="B823" s="23">
        <v>112.41728000000001</v>
      </c>
      <c r="C823" s="23">
        <v>26.299689999999998</v>
      </c>
      <c r="D823" s="23">
        <v>141.36067</v>
      </c>
    </row>
    <row r="824" spans="1:4" x14ac:dyDescent="0.25">
      <c r="A824" s="7" t="s">
        <v>1006</v>
      </c>
      <c r="B824" s="23">
        <v>110.84711</v>
      </c>
      <c r="C824" s="23">
        <v>12.519639999999999</v>
      </c>
      <c r="D824" s="23">
        <v>141.28332</v>
      </c>
    </row>
    <row r="825" spans="1:4" x14ac:dyDescent="0.25">
      <c r="A825" s="7" t="s">
        <v>1007</v>
      </c>
      <c r="B825" s="23">
        <v>87.345600000000005</v>
      </c>
      <c r="C825" s="23">
        <v>51.435230000000004</v>
      </c>
      <c r="D825" s="23">
        <v>141.27183000000002</v>
      </c>
    </row>
    <row r="826" spans="1:4" x14ac:dyDescent="0.25">
      <c r="A826" s="7" t="s">
        <v>1008</v>
      </c>
      <c r="B826" s="23">
        <v>97.953310000000002</v>
      </c>
      <c r="C826" s="23">
        <v>25.523490000000002</v>
      </c>
      <c r="D826" s="23">
        <v>141.24298999999999</v>
      </c>
    </row>
    <row r="827" spans="1:4" x14ac:dyDescent="0.25">
      <c r="A827" s="7" t="s">
        <v>1009</v>
      </c>
      <c r="B827" s="23">
        <v>101.08799999999999</v>
      </c>
      <c r="C827" s="23">
        <v>38.889720000000004</v>
      </c>
      <c r="D827" s="23">
        <v>141.21772000000001</v>
      </c>
    </row>
    <row r="828" spans="1:4" x14ac:dyDescent="0.25">
      <c r="A828" s="7" t="s">
        <v>1010</v>
      </c>
      <c r="B828" s="23">
        <v>114.87913999999999</v>
      </c>
      <c r="C828" s="23">
        <v>15.123670000000001</v>
      </c>
      <c r="D828" s="23">
        <v>141.16038</v>
      </c>
    </row>
    <row r="829" spans="1:4" x14ac:dyDescent="0.25">
      <c r="A829" s="7" t="s">
        <v>1011</v>
      </c>
      <c r="B829" s="23">
        <v>141.108</v>
      </c>
      <c r="C829" s="23">
        <v>0</v>
      </c>
      <c r="D829" s="23">
        <v>141.108</v>
      </c>
    </row>
    <row r="830" spans="1:4" x14ac:dyDescent="0.25">
      <c r="A830" s="7" t="s">
        <v>1012</v>
      </c>
      <c r="B830" s="23">
        <v>130.94898000000001</v>
      </c>
      <c r="C830" s="23">
        <v>2.302</v>
      </c>
      <c r="D830" s="23">
        <v>141.10793999999999</v>
      </c>
    </row>
    <row r="831" spans="1:4" x14ac:dyDescent="0.25">
      <c r="A831" s="7" t="s">
        <v>1013</v>
      </c>
      <c r="B831" s="23">
        <v>116.53811999999999</v>
      </c>
      <c r="C831" s="23">
        <v>0</v>
      </c>
      <c r="D831" s="23">
        <v>141.08856</v>
      </c>
    </row>
    <row r="832" spans="1:4" x14ac:dyDescent="0.25">
      <c r="A832" s="7" t="s">
        <v>1014</v>
      </c>
      <c r="B832" s="23">
        <v>129.60158999999999</v>
      </c>
      <c r="C832" s="23">
        <v>4.6251800000000003</v>
      </c>
      <c r="D832" s="23">
        <v>141.05896999999999</v>
      </c>
    </row>
    <row r="833" spans="1:4" x14ac:dyDescent="0.25">
      <c r="A833" s="7" t="s">
        <v>1015</v>
      </c>
      <c r="B833" s="23">
        <v>117.17144</v>
      </c>
      <c r="C833" s="23">
        <v>17.36749</v>
      </c>
      <c r="D833" s="23">
        <v>141.00796</v>
      </c>
    </row>
    <row r="834" spans="1:4" x14ac:dyDescent="0.25">
      <c r="A834" s="7" t="s">
        <v>1016</v>
      </c>
      <c r="B834" s="23">
        <v>128.09178</v>
      </c>
      <c r="C834" s="23">
        <v>4.86226</v>
      </c>
      <c r="D834" s="23">
        <v>140.96362999999999</v>
      </c>
    </row>
    <row r="835" spans="1:4" x14ac:dyDescent="0.25">
      <c r="A835" s="7" t="s">
        <v>1017</v>
      </c>
      <c r="B835" s="23">
        <v>111.77647999999999</v>
      </c>
      <c r="C835" s="23">
        <v>8.5811600000000006</v>
      </c>
      <c r="D835" s="23">
        <v>140.95291</v>
      </c>
    </row>
    <row r="836" spans="1:4" x14ac:dyDescent="0.25">
      <c r="A836" s="7" t="s">
        <v>1018</v>
      </c>
      <c r="B836" s="23">
        <v>140.58277999999999</v>
      </c>
      <c r="C836" s="23">
        <v>0</v>
      </c>
      <c r="D836" s="23">
        <v>140.89527999999999</v>
      </c>
    </row>
    <row r="837" spans="1:4" x14ac:dyDescent="0.25">
      <c r="A837" s="7" t="s">
        <v>1019</v>
      </c>
      <c r="B837" s="23">
        <v>132.98651999999998</v>
      </c>
      <c r="C837" s="23">
        <v>4.8652100000000003</v>
      </c>
      <c r="D837" s="23">
        <v>140.84766999999999</v>
      </c>
    </row>
    <row r="838" spans="1:4" x14ac:dyDescent="0.25">
      <c r="A838" s="7" t="s">
        <v>1020</v>
      </c>
      <c r="B838" s="23">
        <v>130.45777999999999</v>
      </c>
      <c r="C838" s="23">
        <v>3.1314199999999999</v>
      </c>
      <c r="D838" s="23">
        <v>140.84559000000002</v>
      </c>
    </row>
    <row r="839" spans="1:4" x14ac:dyDescent="0.25">
      <c r="A839" s="7" t="s">
        <v>1021</v>
      </c>
      <c r="B839" s="23">
        <v>138.21304000000001</v>
      </c>
      <c r="C839" s="23">
        <v>0</v>
      </c>
      <c r="D839" s="23">
        <v>140.83974000000001</v>
      </c>
    </row>
    <row r="840" spans="1:4" x14ac:dyDescent="0.25">
      <c r="A840" s="7" t="s">
        <v>1022</v>
      </c>
      <c r="B840" s="23">
        <v>123.10499</v>
      </c>
      <c r="C840" s="23">
        <v>1.8335599999999999</v>
      </c>
      <c r="D840" s="23">
        <v>140.83623</v>
      </c>
    </row>
    <row r="841" spans="1:4" x14ac:dyDescent="0.25">
      <c r="A841" s="7" t="s">
        <v>1023</v>
      </c>
      <c r="B841" s="23">
        <v>114.88776</v>
      </c>
      <c r="C841" s="23">
        <v>15.85952</v>
      </c>
      <c r="D841" s="23">
        <v>140.83088000000001</v>
      </c>
    </row>
    <row r="842" spans="1:4" x14ac:dyDescent="0.25">
      <c r="A842" s="7" t="s">
        <v>1024</v>
      </c>
      <c r="B842" s="23">
        <v>97.198239999999998</v>
      </c>
      <c r="C842" s="23">
        <v>42.16236</v>
      </c>
      <c r="D842" s="23">
        <v>140.76748000000001</v>
      </c>
    </row>
    <row r="843" spans="1:4" x14ac:dyDescent="0.25">
      <c r="A843" s="7" t="s">
        <v>1025</v>
      </c>
      <c r="B843" s="23">
        <v>137.63632999999999</v>
      </c>
      <c r="C843" s="23">
        <v>0</v>
      </c>
      <c r="D843" s="23">
        <v>140.70210999999998</v>
      </c>
    </row>
    <row r="844" spans="1:4" x14ac:dyDescent="0.25">
      <c r="A844" s="7" t="s">
        <v>1026</v>
      </c>
      <c r="B844" s="23">
        <v>104.404</v>
      </c>
      <c r="C844" s="23">
        <v>1.3863800000000002</v>
      </c>
      <c r="D844" s="23">
        <v>140.69998999999999</v>
      </c>
    </row>
    <row r="845" spans="1:4" x14ac:dyDescent="0.25">
      <c r="A845" s="7" t="s">
        <v>1027</v>
      </c>
      <c r="B845" s="23">
        <v>111.03842</v>
      </c>
      <c r="C845" s="23">
        <v>10.436209999999999</v>
      </c>
      <c r="D845" s="23">
        <v>140.69836999999998</v>
      </c>
    </row>
    <row r="846" spans="1:4" x14ac:dyDescent="0.25">
      <c r="A846" s="7" t="s">
        <v>1028</v>
      </c>
      <c r="B846" s="23">
        <v>93.563600000000008</v>
      </c>
      <c r="C846" s="23">
        <v>28.298929999999999</v>
      </c>
      <c r="D846" s="23">
        <v>140.69265999999999</v>
      </c>
    </row>
    <row r="847" spans="1:4" x14ac:dyDescent="0.25">
      <c r="A847" s="7" t="s">
        <v>1029</v>
      </c>
      <c r="B847" s="23">
        <v>89.416800000000009</v>
      </c>
      <c r="C847" s="23">
        <v>47.71452</v>
      </c>
      <c r="D847" s="23">
        <v>140.60407000000001</v>
      </c>
    </row>
    <row r="848" spans="1:4" x14ac:dyDescent="0.25">
      <c r="A848" s="7" t="s">
        <v>1030</v>
      </c>
      <c r="B848" s="23">
        <v>123.22993</v>
      </c>
      <c r="C848" s="23">
        <v>11.29163</v>
      </c>
      <c r="D848" s="23">
        <v>140.60304000000002</v>
      </c>
    </row>
    <row r="849" spans="1:4" x14ac:dyDescent="0.25">
      <c r="A849" s="7" t="s">
        <v>1031</v>
      </c>
      <c r="B849" s="23">
        <v>133.8184</v>
      </c>
      <c r="C849" s="23">
        <v>0</v>
      </c>
      <c r="D849" s="23">
        <v>140.53046000000001</v>
      </c>
    </row>
    <row r="850" spans="1:4" x14ac:dyDescent="0.25">
      <c r="A850" s="7" t="s">
        <v>1032</v>
      </c>
      <c r="B850" s="23">
        <v>133.77982</v>
      </c>
      <c r="C850" s="23">
        <v>0</v>
      </c>
      <c r="D850" s="23">
        <v>140.49714</v>
      </c>
    </row>
    <row r="851" spans="1:4" x14ac:dyDescent="0.25">
      <c r="A851" s="7" t="s">
        <v>1033</v>
      </c>
      <c r="B851" s="23">
        <v>101.84591</v>
      </c>
      <c r="C851" s="23">
        <v>23.900689999999997</v>
      </c>
      <c r="D851" s="23">
        <v>140.49615</v>
      </c>
    </row>
    <row r="852" spans="1:4" x14ac:dyDescent="0.25">
      <c r="A852" s="7" t="s">
        <v>1034</v>
      </c>
      <c r="B852" s="23">
        <v>130.48158999999998</v>
      </c>
      <c r="C852" s="23">
        <v>2.54745</v>
      </c>
      <c r="D852" s="23">
        <v>140.48911999999999</v>
      </c>
    </row>
    <row r="853" spans="1:4" x14ac:dyDescent="0.25">
      <c r="A853" s="7" t="s">
        <v>1035</v>
      </c>
      <c r="B853" s="23">
        <v>134.02202</v>
      </c>
      <c r="C853" s="23">
        <v>2.2564499999999996</v>
      </c>
      <c r="D853" s="23">
        <v>140.36443</v>
      </c>
    </row>
    <row r="854" spans="1:4" x14ac:dyDescent="0.25">
      <c r="A854" s="7" t="s">
        <v>1036</v>
      </c>
      <c r="B854" s="23">
        <v>123.10499</v>
      </c>
      <c r="C854" s="23">
        <v>1.8884100000000001</v>
      </c>
      <c r="D854" s="23">
        <v>140.28471999999999</v>
      </c>
    </row>
    <row r="855" spans="1:4" x14ac:dyDescent="0.25">
      <c r="A855" s="7" t="s">
        <v>1037</v>
      </c>
      <c r="B855" s="23">
        <v>109.78388000000001</v>
      </c>
      <c r="C855" s="23">
        <v>12.6974</v>
      </c>
      <c r="D855" s="23">
        <v>140.22288</v>
      </c>
    </row>
    <row r="856" spans="1:4" x14ac:dyDescent="0.25">
      <c r="A856" s="7" t="s">
        <v>1038</v>
      </c>
      <c r="B856" s="23">
        <v>140.00304</v>
      </c>
      <c r="C856" s="23">
        <v>0</v>
      </c>
      <c r="D856" s="23">
        <v>140.09304</v>
      </c>
    </row>
    <row r="857" spans="1:4" x14ac:dyDescent="0.25">
      <c r="A857" s="7" t="s">
        <v>1039</v>
      </c>
      <c r="B857" s="23">
        <v>121.1816</v>
      </c>
      <c r="C857" s="23">
        <v>9.7811399999999988</v>
      </c>
      <c r="D857" s="23">
        <v>140.03399999999999</v>
      </c>
    </row>
    <row r="858" spans="1:4" x14ac:dyDescent="0.25">
      <c r="A858" s="7" t="s">
        <v>1040</v>
      </c>
      <c r="B858" s="23">
        <v>140.00303</v>
      </c>
      <c r="C858" s="23">
        <v>0</v>
      </c>
      <c r="D858" s="23">
        <v>140.00303</v>
      </c>
    </row>
    <row r="859" spans="1:4" x14ac:dyDescent="0.25">
      <c r="A859" s="7" t="s">
        <v>1041</v>
      </c>
      <c r="B859" s="23">
        <v>140.00301999999999</v>
      </c>
      <c r="C859" s="23">
        <v>0</v>
      </c>
      <c r="D859" s="23">
        <v>140.00301999999999</v>
      </c>
    </row>
    <row r="860" spans="1:4" x14ac:dyDescent="0.25">
      <c r="A860" s="7" t="s">
        <v>1042</v>
      </c>
      <c r="B860" s="23">
        <v>123.24</v>
      </c>
      <c r="C860" s="23">
        <v>5.4746999999999995</v>
      </c>
      <c r="D860" s="23">
        <v>139.94254000000001</v>
      </c>
    </row>
    <row r="861" spans="1:4" x14ac:dyDescent="0.25">
      <c r="A861" s="7" t="s">
        <v>1043</v>
      </c>
      <c r="B861" s="23">
        <v>120.11916000000001</v>
      </c>
      <c r="C861" s="23">
        <v>2.0364900000000001</v>
      </c>
      <c r="D861" s="23">
        <v>139.93235000000001</v>
      </c>
    </row>
    <row r="862" spans="1:4" x14ac:dyDescent="0.25">
      <c r="A862" s="7" t="s">
        <v>1044</v>
      </c>
      <c r="B862" s="23">
        <v>115.89344</v>
      </c>
      <c r="C862" s="23">
        <v>5.3342499999999999</v>
      </c>
      <c r="D862" s="23">
        <v>139.92833999999999</v>
      </c>
    </row>
    <row r="863" spans="1:4" x14ac:dyDescent="0.25">
      <c r="A863" s="7" t="s">
        <v>1045</v>
      </c>
      <c r="B863" s="23">
        <v>139.88905</v>
      </c>
      <c r="C863" s="23">
        <v>0</v>
      </c>
      <c r="D863" s="23">
        <v>139.88905</v>
      </c>
    </row>
    <row r="864" spans="1:4" x14ac:dyDescent="0.25">
      <c r="A864" s="7" t="s">
        <v>1046</v>
      </c>
      <c r="B864" s="23">
        <v>139.88901999999999</v>
      </c>
      <c r="C864" s="23">
        <v>0</v>
      </c>
      <c r="D864" s="23">
        <v>139.88901999999999</v>
      </c>
    </row>
    <row r="865" spans="1:4" x14ac:dyDescent="0.25">
      <c r="A865" s="7" t="s">
        <v>1047</v>
      </c>
      <c r="B865" s="23">
        <v>117.2833</v>
      </c>
      <c r="C865" s="23">
        <v>7.7919600000000004</v>
      </c>
      <c r="D865" s="23">
        <v>139.72232</v>
      </c>
    </row>
    <row r="866" spans="1:4" x14ac:dyDescent="0.25">
      <c r="A866" s="7" t="s">
        <v>1048</v>
      </c>
      <c r="B866" s="23">
        <v>130.47636</v>
      </c>
      <c r="C866" s="23">
        <v>0</v>
      </c>
      <c r="D866" s="23">
        <v>139.71977999999999</v>
      </c>
    </row>
    <row r="867" spans="1:4" x14ac:dyDescent="0.25">
      <c r="A867" s="7" t="s">
        <v>1049</v>
      </c>
      <c r="B867" s="23">
        <v>117.17103999999999</v>
      </c>
      <c r="C867" s="23">
        <v>16.21808</v>
      </c>
      <c r="D867" s="23">
        <v>139.7046</v>
      </c>
    </row>
    <row r="868" spans="1:4" x14ac:dyDescent="0.25">
      <c r="A868" s="7" t="s">
        <v>1050</v>
      </c>
      <c r="B868" s="23">
        <v>127.67760000000001</v>
      </c>
      <c r="C868" s="23">
        <v>0</v>
      </c>
      <c r="D868" s="23">
        <v>139.44274999999999</v>
      </c>
    </row>
    <row r="869" spans="1:4" x14ac:dyDescent="0.25">
      <c r="A869" s="7" t="s">
        <v>1051</v>
      </c>
      <c r="B869" s="23">
        <v>117.17139999999999</v>
      </c>
      <c r="C869" s="23">
        <v>11.06869</v>
      </c>
      <c r="D869" s="23">
        <v>139.42298</v>
      </c>
    </row>
    <row r="870" spans="1:4" x14ac:dyDescent="0.25">
      <c r="A870" s="7" t="s">
        <v>1052</v>
      </c>
      <c r="B870" s="23">
        <v>122.62442999999999</v>
      </c>
      <c r="C870" s="23">
        <v>8.4065799999999999</v>
      </c>
      <c r="D870" s="23">
        <v>139.42137</v>
      </c>
    </row>
    <row r="871" spans="1:4" x14ac:dyDescent="0.25">
      <c r="A871" s="7" t="s">
        <v>1053</v>
      </c>
      <c r="B871" s="23">
        <v>123.47112</v>
      </c>
      <c r="C871" s="23">
        <v>4.2871999999999995</v>
      </c>
      <c r="D871" s="23">
        <v>139.32247999999998</v>
      </c>
    </row>
    <row r="872" spans="1:4" x14ac:dyDescent="0.25">
      <c r="A872" s="7" t="s">
        <v>1054</v>
      </c>
      <c r="B872" s="23">
        <v>126.25141000000001</v>
      </c>
      <c r="C872" s="23">
        <v>5.6593200000000001</v>
      </c>
      <c r="D872" s="23">
        <v>139.17370000000003</v>
      </c>
    </row>
    <row r="873" spans="1:4" x14ac:dyDescent="0.25">
      <c r="A873" s="7" t="s">
        <v>1055</v>
      </c>
      <c r="B873" s="23">
        <v>122.02458</v>
      </c>
      <c r="C873" s="23">
        <v>14.2516</v>
      </c>
      <c r="D873" s="23">
        <v>139.13403999999997</v>
      </c>
    </row>
    <row r="874" spans="1:4" x14ac:dyDescent="0.25">
      <c r="A874" s="7" t="s">
        <v>1056</v>
      </c>
      <c r="B874" s="23">
        <v>130.47639999999998</v>
      </c>
      <c r="C874" s="23">
        <v>0</v>
      </c>
      <c r="D874" s="23">
        <v>139.12394</v>
      </c>
    </row>
    <row r="875" spans="1:4" x14ac:dyDescent="0.25">
      <c r="A875" s="7" t="s">
        <v>1057</v>
      </c>
      <c r="B875" s="23">
        <v>128.13821000000002</v>
      </c>
      <c r="C875" s="23">
        <v>5.4922599999999999</v>
      </c>
      <c r="D875" s="23">
        <v>139.08260000000001</v>
      </c>
    </row>
    <row r="876" spans="1:4" x14ac:dyDescent="0.25">
      <c r="A876" s="7" t="s">
        <v>1058</v>
      </c>
      <c r="B876" s="23">
        <v>117.17141000000001</v>
      </c>
      <c r="C876" s="23">
        <v>16.91244</v>
      </c>
      <c r="D876" s="23">
        <v>138.96448000000001</v>
      </c>
    </row>
    <row r="877" spans="1:4" x14ac:dyDescent="0.25">
      <c r="A877" s="7" t="s">
        <v>1059</v>
      </c>
      <c r="B877" s="23">
        <v>87.037999999999997</v>
      </c>
      <c r="C877" s="23">
        <v>39.686239999999998</v>
      </c>
      <c r="D877" s="23">
        <v>138.91519999999997</v>
      </c>
    </row>
    <row r="878" spans="1:4" x14ac:dyDescent="0.25">
      <c r="A878" s="7" t="s">
        <v>1060</v>
      </c>
      <c r="B878" s="23">
        <v>114.88776</v>
      </c>
      <c r="C878" s="23">
        <v>13.387639999999999</v>
      </c>
      <c r="D878" s="23">
        <v>138.89278999999999</v>
      </c>
    </row>
    <row r="879" spans="1:4" x14ac:dyDescent="0.25">
      <c r="A879" s="7" t="s">
        <v>1061</v>
      </c>
      <c r="B879" s="23">
        <v>88.705559999999991</v>
      </c>
      <c r="C879" s="23">
        <v>0</v>
      </c>
      <c r="D879" s="23">
        <v>138.79710999999998</v>
      </c>
    </row>
    <row r="880" spans="1:4" x14ac:dyDescent="0.25">
      <c r="A880" s="7" t="s">
        <v>1062</v>
      </c>
      <c r="B880" s="23">
        <v>123.79502000000001</v>
      </c>
      <c r="C880" s="23">
        <v>4.2207100000000004</v>
      </c>
      <c r="D880" s="23">
        <v>138.78464000000002</v>
      </c>
    </row>
    <row r="881" spans="1:4" x14ac:dyDescent="0.25">
      <c r="A881" s="7" t="s">
        <v>1063</v>
      </c>
      <c r="B881" s="23">
        <v>116.95667999999999</v>
      </c>
      <c r="C881" s="23">
        <v>9.7776299999999985</v>
      </c>
      <c r="D881" s="23">
        <v>138.74880999999999</v>
      </c>
    </row>
    <row r="882" spans="1:4" x14ac:dyDescent="0.25">
      <c r="A882" s="7" t="s">
        <v>1064</v>
      </c>
      <c r="B882" s="23">
        <v>79.252470000000002</v>
      </c>
      <c r="C882" s="23">
        <v>50.98809</v>
      </c>
      <c r="D882" s="23">
        <v>138.65182999999999</v>
      </c>
    </row>
    <row r="883" spans="1:4" x14ac:dyDescent="0.25">
      <c r="A883" s="7" t="s">
        <v>1065</v>
      </c>
      <c r="B883" s="23">
        <v>110.84713000000001</v>
      </c>
      <c r="C883" s="23">
        <v>14.171940000000001</v>
      </c>
      <c r="D883" s="23">
        <v>138.63930000000002</v>
      </c>
    </row>
    <row r="884" spans="1:4" x14ac:dyDescent="0.25">
      <c r="A884" s="7" t="s">
        <v>1066</v>
      </c>
      <c r="B884" s="23">
        <v>108.7086</v>
      </c>
      <c r="C884" s="23">
        <v>19.121779999999998</v>
      </c>
      <c r="D884" s="23">
        <v>138.62403</v>
      </c>
    </row>
    <row r="885" spans="1:4" x14ac:dyDescent="0.25">
      <c r="A885" s="7" t="s">
        <v>1067</v>
      </c>
      <c r="B885" s="23">
        <v>104.7932</v>
      </c>
      <c r="C885" s="23">
        <v>13.03839</v>
      </c>
      <c r="D885" s="23">
        <v>138.61965000000001</v>
      </c>
    </row>
    <row r="886" spans="1:4" x14ac:dyDescent="0.25">
      <c r="A886" s="7" t="s">
        <v>1068</v>
      </c>
      <c r="B886" s="23">
        <v>136.97192999999999</v>
      </c>
      <c r="C886" s="23">
        <v>0</v>
      </c>
      <c r="D886" s="23">
        <v>138.52961999999999</v>
      </c>
    </row>
    <row r="887" spans="1:4" x14ac:dyDescent="0.25">
      <c r="A887" s="7" t="s">
        <v>1069</v>
      </c>
      <c r="B887" s="23">
        <v>103.86774000000001</v>
      </c>
      <c r="C887" s="23">
        <v>25.36205</v>
      </c>
      <c r="D887" s="23">
        <v>138.49169000000001</v>
      </c>
    </row>
    <row r="888" spans="1:4" x14ac:dyDescent="0.25">
      <c r="A888" s="7" t="s">
        <v>1070</v>
      </c>
      <c r="B888" s="23">
        <v>111.74417</v>
      </c>
      <c r="C888" s="23">
        <v>11.42717</v>
      </c>
      <c r="D888" s="23">
        <v>138.42610000000002</v>
      </c>
    </row>
    <row r="889" spans="1:4" x14ac:dyDescent="0.25">
      <c r="A889" s="7" t="s">
        <v>1071</v>
      </c>
      <c r="B889" s="23">
        <v>134.90576000000001</v>
      </c>
      <c r="C889" s="23">
        <v>0</v>
      </c>
      <c r="D889" s="23">
        <v>138.42176000000001</v>
      </c>
    </row>
    <row r="890" spans="1:4" x14ac:dyDescent="0.25">
      <c r="A890" s="7" t="s">
        <v>1072</v>
      </c>
      <c r="B890" s="23">
        <v>96.998059999999995</v>
      </c>
      <c r="C890" s="23">
        <v>18.101189999999999</v>
      </c>
      <c r="D890" s="23">
        <v>138.41935000000001</v>
      </c>
    </row>
    <row r="891" spans="1:4" x14ac:dyDescent="0.25">
      <c r="A891" s="7" t="s">
        <v>1073</v>
      </c>
      <c r="B891" s="23">
        <v>105.93464</v>
      </c>
      <c r="C891" s="23">
        <v>25.57255</v>
      </c>
      <c r="D891" s="23">
        <v>138.40893</v>
      </c>
    </row>
    <row r="892" spans="1:4" x14ac:dyDescent="0.25">
      <c r="A892" s="7" t="s">
        <v>1074</v>
      </c>
      <c r="B892" s="23">
        <v>123.47103999999999</v>
      </c>
      <c r="C892" s="23">
        <v>4.6158900000000003</v>
      </c>
      <c r="D892" s="23">
        <v>138.34547000000001</v>
      </c>
    </row>
    <row r="893" spans="1:4" x14ac:dyDescent="0.25">
      <c r="A893" s="7" t="s">
        <v>1075</v>
      </c>
      <c r="B893" s="23">
        <v>116.22403</v>
      </c>
      <c r="C893" s="23">
        <v>6.8540900000000002</v>
      </c>
      <c r="D893" s="23">
        <v>138.32864999999998</v>
      </c>
    </row>
    <row r="894" spans="1:4" x14ac:dyDescent="0.25">
      <c r="A894" s="7" t="s">
        <v>1076</v>
      </c>
      <c r="B894" s="23">
        <v>130.48150000000001</v>
      </c>
      <c r="C894" s="23">
        <v>1.03691</v>
      </c>
      <c r="D894" s="23">
        <v>138.28861000000001</v>
      </c>
    </row>
    <row r="895" spans="1:4" x14ac:dyDescent="0.25">
      <c r="A895" s="7" t="s">
        <v>1077</v>
      </c>
      <c r="B895" s="23">
        <v>134.79198000000002</v>
      </c>
      <c r="C895" s="23">
        <v>0</v>
      </c>
      <c r="D895" s="23">
        <v>138.27798000000001</v>
      </c>
    </row>
    <row r="896" spans="1:4" x14ac:dyDescent="0.25">
      <c r="A896" s="7" t="s">
        <v>1078</v>
      </c>
      <c r="B896" s="23">
        <v>121.02285000000001</v>
      </c>
      <c r="C896" s="23">
        <v>2.1386399999999997</v>
      </c>
      <c r="D896" s="23">
        <v>138.26655000000002</v>
      </c>
    </row>
    <row r="897" spans="1:4" x14ac:dyDescent="0.25">
      <c r="A897" s="7" t="s">
        <v>1079</v>
      </c>
      <c r="B897" s="23">
        <v>55.88</v>
      </c>
      <c r="C897" s="23">
        <v>73.528240000000011</v>
      </c>
      <c r="D897" s="23">
        <v>138.25546</v>
      </c>
    </row>
    <row r="898" spans="1:4" x14ac:dyDescent="0.25">
      <c r="A898" s="7" t="s">
        <v>1080</v>
      </c>
      <c r="B898" s="23">
        <v>130.03800999999999</v>
      </c>
      <c r="C898" s="23">
        <v>0</v>
      </c>
      <c r="D898" s="23">
        <v>138.23513999999997</v>
      </c>
    </row>
    <row r="899" spans="1:4" x14ac:dyDescent="0.25">
      <c r="A899" s="7" t="s">
        <v>1081</v>
      </c>
      <c r="B899" s="23">
        <v>135.51892999999998</v>
      </c>
      <c r="C899" s="23">
        <v>0</v>
      </c>
      <c r="D899" s="23">
        <v>138.23007000000001</v>
      </c>
    </row>
    <row r="900" spans="1:4" x14ac:dyDescent="0.25">
      <c r="A900" s="7" t="s">
        <v>1082</v>
      </c>
      <c r="B900" s="23">
        <v>112.07299999999999</v>
      </c>
      <c r="C900" s="23">
        <v>3.18716</v>
      </c>
      <c r="D900" s="23">
        <v>138.17007000000001</v>
      </c>
    </row>
    <row r="901" spans="1:4" x14ac:dyDescent="0.25">
      <c r="A901" s="7" t="s">
        <v>1083</v>
      </c>
      <c r="B901" s="23">
        <v>131.45094</v>
      </c>
      <c r="C901" s="23">
        <v>0</v>
      </c>
      <c r="D901" s="23">
        <v>138.15093999999999</v>
      </c>
    </row>
    <row r="902" spans="1:4" x14ac:dyDescent="0.25">
      <c r="A902" s="7" t="s">
        <v>1084</v>
      </c>
      <c r="B902" s="23">
        <v>130.45779999999999</v>
      </c>
      <c r="C902" s="23">
        <v>2.4982800000000003</v>
      </c>
      <c r="D902" s="23">
        <v>138.06388000000001</v>
      </c>
    </row>
    <row r="903" spans="1:4" x14ac:dyDescent="0.25">
      <c r="A903" s="7" t="s">
        <v>1085</v>
      </c>
      <c r="B903" s="23">
        <v>122.405</v>
      </c>
      <c r="C903" s="23">
        <v>4.3790500000000003</v>
      </c>
      <c r="D903" s="23">
        <v>138.03412</v>
      </c>
    </row>
    <row r="904" spans="1:4" x14ac:dyDescent="0.25">
      <c r="A904" s="7" t="s">
        <v>1086</v>
      </c>
      <c r="B904" s="23">
        <v>138.02905999999999</v>
      </c>
      <c r="C904" s="23">
        <v>0</v>
      </c>
      <c r="D904" s="23">
        <v>138.02905999999999</v>
      </c>
    </row>
    <row r="905" spans="1:4" x14ac:dyDescent="0.25">
      <c r="A905" s="7" t="s">
        <v>1087</v>
      </c>
      <c r="B905" s="23">
        <v>135.97701000000001</v>
      </c>
      <c r="C905" s="23">
        <v>1.2260899999999999</v>
      </c>
      <c r="D905" s="23">
        <v>138.02217999999999</v>
      </c>
    </row>
    <row r="906" spans="1:4" x14ac:dyDescent="0.25">
      <c r="A906" s="7" t="s">
        <v>1088</v>
      </c>
      <c r="B906" s="23">
        <v>120.54246000000001</v>
      </c>
      <c r="C906" s="23">
        <v>5.3210800000000003</v>
      </c>
      <c r="D906" s="23">
        <v>137.99165000000002</v>
      </c>
    </row>
    <row r="907" spans="1:4" x14ac:dyDescent="0.25">
      <c r="A907" s="7" t="s">
        <v>1089</v>
      </c>
      <c r="B907" s="23">
        <v>121.068</v>
      </c>
      <c r="C907" s="23">
        <v>9.7123999999999988</v>
      </c>
      <c r="D907" s="23">
        <v>137.95126999999999</v>
      </c>
    </row>
    <row r="908" spans="1:4" x14ac:dyDescent="0.25">
      <c r="A908" s="7" t="s">
        <v>1090</v>
      </c>
      <c r="B908" s="23">
        <v>95.126499999999993</v>
      </c>
      <c r="C908" s="23">
        <v>27.93477</v>
      </c>
      <c r="D908" s="23">
        <v>137.92175</v>
      </c>
    </row>
    <row r="909" spans="1:4" x14ac:dyDescent="0.25">
      <c r="A909" s="7" t="s">
        <v>1091</v>
      </c>
      <c r="B909" s="23">
        <v>88.05</v>
      </c>
      <c r="C909" s="23">
        <v>35.40258</v>
      </c>
      <c r="D909" s="23">
        <v>137.87359000000001</v>
      </c>
    </row>
    <row r="910" spans="1:4" x14ac:dyDescent="0.25">
      <c r="A910" s="7" t="s">
        <v>1092</v>
      </c>
      <c r="B910" s="23">
        <v>106.04607</v>
      </c>
      <c r="C910" s="23">
        <v>19.175470000000001</v>
      </c>
      <c r="D910" s="23">
        <v>137.83377999999999</v>
      </c>
    </row>
    <row r="911" spans="1:4" x14ac:dyDescent="0.25">
      <c r="A911" s="7" t="s">
        <v>1093</v>
      </c>
      <c r="B911" s="23">
        <v>137.81279999999998</v>
      </c>
      <c r="C911" s="23">
        <v>0</v>
      </c>
      <c r="D911" s="23">
        <v>137.81279999999998</v>
      </c>
    </row>
    <row r="912" spans="1:4" x14ac:dyDescent="0.25">
      <c r="A912" s="7" t="s">
        <v>1094</v>
      </c>
      <c r="B912" s="23">
        <v>122.40499000000001</v>
      </c>
      <c r="C912" s="23">
        <v>0</v>
      </c>
      <c r="D912" s="23">
        <v>137.68283000000002</v>
      </c>
    </row>
    <row r="913" spans="1:4" x14ac:dyDescent="0.25">
      <c r="A913" s="7" t="s">
        <v>1095</v>
      </c>
      <c r="B913" s="23">
        <v>109.15625</v>
      </c>
      <c r="C913" s="23">
        <v>22.1708</v>
      </c>
      <c r="D913" s="23">
        <v>137.60778999999997</v>
      </c>
    </row>
    <row r="914" spans="1:4" x14ac:dyDescent="0.25">
      <c r="A914" s="7" t="s">
        <v>1096</v>
      </c>
      <c r="B914" s="23">
        <v>117.17144999999999</v>
      </c>
      <c r="C914" s="23">
        <v>14.789299999999999</v>
      </c>
      <c r="D914" s="23">
        <v>137.59715</v>
      </c>
    </row>
    <row r="915" spans="1:4" x14ac:dyDescent="0.25">
      <c r="A915" s="7" t="s">
        <v>1097</v>
      </c>
      <c r="B915" s="23">
        <v>110.70422000000001</v>
      </c>
      <c r="C915" s="23">
        <v>10.935790000000001</v>
      </c>
      <c r="D915" s="23">
        <v>137.54311000000001</v>
      </c>
    </row>
    <row r="916" spans="1:4" x14ac:dyDescent="0.25">
      <c r="A916" s="7" t="s">
        <v>1098</v>
      </c>
      <c r="B916" s="23">
        <v>132.39923000000002</v>
      </c>
      <c r="C916" s="23">
        <v>0</v>
      </c>
      <c r="D916" s="23">
        <v>137.52915000000002</v>
      </c>
    </row>
    <row r="917" spans="1:4" x14ac:dyDescent="0.25">
      <c r="A917" s="7" t="s">
        <v>1099</v>
      </c>
      <c r="B917" s="23">
        <v>106.06518</v>
      </c>
      <c r="C917" s="23">
        <v>17.941890000000001</v>
      </c>
      <c r="D917" s="23">
        <v>137.49856</v>
      </c>
    </row>
    <row r="918" spans="1:4" x14ac:dyDescent="0.25">
      <c r="A918" s="7" t="s">
        <v>1100</v>
      </c>
      <c r="B918" s="23">
        <v>117.16269</v>
      </c>
      <c r="C918" s="23">
        <v>8.0665600000000008</v>
      </c>
      <c r="D918" s="23">
        <v>137.40765999999999</v>
      </c>
    </row>
    <row r="919" spans="1:4" x14ac:dyDescent="0.25">
      <c r="A919" s="7" t="s">
        <v>1101</v>
      </c>
      <c r="B919" s="23">
        <v>131.08627999999999</v>
      </c>
      <c r="C919" s="23">
        <v>0</v>
      </c>
      <c r="D919" s="23">
        <v>137.40732999999997</v>
      </c>
    </row>
    <row r="920" spans="1:4" x14ac:dyDescent="0.25">
      <c r="A920" s="7" t="s">
        <v>1102</v>
      </c>
      <c r="B920" s="23">
        <v>124.64921000000001</v>
      </c>
      <c r="C920" s="23">
        <v>5.2584600000000004</v>
      </c>
      <c r="D920" s="23">
        <v>137.38087000000002</v>
      </c>
    </row>
    <row r="921" spans="1:4" x14ac:dyDescent="0.25">
      <c r="A921" s="7" t="s">
        <v>1103</v>
      </c>
      <c r="B921" s="23">
        <v>105.18696000000001</v>
      </c>
      <c r="C921" s="23">
        <v>13.89409</v>
      </c>
      <c r="D921" s="23">
        <v>137.3587</v>
      </c>
    </row>
    <row r="922" spans="1:4" x14ac:dyDescent="0.25">
      <c r="A922" s="7" t="s">
        <v>1104</v>
      </c>
      <c r="B922" s="23">
        <v>96.945009999999996</v>
      </c>
      <c r="C922" s="23">
        <v>5.7635800000000001</v>
      </c>
      <c r="D922" s="23">
        <v>137.05255</v>
      </c>
    </row>
    <row r="923" spans="1:4" x14ac:dyDescent="0.25">
      <c r="A923" s="7" t="s">
        <v>1105</v>
      </c>
      <c r="B923" s="23">
        <v>117.17146000000001</v>
      </c>
      <c r="C923" s="23">
        <v>11.139629999999999</v>
      </c>
      <c r="D923" s="23">
        <v>137.01406</v>
      </c>
    </row>
    <row r="924" spans="1:4" x14ac:dyDescent="0.25">
      <c r="A924" s="7" t="s">
        <v>1106</v>
      </c>
      <c r="B924" s="23">
        <v>119.73169</v>
      </c>
      <c r="C924" s="23">
        <v>6.51525</v>
      </c>
      <c r="D924" s="23">
        <v>136.99232000000001</v>
      </c>
    </row>
    <row r="925" spans="1:4" x14ac:dyDescent="0.25">
      <c r="A925" s="7" t="s">
        <v>1107</v>
      </c>
      <c r="B925" s="23">
        <v>136.97091</v>
      </c>
      <c r="C925" s="23">
        <v>0</v>
      </c>
      <c r="D925" s="23">
        <v>136.97091</v>
      </c>
    </row>
    <row r="926" spans="1:4" x14ac:dyDescent="0.25">
      <c r="A926" s="7" t="s">
        <v>1108</v>
      </c>
      <c r="B926" s="23">
        <v>88.062010000000001</v>
      </c>
      <c r="C926" s="23">
        <v>46.674730000000004</v>
      </c>
      <c r="D926" s="23">
        <v>136.94353999999998</v>
      </c>
    </row>
    <row r="927" spans="1:4" x14ac:dyDescent="0.25">
      <c r="A927" s="7" t="s">
        <v>1109</v>
      </c>
      <c r="B927" s="23">
        <v>112.40103999999999</v>
      </c>
      <c r="C927" s="23">
        <v>7.4918199999999997</v>
      </c>
      <c r="D927" s="23">
        <v>136.87334999999999</v>
      </c>
    </row>
    <row r="928" spans="1:4" x14ac:dyDescent="0.25">
      <c r="A928" s="7" t="s">
        <v>1110</v>
      </c>
      <c r="B928" s="23">
        <v>117.26289999999999</v>
      </c>
      <c r="C928" s="23">
        <v>11.799430000000001</v>
      </c>
      <c r="D928" s="23">
        <v>136.85691999999997</v>
      </c>
    </row>
    <row r="929" spans="1:4" x14ac:dyDescent="0.25">
      <c r="A929" s="7" t="s">
        <v>1111</v>
      </c>
      <c r="B929" s="23">
        <v>98.731399999999994</v>
      </c>
      <c r="C929" s="23">
        <v>22.558900000000001</v>
      </c>
      <c r="D929" s="23">
        <v>136.80006</v>
      </c>
    </row>
    <row r="930" spans="1:4" x14ac:dyDescent="0.25">
      <c r="A930" s="7" t="s">
        <v>1112</v>
      </c>
      <c r="B930" s="23">
        <v>130.03808000000001</v>
      </c>
      <c r="C930" s="23">
        <v>0</v>
      </c>
      <c r="D930" s="23">
        <v>136.78450000000001</v>
      </c>
    </row>
    <row r="931" spans="1:4" x14ac:dyDescent="0.25">
      <c r="A931" s="7" t="s">
        <v>1113</v>
      </c>
      <c r="B931" s="23">
        <v>105.93467999999999</v>
      </c>
      <c r="C931" s="23">
        <v>12.90916</v>
      </c>
      <c r="D931" s="23">
        <v>136.71188000000001</v>
      </c>
    </row>
    <row r="932" spans="1:4" x14ac:dyDescent="0.25">
      <c r="A932" s="7" t="s">
        <v>1114</v>
      </c>
      <c r="B932" s="23">
        <v>110.52675000000001</v>
      </c>
      <c r="C932" s="23">
        <v>20.381310000000003</v>
      </c>
      <c r="D932" s="23">
        <v>136.67477</v>
      </c>
    </row>
    <row r="933" spans="1:4" x14ac:dyDescent="0.25">
      <c r="A933" s="7" t="s">
        <v>1115</v>
      </c>
      <c r="B933" s="23">
        <v>107.16661000000001</v>
      </c>
      <c r="C933" s="23">
        <v>12.993499999999999</v>
      </c>
      <c r="D933" s="23">
        <v>136.62220000000002</v>
      </c>
    </row>
    <row r="934" spans="1:4" x14ac:dyDescent="0.25">
      <c r="A934" s="7" t="s">
        <v>1116</v>
      </c>
      <c r="B934" s="23">
        <v>87.24127</v>
      </c>
      <c r="C934" s="23">
        <v>23.702959999999997</v>
      </c>
      <c r="D934" s="23">
        <v>136.56741</v>
      </c>
    </row>
    <row r="935" spans="1:4" x14ac:dyDescent="0.25">
      <c r="A935" s="7" t="s">
        <v>1117</v>
      </c>
      <c r="B935" s="23">
        <v>117.16269</v>
      </c>
      <c r="C935" s="23">
        <v>11.81823</v>
      </c>
      <c r="D935" s="23">
        <v>136.54868999999999</v>
      </c>
    </row>
    <row r="936" spans="1:4" x14ac:dyDescent="0.25">
      <c r="A936" s="7" t="s">
        <v>1118</v>
      </c>
      <c r="B936" s="23">
        <v>126.96808999999999</v>
      </c>
      <c r="C936" s="23">
        <v>1.9114800000000001</v>
      </c>
      <c r="D936" s="23">
        <v>136.52007</v>
      </c>
    </row>
    <row r="937" spans="1:4" x14ac:dyDescent="0.25">
      <c r="A937" s="7" t="s">
        <v>1119</v>
      </c>
      <c r="B937" s="23">
        <v>110.37213</v>
      </c>
      <c r="C937" s="23">
        <v>8.63415</v>
      </c>
      <c r="D937" s="23">
        <v>136.48732999999999</v>
      </c>
    </row>
    <row r="938" spans="1:4" x14ac:dyDescent="0.25">
      <c r="A938" s="7" t="s">
        <v>1120</v>
      </c>
      <c r="B938" s="23">
        <v>117.17128</v>
      </c>
      <c r="C938" s="23">
        <v>8.2115200000000002</v>
      </c>
      <c r="D938" s="23">
        <v>136.48717000000002</v>
      </c>
    </row>
    <row r="939" spans="1:4" x14ac:dyDescent="0.25">
      <c r="A939" s="7" t="s">
        <v>1121</v>
      </c>
      <c r="B939" s="23">
        <v>117.1627</v>
      </c>
      <c r="C939" s="23">
        <v>12.28951</v>
      </c>
      <c r="D939" s="23">
        <v>136.45949999999999</v>
      </c>
    </row>
    <row r="940" spans="1:4" x14ac:dyDescent="0.25">
      <c r="A940" s="7" t="s">
        <v>1122</v>
      </c>
      <c r="B940" s="23">
        <v>136.37063000000001</v>
      </c>
      <c r="C940" s="23">
        <v>0</v>
      </c>
      <c r="D940" s="23">
        <v>136.37063000000001</v>
      </c>
    </row>
    <row r="941" spans="1:4" x14ac:dyDescent="0.25">
      <c r="A941" s="7" t="s">
        <v>1123</v>
      </c>
      <c r="B941" s="23">
        <v>105.93466000000001</v>
      </c>
      <c r="C941" s="23">
        <v>16.52985</v>
      </c>
      <c r="D941" s="23">
        <v>136.34906000000001</v>
      </c>
    </row>
    <row r="942" spans="1:4" x14ac:dyDescent="0.25">
      <c r="A942" s="7" t="s">
        <v>1124</v>
      </c>
      <c r="B942" s="23">
        <v>110.84708999999999</v>
      </c>
      <c r="C942" s="23">
        <v>7.2357800000000001</v>
      </c>
      <c r="D942" s="23">
        <v>136.33025000000001</v>
      </c>
    </row>
    <row r="943" spans="1:4" x14ac:dyDescent="0.25">
      <c r="A943" s="7" t="s">
        <v>1125</v>
      </c>
      <c r="B943" s="23">
        <v>130.45793</v>
      </c>
      <c r="C943" s="23">
        <v>3.6121799999999999</v>
      </c>
      <c r="D943" s="23">
        <v>136.31375</v>
      </c>
    </row>
    <row r="944" spans="1:4" x14ac:dyDescent="0.25">
      <c r="A944" s="7" t="s">
        <v>1126</v>
      </c>
      <c r="B944" s="23">
        <v>132.24250000000001</v>
      </c>
      <c r="C944" s="23">
        <v>0</v>
      </c>
      <c r="D944" s="23">
        <v>136.3075</v>
      </c>
    </row>
    <row r="945" spans="1:4" x14ac:dyDescent="0.25">
      <c r="A945" s="7" t="s">
        <v>1127</v>
      </c>
      <c r="B945" s="23">
        <v>115.94624</v>
      </c>
      <c r="C945" s="23">
        <v>7.9557799999999999</v>
      </c>
      <c r="D945" s="23">
        <v>136.27270000000001</v>
      </c>
    </row>
    <row r="946" spans="1:4" x14ac:dyDescent="0.25">
      <c r="A946" s="7" t="s">
        <v>1128</v>
      </c>
      <c r="B946" s="23">
        <v>123.47100999999999</v>
      </c>
      <c r="C946" s="23">
        <v>0.61091999999999991</v>
      </c>
      <c r="D946" s="23">
        <v>136.18038999999999</v>
      </c>
    </row>
    <row r="947" spans="1:4" x14ac:dyDescent="0.25">
      <c r="A947" s="7" t="s">
        <v>1129</v>
      </c>
      <c r="B947" s="23">
        <v>126.30986</v>
      </c>
      <c r="C947" s="23">
        <v>1.9534500000000001</v>
      </c>
      <c r="D947" s="23">
        <v>136.16598999999999</v>
      </c>
    </row>
    <row r="948" spans="1:4" x14ac:dyDescent="0.25">
      <c r="A948" s="7" t="s">
        <v>1130</v>
      </c>
      <c r="B948" s="23">
        <v>113.07680999999999</v>
      </c>
      <c r="C948" s="23">
        <v>6.4102499999999996</v>
      </c>
      <c r="D948" s="23">
        <v>136.16295000000002</v>
      </c>
    </row>
    <row r="949" spans="1:4" x14ac:dyDescent="0.25">
      <c r="A949" s="7" t="s">
        <v>1131</v>
      </c>
      <c r="B949" s="23">
        <v>122.40499000000001</v>
      </c>
      <c r="C949" s="23">
        <v>3.2452899999999998</v>
      </c>
      <c r="D949" s="23">
        <v>136.15189000000001</v>
      </c>
    </row>
    <row r="950" spans="1:4" x14ac:dyDescent="0.25">
      <c r="A950" s="7" t="s">
        <v>1132</v>
      </c>
      <c r="B950" s="23">
        <v>117.98187</v>
      </c>
      <c r="C950" s="23">
        <v>1.6288199999999999</v>
      </c>
      <c r="D950" s="23">
        <v>136.10900000000001</v>
      </c>
    </row>
    <row r="951" spans="1:4" x14ac:dyDescent="0.25">
      <c r="A951" s="7" t="s">
        <v>1133</v>
      </c>
      <c r="B951" s="23">
        <v>115.14417</v>
      </c>
      <c r="C951" s="23">
        <v>5.3083800000000005</v>
      </c>
      <c r="D951" s="23">
        <v>136.10613000000001</v>
      </c>
    </row>
    <row r="952" spans="1:4" x14ac:dyDescent="0.25">
      <c r="A952" s="7" t="s">
        <v>1134</v>
      </c>
      <c r="B952" s="23">
        <v>120.09308999999999</v>
      </c>
      <c r="C952" s="23">
        <v>5.8627000000000002</v>
      </c>
      <c r="D952" s="23">
        <v>136.02981</v>
      </c>
    </row>
    <row r="953" spans="1:4" x14ac:dyDescent="0.25">
      <c r="A953" s="7" t="s">
        <v>1135</v>
      </c>
      <c r="B953" s="23">
        <v>110.535</v>
      </c>
      <c r="C953" s="23">
        <v>15.01605</v>
      </c>
      <c r="D953" s="23">
        <v>135.95686000000001</v>
      </c>
    </row>
    <row r="954" spans="1:4" x14ac:dyDescent="0.25">
      <c r="A954" s="7" t="s">
        <v>1136</v>
      </c>
      <c r="B954" s="23">
        <v>112.38071000000001</v>
      </c>
      <c r="C954" s="23">
        <v>11.02974</v>
      </c>
      <c r="D954" s="23">
        <v>135.93350000000001</v>
      </c>
    </row>
    <row r="955" spans="1:4" x14ac:dyDescent="0.25">
      <c r="A955" s="7" t="s">
        <v>1137</v>
      </c>
      <c r="B955" s="23">
        <v>117.17146000000001</v>
      </c>
      <c r="C955" s="23">
        <v>9.5308299999999999</v>
      </c>
      <c r="D955" s="23">
        <v>135.88346999999999</v>
      </c>
    </row>
    <row r="956" spans="1:4" x14ac:dyDescent="0.25">
      <c r="A956" s="7" t="s">
        <v>1138</v>
      </c>
      <c r="B956" s="23">
        <v>79.221999999999994</v>
      </c>
      <c r="C956" s="23">
        <v>49.735330000000005</v>
      </c>
      <c r="D956" s="23">
        <v>135.88101999999998</v>
      </c>
    </row>
    <row r="957" spans="1:4" x14ac:dyDescent="0.25">
      <c r="A957" s="7" t="s">
        <v>1139</v>
      </c>
      <c r="B957" s="23">
        <v>112.40108000000001</v>
      </c>
      <c r="C957" s="23">
        <v>22.61373</v>
      </c>
      <c r="D957" s="23">
        <v>135.83778000000001</v>
      </c>
    </row>
    <row r="958" spans="1:4" x14ac:dyDescent="0.25">
      <c r="A958" s="7" t="s">
        <v>1140</v>
      </c>
      <c r="B958" s="23">
        <v>128.12501</v>
      </c>
      <c r="C958" s="23">
        <v>0</v>
      </c>
      <c r="D958" s="23">
        <v>135.8125</v>
      </c>
    </row>
    <row r="959" spans="1:4" x14ac:dyDescent="0.25">
      <c r="A959" s="7" t="s">
        <v>1141</v>
      </c>
      <c r="B959" s="23">
        <v>107.916</v>
      </c>
      <c r="C959" s="23">
        <v>25.657520000000002</v>
      </c>
      <c r="D959" s="23">
        <v>135.80651999999998</v>
      </c>
    </row>
    <row r="960" spans="1:4" x14ac:dyDescent="0.25">
      <c r="A960" s="7" t="s">
        <v>1142</v>
      </c>
      <c r="B960" s="23">
        <v>109.78384</v>
      </c>
      <c r="C960" s="23">
        <v>10.891399999999999</v>
      </c>
      <c r="D960" s="23">
        <v>135.77444</v>
      </c>
    </row>
    <row r="961" spans="1:4" x14ac:dyDescent="0.25">
      <c r="A961" s="7" t="s">
        <v>1143</v>
      </c>
      <c r="B961" s="23">
        <v>132.25426999999999</v>
      </c>
      <c r="C961" s="23">
        <v>0</v>
      </c>
      <c r="D961" s="23">
        <v>135.74026999999998</v>
      </c>
    </row>
    <row r="962" spans="1:4" x14ac:dyDescent="0.25">
      <c r="A962" s="7" t="s">
        <v>1144</v>
      </c>
      <c r="B962" s="23">
        <v>130.45786999999999</v>
      </c>
      <c r="C962" s="23">
        <v>1.1999600000000001</v>
      </c>
      <c r="D962" s="23">
        <v>135.73489999999998</v>
      </c>
    </row>
    <row r="963" spans="1:4" x14ac:dyDescent="0.25">
      <c r="A963" s="7" t="s">
        <v>1145</v>
      </c>
      <c r="B963" s="23">
        <v>110.22307000000001</v>
      </c>
      <c r="C963" s="23">
        <v>22.09619</v>
      </c>
      <c r="D963" s="23">
        <v>135.67419000000001</v>
      </c>
    </row>
    <row r="964" spans="1:4" x14ac:dyDescent="0.25">
      <c r="A964" s="7" t="s">
        <v>1146</v>
      </c>
      <c r="B964" s="23">
        <v>129.60155</v>
      </c>
      <c r="C964" s="23">
        <v>1.4422699999999999</v>
      </c>
      <c r="D964" s="23">
        <v>135.65116</v>
      </c>
    </row>
    <row r="965" spans="1:4" x14ac:dyDescent="0.25">
      <c r="A965" s="7" t="s">
        <v>1147</v>
      </c>
      <c r="B965" s="23">
        <v>128.00196</v>
      </c>
      <c r="C965" s="23">
        <v>0</v>
      </c>
      <c r="D965" s="23">
        <v>135.61555000000001</v>
      </c>
    </row>
    <row r="966" spans="1:4" x14ac:dyDescent="0.25">
      <c r="A966" s="7" t="s">
        <v>1148</v>
      </c>
      <c r="B966" s="23">
        <v>118.58602</v>
      </c>
      <c r="C966" s="23">
        <v>0</v>
      </c>
      <c r="D966" s="23">
        <v>135.52453</v>
      </c>
    </row>
    <row r="967" spans="1:4" x14ac:dyDescent="0.25">
      <c r="A967" s="7" t="s">
        <v>1149</v>
      </c>
      <c r="B967" s="23">
        <v>119.77974</v>
      </c>
      <c r="C967" s="23">
        <v>5.61198</v>
      </c>
      <c r="D967" s="23">
        <v>135.45248999999998</v>
      </c>
    </row>
    <row r="968" spans="1:4" x14ac:dyDescent="0.25">
      <c r="A968" s="7" t="s">
        <v>1150</v>
      </c>
      <c r="B968" s="23">
        <v>117.16269</v>
      </c>
      <c r="C968" s="23">
        <v>10.15287</v>
      </c>
      <c r="D968" s="23">
        <v>135.45186999999999</v>
      </c>
    </row>
    <row r="969" spans="1:4" x14ac:dyDescent="0.25">
      <c r="A969" s="7" t="s">
        <v>1151</v>
      </c>
      <c r="B969" s="23">
        <v>123.06986000000001</v>
      </c>
      <c r="C969" s="23">
        <v>2.93059</v>
      </c>
      <c r="D969" s="23">
        <v>135.45047</v>
      </c>
    </row>
    <row r="970" spans="1:4" x14ac:dyDescent="0.25">
      <c r="A970" s="7" t="s">
        <v>1152</v>
      </c>
      <c r="B970" s="23">
        <v>110.84710000000001</v>
      </c>
      <c r="C970" s="23">
        <v>5.1673500000000008</v>
      </c>
      <c r="D970" s="23">
        <v>135.42991000000001</v>
      </c>
    </row>
    <row r="971" spans="1:4" x14ac:dyDescent="0.25">
      <c r="A971" s="7" t="s">
        <v>1153</v>
      </c>
      <c r="B971" s="23">
        <v>88.373999999999995</v>
      </c>
      <c r="C971" s="23">
        <v>33.283430000000003</v>
      </c>
      <c r="D971" s="23">
        <v>135.39760999999999</v>
      </c>
    </row>
    <row r="972" spans="1:4" x14ac:dyDescent="0.25">
      <c r="A972" s="7" t="s">
        <v>1154</v>
      </c>
      <c r="B972" s="23">
        <v>126.87308999999999</v>
      </c>
      <c r="C972" s="23">
        <v>0</v>
      </c>
      <c r="D972" s="23">
        <v>135.36897999999999</v>
      </c>
    </row>
    <row r="973" spans="1:4" x14ac:dyDescent="0.25">
      <c r="A973" s="7" t="s">
        <v>1155</v>
      </c>
      <c r="B973" s="23">
        <v>109.34188</v>
      </c>
      <c r="C973" s="23">
        <v>6.2011799999999999</v>
      </c>
      <c r="D973" s="23">
        <v>135.32506000000001</v>
      </c>
    </row>
    <row r="974" spans="1:4" x14ac:dyDescent="0.25">
      <c r="A974" s="7" t="s">
        <v>1156</v>
      </c>
      <c r="B974" s="23">
        <v>130.48113000000001</v>
      </c>
      <c r="C974" s="23">
        <v>0</v>
      </c>
      <c r="D974" s="23">
        <v>135.30945</v>
      </c>
    </row>
    <row r="975" spans="1:4" x14ac:dyDescent="0.25">
      <c r="A975" s="7" t="s">
        <v>1157</v>
      </c>
      <c r="B975" s="23">
        <v>112.44182000000001</v>
      </c>
      <c r="C975" s="23">
        <v>6.0365600000000006</v>
      </c>
      <c r="D975" s="23">
        <v>135.25323999999998</v>
      </c>
    </row>
    <row r="976" spans="1:4" x14ac:dyDescent="0.25">
      <c r="A976" s="7" t="s">
        <v>1158</v>
      </c>
      <c r="B976" s="23">
        <v>129.21204</v>
      </c>
      <c r="C976" s="23">
        <v>5.1299299999999999</v>
      </c>
      <c r="D976" s="23">
        <v>135.24787000000001</v>
      </c>
    </row>
    <row r="977" spans="1:4" x14ac:dyDescent="0.25">
      <c r="A977" s="7" t="s">
        <v>1159</v>
      </c>
      <c r="B977" s="23">
        <v>121.52405</v>
      </c>
      <c r="C977" s="23">
        <v>0</v>
      </c>
      <c r="D977" s="23">
        <v>135.20248999999998</v>
      </c>
    </row>
    <row r="978" spans="1:4" x14ac:dyDescent="0.25">
      <c r="A978" s="7" t="s">
        <v>1160</v>
      </c>
      <c r="B978" s="23">
        <v>110.29593</v>
      </c>
      <c r="C978" s="23">
        <v>12.0359</v>
      </c>
      <c r="D978" s="23">
        <v>135.19815</v>
      </c>
    </row>
    <row r="979" spans="1:4" x14ac:dyDescent="0.25">
      <c r="A979" s="7" t="s">
        <v>1161</v>
      </c>
      <c r="B979" s="23">
        <v>123.19191000000001</v>
      </c>
      <c r="C979" s="23">
        <v>6.9458599999999997</v>
      </c>
      <c r="D979" s="23">
        <v>135.17198000000002</v>
      </c>
    </row>
    <row r="980" spans="1:4" x14ac:dyDescent="0.25">
      <c r="A980" s="7" t="s">
        <v>1162</v>
      </c>
      <c r="B980" s="23">
        <v>121.068</v>
      </c>
      <c r="C980" s="23">
        <v>7.5072000000000001</v>
      </c>
      <c r="D980" s="23">
        <v>135.13458</v>
      </c>
    </row>
    <row r="981" spans="1:4" x14ac:dyDescent="0.25">
      <c r="A981" s="7" t="s">
        <v>1163</v>
      </c>
      <c r="B981" s="23">
        <v>121.16021000000001</v>
      </c>
      <c r="C981" s="23">
        <v>4.3944600000000005</v>
      </c>
      <c r="D981" s="23">
        <v>135.12264000000002</v>
      </c>
    </row>
    <row r="982" spans="1:4" x14ac:dyDescent="0.25">
      <c r="A982" s="7" t="s">
        <v>1164</v>
      </c>
      <c r="B982" s="23">
        <v>109.61094</v>
      </c>
      <c r="C982" s="23">
        <v>7.0044899999999997</v>
      </c>
      <c r="D982" s="23">
        <v>135.11292</v>
      </c>
    </row>
    <row r="983" spans="1:4" x14ac:dyDescent="0.25">
      <c r="A983" s="7" t="s">
        <v>1165</v>
      </c>
      <c r="B983" s="23">
        <v>134.84401</v>
      </c>
      <c r="C983" s="23">
        <v>0</v>
      </c>
      <c r="D983" s="23">
        <v>135.09401</v>
      </c>
    </row>
    <row r="984" spans="1:4" x14ac:dyDescent="0.25">
      <c r="A984" s="7" t="s">
        <v>1166</v>
      </c>
      <c r="B984" s="23">
        <v>110.22302000000001</v>
      </c>
      <c r="C984" s="23">
        <v>16.60313</v>
      </c>
      <c r="D984" s="23">
        <v>135.01761999999999</v>
      </c>
    </row>
    <row r="985" spans="1:4" x14ac:dyDescent="0.25">
      <c r="A985" s="7" t="s">
        <v>1167</v>
      </c>
      <c r="B985" s="23">
        <v>109.27028999999999</v>
      </c>
      <c r="C985" s="23">
        <v>15.72706</v>
      </c>
      <c r="D985" s="23">
        <v>135.00731999999996</v>
      </c>
    </row>
    <row r="986" spans="1:4" x14ac:dyDescent="0.25">
      <c r="A986" s="7" t="s">
        <v>1168</v>
      </c>
      <c r="B986" s="23">
        <v>105.93469</v>
      </c>
      <c r="C986" s="23">
        <v>16.901720000000001</v>
      </c>
      <c r="D986" s="23">
        <v>134.99404000000001</v>
      </c>
    </row>
    <row r="987" spans="1:4" x14ac:dyDescent="0.25">
      <c r="A987" s="7" t="s">
        <v>1169</v>
      </c>
      <c r="B987" s="23">
        <v>130.17099999999999</v>
      </c>
      <c r="C987" s="23">
        <v>0</v>
      </c>
      <c r="D987" s="23">
        <v>134.97695999999999</v>
      </c>
    </row>
    <row r="988" spans="1:4" x14ac:dyDescent="0.25">
      <c r="A988" s="7" t="s">
        <v>1170</v>
      </c>
      <c r="B988" s="23">
        <v>126.87307000000001</v>
      </c>
      <c r="C988" s="23">
        <v>0</v>
      </c>
      <c r="D988" s="23">
        <v>134.96988000000002</v>
      </c>
    </row>
    <row r="989" spans="1:4" x14ac:dyDescent="0.25">
      <c r="A989" s="7" t="s">
        <v>1171</v>
      </c>
      <c r="B989" s="23">
        <v>104.49924</v>
      </c>
      <c r="C989" s="23">
        <v>8.6997999999999998</v>
      </c>
      <c r="D989" s="23">
        <v>134.95731000000001</v>
      </c>
    </row>
    <row r="990" spans="1:4" x14ac:dyDescent="0.25">
      <c r="A990" s="7" t="s">
        <v>1172</v>
      </c>
      <c r="B990" s="23">
        <v>112.40103999999999</v>
      </c>
      <c r="C990" s="23">
        <v>18.834119999999999</v>
      </c>
      <c r="D990" s="23">
        <v>134.91154</v>
      </c>
    </row>
    <row r="991" spans="1:4" x14ac:dyDescent="0.25">
      <c r="A991" s="7" t="s">
        <v>1173</v>
      </c>
      <c r="B991" s="23">
        <v>115.23557000000001</v>
      </c>
      <c r="C991" s="23">
        <v>13.60979</v>
      </c>
      <c r="D991" s="23">
        <v>134.82548</v>
      </c>
    </row>
    <row r="992" spans="1:4" x14ac:dyDescent="0.25">
      <c r="A992" s="7" t="s">
        <v>1174</v>
      </c>
      <c r="B992" s="23">
        <v>134.06101000000001</v>
      </c>
      <c r="C992" s="23">
        <v>0</v>
      </c>
      <c r="D992" s="23">
        <v>134.81101000000001</v>
      </c>
    </row>
    <row r="993" spans="1:4" x14ac:dyDescent="0.25">
      <c r="A993" s="7" t="s">
        <v>1175</v>
      </c>
      <c r="B993" s="23">
        <v>130.48143999999999</v>
      </c>
      <c r="C993" s="23">
        <v>1.9418499999999999</v>
      </c>
      <c r="D993" s="23">
        <v>134.79764</v>
      </c>
    </row>
    <row r="994" spans="1:4" x14ac:dyDescent="0.25">
      <c r="A994" s="7" t="s">
        <v>1176</v>
      </c>
      <c r="B994" s="23">
        <v>108.41099</v>
      </c>
      <c r="C994" s="23">
        <v>8.8249099999999991</v>
      </c>
      <c r="D994" s="23">
        <v>134.75278</v>
      </c>
    </row>
    <row r="995" spans="1:4" x14ac:dyDescent="0.25">
      <c r="A995" s="7" t="s">
        <v>1177</v>
      </c>
      <c r="B995" s="23">
        <v>107.38431</v>
      </c>
      <c r="C995" s="23">
        <v>7.6110200000000008</v>
      </c>
      <c r="D995" s="23">
        <v>134.73220999999998</v>
      </c>
    </row>
    <row r="996" spans="1:4" x14ac:dyDescent="0.25">
      <c r="A996" s="7" t="s">
        <v>1178</v>
      </c>
      <c r="B996" s="23">
        <v>105.93212</v>
      </c>
      <c r="C996" s="23">
        <v>11.53234</v>
      </c>
      <c r="D996" s="23">
        <v>134.67035999999999</v>
      </c>
    </row>
    <row r="997" spans="1:4" x14ac:dyDescent="0.25">
      <c r="A997" s="7" t="s">
        <v>1179</v>
      </c>
      <c r="B997" s="23">
        <v>105.83103999999999</v>
      </c>
      <c r="C997" s="23">
        <v>10.41367</v>
      </c>
      <c r="D997" s="23">
        <v>134.56157999999999</v>
      </c>
    </row>
    <row r="998" spans="1:4" x14ac:dyDescent="0.25">
      <c r="A998" s="7" t="s">
        <v>1180</v>
      </c>
      <c r="B998" s="23">
        <v>123.24</v>
      </c>
      <c r="C998" s="23">
        <v>7.11</v>
      </c>
      <c r="D998" s="23">
        <v>134.54494</v>
      </c>
    </row>
    <row r="999" spans="1:4" x14ac:dyDescent="0.25">
      <c r="A999" s="7" t="s">
        <v>1181</v>
      </c>
      <c r="B999" s="23">
        <v>88.373999999999995</v>
      </c>
      <c r="C999" s="23">
        <v>31.364270000000001</v>
      </c>
      <c r="D999" s="23">
        <v>134.52107000000001</v>
      </c>
    </row>
    <row r="1000" spans="1:4" x14ac:dyDescent="0.25">
      <c r="A1000" s="7" t="s">
        <v>1182</v>
      </c>
      <c r="B1000" s="23">
        <v>134.50283999999999</v>
      </c>
      <c r="C1000" s="23">
        <v>0</v>
      </c>
      <c r="D1000" s="23">
        <v>134.50283999999999</v>
      </c>
    </row>
    <row r="1001" spans="1:4" x14ac:dyDescent="0.25">
      <c r="A1001" s="7" t="s">
        <v>1183</v>
      </c>
      <c r="B1001" s="23">
        <v>110.22307000000001</v>
      </c>
      <c r="C1001" s="23">
        <v>7.3173000000000004</v>
      </c>
      <c r="D1001" s="23">
        <v>134.46499000000003</v>
      </c>
    </row>
    <row r="1002" spans="1:4" x14ac:dyDescent="0.25">
      <c r="A1002" s="7" t="s">
        <v>1184</v>
      </c>
      <c r="B1002" s="23">
        <v>121.068</v>
      </c>
      <c r="C1002" s="23">
        <v>6.8415900000000001</v>
      </c>
      <c r="D1002" s="23">
        <v>134.45320999999998</v>
      </c>
    </row>
    <row r="1003" spans="1:4" x14ac:dyDescent="0.25">
      <c r="A1003" s="7" t="s">
        <v>1185</v>
      </c>
      <c r="B1003" s="23">
        <v>115.94552</v>
      </c>
      <c r="C1003" s="23">
        <v>11.972569999999999</v>
      </c>
      <c r="D1003" s="23">
        <v>134.4271</v>
      </c>
    </row>
    <row r="1004" spans="1:4" x14ac:dyDescent="0.25">
      <c r="A1004" s="7" t="s">
        <v>1186</v>
      </c>
      <c r="B1004" s="23">
        <v>115.31442999999999</v>
      </c>
      <c r="C1004" s="23">
        <v>13.668479999999999</v>
      </c>
      <c r="D1004" s="23">
        <v>134.42291999999998</v>
      </c>
    </row>
    <row r="1005" spans="1:4" x14ac:dyDescent="0.25">
      <c r="A1005" s="7" t="s">
        <v>1187</v>
      </c>
      <c r="B1005" s="23">
        <v>127.67759</v>
      </c>
      <c r="C1005" s="23">
        <v>0</v>
      </c>
      <c r="D1005" s="23">
        <v>134.42188999999999</v>
      </c>
    </row>
    <row r="1006" spans="1:4" x14ac:dyDescent="0.25">
      <c r="A1006" s="7" t="s">
        <v>1188</v>
      </c>
      <c r="B1006" s="23">
        <v>123.47116</v>
      </c>
      <c r="C1006" s="23">
        <v>6.8773500000000007</v>
      </c>
      <c r="D1006" s="23">
        <v>134.40780999999998</v>
      </c>
    </row>
    <row r="1007" spans="1:4" x14ac:dyDescent="0.25">
      <c r="A1007" s="7" t="s">
        <v>1189</v>
      </c>
      <c r="B1007" s="23">
        <v>112.40108000000001</v>
      </c>
      <c r="C1007" s="23">
        <v>16.604779999999998</v>
      </c>
      <c r="D1007" s="23">
        <v>134.33131</v>
      </c>
    </row>
    <row r="1008" spans="1:4" x14ac:dyDescent="0.25">
      <c r="A1008" s="7" t="s">
        <v>1190</v>
      </c>
      <c r="B1008" s="23">
        <v>126.98399999999999</v>
      </c>
      <c r="C1008" s="23">
        <v>3.6629999999999998</v>
      </c>
      <c r="D1008" s="23">
        <v>134.26085999999998</v>
      </c>
    </row>
    <row r="1009" spans="1:4" x14ac:dyDescent="0.25">
      <c r="A1009" s="7" t="s">
        <v>1191</v>
      </c>
      <c r="B1009" s="23">
        <v>134.00406000000001</v>
      </c>
      <c r="C1009" s="23">
        <v>0</v>
      </c>
      <c r="D1009" s="23">
        <v>134.20935999999998</v>
      </c>
    </row>
    <row r="1010" spans="1:4" x14ac:dyDescent="0.25">
      <c r="A1010" s="7" t="s">
        <v>1192</v>
      </c>
      <c r="B1010" s="23">
        <v>106.06518</v>
      </c>
      <c r="C1010" s="23">
        <v>11.882400000000001</v>
      </c>
      <c r="D1010" s="23">
        <v>134.20327</v>
      </c>
    </row>
    <row r="1011" spans="1:4" x14ac:dyDescent="0.25">
      <c r="A1011" s="7" t="s">
        <v>1193</v>
      </c>
      <c r="B1011" s="23">
        <v>115.71486</v>
      </c>
      <c r="C1011" s="23">
        <v>4.7341800000000003</v>
      </c>
      <c r="D1011" s="23">
        <v>134.19422</v>
      </c>
    </row>
    <row r="1012" spans="1:4" x14ac:dyDescent="0.25">
      <c r="A1012" s="7" t="s">
        <v>1194</v>
      </c>
      <c r="B1012" s="23">
        <v>134.178</v>
      </c>
      <c r="C1012" s="23">
        <v>0</v>
      </c>
      <c r="D1012" s="23">
        <v>134.178</v>
      </c>
    </row>
    <row r="1013" spans="1:4" x14ac:dyDescent="0.25">
      <c r="A1013" s="7" t="s">
        <v>1195</v>
      </c>
      <c r="B1013" s="23">
        <v>101.08799999999999</v>
      </c>
      <c r="C1013" s="23">
        <v>19.890919999999998</v>
      </c>
      <c r="D1013" s="23">
        <v>134.15595999999999</v>
      </c>
    </row>
    <row r="1014" spans="1:4" x14ac:dyDescent="0.25">
      <c r="A1014" s="7" t="s">
        <v>1196</v>
      </c>
      <c r="B1014" s="23">
        <v>112.05</v>
      </c>
      <c r="C1014" s="23">
        <v>0.79734000000000005</v>
      </c>
      <c r="D1014" s="23">
        <v>134.13807</v>
      </c>
    </row>
    <row r="1015" spans="1:4" x14ac:dyDescent="0.25">
      <c r="A1015" s="7" t="s">
        <v>1197</v>
      </c>
      <c r="B1015" s="23">
        <v>130.63453000000001</v>
      </c>
      <c r="C1015" s="23">
        <v>0</v>
      </c>
      <c r="D1015" s="23">
        <v>134.12053</v>
      </c>
    </row>
    <row r="1016" spans="1:4" x14ac:dyDescent="0.25">
      <c r="A1016" s="7" t="s">
        <v>1198</v>
      </c>
      <c r="B1016" s="23">
        <v>105.93466000000001</v>
      </c>
      <c r="C1016" s="23">
        <v>7.3858900000000007</v>
      </c>
      <c r="D1016" s="23">
        <v>134.06147000000001</v>
      </c>
    </row>
    <row r="1017" spans="1:4" x14ac:dyDescent="0.25">
      <c r="A1017" s="7" t="s">
        <v>1199</v>
      </c>
      <c r="B1017" s="23">
        <v>134.06101999999998</v>
      </c>
      <c r="C1017" s="23">
        <v>0</v>
      </c>
      <c r="D1017" s="23">
        <v>134.06101999999998</v>
      </c>
    </row>
    <row r="1018" spans="1:4" x14ac:dyDescent="0.25">
      <c r="A1018" s="7" t="s">
        <v>1200</v>
      </c>
      <c r="B1018" s="23">
        <v>108.08427</v>
      </c>
      <c r="C1018" s="23">
        <v>15.01108</v>
      </c>
      <c r="D1018" s="23">
        <v>133.97918999999999</v>
      </c>
    </row>
    <row r="1019" spans="1:4" x14ac:dyDescent="0.25">
      <c r="A1019" s="7" t="s">
        <v>1201</v>
      </c>
      <c r="B1019" s="23">
        <v>133.88657999999998</v>
      </c>
      <c r="C1019" s="23">
        <v>0</v>
      </c>
      <c r="D1019" s="23">
        <v>133.88657999999998</v>
      </c>
    </row>
    <row r="1020" spans="1:4" x14ac:dyDescent="0.25">
      <c r="A1020" s="7" t="s">
        <v>1202</v>
      </c>
      <c r="B1020" s="23">
        <v>109.78385</v>
      </c>
      <c r="C1020" s="23">
        <v>5.8696700000000002</v>
      </c>
      <c r="D1020" s="23">
        <v>133.79958999999999</v>
      </c>
    </row>
    <row r="1021" spans="1:4" x14ac:dyDescent="0.25">
      <c r="A1021" s="7" t="s">
        <v>1203</v>
      </c>
      <c r="B1021" s="23">
        <v>113.24579</v>
      </c>
      <c r="C1021" s="23">
        <v>4.0208399999999997</v>
      </c>
      <c r="D1021" s="23">
        <v>133.77015</v>
      </c>
    </row>
    <row r="1022" spans="1:4" x14ac:dyDescent="0.25">
      <c r="A1022" s="7" t="s">
        <v>1204</v>
      </c>
      <c r="B1022" s="23">
        <v>126.98399999999999</v>
      </c>
      <c r="C1022" s="23">
        <v>5.1281999999999996</v>
      </c>
      <c r="D1022" s="23">
        <v>133.75414000000001</v>
      </c>
    </row>
    <row r="1023" spans="1:4" x14ac:dyDescent="0.25">
      <c r="A1023" s="7" t="s">
        <v>1205</v>
      </c>
      <c r="B1023" s="23">
        <v>98.710970000000003</v>
      </c>
      <c r="C1023" s="23">
        <v>19.303699999999999</v>
      </c>
      <c r="D1023" s="23">
        <v>133.74422000000001</v>
      </c>
    </row>
    <row r="1024" spans="1:4" x14ac:dyDescent="0.25">
      <c r="A1024" s="7" t="s">
        <v>1206</v>
      </c>
      <c r="B1024" s="23">
        <v>110.68603999999999</v>
      </c>
      <c r="C1024" s="23">
        <v>13.814249999999999</v>
      </c>
      <c r="D1024" s="23">
        <v>133.65582000000001</v>
      </c>
    </row>
    <row r="1025" spans="1:4" x14ac:dyDescent="0.25">
      <c r="A1025" s="7" t="s">
        <v>1207</v>
      </c>
      <c r="B1025" s="23">
        <v>108.84375999999999</v>
      </c>
      <c r="C1025" s="23">
        <v>16.53172</v>
      </c>
      <c r="D1025" s="23">
        <v>133.62931</v>
      </c>
    </row>
    <row r="1026" spans="1:4" x14ac:dyDescent="0.25">
      <c r="A1026" s="7" t="s">
        <v>1208</v>
      </c>
      <c r="B1026" s="23">
        <v>116.56132000000001</v>
      </c>
      <c r="C1026" s="23">
        <v>0</v>
      </c>
      <c r="D1026" s="23">
        <v>133.62472</v>
      </c>
    </row>
    <row r="1027" spans="1:4" x14ac:dyDescent="0.25">
      <c r="A1027" s="7" t="s">
        <v>1209</v>
      </c>
      <c r="B1027" s="23">
        <v>101.8459</v>
      </c>
      <c r="C1027" s="23">
        <v>13.950790000000001</v>
      </c>
      <c r="D1027" s="23">
        <v>133.61985999999999</v>
      </c>
    </row>
    <row r="1028" spans="1:4" x14ac:dyDescent="0.25">
      <c r="A1028" s="7" t="s">
        <v>1210</v>
      </c>
      <c r="B1028" s="23">
        <v>106.40521000000001</v>
      </c>
      <c r="C1028" s="23">
        <v>6.7386400000000002</v>
      </c>
      <c r="D1028" s="23">
        <v>133.59520000000001</v>
      </c>
    </row>
    <row r="1029" spans="1:4" x14ac:dyDescent="0.25">
      <c r="A1029" s="7" t="s">
        <v>1211</v>
      </c>
      <c r="B1029" s="23">
        <v>101.24404</v>
      </c>
      <c r="C1029" s="23">
        <v>15.069690000000001</v>
      </c>
      <c r="D1029" s="23">
        <v>133.59302</v>
      </c>
    </row>
    <row r="1030" spans="1:4" x14ac:dyDescent="0.25">
      <c r="A1030" s="7" t="s">
        <v>1212</v>
      </c>
      <c r="B1030" s="23">
        <v>118.96814000000001</v>
      </c>
      <c r="C1030" s="23">
        <v>5.6788699999999999</v>
      </c>
      <c r="D1030" s="23">
        <v>133.58072000000001</v>
      </c>
    </row>
    <row r="1031" spans="1:4" x14ac:dyDescent="0.25">
      <c r="A1031" s="7" t="s">
        <v>1213</v>
      </c>
      <c r="B1031" s="23">
        <v>133.56667999999999</v>
      </c>
      <c r="C1031" s="23">
        <v>0</v>
      </c>
      <c r="D1031" s="23">
        <v>133.56667999999999</v>
      </c>
    </row>
    <row r="1032" spans="1:4" x14ac:dyDescent="0.25">
      <c r="A1032" s="7" t="s">
        <v>1214</v>
      </c>
      <c r="B1032" s="23">
        <v>85.475189999999998</v>
      </c>
      <c r="C1032" s="23">
        <v>37.865019999999994</v>
      </c>
      <c r="D1032" s="23">
        <v>133.51267999999999</v>
      </c>
    </row>
    <row r="1033" spans="1:4" x14ac:dyDescent="0.25">
      <c r="A1033" s="7" t="s">
        <v>1215</v>
      </c>
      <c r="B1033" s="23">
        <v>117.16266999999999</v>
      </c>
      <c r="C1033" s="23">
        <v>7.6168999999999993</v>
      </c>
      <c r="D1033" s="23">
        <v>133.29203000000001</v>
      </c>
    </row>
    <row r="1034" spans="1:4" x14ac:dyDescent="0.25">
      <c r="A1034" s="7" t="s">
        <v>1216</v>
      </c>
      <c r="B1034" s="23">
        <v>132.99091000000001</v>
      </c>
      <c r="C1034" s="23">
        <v>0</v>
      </c>
      <c r="D1034" s="23">
        <v>133.25077999999999</v>
      </c>
    </row>
    <row r="1035" spans="1:4" x14ac:dyDescent="0.25">
      <c r="A1035" s="7" t="s">
        <v>1217</v>
      </c>
      <c r="B1035" s="23">
        <v>131.24851999999998</v>
      </c>
      <c r="C1035" s="23">
        <v>0</v>
      </c>
      <c r="D1035" s="23">
        <v>133.24851999999998</v>
      </c>
    </row>
    <row r="1036" spans="1:4" x14ac:dyDescent="0.25">
      <c r="A1036" s="7" t="s">
        <v>1218</v>
      </c>
      <c r="B1036" s="23">
        <v>133.01534000000001</v>
      </c>
      <c r="C1036" s="23">
        <v>0</v>
      </c>
      <c r="D1036" s="23">
        <v>133.01534000000001</v>
      </c>
    </row>
    <row r="1037" spans="1:4" x14ac:dyDescent="0.25">
      <c r="A1037" s="7" t="s">
        <v>1219</v>
      </c>
      <c r="B1037" s="23">
        <v>99.014399999999995</v>
      </c>
      <c r="C1037" s="23">
        <v>25.54279</v>
      </c>
      <c r="D1037" s="23">
        <v>132.95851000000002</v>
      </c>
    </row>
    <row r="1038" spans="1:4" x14ac:dyDescent="0.25">
      <c r="A1038" s="7" t="s">
        <v>1220</v>
      </c>
      <c r="B1038" s="23">
        <v>114.88766</v>
      </c>
      <c r="C1038" s="23">
        <v>8.6756399999999996</v>
      </c>
      <c r="D1038" s="23">
        <v>132.84935000000002</v>
      </c>
    </row>
    <row r="1039" spans="1:4" x14ac:dyDescent="0.25">
      <c r="A1039" s="7" t="s">
        <v>1221</v>
      </c>
      <c r="B1039" s="23">
        <v>126.98399999999999</v>
      </c>
      <c r="C1039" s="23">
        <v>4.3956</v>
      </c>
      <c r="D1039" s="23">
        <v>132.80176</v>
      </c>
    </row>
    <row r="1040" spans="1:4" x14ac:dyDescent="0.25">
      <c r="A1040" s="7" t="s">
        <v>1222</v>
      </c>
      <c r="B1040" s="23">
        <v>112.85339</v>
      </c>
      <c r="C1040" s="23">
        <v>9.3825300000000009</v>
      </c>
      <c r="D1040" s="23">
        <v>132.76373000000001</v>
      </c>
    </row>
    <row r="1041" spans="1:4" x14ac:dyDescent="0.25">
      <c r="A1041" s="7" t="s">
        <v>1223</v>
      </c>
      <c r="B1041" s="23">
        <v>110.24287</v>
      </c>
      <c r="C1041" s="23">
        <v>0.12342</v>
      </c>
      <c r="D1041" s="23">
        <v>132.68270999999999</v>
      </c>
    </row>
    <row r="1042" spans="1:4" x14ac:dyDescent="0.25">
      <c r="A1042" s="7" t="s">
        <v>1224</v>
      </c>
      <c r="B1042" s="23">
        <v>89.078100000000006</v>
      </c>
      <c r="C1042" s="23">
        <v>40.417250000000003</v>
      </c>
      <c r="D1042" s="23">
        <v>132.67385000000002</v>
      </c>
    </row>
    <row r="1043" spans="1:4" x14ac:dyDescent="0.25">
      <c r="A1043" s="7" t="s">
        <v>1225</v>
      </c>
      <c r="B1043" s="23">
        <v>132.58704999999998</v>
      </c>
      <c r="C1043" s="23">
        <v>0</v>
      </c>
      <c r="D1043" s="23">
        <v>132.58704999999998</v>
      </c>
    </row>
    <row r="1044" spans="1:4" x14ac:dyDescent="0.25">
      <c r="A1044" s="7" t="s">
        <v>1226</v>
      </c>
      <c r="B1044" s="23">
        <v>132.58701000000002</v>
      </c>
      <c r="C1044" s="23">
        <v>0</v>
      </c>
      <c r="D1044" s="23">
        <v>132.58701000000002</v>
      </c>
    </row>
    <row r="1045" spans="1:4" x14ac:dyDescent="0.25">
      <c r="A1045" s="7" t="s">
        <v>1227</v>
      </c>
      <c r="B1045" s="23">
        <v>88.15692</v>
      </c>
      <c r="C1045" s="23">
        <v>30.926929999999999</v>
      </c>
      <c r="D1045" s="23">
        <v>132.57113000000001</v>
      </c>
    </row>
    <row r="1046" spans="1:4" x14ac:dyDescent="0.25">
      <c r="A1046" s="7" t="s">
        <v>1228</v>
      </c>
      <c r="B1046" s="23">
        <v>132.5008</v>
      </c>
      <c r="C1046" s="23">
        <v>0</v>
      </c>
      <c r="D1046" s="23">
        <v>132.5008</v>
      </c>
    </row>
    <row r="1047" spans="1:4" x14ac:dyDescent="0.25">
      <c r="A1047" s="7" t="s">
        <v>1229</v>
      </c>
      <c r="B1047" s="23">
        <v>106.06521000000001</v>
      </c>
      <c r="C1047" s="23">
        <v>8.6879200000000001</v>
      </c>
      <c r="D1047" s="23">
        <v>132.47108000000003</v>
      </c>
    </row>
    <row r="1048" spans="1:4" x14ac:dyDescent="0.25">
      <c r="A1048" s="7" t="s">
        <v>1230</v>
      </c>
      <c r="B1048" s="23">
        <v>132.40159</v>
      </c>
      <c r="C1048" s="23">
        <v>0</v>
      </c>
      <c r="D1048" s="23">
        <v>132.40159</v>
      </c>
    </row>
    <row r="1049" spans="1:4" x14ac:dyDescent="0.25">
      <c r="A1049" s="7" t="s">
        <v>1231</v>
      </c>
      <c r="B1049" s="23">
        <v>132.40151999999998</v>
      </c>
      <c r="C1049" s="23">
        <v>0</v>
      </c>
      <c r="D1049" s="23">
        <v>132.40151999999998</v>
      </c>
    </row>
    <row r="1050" spans="1:4" x14ac:dyDescent="0.25">
      <c r="A1050" s="7" t="s">
        <v>1232</v>
      </c>
      <c r="B1050" s="23">
        <v>124.90749000000001</v>
      </c>
      <c r="C1050" s="23">
        <v>0</v>
      </c>
      <c r="D1050" s="23">
        <v>132.35312999999999</v>
      </c>
    </row>
    <row r="1051" spans="1:4" x14ac:dyDescent="0.25">
      <c r="A1051" s="7" t="s">
        <v>1233</v>
      </c>
      <c r="B1051" s="23">
        <v>106.74210000000001</v>
      </c>
      <c r="C1051" s="23">
        <v>6.0322500000000003</v>
      </c>
      <c r="D1051" s="23">
        <v>132.33392000000001</v>
      </c>
    </row>
    <row r="1052" spans="1:4" x14ac:dyDescent="0.25">
      <c r="A1052" s="7" t="s">
        <v>1234</v>
      </c>
      <c r="B1052" s="23">
        <v>117.17103999999999</v>
      </c>
      <c r="C1052" s="23">
        <v>10.85402</v>
      </c>
      <c r="D1052" s="23">
        <v>132.32675</v>
      </c>
    </row>
    <row r="1053" spans="1:4" x14ac:dyDescent="0.25">
      <c r="A1053" s="7" t="s">
        <v>1235</v>
      </c>
      <c r="B1053" s="23">
        <v>110.26276</v>
      </c>
      <c r="C1053" s="23">
        <v>9.5549599999999995</v>
      </c>
      <c r="D1053" s="23">
        <v>132.30121</v>
      </c>
    </row>
    <row r="1054" spans="1:4" x14ac:dyDescent="0.25">
      <c r="A1054" s="7" t="s">
        <v>1236</v>
      </c>
      <c r="B1054" s="23">
        <v>110.63864</v>
      </c>
      <c r="C1054" s="23">
        <v>7.4243300000000003</v>
      </c>
      <c r="D1054" s="23">
        <v>132.26978</v>
      </c>
    </row>
    <row r="1055" spans="1:4" x14ac:dyDescent="0.25">
      <c r="A1055" s="7" t="s">
        <v>1237</v>
      </c>
      <c r="B1055" s="23">
        <v>132.24250000000001</v>
      </c>
      <c r="C1055" s="23">
        <v>0</v>
      </c>
      <c r="D1055" s="23">
        <v>132.24250000000001</v>
      </c>
    </row>
    <row r="1056" spans="1:4" x14ac:dyDescent="0.25">
      <c r="A1056" s="7" t="s">
        <v>1238</v>
      </c>
      <c r="B1056" s="23">
        <v>132.24250000000001</v>
      </c>
      <c r="C1056" s="23">
        <v>0</v>
      </c>
      <c r="D1056" s="23">
        <v>132.24250000000001</v>
      </c>
    </row>
    <row r="1057" spans="1:4" x14ac:dyDescent="0.25">
      <c r="A1057" s="7" t="s">
        <v>1239</v>
      </c>
      <c r="B1057" s="23">
        <v>132.24250000000001</v>
      </c>
      <c r="C1057" s="23">
        <v>0</v>
      </c>
      <c r="D1057" s="23">
        <v>132.24250000000001</v>
      </c>
    </row>
    <row r="1058" spans="1:4" x14ac:dyDescent="0.25">
      <c r="A1058" s="7" t="s">
        <v>1240</v>
      </c>
      <c r="B1058" s="23">
        <v>132.24250000000001</v>
      </c>
      <c r="C1058" s="23">
        <v>0</v>
      </c>
      <c r="D1058" s="23">
        <v>132.24250000000001</v>
      </c>
    </row>
    <row r="1059" spans="1:4" x14ac:dyDescent="0.25">
      <c r="A1059" s="7" t="s">
        <v>1241</v>
      </c>
      <c r="B1059" s="23">
        <v>115.24495</v>
      </c>
      <c r="C1059" s="23">
        <v>3.7629899999999998</v>
      </c>
      <c r="D1059" s="23">
        <v>132.12191000000001</v>
      </c>
    </row>
    <row r="1060" spans="1:4" x14ac:dyDescent="0.25">
      <c r="A1060" s="7" t="s">
        <v>1242</v>
      </c>
      <c r="B1060" s="23">
        <v>83.546570000000003</v>
      </c>
      <c r="C1060" s="23">
        <v>34.953919999999997</v>
      </c>
      <c r="D1060" s="23">
        <v>132.10476</v>
      </c>
    </row>
    <row r="1061" spans="1:4" x14ac:dyDescent="0.25">
      <c r="A1061" s="7" t="s">
        <v>1243</v>
      </c>
      <c r="B1061" s="23">
        <v>112.42142999999999</v>
      </c>
      <c r="C1061" s="23">
        <v>13.400780000000001</v>
      </c>
      <c r="D1061" s="23">
        <v>132.09056999999999</v>
      </c>
    </row>
    <row r="1062" spans="1:4" x14ac:dyDescent="0.25">
      <c r="A1062" s="7" t="s">
        <v>1244</v>
      </c>
      <c r="B1062" s="23">
        <v>117.17102</v>
      </c>
      <c r="C1062" s="23">
        <v>13.25553</v>
      </c>
      <c r="D1062" s="23">
        <v>132.04318000000001</v>
      </c>
    </row>
    <row r="1063" spans="1:4" x14ac:dyDescent="0.25">
      <c r="A1063" s="7" t="s">
        <v>1245</v>
      </c>
      <c r="B1063" s="23">
        <v>109.78388000000001</v>
      </c>
      <c r="C1063" s="23">
        <v>10.35713</v>
      </c>
      <c r="D1063" s="23">
        <v>132.01953</v>
      </c>
    </row>
    <row r="1064" spans="1:4" x14ac:dyDescent="0.25">
      <c r="A1064" s="7" t="s">
        <v>1246</v>
      </c>
      <c r="B1064" s="23">
        <v>115.66552</v>
      </c>
      <c r="C1064" s="23">
        <v>0.31980000000000003</v>
      </c>
      <c r="D1064" s="23">
        <v>131.99596000000003</v>
      </c>
    </row>
    <row r="1065" spans="1:4" x14ac:dyDescent="0.25">
      <c r="A1065" s="7" t="s">
        <v>1247</v>
      </c>
      <c r="B1065" s="23">
        <v>123.47119000000001</v>
      </c>
      <c r="C1065" s="23">
        <v>7.3864900000000002</v>
      </c>
      <c r="D1065" s="23">
        <v>131.8981</v>
      </c>
    </row>
    <row r="1066" spans="1:4" x14ac:dyDescent="0.25">
      <c r="A1066" s="7" t="s">
        <v>1248</v>
      </c>
      <c r="B1066" s="23">
        <v>128.40691000000001</v>
      </c>
      <c r="C1066" s="23">
        <v>0</v>
      </c>
      <c r="D1066" s="23">
        <v>131.89291</v>
      </c>
    </row>
    <row r="1067" spans="1:4" x14ac:dyDescent="0.25">
      <c r="A1067" s="7" t="s">
        <v>1249</v>
      </c>
      <c r="B1067" s="23">
        <v>131.88499999999999</v>
      </c>
      <c r="C1067" s="23">
        <v>0</v>
      </c>
      <c r="D1067" s="23">
        <v>131.88499999999999</v>
      </c>
    </row>
    <row r="1068" spans="1:4" x14ac:dyDescent="0.25">
      <c r="A1068" s="7" t="s">
        <v>1250</v>
      </c>
      <c r="B1068" s="23">
        <v>88.198650000000001</v>
      </c>
      <c r="C1068" s="23">
        <v>29.106259999999999</v>
      </c>
      <c r="D1068" s="23">
        <v>131.86437000000001</v>
      </c>
    </row>
    <row r="1069" spans="1:4" x14ac:dyDescent="0.25">
      <c r="A1069" s="7" t="s">
        <v>1251</v>
      </c>
      <c r="B1069" s="23">
        <v>130.03805</v>
      </c>
      <c r="C1069" s="23">
        <v>0</v>
      </c>
      <c r="D1069" s="23">
        <v>131.83804999999998</v>
      </c>
    </row>
    <row r="1070" spans="1:4" x14ac:dyDescent="0.25">
      <c r="A1070" s="7" t="s">
        <v>1252</v>
      </c>
      <c r="B1070" s="23">
        <v>0</v>
      </c>
      <c r="C1070" s="23">
        <v>5.4776199999999999</v>
      </c>
      <c r="D1070" s="23">
        <v>131.78136000000001</v>
      </c>
    </row>
    <row r="1071" spans="1:4" x14ac:dyDescent="0.25">
      <c r="A1071" s="7" t="s">
        <v>1253</v>
      </c>
      <c r="B1071" s="23">
        <v>112.23728</v>
      </c>
      <c r="C1071" s="23">
        <v>1.2881500000000001</v>
      </c>
      <c r="D1071" s="23">
        <v>131.77309</v>
      </c>
    </row>
    <row r="1072" spans="1:4" x14ac:dyDescent="0.25">
      <c r="A1072" s="7" t="s">
        <v>1254</v>
      </c>
      <c r="B1072" s="23">
        <v>129.49669</v>
      </c>
      <c r="C1072" s="23">
        <v>0</v>
      </c>
      <c r="D1072" s="23">
        <v>131.73921999999999</v>
      </c>
    </row>
    <row r="1073" spans="1:4" x14ac:dyDescent="0.25">
      <c r="A1073" s="7" t="s">
        <v>1255</v>
      </c>
      <c r="B1073" s="23">
        <v>121.068</v>
      </c>
      <c r="C1073" s="23">
        <v>4.2878299999999996</v>
      </c>
      <c r="D1073" s="23">
        <v>131.72283999999999</v>
      </c>
    </row>
    <row r="1074" spans="1:4" x14ac:dyDescent="0.25">
      <c r="A1074" s="7" t="s">
        <v>1256</v>
      </c>
      <c r="B1074" s="23">
        <v>127.116</v>
      </c>
      <c r="C1074" s="23">
        <v>3.8973100000000001</v>
      </c>
      <c r="D1074" s="23">
        <v>131.66130999999999</v>
      </c>
    </row>
    <row r="1075" spans="1:4" x14ac:dyDescent="0.25">
      <c r="A1075" s="7" t="s">
        <v>1257</v>
      </c>
      <c r="B1075" s="23">
        <v>110.84713000000001</v>
      </c>
      <c r="C1075" s="23">
        <v>3.40916</v>
      </c>
      <c r="D1075" s="23">
        <v>131.63837000000001</v>
      </c>
    </row>
    <row r="1076" spans="1:4" x14ac:dyDescent="0.25">
      <c r="A1076" s="7" t="s">
        <v>1258</v>
      </c>
      <c r="B1076" s="23">
        <v>131.50542999999999</v>
      </c>
      <c r="C1076" s="23">
        <v>0</v>
      </c>
      <c r="D1076" s="23">
        <v>131.61653000000001</v>
      </c>
    </row>
    <row r="1077" spans="1:4" x14ac:dyDescent="0.25">
      <c r="A1077" s="7" t="s">
        <v>1259</v>
      </c>
      <c r="B1077" s="23">
        <v>105.69796000000001</v>
      </c>
      <c r="C1077" s="23">
        <v>18.013549999999999</v>
      </c>
      <c r="D1077" s="23">
        <v>131.61311000000001</v>
      </c>
    </row>
    <row r="1078" spans="1:4" x14ac:dyDescent="0.25">
      <c r="A1078" s="7" t="s">
        <v>1260</v>
      </c>
      <c r="B1078" s="23">
        <v>101.52705999999999</v>
      </c>
      <c r="C1078" s="23">
        <v>15.848990000000001</v>
      </c>
      <c r="D1078" s="23">
        <v>131.61189000000002</v>
      </c>
    </row>
    <row r="1079" spans="1:4" x14ac:dyDescent="0.25">
      <c r="A1079" s="7" t="s">
        <v>1261</v>
      </c>
      <c r="B1079" s="23">
        <v>115.34346000000001</v>
      </c>
      <c r="C1079" s="23">
        <v>10.554739999999999</v>
      </c>
      <c r="D1079" s="23">
        <v>131.57849999999999</v>
      </c>
    </row>
    <row r="1080" spans="1:4" x14ac:dyDescent="0.25">
      <c r="A1080" s="7" t="s">
        <v>1262</v>
      </c>
      <c r="B1080" s="23">
        <v>111.54028</v>
      </c>
      <c r="C1080" s="23">
        <v>1.41882</v>
      </c>
      <c r="D1080" s="23">
        <v>131.46326000000002</v>
      </c>
    </row>
    <row r="1081" spans="1:4" x14ac:dyDescent="0.25">
      <c r="A1081" s="7" t="s">
        <v>1263</v>
      </c>
      <c r="B1081" s="23">
        <v>115.89163000000001</v>
      </c>
      <c r="C1081" s="23">
        <v>12.046620000000001</v>
      </c>
      <c r="D1081" s="23">
        <v>131.45882</v>
      </c>
    </row>
    <row r="1082" spans="1:4" x14ac:dyDescent="0.25">
      <c r="A1082" s="7" t="s">
        <v>1264</v>
      </c>
      <c r="B1082" s="23">
        <v>125.11976</v>
      </c>
      <c r="C1082" s="23">
        <v>0</v>
      </c>
      <c r="D1082" s="23">
        <v>131.37578999999999</v>
      </c>
    </row>
    <row r="1083" spans="1:4" x14ac:dyDescent="0.25">
      <c r="A1083" s="7" t="s">
        <v>1265</v>
      </c>
      <c r="B1083" s="23">
        <v>116.47799999999999</v>
      </c>
      <c r="C1083" s="23">
        <v>6.8220799999999997</v>
      </c>
      <c r="D1083" s="23">
        <v>131.37058999999999</v>
      </c>
    </row>
    <row r="1084" spans="1:4" x14ac:dyDescent="0.25">
      <c r="A1084" s="7" t="s">
        <v>1266</v>
      </c>
      <c r="B1084" s="23">
        <v>124.80864</v>
      </c>
      <c r="C1084" s="23">
        <v>0</v>
      </c>
      <c r="D1084" s="23">
        <v>131.24789000000001</v>
      </c>
    </row>
    <row r="1085" spans="1:4" x14ac:dyDescent="0.25">
      <c r="A1085" s="7" t="s">
        <v>1267</v>
      </c>
      <c r="B1085" s="23">
        <v>131.19513000000001</v>
      </c>
      <c r="C1085" s="23">
        <v>0</v>
      </c>
      <c r="D1085" s="23">
        <v>131.19513000000001</v>
      </c>
    </row>
    <row r="1086" spans="1:4" x14ac:dyDescent="0.25">
      <c r="A1086" s="7" t="s">
        <v>1268</v>
      </c>
      <c r="B1086" s="23">
        <v>112.44182000000001</v>
      </c>
      <c r="C1086" s="23">
        <v>10.06166</v>
      </c>
      <c r="D1086" s="23">
        <v>131.17123000000001</v>
      </c>
    </row>
    <row r="1087" spans="1:4" x14ac:dyDescent="0.25">
      <c r="A1087" s="7" t="s">
        <v>1269</v>
      </c>
      <c r="B1087" s="23">
        <v>130.72796</v>
      </c>
      <c r="C1087" s="23">
        <v>0</v>
      </c>
      <c r="D1087" s="23">
        <v>131.13828000000001</v>
      </c>
    </row>
    <row r="1088" spans="1:4" x14ac:dyDescent="0.25">
      <c r="A1088" s="7" t="s">
        <v>1270</v>
      </c>
      <c r="B1088" s="23">
        <v>118.83547</v>
      </c>
      <c r="C1088" s="23">
        <v>0.75303999999999993</v>
      </c>
      <c r="D1088" s="23">
        <v>131.1071</v>
      </c>
    </row>
    <row r="1089" spans="1:4" x14ac:dyDescent="0.25">
      <c r="A1089" s="7" t="s">
        <v>1271</v>
      </c>
      <c r="B1089" s="23">
        <v>128.078</v>
      </c>
      <c r="C1089" s="23">
        <v>0</v>
      </c>
      <c r="D1089" s="23">
        <v>131.09205</v>
      </c>
    </row>
    <row r="1090" spans="1:4" x14ac:dyDescent="0.25">
      <c r="A1090" s="7" t="s">
        <v>1272</v>
      </c>
      <c r="B1090" s="23">
        <v>111.33866999999999</v>
      </c>
      <c r="C1090" s="23">
        <v>3.4194599999999999</v>
      </c>
      <c r="D1090" s="23">
        <v>131.08496</v>
      </c>
    </row>
    <row r="1091" spans="1:4" x14ac:dyDescent="0.25">
      <c r="A1091" s="7" t="s">
        <v>1273</v>
      </c>
      <c r="B1091" s="23">
        <v>117.17144999999999</v>
      </c>
      <c r="C1091" s="23">
        <v>9.3679299999999994</v>
      </c>
      <c r="D1091" s="23">
        <v>131.08430000000001</v>
      </c>
    </row>
    <row r="1092" spans="1:4" x14ac:dyDescent="0.25">
      <c r="A1092" s="7" t="s">
        <v>1274</v>
      </c>
      <c r="B1092" s="23">
        <v>66.26679</v>
      </c>
      <c r="C1092" s="23">
        <v>60.7117</v>
      </c>
      <c r="D1092" s="23">
        <v>131.08221</v>
      </c>
    </row>
    <row r="1093" spans="1:4" x14ac:dyDescent="0.25">
      <c r="A1093" s="7" t="s">
        <v>1275</v>
      </c>
      <c r="B1093" s="23">
        <v>104.63649000000001</v>
      </c>
      <c r="C1093" s="23">
        <v>9.6090999999999998</v>
      </c>
      <c r="D1093" s="23">
        <v>131.03781000000001</v>
      </c>
    </row>
    <row r="1094" spans="1:4" x14ac:dyDescent="0.25">
      <c r="A1094" s="7" t="s">
        <v>1276</v>
      </c>
      <c r="B1094" s="23">
        <v>69.155320000000003</v>
      </c>
      <c r="C1094" s="23">
        <v>56.33746</v>
      </c>
      <c r="D1094" s="23">
        <v>131.02286999999998</v>
      </c>
    </row>
    <row r="1095" spans="1:4" x14ac:dyDescent="0.25">
      <c r="A1095" s="7" t="s">
        <v>1277</v>
      </c>
      <c r="B1095" s="23">
        <v>130.72803999999999</v>
      </c>
      <c r="C1095" s="23">
        <v>0</v>
      </c>
      <c r="D1095" s="23">
        <v>131.01781</v>
      </c>
    </row>
    <row r="1096" spans="1:4" x14ac:dyDescent="0.25">
      <c r="A1096" s="7" t="s">
        <v>1278</v>
      </c>
      <c r="B1096" s="23">
        <v>130.72796</v>
      </c>
      <c r="C1096" s="23">
        <v>0</v>
      </c>
      <c r="D1096" s="23">
        <v>131.01773</v>
      </c>
    </row>
    <row r="1097" spans="1:4" x14ac:dyDescent="0.25">
      <c r="A1097" s="7" t="s">
        <v>1279</v>
      </c>
      <c r="B1097" s="23">
        <v>130.72798</v>
      </c>
      <c r="C1097" s="23">
        <v>0</v>
      </c>
      <c r="D1097" s="23">
        <v>131.01522</v>
      </c>
    </row>
    <row r="1098" spans="1:4" x14ac:dyDescent="0.25">
      <c r="A1098" s="7" t="s">
        <v>1280</v>
      </c>
      <c r="B1098" s="23">
        <v>126.12</v>
      </c>
      <c r="C1098" s="23">
        <v>0</v>
      </c>
      <c r="D1098" s="23">
        <v>130.99799999999999</v>
      </c>
    </row>
    <row r="1099" spans="1:4" x14ac:dyDescent="0.25">
      <c r="A1099" s="7" t="s">
        <v>1281</v>
      </c>
      <c r="B1099" s="23">
        <v>127.1153</v>
      </c>
      <c r="C1099" s="23">
        <v>0</v>
      </c>
      <c r="D1099" s="23">
        <v>130.99029999999999</v>
      </c>
    </row>
    <row r="1100" spans="1:4" x14ac:dyDescent="0.25">
      <c r="A1100" s="7" t="s">
        <v>1282</v>
      </c>
      <c r="B1100" s="23">
        <v>117.17147</v>
      </c>
      <c r="C1100" s="23">
        <v>7.0685399999999996</v>
      </c>
      <c r="D1100" s="23">
        <v>130.96787999999998</v>
      </c>
    </row>
    <row r="1101" spans="1:4" x14ac:dyDescent="0.25">
      <c r="A1101" s="7" t="s">
        <v>1283</v>
      </c>
      <c r="B1101" s="23">
        <v>110.79411999999999</v>
      </c>
      <c r="C1101" s="23">
        <v>1.9863499999999998</v>
      </c>
      <c r="D1101" s="23">
        <v>130.96305999999998</v>
      </c>
    </row>
    <row r="1102" spans="1:4" x14ac:dyDescent="0.25">
      <c r="A1102" s="7" t="s">
        <v>1284</v>
      </c>
      <c r="B1102" s="23">
        <v>117.17141000000001</v>
      </c>
      <c r="C1102" s="23">
        <v>7.5240200000000002</v>
      </c>
      <c r="D1102" s="23">
        <v>130.94450000000001</v>
      </c>
    </row>
    <row r="1103" spans="1:4" x14ac:dyDescent="0.25">
      <c r="A1103" s="7" t="s">
        <v>1285</v>
      </c>
      <c r="B1103" s="23">
        <v>112.85778999999999</v>
      </c>
      <c r="C1103" s="23">
        <v>10.22344</v>
      </c>
      <c r="D1103" s="23">
        <v>130.88747000000001</v>
      </c>
    </row>
    <row r="1104" spans="1:4" x14ac:dyDescent="0.25">
      <c r="A1104" s="7" t="s">
        <v>1286</v>
      </c>
      <c r="B1104" s="23">
        <v>117.26294</v>
      </c>
      <c r="C1104" s="23">
        <v>9.9690200000000004</v>
      </c>
      <c r="D1104" s="23">
        <v>130.87876</v>
      </c>
    </row>
    <row r="1105" spans="1:4" x14ac:dyDescent="0.25">
      <c r="A1105" s="7" t="s">
        <v>1287</v>
      </c>
      <c r="B1105" s="23">
        <v>123.5675</v>
      </c>
      <c r="C1105" s="23">
        <v>0</v>
      </c>
      <c r="D1105" s="23">
        <v>130.84968000000001</v>
      </c>
    </row>
    <row r="1106" spans="1:4" x14ac:dyDescent="0.25">
      <c r="A1106" s="7" t="s">
        <v>1288</v>
      </c>
      <c r="B1106" s="23">
        <v>117.16265</v>
      </c>
      <c r="C1106" s="23">
        <v>2.8889699999999996</v>
      </c>
      <c r="D1106" s="23">
        <v>130.78334000000001</v>
      </c>
    </row>
    <row r="1107" spans="1:4" x14ac:dyDescent="0.25">
      <c r="A1107" s="7" t="s">
        <v>1289</v>
      </c>
      <c r="B1107" s="23">
        <v>122.405</v>
      </c>
      <c r="C1107" s="23">
        <v>0</v>
      </c>
      <c r="D1107" s="23">
        <v>130.77555000000001</v>
      </c>
    </row>
    <row r="1108" spans="1:4" x14ac:dyDescent="0.25">
      <c r="A1108" s="7" t="s">
        <v>1290</v>
      </c>
      <c r="B1108" s="23">
        <v>115.86669999999999</v>
      </c>
      <c r="C1108" s="23">
        <v>13.53192</v>
      </c>
      <c r="D1108" s="23">
        <v>130.76329999999999</v>
      </c>
    </row>
    <row r="1109" spans="1:4" x14ac:dyDescent="0.25">
      <c r="A1109" s="7" t="s">
        <v>1291</v>
      </c>
      <c r="B1109" s="23">
        <v>109.42588000000001</v>
      </c>
      <c r="C1109" s="23">
        <v>16.204039999999999</v>
      </c>
      <c r="D1109" s="23">
        <v>130.66689000000002</v>
      </c>
    </row>
    <row r="1110" spans="1:4" x14ac:dyDescent="0.25">
      <c r="A1110" s="7" t="s">
        <v>1292</v>
      </c>
      <c r="B1110" s="23">
        <v>84.499100000000013</v>
      </c>
      <c r="C1110" s="23">
        <v>41.995100000000001</v>
      </c>
      <c r="D1110" s="23">
        <v>130.66070000000002</v>
      </c>
    </row>
    <row r="1111" spans="1:4" x14ac:dyDescent="0.25">
      <c r="A1111" s="7" t="s">
        <v>1293</v>
      </c>
      <c r="B1111" s="23">
        <v>117.16269</v>
      </c>
      <c r="C1111" s="23">
        <v>7.45289</v>
      </c>
      <c r="D1111" s="23">
        <v>130.65391</v>
      </c>
    </row>
    <row r="1112" spans="1:4" x14ac:dyDescent="0.25">
      <c r="A1112" s="7" t="s">
        <v>1294</v>
      </c>
      <c r="B1112" s="23">
        <v>128.44490999999999</v>
      </c>
      <c r="C1112" s="23">
        <v>0.78454000000000002</v>
      </c>
      <c r="D1112" s="23">
        <v>130.56814</v>
      </c>
    </row>
    <row r="1113" spans="1:4" x14ac:dyDescent="0.25">
      <c r="A1113" s="7" t="s">
        <v>1295</v>
      </c>
      <c r="B1113" s="23">
        <v>128.6696</v>
      </c>
      <c r="C1113" s="23">
        <v>0</v>
      </c>
      <c r="D1113" s="23">
        <v>130.55501000000001</v>
      </c>
    </row>
    <row r="1114" spans="1:4" x14ac:dyDescent="0.25">
      <c r="A1114" s="7" t="s">
        <v>1296</v>
      </c>
      <c r="B1114" s="23">
        <v>103.05206</v>
      </c>
      <c r="C1114" s="23">
        <v>6.4406999999999996</v>
      </c>
      <c r="D1114" s="23">
        <v>130.55067</v>
      </c>
    </row>
    <row r="1115" spans="1:4" x14ac:dyDescent="0.25">
      <c r="A1115" s="7" t="s">
        <v>1297</v>
      </c>
      <c r="B1115" s="23">
        <v>78.429400000000001</v>
      </c>
      <c r="C1115" s="23">
        <v>50.466500000000003</v>
      </c>
      <c r="D1115" s="23">
        <v>130.50792999999999</v>
      </c>
    </row>
    <row r="1116" spans="1:4" x14ac:dyDescent="0.25">
      <c r="A1116" s="7" t="s">
        <v>1298</v>
      </c>
      <c r="B1116" s="23">
        <v>78.810670000000002</v>
      </c>
      <c r="C1116" s="23">
        <v>44.444330000000001</v>
      </c>
      <c r="D1116" s="23">
        <v>130.49432000000002</v>
      </c>
    </row>
    <row r="1117" spans="1:4" x14ac:dyDescent="0.25">
      <c r="A1117" s="7" t="s">
        <v>1299</v>
      </c>
      <c r="B1117" s="23">
        <v>112.40108000000001</v>
      </c>
      <c r="C1117" s="23">
        <v>5.57362</v>
      </c>
      <c r="D1117" s="23">
        <v>130.48591999999999</v>
      </c>
    </row>
    <row r="1118" spans="1:4" x14ac:dyDescent="0.25">
      <c r="A1118" s="7" t="s">
        <v>1300</v>
      </c>
      <c r="B1118" s="23">
        <v>114.45041999999999</v>
      </c>
      <c r="C1118" s="23">
        <v>5.6434600000000001</v>
      </c>
      <c r="D1118" s="23">
        <v>130.48481000000001</v>
      </c>
    </row>
    <row r="1119" spans="1:4" x14ac:dyDescent="0.25">
      <c r="A1119" s="7" t="s">
        <v>1301</v>
      </c>
      <c r="B1119" s="23">
        <v>114.88776</v>
      </c>
      <c r="C1119" s="23">
        <v>6.1882799999999998</v>
      </c>
      <c r="D1119" s="23">
        <v>130.43778</v>
      </c>
    </row>
    <row r="1120" spans="1:4" x14ac:dyDescent="0.25">
      <c r="A1120" s="7" t="s">
        <v>1302</v>
      </c>
      <c r="B1120" s="23">
        <v>111.28319999999999</v>
      </c>
      <c r="C1120" s="23">
        <v>1.0764</v>
      </c>
      <c r="D1120" s="23">
        <v>130.43207999999998</v>
      </c>
    </row>
    <row r="1121" spans="1:4" x14ac:dyDescent="0.25">
      <c r="A1121" s="7" t="s">
        <v>1303</v>
      </c>
      <c r="B1121" s="23">
        <v>117.17142</v>
      </c>
      <c r="C1121" s="23">
        <v>12.439830000000001</v>
      </c>
      <c r="D1121" s="23">
        <v>130.43078</v>
      </c>
    </row>
    <row r="1122" spans="1:4" x14ac:dyDescent="0.25">
      <c r="A1122" s="7" t="s">
        <v>1304</v>
      </c>
      <c r="B1122" s="23">
        <v>118.31898</v>
      </c>
      <c r="C1122" s="23">
        <v>7.54711</v>
      </c>
      <c r="D1122" s="23">
        <v>130.4289</v>
      </c>
    </row>
    <row r="1123" spans="1:4" x14ac:dyDescent="0.25">
      <c r="A1123" s="7" t="s">
        <v>1305</v>
      </c>
      <c r="B1123" s="23">
        <v>115.37235000000001</v>
      </c>
      <c r="C1123" s="23">
        <v>8.5461299999999998</v>
      </c>
      <c r="D1123" s="23">
        <v>130.40326000000002</v>
      </c>
    </row>
    <row r="1124" spans="1:4" x14ac:dyDescent="0.25">
      <c r="A1124" s="7" t="s">
        <v>1306</v>
      </c>
      <c r="B1124" s="23">
        <v>127.51267</v>
      </c>
      <c r="C1124" s="23">
        <v>0</v>
      </c>
      <c r="D1124" s="23">
        <v>130.37611000000001</v>
      </c>
    </row>
    <row r="1125" spans="1:4" x14ac:dyDescent="0.25">
      <c r="A1125" s="7" t="s">
        <v>1307</v>
      </c>
      <c r="B1125" s="23">
        <v>105.30086999999999</v>
      </c>
      <c r="C1125" s="23">
        <v>6.1395299999999997</v>
      </c>
      <c r="D1125" s="23">
        <v>130.34537999999998</v>
      </c>
    </row>
    <row r="1126" spans="1:4" x14ac:dyDescent="0.25">
      <c r="A1126" s="7" t="s">
        <v>1308</v>
      </c>
      <c r="B1126" s="23">
        <v>126.08904</v>
      </c>
      <c r="C1126" s="23">
        <v>0</v>
      </c>
      <c r="D1126" s="23">
        <v>130.32621</v>
      </c>
    </row>
    <row r="1127" spans="1:4" x14ac:dyDescent="0.25">
      <c r="A1127" s="7" t="s">
        <v>1309</v>
      </c>
      <c r="B1127" s="23">
        <v>112.40107</v>
      </c>
      <c r="C1127" s="23">
        <v>12.85375</v>
      </c>
      <c r="D1127" s="23">
        <v>130.32464000000002</v>
      </c>
    </row>
    <row r="1128" spans="1:4" x14ac:dyDescent="0.25">
      <c r="A1128" s="7" t="s">
        <v>1310</v>
      </c>
      <c r="B1128" s="23">
        <v>130.06200000000001</v>
      </c>
      <c r="C1128" s="23">
        <v>0</v>
      </c>
      <c r="D1128" s="23">
        <v>130.31200000000001</v>
      </c>
    </row>
    <row r="1129" spans="1:4" x14ac:dyDescent="0.25">
      <c r="A1129" s="7" t="s">
        <v>1311</v>
      </c>
      <c r="B1129" s="23">
        <v>110.53504</v>
      </c>
      <c r="C1129" s="23">
        <v>18.274529999999999</v>
      </c>
      <c r="D1129" s="23">
        <v>130.22414000000001</v>
      </c>
    </row>
    <row r="1130" spans="1:4" x14ac:dyDescent="0.25">
      <c r="A1130" s="7" t="s">
        <v>1312</v>
      </c>
      <c r="B1130" s="23">
        <v>112.42146000000001</v>
      </c>
      <c r="C1130" s="23">
        <v>8.3834</v>
      </c>
      <c r="D1130" s="23">
        <v>130.18348</v>
      </c>
    </row>
    <row r="1131" spans="1:4" x14ac:dyDescent="0.25">
      <c r="A1131" s="7" t="s">
        <v>1313</v>
      </c>
      <c r="B1131" s="23">
        <v>130.17124000000001</v>
      </c>
      <c r="C1131" s="23">
        <v>0</v>
      </c>
      <c r="D1131" s="23">
        <v>130.17124000000001</v>
      </c>
    </row>
    <row r="1132" spans="1:4" x14ac:dyDescent="0.25">
      <c r="A1132" s="7" t="s">
        <v>1314</v>
      </c>
      <c r="B1132" s="23">
        <v>126.12002000000001</v>
      </c>
      <c r="C1132" s="23">
        <v>0</v>
      </c>
      <c r="D1132" s="23">
        <v>130.16598000000002</v>
      </c>
    </row>
    <row r="1133" spans="1:4" x14ac:dyDescent="0.25">
      <c r="A1133" s="7" t="s">
        <v>1315</v>
      </c>
      <c r="B1133" s="23">
        <v>105.93467999999999</v>
      </c>
      <c r="C1133" s="23">
        <v>0</v>
      </c>
      <c r="D1133" s="23">
        <v>130.13467</v>
      </c>
    </row>
    <row r="1134" spans="1:4" x14ac:dyDescent="0.25">
      <c r="A1134" s="7" t="s">
        <v>1316</v>
      </c>
      <c r="B1134" s="23">
        <v>110.52677</v>
      </c>
      <c r="C1134" s="23">
        <v>13.20828</v>
      </c>
      <c r="D1134" s="23">
        <v>130.12119000000001</v>
      </c>
    </row>
    <row r="1135" spans="1:4" x14ac:dyDescent="0.25">
      <c r="A1135" s="7" t="s">
        <v>1317</v>
      </c>
      <c r="B1135" s="23">
        <v>109.33657000000001</v>
      </c>
      <c r="C1135" s="23">
        <v>2.8814699999999998</v>
      </c>
      <c r="D1135" s="23">
        <v>130.10429000000002</v>
      </c>
    </row>
    <row r="1136" spans="1:4" x14ac:dyDescent="0.25">
      <c r="A1136" s="7" t="s">
        <v>1318</v>
      </c>
      <c r="B1136" s="23">
        <v>100.03922999999999</v>
      </c>
      <c r="C1136" s="23">
        <v>0</v>
      </c>
      <c r="D1136" s="23">
        <v>130.10425000000001</v>
      </c>
    </row>
    <row r="1137" spans="1:4" x14ac:dyDescent="0.25">
      <c r="A1137" s="7" t="s">
        <v>1319</v>
      </c>
      <c r="B1137" s="23">
        <v>106.78499000000001</v>
      </c>
      <c r="C1137" s="23">
        <v>11.9566</v>
      </c>
      <c r="D1137" s="23">
        <v>130.08966000000001</v>
      </c>
    </row>
    <row r="1138" spans="1:4" x14ac:dyDescent="0.25">
      <c r="A1138" s="7" t="s">
        <v>1320</v>
      </c>
      <c r="B1138" s="23">
        <v>112.03133</v>
      </c>
      <c r="C1138" s="23">
        <v>0.10987999999999999</v>
      </c>
      <c r="D1138" s="23">
        <v>130.08849000000001</v>
      </c>
    </row>
    <row r="1139" spans="1:4" x14ac:dyDescent="0.25">
      <c r="A1139" s="7" t="s">
        <v>1321</v>
      </c>
      <c r="B1139" s="23">
        <v>110.18944999999999</v>
      </c>
      <c r="C1139" s="23">
        <v>11.78572</v>
      </c>
      <c r="D1139" s="23">
        <v>130.07585</v>
      </c>
    </row>
    <row r="1140" spans="1:4" x14ac:dyDescent="0.25">
      <c r="A1140" s="7" t="s">
        <v>1322</v>
      </c>
      <c r="B1140" s="23">
        <v>105.93464999999999</v>
      </c>
      <c r="C1140" s="23">
        <v>10.956719999999999</v>
      </c>
      <c r="D1140" s="23">
        <v>130.07277999999999</v>
      </c>
    </row>
    <row r="1141" spans="1:4" x14ac:dyDescent="0.25">
      <c r="A1141" s="7" t="s">
        <v>1323</v>
      </c>
      <c r="B1141" s="23">
        <v>130.03804</v>
      </c>
      <c r="C1141" s="23">
        <v>0</v>
      </c>
      <c r="D1141" s="23">
        <v>130.03804</v>
      </c>
    </row>
    <row r="1142" spans="1:4" x14ac:dyDescent="0.25">
      <c r="A1142" s="7" t="s">
        <v>1324</v>
      </c>
      <c r="B1142" s="23">
        <v>106.04607</v>
      </c>
      <c r="C1142" s="23">
        <v>13.077729999999999</v>
      </c>
      <c r="D1142" s="23">
        <v>130.02799999999999</v>
      </c>
    </row>
    <row r="1143" spans="1:4" x14ac:dyDescent="0.25">
      <c r="A1143" s="7" t="s">
        <v>1325</v>
      </c>
      <c r="B1143" s="23">
        <v>77.580399999999997</v>
      </c>
      <c r="C1143" s="23">
        <v>43.790129999999998</v>
      </c>
      <c r="D1143" s="23">
        <v>129.98357000000001</v>
      </c>
    </row>
    <row r="1144" spans="1:4" x14ac:dyDescent="0.25">
      <c r="A1144" s="7" t="s">
        <v>1326</v>
      </c>
      <c r="B1144" s="23">
        <v>123.47102000000001</v>
      </c>
      <c r="C1144" s="23">
        <v>0.31502999999999998</v>
      </c>
      <c r="D1144" s="23">
        <v>129.96520000000001</v>
      </c>
    </row>
    <row r="1145" spans="1:4" x14ac:dyDescent="0.25">
      <c r="A1145" s="7" t="s">
        <v>1327</v>
      </c>
      <c r="B1145" s="23">
        <v>121.068</v>
      </c>
      <c r="C1145" s="23">
        <v>2.7744599999999999</v>
      </c>
      <c r="D1145" s="23">
        <v>129.94990000000001</v>
      </c>
    </row>
    <row r="1146" spans="1:4" x14ac:dyDescent="0.25">
      <c r="A1146" s="7" t="s">
        <v>1328</v>
      </c>
      <c r="B1146" s="23">
        <v>117.17102</v>
      </c>
      <c r="C1146" s="23">
        <v>1.1201500000000002</v>
      </c>
      <c r="D1146" s="23">
        <v>129.93969999999999</v>
      </c>
    </row>
    <row r="1147" spans="1:4" x14ac:dyDescent="0.25">
      <c r="A1147" s="7" t="s">
        <v>1329</v>
      </c>
      <c r="B1147" s="23">
        <v>123.74739</v>
      </c>
      <c r="C1147" s="23">
        <v>0</v>
      </c>
      <c r="D1147" s="23">
        <v>129.91566</v>
      </c>
    </row>
    <row r="1148" spans="1:4" x14ac:dyDescent="0.25">
      <c r="A1148" s="7" t="s">
        <v>1330</v>
      </c>
      <c r="B1148" s="23">
        <v>129.9074</v>
      </c>
      <c r="C1148" s="23">
        <v>0</v>
      </c>
      <c r="D1148" s="23">
        <v>129.9074</v>
      </c>
    </row>
    <row r="1149" spans="1:4" x14ac:dyDescent="0.25">
      <c r="A1149" s="7" t="s">
        <v>1331</v>
      </c>
      <c r="B1149" s="23">
        <v>129.89761999999999</v>
      </c>
      <c r="C1149" s="23">
        <v>0</v>
      </c>
      <c r="D1149" s="23">
        <v>129.89761999999999</v>
      </c>
    </row>
    <row r="1150" spans="1:4" x14ac:dyDescent="0.25">
      <c r="A1150" s="7" t="s">
        <v>1332</v>
      </c>
      <c r="B1150" s="23">
        <v>117.17108999999999</v>
      </c>
      <c r="C1150" s="23">
        <v>8.0914400000000004</v>
      </c>
      <c r="D1150" s="23">
        <v>129.8877</v>
      </c>
    </row>
    <row r="1151" spans="1:4" x14ac:dyDescent="0.25">
      <c r="A1151" s="7" t="s">
        <v>1333</v>
      </c>
      <c r="B1151" s="23">
        <v>89.078100000000006</v>
      </c>
      <c r="C1151" s="23">
        <v>38.773769999999999</v>
      </c>
      <c r="D1151" s="23">
        <v>129.82240999999999</v>
      </c>
    </row>
    <row r="1152" spans="1:4" x14ac:dyDescent="0.25">
      <c r="A1152" s="7" t="s">
        <v>1334</v>
      </c>
      <c r="B1152" s="23">
        <v>88.400700000000001</v>
      </c>
      <c r="C1152" s="23">
        <v>33.540579999999999</v>
      </c>
      <c r="D1152" s="23">
        <v>129.7251</v>
      </c>
    </row>
    <row r="1153" spans="1:4" x14ac:dyDescent="0.25">
      <c r="A1153" s="7" t="s">
        <v>1335</v>
      </c>
      <c r="B1153" s="23">
        <v>109.78386</v>
      </c>
      <c r="C1153" s="23">
        <v>6.0079200000000004</v>
      </c>
      <c r="D1153" s="23">
        <v>129.70500999999999</v>
      </c>
    </row>
    <row r="1154" spans="1:4" x14ac:dyDescent="0.25">
      <c r="A1154" s="7" t="s">
        <v>1336</v>
      </c>
      <c r="B1154" s="23">
        <v>114.88776</v>
      </c>
      <c r="C1154" s="23">
        <v>11.099219999999999</v>
      </c>
      <c r="D1154" s="23">
        <v>129.68769</v>
      </c>
    </row>
    <row r="1155" spans="1:4" x14ac:dyDescent="0.25">
      <c r="A1155" s="7" t="s">
        <v>1337</v>
      </c>
      <c r="B1155" s="23">
        <v>112.40108000000001</v>
      </c>
      <c r="C1155" s="23">
        <v>2.9549400000000001</v>
      </c>
      <c r="D1155" s="23">
        <v>129.67889</v>
      </c>
    </row>
    <row r="1156" spans="1:4" x14ac:dyDescent="0.25">
      <c r="A1156" s="7" t="s">
        <v>1338</v>
      </c>
      <c r="B1156" s="23">
        <v>123.74706</v>
      </c>
      <c r="C1156" s="23">
        <v>0</v>
      </c>
      <c r="D1156" s="23">
        <v>129.58473999999998</v>
      </c>
    </row>
    <row r="1157" spans="1:4" x14ac:dyDescent="0.25">
      <c r="A1157" s="7" t="s">
        <v>1339</v>
      </c>
      <c r="B1157" s="23">
        <v>68.391000000000005</v>
      </c>
      <c r="C1157" s="23">
        <v>55.222989999999996</v>
      </c>
      <c r="D1157" s="23">
        <v>129.55171999999999</v>
      </c>
    </row>
    <row r="1158" spans="1:4" x14ac:dyDescent="0.25">
      <c r="A1158" s="7" t="s">
        <v>1340</v>
      </c>
      <c r="B1158" s="23">
        <v>114.78984</v>
      </c>
      <c r="C1158" s="23">
        <v>9.1109500000000008</v>
      </c>
      <c r="D1158" s="23">
        <v>129.50702999999999</v>
      </c>
    </row>
    <row r="1159" spans="1:4" x14ac:dyDescent="0.25">
      <c r="A1159" s="7" t="s">
        <v>1341</v>
      </c>
      <c r="B1159" s="23">
        <v>129.49764999999999</v>
      </c>
      <c r="C1159" s="23">
        <v>0</v>
      </c>
      <c r="D1159" s="23">
        <v>129.49764999999999</v>
      </c>
    </row>
    <row r="1160" spans="1:4" x14ac:dyDescent="0.25">
      <c r="A1160" s="7" t="s">
        <v>1342</v>
      </c>
      <c r="B1160" s="23">
        <v>125.76186</v>
      </c>
      <c r="C1160" s="23">
        <v>0</v>
      </c>
      <c r="D1160" s="23">
        <v>129.49433999999999</v>
      </c>
    </row>
    <row r="1161" spans="1:4" x14ac:dyDescent="0.25">
      <c r="A1161" s="7" t="s">
        <v>1343</v>
      </c>
      <c r="B1161" s="23">
        <v>117.17139</v>
      </c>
      <c r="C1161" s="23">
        <v>9.0729500000000005</v>
      </c>
      <c r="D1161" s="23">
        <v>129.47164000000001</v>
      </c>
    </row>
    <row r="1162" spans="1:4" x14ac:dyDescent="0.25">
      <c r="A1162" s="7" t="s">
        <v>1344</v>
      </c>
      <c r="B1162" s="23">
        <v>123.47116</v>
      </c>
      <c r="C1162" s="23">
        <v>2.6084099999999997</v>
      </c>
      <c r="D1162" s="23">
        <v>129.42680000000001</v>
      </c>
    </row>
    <row r="1163" spans="1:4" x14ac:dyDescent="0.25">
      <c r="A1163" s="7" t="s">
        <v>1345</v>
      </c>
      <c r="B1163" s="23">
        <v>63.905989999999996</v>
      </c>
      <c r="C1163" s="23">
        <v>20.086839999999999</v>
      </c>
      <c r="D1163" s="23">
        <v>129.35562999999999</v>
      </c>
    </row>
    <row r="1164" spans="1:4" x14ac:dyDescent="0.25">
      <c r="A1164" s="7" t="s">
        <v>1346</v>
      </c>
      <c r="B1164" s="23">
        <v>109.78385</v>
      </c>
      <c r="C1164" s="23">
        <v>6.5731999999999999</v>
      </c>
      <c r="D1164" s="23">
        <v>129.33763999999999</v>
      </c>
    </row>
    <row r="1165" spans="1:4" x14ac:dyDescent="0.25">
      <c r="A1165" s="7" t="s">
        <v>1347</v>
      </c>
      <c r="B1165" s="23">
        <v>100.27997000000001</v>
      </c>
      <c r="C1165" s="23">
        <v>21.192270000000001</v>
      </c>
      <c r="D1165" s="23">
        <v>129.32459</v>
      </c>
    </row>
    <row r="1166" spans="1:4" x14ac:dyDescent="0.25">
      <c r="A1166" s="7" t="s">
        <v>1348</v>
      </c>
      <c r="B1166" s="23">
        <v>125.76187</v>
      </c>
      <c r="C1166" s="23">
        <v>0</v>
      </c>
      <c r="D1166" s="23">
        <v>129.24787000000001</v>
      </c>
    </row>
    <row r="1167" spans="1:4" x14ac:dyDescent="0.25">
      <c r="A1167" s="7" t="s">
        <v>1349</v>
      </c>
      <c r="B1167" s="23">
        <v>125.76187</v>
      </c>
      <c r="C1167" s="23">
        <v>0</v>
      </c>
      <c r="D1167" s="23">
        <v>129.24787000000001</v>
      </c>
    </row>
    <row r="1168" spans="1:4" x14ac:dyDescent="0.25">
      <c r="A1168" s="7" t="s">
        <v>1350</v>
      </c>
      <c r="B1168" s="23">
        <v>125.76186</v>
      </c>
      <c r="C1168" s="23">
        <v>0</v>
      </c>
      <c r="D1168" s="23">
        <v>129.24786</v>
      </c>
    </row>
    <row r="1169" spans="1:4" x14ac:dyDescent="0.25">
      <c r="A1169" s="7" t="s">
        <v>1351</v>
      </c>
      <c r="B1169" s="23">
        <v>125.76186</v>
      </c>
      <c r="C1169" s="23">
        <v>0</v>
      </c>
      <c r="D1169" s="23">
        <v>129.24786</v>
      </c>
    </row>
    <row r="1170" spans="1:4" x14ac:dyDescent="0.25">
      <c r="A1170" s="7" t="s">
        <v>1352</v>
      </c>
      <c r="B1170" s="23">
        <v>125.76186</v>
      </c>
      <c r="C1170" s="23">
        <v>0</v>
      </c>
      <c r="D1170" s="23">
        <v>129.24786</v>
      </c>
    </row>
    <row r="1171" spans="1:4" x14ac:dyDescent="0.25">
      <c r="A1171" s="7" t="s">
        <v>1353</v>
      </c>
      <c r="B1171" s="23">
        <v>125.73532</v>
      </c>
      <c r="C1171" s="23">
        <v>0</v>
      </c>
      <c r="D1171" s="23">
        <v>129.22132000000002</v>
      </c>
    </row>
    <row r="1172" spans="1:4" x14ac:dyDescent="0.25">
      <c r="A1172" s="7" t="s">
        <v>1354</v>
      </c>
      <c r="B1172" s="23">
        <v>90.098420000000004</v>
      </c>
      <c r="C1172" s="23">
        <v>22.172519999999999</v>
      </c>
      <c r="D1172" s="23">
        <v>129.15710999999999</v>
      </c>
    </row>
    <row r="1173" spans="1:4" x14ac:dyDescent="0.25">
      <c r="A1173" s="7" t="s">
        <v>1355</v>
      </c>
      <c r="B1173" s="23">
        <v>103.19998</v>
      </c>
      <c r="C1173" s="23">
        <v>8.3148199999999992</v>
      </c>
      <c r="D1173" s="23">
        <v>129.15261999999998</v>
      </c>
    </row>
    <row r="1174" spans="1:4" x14ac:dyDescent="0.25">
      <c r="A1174" s="7" t="s">
        <v>1356</v>
      </c>
      <c r="B1174" s="23">
        <v>123.54191</v>
      </c>
      <c r="C1174" s="23">
        <v>0</v>
      </c>
      <c r="D1174" s="23">
        <v>129.14898000000002</v>
      </c>
    </row>
    <row r="1175" spans="1:4" x14ac:dyDescent="0.25">
      <c r="A1175" s="7" t="s">
        <v>1357</v>
      </c>
      <c r="B1175" s="23">
        <v>125.6558</v>
      </c>
      <c r="C1175" s="23">
        <v>0</v>
      </c>
      <c r="D1175" s="23">
        <v>129.14179999999999</v>
      </c>
    </row>
    <row r="1176" spans="1:4" x14ac:dyDescent="0.25">
      <c r="A1176" s="7" t="s">
        <v>1358</v>
      </c>
      <c r="B1176" s="23">
        <v>107.69539</v>
      </c>
      <c r="C1176" s="23">
        <v>8.7514300000000009</v>
      </c>
      <c r="D1176" s="23">
        <v>129.09112999999999</v>
      </c>
    </row>
    <row r="1177" spans="1:4" x14ac:dyDescent="0.25">
      <c r="A1177" s="7" t="s">
        <v>1359</v>
      </c>
      <c r="B1177" s="23">
        <v>114.78113999999999</v>
      </c>
      <c r="C1177" s="23">
        <v>6.8392200000000001</v>
      </c>
      <c r="D1177" s="23">
        <v>129.07516999999999</v>
      </c>
    </row>
    <row r="1178" spans="1:4" x14ac:dyDescent="0.25">
      <c r="A1178" s="7" t="s">
        <v>1360</v>
      </c>
      <c r="B1178" s="23">
        <v>106.53658</v>
      </c>
      <c r="C1178" s="23">
        <v>7.6522899999999998</v>
      </c>
      <c r="D1178" s="23">
        <v>129.07469</v>
      </c>
    </row>
    <row r="1179" spans="1:4" x14ac:dyDescent="0.25">
      <c r="A1179" s="7" t="s">
        <v>1361</v>
      </c>
      <c r="B1179" s="23">
        <v>106.04608</v>
      </c>
      <c r="C1179" s="23">
        <v>21.28079</v>
      </c>
      <c r="D1179" s="23">
        <v>129.05740999999998</v>
      </c>
    </row>
    <row r="1180" spans="1:4" x14ac:dyDescent="0.25">
      <c r="A1180" s="7" t="s">
        <v>1362</v>
      </c>
      <c r="B1180" s="23">
        <v>110.84714</v>
      </c>
      <c r="C1180" s="23">
        <v>3.5512199999999998</v>
      </c>
      <c r="D1180" s="23">
        <v>129.01064</v>
      </c>
    </row>
    <row r="1181" spans="1:4" x14ac:dyDescent="0.25">
      <c r="A1181" s="7" t="s">
        <v>1363</v>
      </c>
      <c r="B1181" s="23">
        <v>128.9804</v>
      </c>
      <c r="C1181" s="23">
        <v>0</v>
      </c>
      <c r="D1181" s="23">
        <v>128.9804</v>
      </c>
    </row>
    <row r="1182" spans="1:4" x14ac:dyDescent="0.25">
      <c r="A1182" s="7" t="s">
        <v>1364</v>
      </c>
      <c r="B1182" s="23">
        <v>123.74700999999999</v>
      </c>
      <c r="C1182" s="23">
        <v>0</v>
      </c>
      <c r="D1182" s="23">
        <v>128.95899</v>
      </c>
    </row>
    <row r="1183" spans="1:4" x14ac:dyDescent="0.25">
      <c r="A1183" s="7" t="s">
        <v>1365</v>
      </c>
      <c r="B1183" s="23">
        <v>123.08551</v>
      </c>
      <c r="C1183" s="23">
        <v>4.0125000000000002</v>
      </c>
      <c r="D1183" s="23">
        <v>128.93630999999999</v>
      </c>
    </row>
    <row r="1184" spans="1:4" x14ac:dyDescent="0.25">
      <c r="A1184" s="7" t="s">
        <v>1366</v>
      </c>
      <c r="B1184" s="23">
        <v>106.06521000000001</v>
      </c>
      <c r="C1184" s="23">
        <v>8.0973199999999999</v>
      </c>
      <c r="D1184" s="23">
        <v>128.90403999999998</v>
      </c>
    </row>
    <row r="1185" spans="1:4" x14ac:dyDescent="0.25">
      <c r="A1185" s="7" t="s">
        <v>1367</v>
      </c>
      <c r="B1185" s="23">
        <v>105.93466000000001</v>
      </c>
      <c r="C1185" s="23">
        <v>7.2322499999999996</v>
      </c>
      <c r="D1185" s="23">
        <v>128.87110999999999</v>
      </c>
    </row>
    <row r="1186" spans="1:4" x14ac:dyDescent="0.25">
      <c r="A1186" s="7" t="s">
        <v>1368</v>
      </c>
      <c r="B1186" s="23">
        <v>117.22883</v>
      </c>
      <c r="C1186" s="23">
        <v>3.9119000000000002</v>
      </c>
      <c r="D1186" s="23">
        <v>128.77965</v>
      </c>
    </row>
    <row r="1187" spans="1:4" x14ac:dyDescent="0.25">
      <c r="A1187" s="7" t="s">
        <v>1369</v>
      </c>
      <c r="B1187" s="23">
        <v>123.08205000000001</v>
      </c>
      <c r="C1187" s="23">
        <v>0</v>
      </c>
      <c r="D1187" s="23">
        <v>128.77909</v>
      </c>
    </row>
    <row r="1188" spans="1:4" x14ac:dyDescent="0.25">
      <c r="A1188" s="7" t="s">
        <v>1370</v>
      </c>
      <c r="B1188" s="23">
        <v>98.513829999999999</v>
      </c>
      <c r="C1188" s="23">
        <v>12.322610000000001</v>
      </c>
      <c r="D1188" s="23">
        <v>128.75343000000001</v>
      </c>
    </row>
    <row r="1189" spans="1:4" x14ac:dyDescent="0.25">
      <c r="A1189" s="7" t="s">
        <v>1371</v>
      </c>
      <c r="B1189" s="23">
        <v>117.16269</v>
      </c>
      <c r="C1189" s="23">
        <v>7.4760100000000005</v>
      </c>
      <c r="D1189" s="23">
        <v>128.69618</v>
      </c>
    </row>
    <row r="1190" spans="1:4" x14ac:dyDescent="0.25">
      <c r="A1190" s="7" t="s">
        <v>1372</v>
      </c>
      <c r="B1190" s="23">
        <v>128.68647000000001</v>
      </c>
      <c r="C1190" s="23">
        <v>0</v>
      </c>
      <c r="D1190" s="23">
        <v>128.68647000000001</v>
      </c>
    </row>
    <row r="1191" spans="1:4" x14ac:dyDescent="0.25">
      <c r="A1191" s="7" t="s">
        <v>1373</v>
      </c>
      <c r="B1191" s="23">
        <v>113.94725</v>
      </c>
      <c r="C1191" s="23">
        <v>4.6215000000000002</v>
      </c>
      <c r="D1191" s="23">
        <v>128.62522000000001</v>
      </c>
    </row>
    <row r="1192" spans="1:4" x14ac:dyDescent="0.25">
      <c r="A1192" s="7" t="s">
        <v>1374</v>
      </c>
      <c r="B1192" s="23">
        <v>109.78388000000001</v>
      </c>
      <c r="C1192" s="23">
        <v>3.3849099999999996</v>
      </c>
      <c r="D1192" s="23">
        <v>128.62254999999999</v>
      </c>
    </row>
    <row r="1193" spans="1:4" x14ac:dyDescent="0.25">
      <c r="A1193" s="7" t="s">
        <v>1375</v>
      </c>
      <c r="B1193" s="23">
        <v>85.23960000000001</v>
      </c>
      <c r="C1193" s="23">
        <v>39.527190000000004</v>
      </c>
      <c r="D1193" s="23">
        <v>128.60751000000002</v>
      </c>
    </row>
    <row r="1194" spans="1:4" x14ac:dyDescent="0.25">
      <c r="A1194" s="7" t="s">
        <v>1376</v>
      </c>
      <c r="B1194" s="23">
        <v>118.97852</v>
      </c>
      <c r="C1194" s="23">
        <v>0</v>
      </c>
      <c r="D1194" s="23">
        <v>128.53416999999999</v>
      </c>
    </row>
    <row r="1195" spans="1:4" x14ac:dyDescent="0.25">
      <c r="A1195" s="7" t="s">
        <v>1377</v>
      </c>
      <c r="B1195" s="23">
        <v>105.93464</v>
      </c>
      <c r="C1195" s="23">
        <v>6.6483100000000004</v>
      </c>
      <c r="D1195" s="23">
        <v>128.4821</v>
      </c>
    </row>
    <row r="1196" spans="1:4" x14ac:dyDescent="0.25">
      <c r="A1196" s="7" t="s">
        <v>1378</v>
      </c>
      <c r="B1196" s="23">
        <v>121.7578</v>
      </c>
      <c r="C1196" s="23">
        <v>0</v>
      </c>
      <c r="D1196" s="23">
        <v>128.3896</v>
      </c>
    </row>
    <row r="1197" spans="1:4" x14ac:dyDescent="0.25">
      <c r="A1197" s="7" t="s">
        <v>1379</v>
      </c>
      <c r="B1197" s="23">
        <v>106.50467</v>
      </c>
      <c r="C1197" s="23">
        <v>4.6418299999999997</v>
      </c>
      <c r="D1197" s="23">
        <v>128.37424999999999</v>
      </c>
    </row>
    <row r="1198" spans="1:4" x14ac:dyDescent="0.25">
      <c r="A1198" s="7" t="s">
        <v>1380</v>
      </c>
      <c r="B1198" s="23">
        <v>128.34911</v>
      </c>
      <c r="C1198" s="23">
        <v>0</v>
      </c>
      <c r="D1198" s="23">
        <v>128.34911</v>
      </c>
    </row>
    <row r="1199" spans="1:4" x14ac:dyDescent="0.25">
      <c r="A1199" s="7" t="s">
        <v>1381</v>
      </c>
      <c r="B1199" s="23">
        <v>95.119509999999991</v>
      </c>
      <c r="C1199" s="23">
        <v>24.503900000000002</v>
      </c>
      <c r="D1199" s="23">
        <v>128.31138000000001</v>
      </c>
    </row>
    <row r="1200" spans="1:4" x14ac:dyDescent="0.25">
      <c r="A1200" s="7" t="s">
        <v>1382</v>
      </c>
      <c r="B1200" s="23">
        <v>118.38873</v>
      </c>
      <c r="C1200" s="23">
        <v>3.8186499999999999</v>
      </c>
      <c r="D1200" s="23">
        <v>128.30852999999999</v>
      </c>
    </row>
    <row r="1201" spans="1:4" x14ac:dyDescent="0.25">
      <c r="A1201" s="7" t="s">
        <v>1383</v>
      </c>
      <c r="B1201" s="23">
        <v>105.93464999999999</v>
      </c>
      <c r="C1201" s="23">
        <v>11.07835</v>
      </c>
      <c r="D1201" s="23">
        <v>128.27554000000001</v>
      </c>
    </row>
    <row r="1202" spans="1:4" x14ac:dyDescent="0.25">
      <c r="A1202" s="7" t="s">
        <v>1384</v>
      </c>
      <c r="B1202" s="23">
        <v>117.16271</v>
      </c>
      <c r="C1202" s="23">
        <v>5.4468300000000003</v>
      </c>
      <c r="D1202" s="23">
        <v>128.19032000000001</v>
      </c>
    </row>
    <row r="1203" spans="1:4" x14ac:dyDescent="0.25">
      <c r="A1203" s="7" t="s">
        <v>1385</v>
      </c>
      <c r="B1203" s="23">
        <v>117.17135</v>
      </c>
      <c r="C1203" s="23">
        <v>10.127799999999999</v>
      </c>
      <c r="D1203" s="23">
        <v>128.1224</v>
      </c>
    </row>
    <row r="1204" spans="1:4" x14ac:dyDescent="0.25">
      <c r="A1204" s="7" t="s">
        <v>1386</v>
      </c>
      <c r="B1204" s="23">
        <v>98.51382000000001</v>
      </c>
      <c r="C1204" s="23">
        <v>6.6380299999999997</v>
      </c>
      <c r="D1204" s="23">
        <v>128.04624000000001</v>
      </c>
    </row>
    <row r="1205" spans="1:4" x14ac:dyDescent="0.25">
      <c r="A1205" s="7" t="s">
        <v>1387</v>
      </c>
      <c r="B1205" s="23">
        <v>121.05800000000001</v>
      </c>
      <c r="C1205" s="23">
        <v>0</v>
      </c>
      <c r="D1205" s="23">
        <v>128.01247999999998</v>
      </c>
    </row>
    <row r="1206" spans="1:4" x14ac:dyDescent="0.25">
      <c r="A1206" s="7" t="s">
        <v>1388</v>
      </c>
      <c r="B1206" s="23">
        <v>104.36286</v>
      </c>
      <c r="C1206" s="23">
        <v>1.21123</v>
      </c>
      <c r="D1206" s="23">
        <v>128.01012</v>
      </c>
    </row>
    <row r="1207" spans="1:4" x14ac:dyDescent="0.25">
      <c r="A1207" s="7" t="s">
        <v>1389</v>
      </c>
      <c r="B1207" s="23">
        <v>118.2924</v>
      </c>
      <c r="C1207" s="23">
        <v>4.2939300000000005</v>
      </c>
      <c r="D1207" s="23">
        <v>127.98240999999999</v>
      </c>
    </row>
    <row r="1208" spans="1:4" x14ac:dyDescent="0.25">
      <c r="A1208" s="7" t="s">
        <v>1390</v>
      </c>
      <c r="B1208" s="23">
        <v>127.97153</v>
      </c>
      <c r="C1208" s="23">
        <v>0</v>
      </c>
      <c r="D1208" s="23">
        <v>127.97153</v>
      </c>
    </row>
    <row r="1209" spans="1:4" x14ac:dyDescent="0.25">
      <c r="A1209" s="7" t="s">
        <v>1391</v>
      </c>
      <c r="B1209" s="23">
        <v>127.96910000000001</v>
      </c>
      <c r="C1209" s="23">
        <v>0</v>
      </c>
      <c r="D1209" s="23">
        <v>127.96910000000001</v>
      </c>
    </row>
    <row r="1210" spans="1:4" x14ac:dyDescent="0.25">
      <c r="A1210" s="7" t="s">
        <v>1392</v>
      </c>
      <c r="B1210" s="23">
        <v>89.898009999999999</v>
      </c>
      <c r="C1210" s="23">
        <v>34.610620000000004</v>
      </c>
      <c r="D1210" s="23">
        <v>127.91916999999999</v>
      </c>
    </row>
    <row r="1211" spans="1:4" x14ac:dyDescent="0.25">
      <c r="A1211" s="7" t="s">
        <v>1393</v>
      </c>
      <c r="B1211" s="23">
        <v>105.43260000000001</v>
      </c>
      <c r="C1211" s="23">
        <v>16.402349999999998</v>
      </c>
      <c r="D1211" s="23">
        <v>127.90976000000001</v>
      </c>
    </row>
    <row r="1212" spans="1:4" x14ac:dyDescent="0.25">
      <c r="A1212" s="7" t="s">
        <v>1394</v>
      </c>
      <c r="B1212" s="23">
        <v>105.12761</v>
      </c>
      <c r="C1212" s="23">
        <v>15.625219999999999</v>
      </c>
      <c r="D1212" s="23">
        <v>127.75214</v>
      </c>
    </row>
    <row r="1213" spans="1:4" x14ac:dyDescent="0.25">
      <c r="A1213" s="7" t="s">
        <v>1395</v>
      </c>
      <c r="B1213" s="23">
        <v>123.47100999999999</v>
      </c>
      <c r="C1213" s="23">
        <v>0.61092999999999997</v>
      </c>
      <c r="D1213" s="23">
        <v>127.73392999999999</v>
      </c>
    </row>
    <row r="1214" spans="1:4" x14ac:dyDescent="0.25">
      <c r="A1214" s="7" t="s">
        <v>1396</v>
      </c>
      <c r="B1214" s="23">
        <v>110.24292</v>
      </c>
      <c r="C1214" s="23">
        <v>11.814110000000001</v>
      </c>
      <c r="D1214" s="23">
        <v>127.72502</v>
      </c>
    </row>
    <row r="1215" spans="1:4" x14ac:dyDescent="0.25">
      <c r="A1215" s="7" t="s">
        <v>1397</v>
      </c>
      <c r="B1215" s="23">
        <v>119.496</v>
      </c>
      <c r="C1215" s="23">
        <v>6.2046000000000001</v>
      </c>
      <c r="D1215" s="23">
        <v>127.70162000000001</v>
      </c>
    </row>
    <row r="1216" spans="1:4" x14ac:dyDescent="0.25">
      <c r="A1216" s="7" t="s">
        <v>1398</v>
      </c>
      <c r="B1216" s="23">
        <v>118.652</v>
      </c>
      <c r="C1216" s="23">
        <v>5.3963999999999999</v>
      </c>
      <c r="D1216" s="23">
        <v>127.69798999999999</v>
      </c>
    </row>
    <row r="1217" spans="1:4" x14ac:dyDescent="0.25">
      <c r="A1217" s="7" t="s">
        <v>1399</v>
      </c>
      <c r="B1217" s="23">
        <v>127.61398</v>
      </c>
      <c r="C1217" s="23">
        <v>0</v>
      </c>
      <c r="D1217" s="23">
        <v>127.69167999999999</v>
      </c>
    </row>
    <row r="1218" spans="1:4" x14ac:dyDescent="0.25">
      <c r="A1218" s="7" t="s">
        <v>1400</v>
      </c>
      <c r="B1218" s="23">
        <v>127.67760000000001</v>
      </c>
      <c r="C1218" s="23">
        <v>0</v>
      </c>
      <c r="D1218" s="23">
        <v>127.67760000000001</v>
      </c>
    </row>
    <row r="1219" spans="1:4" x14ac:dyDescent="0.25">
      <c r="A1219" s="7" t="s">
        <v>1401</v>
      </c>
      <c r="B1219" s="23">
        <v>127.67757</v>
      </c>
      <c r="C1219" s="23">
        <v>0</v>
      </c>
      <c r="D1219" s="23">
        <v>127.67757</v>
      </c>
    </row>
    <row r="1220" spans="1:4" x14ac:dyDescent="0.25">
      <c r="A1220" s="7" t="s">
        <v>1402</v>
      </c>
      <c r="B1220" s="23">
        <v>127.67742999999999</v>
      </c>
      <c r="C1220" s="23">
        <v>0</v>
      </c>
      <c r="D1220" s="23">
        <v>127.67742999999999</v>
      </c>
    </row>
    <row r="1221" spans="1:4" x14ac:dyDescent="0.25">
      <c r="A1221" s="7" t="s">
        <v>1403</v>
      </c>
      <c r="B1221" s="23">
        <v>103.29727</v>
      </c>
      <c r="C1221" s="23">
        <v>17.125070000000001</v>
      </c>
      <c r="D1221" s="23">
        <v>127.63006999999999</v>
      </c>
    </row>
    <row r="1222" spans="1:4" x14ac:dyDescent="0.25">
      <c r="A1222" s="7" t="s">
        <v>1404</v>
      </c>
      <c r="B1222" s="23">
        <v>103.86257000000001</v>
      </c>
      <c r="C1222" s="23">
        <v>7.0563000000000002</v>
      </c>
      <c r="D1222" s="23">
        <v>127.61797</v>
      </c>
    </row>
    <row r="1223" spans="1:4" x14ac:dyDescent="0.25">
      <c r="A1223" s="7" t="s">
        <v>1405</v>
      </c>
      <c r="B1223" s="23">
        <v>110.24292999999999</v>
      </c>
      <c r="C1223" s="23">
        <v>7.5670600000000006</v>
      </c>
      <c r="D1223" s="23">
        <v>127.60840999999999</v>
      </c>
    </row>
    <row r="1224" spans="1:4" x14ac:dyDescent="0.25">
      <c r="A1224" s="7" t="s">
        <v>1406</v>
      </c>
      <c r="B1224" s="23">
        <v>116.47808999999999</v>
      </c>
      <c r="C1224" s="23">
        <v>7.1720299999999995</v>
      </c>
      <c r="D1224" s="23">
        <v>127.56644</v>
      </c>
    </row>
    <row r="1225" spans="1:4" x14ac:dyDescent="0.25">
      <c r="A1225" s="7" t="s">
        <v>1407</v>
      </c>
      <c r="B1225" s="23">
        <v>95.765330000000006</v>
      </c>
      <c r="C1225" s="23">
        <v>12.814440000000001</v>
      </c>
      <c r="D1225" s="23">
        <v>127.54915000000001</v>
      </c>
    </row>
    <row r="1226" spans="1:4" x14ac:dyDescent="0.25">
      <c r="A1226" s="7" t="s">
        <v>1408</v>
      </c>
      <c r="B1226" s="23">
        <v>127.54910000000001</v>
      </c>
      <c r="C1226" s="23">
        <v>0</v>
      </c>
      <c r="D1226" s="23">
        <v>127.54910000000001</v>
      </c>
    </row>
    <row r="1227" spans="1:4" x14ac:dyDescent="0.25">
      <c r="A1227" s="7" t="s">
        <v>1409</v>
      </c>
      <c r="B1227" s="23">
        <v>117.17141000000001</v>
      </c>
      <c r="C1227" s="23">
        <v>8.5805000000000007</v>
      </c>
      <c r="D1227" s="23">
        <v>127.52829000000001</v>
      </c>
    </row>
    <row r="1228" spans="1:4" x14ac:dyDescent="0.25">
      <c r="A1228" s="7" t="s">
        <v>1410</v>
      </c>
      <c r="B1228" s="23">
        <v>21.378490000000003</v>
      </c>
      <c r="C1228" s="23">
        <v>1.4800499999999999</v>
      </c>
      <c r="D1228" s="23">
        <v>127.52784</v>
      </c>
    </row>
    <row r="1229" spans="1:4" x14ac:dyDescent="0.25">
      <c r="A1229" s="7" t="s">
        <v>1411</v>
      </c>
      <c r="B1229" s="23">
        <v>127.51002</v>
      </c>
      <c r="C1229" s="23">
        <v>0</v>
      </c>
      <c r="D1229" s="23">
        <v>127.51002</v>
      </c>
    </row>
    <row r="1230" spans="1:4" x14ac:dyDescent="0.25">
      <c r="A1230" s="7" t="s">
        <v>1412</v>
      </c>
      <c r="B1230" s="23">
        <v>110.84713000000001</v>
      </c>
      <c r="C1230" s="23">
        <v>4.8643199999999993</v>
      </c>
      <c r="D1230" s="23">
        <v>127.46088</v>
      </c>
    </row>
    <row r="1231" spans="1:4" x14ac:dyDescent="0.25">
      <c r="A1231" s="7" t="s">
        <v>1413</v>
      </c>
      <c r="B1231" s="23">
        <v>113.82462</v>
      </c>
      <c r="C1231" s="23">
        <v>5.4704600000000001</v>
      </c>
      <c r="D1231" s="23">
        <v>127.45685</v>
      </c>
    </row>
    <row r="1232" spans="1:4" x14ac:dyDescent="0.25">
      <c r="A1232" s="7" t="s">
        <v>1414</v>
      </c>
      <c r="B1232" s="23">
        <v>125.20513000000001</v>
      </c>
      <c r="C1232" s="23">
        <v>0</v>
      </c>
      <c r="D1232" s="23">
        <v>127.39615000000001</v>
      </c>
    </row>
    <row r="1233" spans="1:4" x14ac:dyDescent="0.25">
      <c r="A1233" s="7" t="s">
        <v>1415</v>
      </c>
      <c r="B1233" s="23">
        <v>117.1627</v>
      </c>
      <c r="C1233" s="23">
        <v>7.8592899999999997</v>
      </c>
      <c r="D1233" s="23">
        <v>127.38543</v>
      </c>
    </row>
    <row r="1234" spans="1:4" x14ac:dyDescent="0.25">
      <c r="A1234" s="7" t="s">
        <v>1416</v>
      </c>
      <c r="B1234" s="23">
        <v>99.014399999999995</v>
      </c>
      <c r="C1234" s="23">
        <v>25.913250000000001</v>
      </c>
      <c r="D1234" s="23">
        <v>127.36765</v>
      </c>
    </row>
    <row r="1235" spans="1:4" x14ac:dyDescent="0.25">
      <c r="A1235" s="7" t="s">
        <v>1417</v>
      </c>
      <c r="B1235" s="23">
        <v>127.30551</v>
      </c>
      <c r="C1235" s="23">
        <v>0</v>
      </c>
      <c r="D1235" s="23">
        <v>127.30551</v>
      </c>
    </row>
    <row r="1236" spans="1:4" x14ac:dyDescent="0.25">
      <c r="A1236" s="7" t="s">
        <v>1418</v>
      </c>
      <c r="B1236" s="23">
        <v>120.68272999999999</v>
      </c>
      <c r="C1236" s="23">
        <v>1.1355299999999999</v>
      </c>
      <c r="D1236" s="23">
        <v>127.29886</v>
      </c>
    </row>
    <row r="1237" spans="1:4" x14ac:dyDescent="0.25">
      <c r="A1237" s="7" t="s">
        <v>1419</v>
      </c>
      <c r="B1237" s="23">
        <v>109.35628</v>
      </c>
      <c r="C1237" s="23">
        <v>8.3019099999999995</v>
      </c>
      <c r="D1237" s="23">
        <v>127.24339000000001</v>
      </c>
    </row>
    <row r="1238" spans="1:4" x14ac:dyDescent="0.25">
      <c r="A1238" s="7" t="s">
        <v>1420</v>
      </c>
      <c r="B1238" s="23">
        <v>98.133499999999998</v>
      </c>
      <c r="C1238" s="23">
        <v>15.48077</v>
      </c>
      <c r="D1238" s="23">
        <v>127.22221</v>
      </c>
    </row>
    <row r="1239" spans="1:4" x14ac:dyDescent="0.25">
      <c r="A1239" s="7" t="s">
        <v>1421</v>
      </c>
      <c r="B1239" s="23">
        <v>112.38071000000001</v>
      </c>
      <c r="C1239" s="23">
        <v>4.8767800000000001</v>
      </c>
      <c r="D1239" s="23">
        <v>127.1905</v>
      </c>
    </row>
    <row r="1240" spans="1:4" x14ac:dyDescent="0.25">
      <c r="A1240" s="7" t="s">
        <v>1422</v>
      </c>
      <c r="B1240" s="23">
        <v>117.17139999999999</v>
      </c>
      <c r="C1240" s="23">
        <v>4.5309999999999997</v>
      </c>
      <c r="D1240" s="23">
        <v>127.16598999999999</v>
      </c>
    </row>
    <row r="1241" spans="1:4" x14ac:dyDescent="0.25">
      <c r="A1241" s="7" t="s">
        <v>1423</v>
      </c>
      <c r="B1241" s="23">
        <v>111.42621000000001</v>
      </c>
      <c r="C1241" s="23">
        <v>10.23902</v>
      </c>
      <c r="D1241" s="23">
        <v>127.15872000000002</v>
      </c>
    </row>
    <row r="1242" spans="1:4" x14ac:dyDescent="0.25">
      <c r="A1242" s="7" t="s">
        <v>1424</v>
      </c>
      <c r="B1242" s="23">
        <v>127.15167</v>
      </c>
      <c r="C1242" s="23">
        <v>0</v>
      </c>
      <c r="D1242" s="23">
        <v>127.15167</v>
      </c>
    </row>
    <row r="1243" spans="1:4" x14ac:dyDescent="0.25">
      <c r="A1243" s="7" t="s">
        <v>1425</v>
      </c>
      <c r="B1243" s="23">
        <v>112.40103000000001</v>
      </c>
      <c r="C1243" s="23">
        <v>5.7787799999999994</v>
      </c>
      <c r="D1243" s="23">
        <v>127.12481</v>
      </c>
    </row>
    <row r="1244" spans="1:4" x14ac:dyDescent="0.25">
      <c r="A1244" s="7" t="s">
        <v>1426</v>
      </c>
      <c r="B1244" s="23">
        <v>101.59778999999999</v>
      </c>
      <c r="C1244" s="23">
        <v>8.5493600000000001</v>
      </c>
      <c r="D1244" s="23">
        <v>127.12394999999999</v>
      </c>
    </row>
    <row r="1245" spans="1:4" x14ac:dyDescent="0.25">
      <c r="A1245" s="7" t="s">
        <v>1427</v>
      </c>
      <c r="B1245" s="23">
        <v>105.93464999999999</v>
      </c>
      <c r="C1245" s="23">
        <v>9.4526800000000009</v>
      </c>
      <c r="D1245" s="23">
        <v>127.08575999999998</v>
      </c>
    </row>
    <row r="1246" spans="1:4" x14ac:dyDescent="0.25">
      <c r="A1246" s="7" t="s">
        <v>1428</v>
      </c>
      <c r="B1246" s="23">
        <v>126.15065</v>
      </c>
      <c r="C1246" s="23">
        <v>0</v>
      </c>
      <c r="D1246" s="23">
        <v>127.07017</v>
      </c>
    </row>
    <row r="1247" spans="1:4" x14ac:dyDescent="0.25">
      <c r="A1247" s="7" t="s">
        <v>1429</v>
      </c>
      <c r="B1247" s="23">
        <v>104.88682</v>
      </c>
      <c r="C1247" s="23">
        <v>5.9866099999999998</v>
      </c>
      <c r="D1247" s="23">
        <v>127.05800000000001</v>
      </c>
    </row>
    <row r="1248" spans="1:4" x14ac:dyDescent="0.25">
      <c r="A1248" s="7" t="s">
        <v>1430</v>
      </c>
      <c r="B1248" s="23">
        <v>99.838009999999997</v>
      </c>
      <c r="C1248" s="23">
        <v>1.4314100000000001</v>
      </c>
      <c r="D1248" s="23">
        <v>127.05694</v>
      </c>
    </row>
    <row r="1249" spans="1:4" x14ac:dyDescent="0.25">
      <c r="A1249" s="7" t="s">
        <v>1431</v>
      </c>
      <c r="B1249" s="23">
        <v>117.16266999999999</v>
      </c>
      <c r="C1249" s="23">
        <v>7.4131499999999999</v>
      </c>
      <c r="D1249" s="23">
        <v>127.02628999999999</v>
      </c>
    </row>
    <row r="1250" spans="1:4" x14ac:dyDescent="0.25">
      <c r="A1250" s="7" t="s">
        <v>1432</v>
      </c>
      <c r="B1250" s="23">
        <v>127.00160000000001</v>
      </c>
      <c r="C1250" s="23">
        <v>0</v>
      </c>
      <c r="D1250" s="23">
        <v>127.00160000000001</v>
      </c>
    </row>
    <row r="1251" spans="1:4" x14ac:dyDescent="0.25">
      <c r="A1251" s="7" t="s">
        <v>1433</v>
      </c>
      <c r="B1251" s="23">
        <v>126.98399999999999</v>
      </c>
      <c r="C1251" s="23">
        <v>0</v>
      </c>
      <c r="D1251" s="23">
        <v>126.98399999999999</v>
      </c>
    </row>
    <row r="1252" spans="1:4" x14ac:dyDescent="0.25">
      <c r="A1252" s="7" t="s">
        <v>1434</v>
      </c>
      <c r="B1252" s="23">
        <v>117.16267999999999</v>
      </c>
      <c r="C1252" s="23">
        <v>6.2078500000000005</v>
      </c>
      <c r="D1252" s="23">
        <v>126.98124</v>
      </c>
    </row>
    <row r="1253" spans="1:4" x14ac:dyDescent="0.25">
      <c r="A1253" s="7" t="s">
        <v>1435</v>
      </c>
      <c r="B1253" s="23">
        <v>115.23516000000001</v>
      </c>
      <c r="C1253" s="23">
        <v>10.439549999999999</v>
      </c>
      <c r="D1253" s="23">
        <v>126.95452</v>
      </c>
    </row>
    <row r="1254" spans="1:4" x14ac:dyDescent="0.25">
      <c r="A1254" s="7" t="s">
        <v>1436</v>
      </c>
      <c r="B1254" s="23">
        <v>117.16271</v>
      </c>
      <c r="C1254" s="23">
        <v>5.8873999999999995</v>
      </c>
      <c r="D1254" s="23">
        <v>126.94126</v>
      </c>
    </row>
    <row r="1255" spans="1:4" x14ac:dyDescent="0.25">
      <c r="A1255" s="7" t="s">
        <v>1437</v>
      </c>
      <c r="B1255" s="23">
        <v>120.93708000000001</v>
      </c>
      <c r="C1255" s="23">
        <v>0</v>
      </c>
      <c r="D1255" s="23">
        <v>126.89712</v>
      </c>
    </row>
    <row r="1256" spans="1:4" x14ac:dyDescent="0.25">
      <c r="A1256" s="7" t="s">
        <v>1438</v>
      </c>
      <c r="B1256" s="23">
        <v>126.8935</v>
      </c>
      <c r="C1256" s="23">
        <v>0</v>
      </c>
      <c r="D1256" s="23">
        <v>126.8935</v>
      </c>
    </row>
    <row r="1257" spans="1:4" x14ac:dyDescent="0.25">
      <c r="A1257" s="7" t="s">
        <v>1439</v>
      </c>
      <c r="B1257" s="23">
        <v>105.16524000000001</v>
      </c>
      <c r="C1257" s="23">
        <v>4.7021999999999995</v>
      </c>
      <c r="D1257" s="23">
        <v>126.86086</v>
      </c>
    </row>
    <row r="1258" spans="1:4" x14ac:dyDescent="0.25">
      <c r="A1258" s="7" t="s">
        <v>1440</v>
      </c>
      <c r="B1258" s="23">
        <v>105.93467999999999</v>
      </c>
      <c r="C1258" s="23">
        <v>7.88619</v>
      </c>
      <c r="D1258" s="23">
        <v>126.81287999999999</v>
      </c>
    </row>
    <row r="1259" spans="1:4" x14ac:dyDescent="0.25">
      <c r="A1259" s="7" t="s">
        <v>1441</v>
      </c>
      <c r="B1259" s="23">
        <v>94.386870000000002</v>
      </c>
      <c r="C1259" s="23">
        <v>23.421259999999997</v>
      </c>
      <c r="D1259" s="23">
        <v>126.79707999999999</v>
      </c>
    </row>
    <row r="1260" spans="1:4" x14ac:dyDescent="0.25">
      <c r="A1260" s="7" t="s">
        <v>1442</v>
      </c>
      <c r="B1260" s="23">
        <v>123.09881</v>
      </c>
      <c r="C1260" s="23">
        <v>0</v>
      </c>
      <c r="D1260" s="23">
        <v>126.76481</v>
      </c>
    </row>
    <row r="1261" spans="1:4" x14ac:dyDescent="0.25">
      <c r="A1261" s="7" t="s">
        <v>1443</v>
      </c>
      <c r="B1261" s="23">
        <v>126.49560000000001</v>
      </c>
      <c r="C1261" s="23">
        <v>0</v>
      </c>
      <c r="D1261" s="23">
        <v>126.74560000000001</v>
      </c>
    </row>
    <row r="1262" spans="1:4" x14ac:dyDescent="0.25">
      <c r="A1262" s="7" t="s">
        <v>1444</v>
      </c>
      <c r="B1262" s="23">
        <v>121.52402000000001</v>
      </c>
      <c r="C1262" s="23">
        <v>0</v>
      </c>
      <c r="D1262" s="23">
        <v>126.73103</v>
      </c>
    </row>
    <row r="1263" spans="1:4" x14ac:dyDescent="0.25">
      <c r="A1263" s="7" t="s">
        <v>1445</v>
      </c>
      <c r="B1263" s="23">
        <v>103.32003</v>
      </c>
      <c r="C1263" s="23">
        <v>10.34051</v>
      </c>
      <c r="D1263" s="23">
        <v>126.67868999999999</v>
      </c>
    </row>
    <row r="1264" spans="1:4" x14ac:dyDescent="0.25">
      <c r="A1264" s="7" t="s">
        <v>1446</v>
      </c>
      <c r="B1264" s="23">
        <v>123.22521</v>
      </c>
      <c r="C1264" s="23">
        <v>0</v>
      </c>
      <c r="D1264" s="23">
        <v>126.64657000000001</v>
      </c>
    </row>
    <row r="1265" spans="1:4" x14ac:dyDescent="0.25">
      <c r="A1265" s="7" t="s">
        <v>1447</v>
      </c>
      <c r="B1265" s="23">
        <v>126.12</v>
      </c>
      <c r="C1265" s="23">
        <v>0</v>
      </c>
      <c r="D1265" s="23">
        <v>126.595</v>
      </c>
    </row>
    <row r="1266" spans="1:4" x14ac:dyDescent="0.25">
      <c r="A1266" s="7" t="s">
        <v>1448</v>
      </c>
      <c r="B1266" s="23">
        <v>118.85800999999999</v>
      </c>
      <c r="C1266" s="23">
        <v>3.1093600000000001</v>
      </c>
      <c r="D1266" s="23">
        <v>126.55925000000001</v>
      </c>
    </row>
    <row r="1267" spans="1:4" x14ac:dyDescent="0.25">
      <c r="A1267" s="7" t="s">
        <v>1449</v>
      </c>
      <c r="B1267" s="23">
        <v>99.579499999999996</v>
      </c>
      <c r="C1267" s="23">
        <v>16.66431</v>
      </c>
      <c r="D1267" s="23">
        <v>126.52457</v>
      </c>
    </row>
    <row r="1268" spans="1:4" x14ac:dyDescent="0.25">
      <c r="A1268" s="7" t="s">
        <v>1450</v>
      </c>
      <c r="B1268" s="23">
        <v>121.52402000000001</v>
      </c>
      <c r="C1268" s="23">
        <v>0</v>
      </c>
      <c r="D1268" s="23">
        <v>126.48070000000001</v>
      </c>
    </row>
    <row r="1269" spans="1:4" x14ac:dyDescent="0.25">
      <c r="A1269" s="7" t="s">
        <v>1451</v>
      </c>
      <c r="B1269" s="23">
        <v>106.04607</v>
      </c>
      <c r="C1269" s="23">
        <v>14.429180000000001</v>
      </c>
      <c r="D1269" s="23">
        <v>126.47242</v>
      </c>
    </row>
    <row r="1270" spans="1:4" x14ac:dyDescent="0.25">
      <c r="A1270" s="7" t="s">
        <v>1452</v>
      </c>
      <c r="B1270" s="23">
        <v>114.94647999999999</v>
      </c>
      <c r="C1270" s="23">
        <v>6.6486000000000001</v>
      </c>
      <c r="D1270" s="23">
        <v>126.47201000000001</v>
      </c>
    </row>
    <row r="1271" spans="1:4" x14ac:dyDescent="0.25">
      <c r="A1271" s="7" t="s">
        <v>1453</v>
      </c>
      <c r="B1271" s="23">
        <v>101.35925999999999</v>
      </c>
      <c r="C1271" s="23">
        <v>9.0552499999999991</v>
      </c>
      <c r="D1271" s="23">
        <v>126.42961</v>
      </c>
    </row>
    <row r="1272" spans="1:4" x14ac:dyDescent="0.25">
      <c r="A1272" s="7" t="s">
        <v>1454</v>
      </c>
      <c r="B1272" s="23">
        <v>92.293499999999995</v>
      </c>
      <c r="C1272" s="23">
        <v>32.259230000000002</v>
      </c>
      <c r="D1272" s="23">
        <v>126.39003</v>
      </c>
    </row>
    <row r="1273" spans="1:4" x14ac:dyDescent="0.25">
      <c r="A1273" s="7" t="s">
        <v>1455</v>
      </c>
      <c r="B1273" s="23">
        <v>126.10759</v>
      </c>
      <c r="C1273" s="23">
        <v>0</v>
      </c>
      <c r="D1273" s="23">
        <v>126.38241000000001</v>
      </c>
    </row>
    <row r="1274" spans="1:4" x14ac:dyDescent="0.25">
      <c r="A1274" s="7" t="s">
        <v>1456</v>
      </c>
      <c r="B1274" s="23">
        <v>126.12</v>
      </c>
      <c r="C1274" s="23">
        <v>0</v>
      </c>
      <c r="D1274" s="23">
        <v>126.37</v>
      </c>
    </row>
    <row r="1275" spans="1:4" x14ac:dyDescent="0.25">
      <c r="A1275" s="7" t="s">
        <v>1457</v>
      </c>
      <c r="B1275" s="23">
        <v>102.75993</v>
      </c>
      <c r="C1275" s="23">
        <v>8.0592799999999993</v>
      </c>
      <c r="D1275" s="23">
        <v>126.36021</v>
      </c>
    </row>
    <row r="1276" spans="1:4" x14ac:dyDescent="0.25">
      <c r="A1276" s="7" t="s">
        <v>1458</v>
      </c>
      <c r="B1276" s="23">
        <v>108.26039</v>
      </c>
      <c r="C1276" s="23">
        <v>5.9317700000000002</v>
      </c>
      <c r="D1276" s="23">
        <v>126.35095000000001</v>
      </c>
    </row>
    <row r="1277" spans="1:4" x14ac:dyDescent="0.25">
      <c r="A1277" s="7" t="s">
        <v>1459</v>
      </c>
      <c r="B1277" s="23">
        <v>107.15002</v>
      </c>
      <c r="C1277" s="23">
        <v>4.0699499999999995</v>
      </c>
      <c r="D1277" s="23">
        <v>126.34192999999999</v>
      </c>
    </row>
    <row r="1278" spans="1:4" x14ac:dyDescent="0.25">
      <c r="A1278" s="7" t="s">
        <v>1460</v>
      </c>
      <c r="B1278" s="23">
        <v>117.17142</v>
      </c>
      <c r="C1278" s="23">
        <v>3.9920500000000003</v>
      </c>
      <c r="D1278" s="23">
        <v>126.30998</v>
      </c>
    </row>
    <row r="1279" spans="1:4" x14ac:dyDescent="0.25">
      <c r="A1279" s="7" t="s">
        <v>1461</v>
      </c>
      <c r="B1279" s="23">
        <v>99.263580000000005</v>
      </c>
      <c r="C1279" s="23">
        <v>11.36046</v>
      </c>
      <c r="D1279" s="23">
        <v>126.29807000000001</v>
      </c>
    </row>
    <row r="1280" spans="1:4" x14ac:dyDescent="0.25">
      <c r="A1280" s="7" t="s">
        <v>1462</v>
      </c>
      <c r="B1280" s="23">
        <v>106.44166</v>
      </c>
      <c r="C1280" s="23">
        <v>13.76642</v>
      </c>
      <c r="D1280" s="23">
        <v>126.23908</v>
      </c>
    </row>
    <row r="1281" spans="1:4" x14ac:dyDescent="0.25">
      <c r="A1281" s="7" t="s">
        <v>1463</v>
      </c>
      <c r="B1281" s="23">
        <v>115.59416</v>
      </c>
      <c r="C1281" s="23">
        <v>3.1334599999999999</v>
      </c>
      <c r="D1281" s="23">
        <v>126.23035</v>
      </c>
    </row>
    <row r="1282" spans="1:4" x14ac:dyDescent="0.25">
      <c r="A1282" s="7" t="s">
        <v>1464</v>
      </c>
      <c r="B1282" s="23">
        <v>118.652</v>
      </c>
      <c r="C1282" s="23">
        <v>3.4506000000000001</v>
      </c>
      <c r="D1282" s="23">
        <v>126.17422000000001</v>
      </c>
    </row>
    <row r="1283" spans="1:4" x14ac:dyDescent="0.25">
      <c r="A1283" s="7" t="s">
        <v>1465</v>
      </c>
      <c r="B1283" s="23">
        <v>100.69919999999999</v>
      </c>
      <c r="C1283" s="23">
        <v>15.36769</v>
      </c>
      <c r="D1283" s="23">
        <v>126.13681</v>
      </c>
    </row>
    <row r="1284" spans="1:4" x14ac:dyDescent="0.25">
      <c r="A1284" s="7" t="s">
        <v>1466</v>
      </c>
      <c r="B1284" s="23">
        <v>119.45794000000001</v>
      </c>
      <c r="C1284" s="23">
        <v>0</v>
      </c>
      <c r="D1284" s="23">
        <v>126.08371000000001</v>
      </c>
    </row>
    <row r="1285" spans="1:4" x14ac:dyDescent="0.25">
      <c r="A1285" s="7" t="s">
        <v>1467</v>
      </c>
      <c r="B1285" s="23">
        <v>97.586070000000007</v>
      </c>
      <c r="C1285" s="23">
        <v>25.623459999999998</v>
      </c>
      <c r="D1285" s="23">
        <v>126.06972</v>
      </c>
    </row>
    <row r="1286" spans="1:4" x14ac:dyDescent="0.25">
      <c r="A1286" s="7" t="s">
        <v>1468</v>
      </c>
      <c r="B1286" s="23">
        <v>116.488</v>
      </c>
      <c r="C1286" s="23">
        <v>0</v>
      </c>
      <c r="D1286" s="23">
        <v>126.06267</v>
      </c>
    </row>
    <row r="1287" spans="1:4" x14ac:dyDescent="0.25">
      <c r="A1287" s="7" t="s">
        <v>1469</v>
      </c>
      <c r="B1287" s="23">
        <v>101.38810000000001</v>
      </c>
      <c r="C1287" s="23">
        <v>12.276149999999999</v>
      </c>
      <c r="D1287" s="23">
        <v>125.98355000000001</v>
      </c>
    </row>
    <row r="1288" spans="1:4" x14ac:dyDescent="0.25">
      <c r="A1288" s="7" t="s">
        <v>1470</v>
      </c>
      <c r="B1288" s="23">
        <v>68.366839999999996</v>
      </c>
      <c r="C1288" s="23">
        <v>54.275080000000003</v>
      </c>
      <c r="D1288" s="23">
        <v>125.9222</v>
      </c>
    </row>
    <row r="1289" spans="1:4" x14ac:dyDescent="0.25">
      <c r="A1289" s="7" t="s">
        <v>1471</v>
      </c>
      <c r="B1289" s="23">
        <v>86.506009999999989</v>
      </c>
      <c r="C1289" s="23">
        <v>28.85716</v>
      </c>
      <c r="D1289" s="23">
        <v>125.87965</v>
      </c>
    </row>
    <row r="1290" spans="1:4" x14ac:dyDescent="0.25">
      <c r="A1290" s="7" t="s">
        <v>1472</v>
      </c>
      <c r="B1290" s="23">
        <v>99.599419999999995</v>
      </c>
      <c r="C1290" s="23">
        <v>10.64752</v>
      </c>
      <c r="D1290" s="23">
        <v>125.86294000000001</v>
      </c>
    </row>
    <row r="1291" spans="1:4" x14ac:dyDescent="0.25">
      <c r="A1291" s="7" t="s">
        <v>1473</v>
      </c>
      <c r="B1291" s="23">
        <v>112.42142999999999</v>
      </c>
      <c r="C1291" s="23">
        <v>7.4244200000000005</v>
      </c>
      <c r="D1291" s="23">
        <v>125.82769999999999</v>
      </c>
    </row>
    <row r="1292" spans="1:4" x14ac:dyDescent="0.25">
      <c r="A1292" s="7" t="s">
        <v>1474</v>
      </c>
      <c r="B1292" s="23">
        <v>105.93469</v>
      </c>
      <c r="C1292" s="23">
        <v>1.7017899999999999</v>
      </c>
      <c r="D1292" s="23">
        <v>125.81522</v>
      </c>
    </row>
    <row r="1293" spans="1:4" x14ac:dyDescent="0.25">
      <c r="A1293" s="7" t="s">
        <v>1475</v>
      </c>
      <c r="B1293" s="23">
        <v>116.53827</v>
      </c>
      <c r="C1293" s="23">
        <v>0</v>
      </c>
      <c r="D1293" s="23">
        <v>125.78588999999999</v>
      </c>
    </row>
    <row r="1294" spans="1:4" x14ac:dyDescent="0.25">
      <c r="A1294" s="7" t="s">
        <v>1476</v>
      </c>
      <c r="B1294" s="23">
        <v>106.54719</v>
      </c>
      <c r="C1294" s="23">
        <v>14.056610000000001</v>
      </c>
      <c r="D1294" s="23">
        <v>125.75938000000001</v>
      </c>
    </row>
    <row r="1295" spans="1:4" x14ac:dyDescent="0.25">
      <c r="A1295" s="7" t="s">
        <v>1477</v>
      </c>
      <c r="B1295" s="23">
        <v>105.39014999999999</v>
      </c>
      <c r="C1295" s="23">
        <v>10.59925</v>
      </c>
      <c r="D1295" s="23">
        <v>125.74554999999999</v>
      </c>
    </row>
    <row r="1296" spans="1:4" x14ac:dyDescent="0.25">
      <c r="A1296" s="7" t="s">
        <v>1478</v>
      </c>
      <c r="B1296" s="23">
        <v>110.24289</v>
      </c>
      <c r="C1296" s="23">
        <v>7.7967700000000004</v>
      </c>
      <c r="D1296" s="23">
        <v>125.68676000000001</v>
      </c>
    </row>
    <row r="1297" spans="1:4" x14ac:dyDescent="0.25">
      <c r="A1297" s="7" t="s">
        <v>1479</v>
      </c>
      <c r="B1297" s="23">
        <v>110.53502999999999</v>
      </c>
      <c r="C1297" s="23">
        <v>12.72447</v>
      </c>
      <c r="D1297" s="23">
        <v>125.6652</v>
      </c>
    </row>
    <row r="1298" spans="1:4" x14ac:dyDescent="0.25">
      <c r="A1298" s="7" t="s">
        <v>1480</v>
      </c>
      <c r="B1298" s="23">
        <v>99.014399999999995</v>
      </c>
      <c r="C1298" s="23">
        <v>16.319410000000001</v>
      </c>
      <c r="D1298" s="23">
        <v>125.62524999999999</v>
      </c>
    </row>
    <row r="1299" spans="1:4" x14ac:dyDescent="0.25">
      <c r="A1299" s="7" t="s">
        <v>1481</v>
      </c>
      <c r="B1299" s="23">
        <v>110.24289999999999</v>
      </c>
      <c r="C1299" s="23">
        <v>7.57646</v>
      </c>
      <c r="D1299" s="23">
        <v>125.62524000000001</v>
      </c>
    </row>
    <row r="1300" spans="1:4" x14ac:dyDescent="0.25">
      <c r="A1300" s="7" t="s">
        <v>1482</v>
      </c>
      <c r="B1300" s="23">
        <v>125.61165</v>
      </c>
      <c r="C1300" s="23">
        <v>0</v>
      </c>
      <c r="D1300" s="23">
        <v>125.61165</v>
      </c>
    </row>
    <row r="1301" spans="1:4" x14ac:dyDescent="0.25">
      <c r="A1301" s="7" t="s">
        <v>1483</v>
      </c>
      <c r="B1301" s="23">
        <v>106.01531</v>
      </c>
      <c r="C1301" s="23">
        <v>10.18451</v>
      </c>
      <c r="D1301" s="23">
        <v>125.57347999999999</v>
      </c>
    </row>
    <row r="1302" spans="1:4" x14ac:dyDescent="0.25">
      <c r="A1302" s="7" t="s">
        <v>1484</v>
      </c>
      <c r="B1302" s="23">
        <v>107.458</v>
      </c>
      <c r="C1302" s="23">
        <v>0.89637</v>
      </c>
      <c r="D1302" s="23">
        <v>125.57056</v>
      </c>
    </row>
    <row r="1303" spans="1:4" x14ac:dyDescent="0.25">
      <c r="A1303" s="7" t="s">
        <v>1485</v>
      </c>
      <c r="B1303" s="23">
        <v>125.51660000000001</v>
      </c>
      <c r="C1303" s="23">
        <v>0</v>
      </c>
      <c r="D1303" s="23">
        <v>125.51660000000001</v>
      </c>
    </row>
    <row r="1304" spans="1:4" x14ac:dyDescent="0.25">
      <c r="A1304" s="7" t="s">
        <v>1486</v>
      </c>
      <c r="B1304" s="23">
        <v>113.57599999999999</v>
      </c>
      <c r="C1304" s="23">
        <v>5.0861200000000002</v>
      </c>
      <c r="D1304" s="23">
        <v>125.50897000000001</v>
      </c>
    </row>
    <row r="1305" spans="1:4" x14ac:dyDescent="0.25">
      <c r="A1305" s="7" t="s">
        <v>1487</v>
      </c>
      <c r="B1305" s="23">
        <v>125.15841</v>
      </c>
      <c r="C1305" s="23">
        <v>0</v>
      </c>
      <c r="D1305" s="23">
        <v>125.40841</v>
      </c>
    </row>
    <row r="1306" spans="1:4" x14ac:dyDescent="0.25">
      <c r="A1306" s="7" t="s">
        <v>1488</v>
      </c>
      <c r="B1306" s="23">
        <v>85.579239999999999</v>
      </c>
      <c r="C1306" s="23">
        <v>14.32152</v>
      </c>
      <c r="D1306" s="23">
        <v>125.40125000000002</v>
      </c>
    </row>
    <row r="1307" spans="1:4" x14ac:dyDescent="0.25">
      <c r="A1307" s="7" t="s">
        <v>1489</v>
      </c>
      <c r="B1307" s="23">
        <v>105.93463</v>
      </c>
      <c r="C1307" s="23">
        <v>3.30348</v>
      </c>
      <c r="D1307" s="23">
        <v>125.38136999999999</v>
      </c>
    </row>
    <row r="1308" spans="1:4" x14ac:dyDescent="0.25">
      <c r="A1308" s="7" t="s">
        <v>1490</v>
      </c>
      <c r="B1308" s="23">
        <v>112.40105</v>
      </c>
      <c r="C1308" s="23">
        <v>6.37141</v>
      </c>
      <c r="D1308" s="23">
        <v>125.37019000000001</v>
      </c>
    </row>
    <row r="1309" spans="1:4" x14ac:dyDescent="0.25">
      <c r="A1309" s="7" t="s">
        <v>1491</v>
      </c>
      <c r="B1309" s="23">
        <v>92.131059999999991</v>
      </c>
      <c r="C1309" s="23">
        <v>15.50986</v>
      </c>
      <c r="D1309" s="23">
        <v>125.34103999999999</v>
      </c>
    </row>
    <row r="1310" spans="1:4" x14ac:dyDescent="0.25">
      <c r="A1310" s="7" t="s">
        <v>1492</v>
      </c>
      <c r="B1310" s="23">
        <v>123.24001</v>
      </c>
      <c r="C1310" s="23">
        <v>1.7775000000000001</v>
      </c>
      <c r="D1310" s="23">
        <v>125.26751</v>
      </c>
    </row>
    <row r="1311" spans="1:4" x14ac:dyDescent="0.25">
      <c r="A1311" s="7" t="s">
        <v>1493</v>
      </c>
      <c r="B1311" s="23">
        <v>118.69202</v>
      </c>
      <c r="C1311" s="23">
        <v>0</v>
      </c>
      <c r="D1311" s="23">
        <v>125.26485000000001</v>
      </c>
    </row>
    <row r="1312" spans="1:4" x14ac:dyDescent="0.25">
      <c r="A1312" s="7" t="s">
        <v>1494</v>
      </c>
      <c r="B1312" s="23">
        <v>105.69791000000001</v>
      </c>
      <c r="C1312" s="23">
        <v>2.8066900000000001</v>
      </c>
      <c r="D1312" s="23">
        <v>125.21978</v>
      </c>
    </row>
    <row r="1313" spans="1:4" x14ac:dyDescent="0.25">
      <c r="A1313" s="7" t="s">
        <v>1495</v>
      </c>
      <c r="B1313" s="23">
        <v>107.85805999999999</v>
      </c>
      <c r="C1313" s="23">
        <v>0</v>
      </c>
      <c r="D1313" s="23">
        <v>125.21296</v>
      </c>
    </row>
    <row r="1314" spans="1:4" x14ac:dyDescent="0.25">
      <c r="A1314" s="7" t="s">
        <v>1496</v>
      </c>
      <c r="B1314" s="23">
        <v>110.71733</v>
      </c>
      <c r="C1314" s="23">
        <v>10.701709999999999</v>
      </c>
      <c r="D1314" s="23">
        <v>125.20997</v>
      </c>
    </row>
    <row r="1315" spans="1:4" x14ac:dyDescent="0.25">
      <c r="A1315" s="7" t="s">
        <v>1497</v>
      </c>
      <c r="B1315" s="23">
        <v>125.13980000000001</v>
      </c>
      <c r="C1315" s="23">
        <v>0</v>
      </c>
      <c r="D1315" s="23">
        <v>125.13980000000001</v>
      </c>
    </row>
    <row r="1316" spans="1:4" x14ac:dyDescent="0.25">
      <c r="A1316" s="7" t="s">
        <v>1498</v>
      </c>
      <c r="B1316" s="23">
        <v>122.90353999999999</v>
      </c>
      <c r="C1316" s="23">
        <v>0</v>
      </c>
      <c r="D1316" s="23">
        <v>125.10166</v>
      </c>
    </row>
    <row r="1317" spans="1:4" x14ac:dyDescent="0.25">
      <c r="A1317" s="7" t="s">
        <v>1499</v>
      </c>
      <c r="B1317" s="23">
        <v>101.08799999999999</v>
      </c>
      <c r="C1317" s="23">
        <v>23.911200000000001</v>
      </c>
      <c r="D1317" s="23">
        <v>124.9992</v>
      </c>
    </row>
    <row r="1318" spans="1:4" x14ac:dyDescent="0.25">
      <c r="A1318" s="7" t="s">
        <v>1500</v>
      </c>
      <c r="B1318" s="23">
        <v>95.881799999999998</v>
      </c>
      <c r="C1318" s="23">
        <v>22.462709999999998</v>
      </c>
      <c r="D1318" s="23">
        <v>124.95530000000001</v>
      </c>
    </row>
    <row r="1319" spans="1:4" x14ac:dyDescent="0.25">
      <c r="A1319" s="7" t="s">
        <v>1501</v>
      </c>
      <c r="B1319" s="23">
        <v>112.42144999999999</v>
      </c>
      <c r="C1319" s="23">
        <v>5.7189199999999998</v>
      </c>
      <c r="D1319" s="23">
        <v>124.94313</v>
      </c>
    </row>
    <row r="1320" spans="1:4" x14ac:dyDescent="0.25">
      <c r="A1320" s="7" t="s">
        <v>1502</v>
      </c>
      <c r="B1320" s="23">
        <v>79.799880000000002</v>
      </c>
      <c r="C1320" s="23">
        <v>38.958260000000003</v>
      </c>
      <c r="D1320" s="23">
        <v>124.92313000000001</v>
      </c>
    </row>
    <row r="1321" spans="1:4" x14ac:dyDescent="0.25">
      <c r="A1321" s="7" t="s">
        <v>1503</v>
      </c>
      <c r="B1321" s="23">
        <v>112.42142</v>
      </c>
      <c r="C1321" s="23">
        <v>10.62688</v>
      </c>
      <c r="D1321" s="23">
        <v>124.89643000000001</v>
      </c>
    </row>
    <row r="1322" spans="1:4" x14ac:dyDescent="0.25">
      <c r="A1322" s="7" t="s">
        <v>1504</v>
      </c>
      <c r="B1322" s="23">
        <v>112.4418</v>
      </c>
      <c r="C1322" s="23">
        <v>7.0761400000000005</v>
      </c>
      <c r="D1322" s="23">
        <v>124.85083999999999</v>
      </c>
    </row>
    <row r="1323" spans="1:4" x14ac:dyDescent="0.25">
      <c r="A1323" s="7" t="s">
        <v>1505</v>
      </c>
      <c r="B1323" s="23">
        <v>105.93467999999999</v>
      </c>
      <c r="C1323" s="23">
        <v>2.6295500000000001</v>
      </c>
      <c r="D1323" s="23">
        <v>124.84802999999999</v>
      </c>
    </row>
    <row r="1324" spans="1:4" x14ac:dyDescent="0.25">
      <c r="A1324" s="7" t="s">
        <v>1506</v>
      </c>
      <c r="B1324" s="23">
        <v>121.52402000000001</v>
      </c>
      <c r="C1324" s="23">
        <v>0</v>
      </c>
      <c r="D1324" s="23">
        <v>124.82329000000001</v>
      </c>
    </row>
    <row r="1325" spans="1:4" x14ac:dyDescent="0.25">
      <c r="A1325" s="7" t="s">
        <v>1507</v>
      </c>
      <c r="B1325" s="23">
        <v>118.301</v>
      </c>
      <c r="C1325" s="23">
        <v>4.4818500000000006</v>
      </c>
      <c r="D1325" s="23">
        <v>124.75543</v>
      </c>
    </row>
    <row r="1326" spans="1:4" x14ac:dyDescent="0.25">
      <c r="A1326" s="7" t="s">
        <v>1508</v>
      </c>
      <c r="B1326" s="23">
        <v>91.551600000000008</v>
      </c>
      <c r="C1326" s="23">
        <v>18.255779999999998</v>
      </c>
      <c r="D1326" s="23">
        <v>124.73443</v>
      </c>
    </row>
    <row r="1327" spans="1:4" x14ac:dyDescent="0.25">
      <c r="A1327" s="7" t="s">
        <v>1509</v>
      </c>
      <c r="B1327" s="23">
        <v>122.28017999999999</v>
      </c>
      <c r="C1327" s="23">
        <v>0</v>
      </c>
      <c r="D1327" s="23">
        <v>124.72612999999998</v>
      </c>
    </row>
    <row r="1328" spans="1:4" x14ac:dyDescent="0.25">
      <c r="A1328" s="7" t="s">
        <v>1510</v>
      </c>
      <c r="B1328" s="23">
        <v>105.93467999999999</v>
      </c>
      <c r="C1328" s="23">
        <v>1.6025399999999999</v>
      </c>
      <c r="D1328" s="23">
        <v>124.70425999999998</v>
      </c>
    </row>
    <row r="1329" spans="1:4" x14ac:dyDescent="0.25">
      <c r="A1329" s="7" t="s">
        <v>1511</v>
      </c>
      <c r="B1329" s="23">
        <v>102.05002</v>
      </c>
      <c r="C1329" s="23">
        <v>9.9653500000000008</v>
      </c>
      <c r="D1329" s="23">
        <v>124.67477000000001</v>
      </c>
    </row>
    <row r="1330" spans="1:4" x14ac:dyDescent="0.25">
      <c r="A1330" s="7" t="s">
        <v>1512</v>
      </c>
      <c r="B1330" s="23">
        <v>92.718559999999997</v>
      </c>
      <c r="C1330" s="23">
        <v>3.5032100000000002</v>
      </c>
      <c r="D1330" s="23">
        <v>124.65049999999999</v>
      </c>
    </row>
    <row r="1331" spans="1:4" x14ac:dyDescent="0.25">
      <c r="A1331" s="7" t="s">
        <v>1513</v>
      </c>
      <c r="B1331" s="23">
        <v>117.17100000000001</v>
      </c>
      <c r="C1331" s="23">
        <v>6.6558599999999997</v>
      </c>
      <c r="D1331" s="23">
        <v>124.64587</v>
      </c>
    </row>
    <row r="1332" spans="1:4" x14ac:dyDescent="0.25">
      <c r="A1332" s="7" t="s">
        <v>1514</v>
      </c>
      <c r="B1332" s="23">
        <v>119.58778</v>
      </c>
      <c r="C1332" s="23">
        <v>0.4884</v>
      </c>
      <c r="D1332" s="23">
        <v>124.58746999999998</v>
      </c>
    </row>
    <row r="1333" spans="1:4" x14ac:dyDescent="0.25">
      <c r="A1333" s="7" t="s">
        <v>1515</v>
      </c>
      <c r="B1333" s="23">
        <v>112.30500000000001</v>
      </c>
      <c r="C1333" s="23">
        <v>0</v>
      </c>
      <c r="D1333" s="23">
        <v>124.5715</v>
      </c>
    </row>
    <row r="1334" spans="1:4" x14ac:dyDescent="0.25">
      <c r="A1334" s="7" t="s">
        <v>1516</v>
      </c>
      <c r="B1334" s="23">
        <v>112.4161</v>
      </c>
      <c r="C1334" s="23">
        <v>6.6300400000000002</v>
      </c>
      <c r="D1334" s="23">
        <v>124.55671</v>
      </c>
    </row>
    <row r="1335" spans="1:4" x14ac:dyDescent="0.25">
      <c r="A1335" s="7" t="s">
        <v>1517</v>
      </c>
      <c r="B1335" s="23">
        <v>112.47131</v>
      </c>
      <c r="C1335" s="23">
        <v>0</v>
      </c>
      <c r="D1335" s="23">
        <v>124.53756</v>
      </c>
    </row>
    <row r="1336" spans="1:4" x14ac:dyDescent="0.25">
      <c r="A1336" s="7" t="s">
        <v>1518</v>
      </c>
      <c r="B1336" s="23">
        <v>122.99097999999999</v>
      </c>
      <c r="C1336" s="23">
        <v>0</v>
      </c>
      <c r="D1336" s="23">
        <v>124.53417999999999</v>
      </c>
    </row>
    <row r="1337" spans="1:4" x14ac:dyDescent="0.25">
      <c r="A1337" s="7" t="s">
        <v>1519</v>
      </c>
      <c r="B1337" s="23">
        <v>120.93702999999999</v>
      </c>
      <c r="C1337" s="23">
        <v>0</v>
      </c>
      <c r="D1337" s="23">
        <v>124.52651</v>
      </c>
    </row>
    <row r="1338" spans="1:4" x14ac:dyDescent="0.25">
      <c r="A1338" s="7" t="s">
        <v>1520</v>
      </c>
      <c r="B1338" s="23">
        <v>121.53925</v>
      </c>
      <c r="C1338" s="23">
        <v>6.8680000000000005E-2</v>
      </c>
      <c r="D1338" s="23">
        <v>124.41789999999999</v>
      </c>
    </row>
    <row r="1339" spans="1:4" x14ac:dyDescent="0.25">
      <c r="A1339" s="7" t="s">
        <v>1521</v>
      </c>
      <c r="B1339" s="23">
        <v>112.79684</v>
      </c>
      <c r="C1339" s="23">
        <v>7.1969599999999998</v>
      </c>
      <c r="D1339" s="23">
        <v>124.40916</v>
      </c>
    </row>
    <row r="1340" spans="1:4" x14ac:dyDescent="0.25">
      <c r="A1340" s="7" t="s">
        <v>1522</v>
      </c>
      <c r="B1340" s="23">
        <v>109.50338000000001</v>
      </c>
      <c r="C1340" s="23">
        <v>6.7720399999999996</v>
      </c>
      <c r="D1340" s="23">
        <v>124.32210000000001</v>
      </c>
    </row>
    <row r="1341" spans="1:4" x14ac:dyDescent="0.25">
      <c r="A1341" s="7" t="s">
        <v>1523</v>
      </c>
      <c r="B1341" s="23">
        <v>114.83153999999999</v>
      </c>
      <c r="C1341" s="23">
        <v>5.8246000000000002</v>
      </c>
      <c r="D1341" s="23">
        <v>124.27019</v>
      </c>
    </row>
    <row r="1342" spans="1:4" x14ac:dyDescent="0.25">
      <c r="A1342" s="7" t="s">
        <v>1524</v>
      </c>
      <c r="B1342" s="23">
        <v>82.674899999999994</v>
      </c>
      <c r="C1342" s="23">
        <v>34.063370000000006</v>
      </c>
      <c r="D1342" s="23">
        <v>124.26334999999999</v>
      </c>
    </row>
    <row r="1343" spans="1:4" x14ac:dyDescent="0.25">
      <c r="A1343" s="7" t="s">
        <v>1525</v>
      </c>
      <c r="B1343" s="23">
        <v>111.92455</v>
      </c>
      <c r="C1343" s="23">
        <v>6.4356299999999997</v>
      </c>
      <c r="D1343" s="23">
        <v>124.24044000000001</v>
      </c>
    </row>
    <row r="1344" spans="1:4" x14ac:dyDescent="0.25">
      <c r="A1344" s="7" t="s">
        <v>1526</v>
      </c>
      <c r="B1344" s="23">
        <v>110.07257000000001</v>
      </c>
      <c r="C1344" s="23">
        <v>9.2707300000000004</v>
      </c>
      <c r="D1344" s="23">
        <v>124.23003</v>
      </c>
    </row>
    <row r="1345" spans="1:4" x14ac:dyDescent="0.25">
      <c r="A1345" s="7" t="s">
        <v>1527</v>
      </c>
      <c r="B1345" s="23">
        <v>37.155660000000005</v>
      </c>
      <c r="C1345" s="23">
        <v>4.8803900000000002</v>
      </c>
      <c r="D1345" s="23">
        <v>124.20833</v>
      </c>
    </row>
    <row r="1346" spans="1:4" x14ac:dyDescent="0.25">
      <c r="A1346" s="7" t="s">
        <v>1528</v>
      </c>
      <c r="B1346" s="23">
        <v>120.16009</v>
      </c>
      <c r="C1346" s="23">
        <v>0</v>
      </c>
      <c r="D1346" s="23">
        <v>124.19341</v>
      </c>
    </row>
    <row r="1347" spans="1:4" x14ac:dyDescent="0.25">
      <c r="A1347" s="7" t="s">
        <v>1529</v>
      </c>
      <c r="B1347" s="23">
        <v>120.93705</v>
      </c>
      <c r="C1347" s="23">
        <v>0</v>
      </c>
      <c r="D1347" s="23">
        <v>124.18038</v>
      </c>
    </row>
    <row r="1348" spans="1:4" x14ac:dyDescent="0.25">
      <c r="A1348" s="7" t="s">
        <v>1530</v>
      </c>
      <c r="B1348" s="23">
        <v>119.29492999999999</v>
      </c>
      <c r="C1348" s="23">
        <v>0</v>
      </c>
      <c r="D1348" s="23">
        <v>124.16515999999999</v>
      </c>
    </row>
    <row r="1349" spans="1:4" x14ac:dyDescent="0.25">
      <c r="A1349" s="7" t="s">
        <v>1531</v>
      </c>
      <c r="B1349" s="23">
        <v>102.76769</v>
      </c>
      <c r="C1349" s="23">
        <v>15.386850000000001</v>
      </c>
      <c r="D1349" s="23">
        <v>124.10858</v>
      </c>
    </row>
    <row r="1350" spans="1:4" x14ac:dyDescent="0.25">
      <c r="A1350" s="7" t="s">
        <v>1532</v>
      </c>
      <c r="B1350" s="23">
        <v>107.8767</v>
      </c>
      <c r="C1350" s="23">
        <v>9.7326299999999986</v>
      </c>
      <c r="D1350" s="23">
        <v>124.0924</v>
      </c>
    </row>
    <row r="1351" spans="1:4" x14ac:dyDescent="0.25">
      <c r="A1351" s="7" t="s">
        <v>1533</v>
      </c>
      <c r="B1351" s="23">
        <v>117.17147</v>
      </c>
      <c r="C1351" s="23">
        <v>6.0709799999999996</v>
      </c>
      <c r="D1351" s="23">
        <v>124.087</v>
      </c>
    </row>
    <row r="1352" spans="1:4" x14ac:dyDescent="0.25">
      <c r="A1352" s="7" t="s">
        <v>1534</v>
      </c>
      <c r="B1352" s="23">
        <v>123.73038000000001</v>
      </c>
      <c r="C1352" s="23">
        <v>0</v>
      </c>
      <c r="D1352" s="23">
        <v>124.04288000000001</v>
      </c>
    </row>
    <row r="1353" spans="1:4" x14ac:dyDescent="0.25">
      <c r="A1353" s="7" t="s">
        <v>1535</v>
      </c>
      <c r="B1353" s="23">
        <v>116.47816999999999</v>
      </c>
      <c r="C1353" s="23">
        <v>4.30715</v>
      </c>
      <c r="D1353" s="23">
        <v>123.97090999999999</v>
      </c>
    </row>
    <row r="1354" spans="1:4" x14ac:dyDescent="0.25">
      <c r="A1354" s="7" t="s">
        <v>1536</v>
      </c>
      <c r="B1354" s="23">
        <v>114.06208000000001</v>
      </c>
      <c r="C1354" s="23">
        <v>3.54881</v>
      </c>
      <c r="D1354" s="23">
        <v>123.9693</v>
      </c>
    </row>
    <row r="1355" spans="1:4" x14ac:dyDescent="0.25">
      <c r="A1355" s="7" t="s">
        <v>1537</v>
      </c>
      <c r="B1355" s="23">
        <v>118.73961</v>
      </c>
      <c r="C1355" s="23">
        <v>0</v>
      </c>
      <c r="D1355" s="23">
        <v>123.92719</v>
      </c>
    </row>
    <row r="1356" spans="1:4" x14ac:dyDescent="0.25">
      <c r="A1356" s="7" t="s">
        <v>1538</v>
      </c>
      <c r="B1356" s="23">
        <v>73.55462</v>
      </c>
      <c r="C1356" s="23">
        <v>41.619680000000002</v>
      </c>
      <c r="D1356" s="23">
        <v>123.91618</v>
      </c>
    </row>
    <row r="1357" spans="1:4" x14ac:dyDescent="0.25">
      <c r="A1357" s="7" t="s">
        <v>1539</v>
      </c>
      <c r="B1357" s="23">
        <v>118.61360999999999</v>
      </c>
      <c r="C1357" s="23">
        <v>0</v>
      </c>
      <c r="D1357" s="23">
        <v>123.89485999999999</v>
      </c>
    </row>
    <row r="1358" spans="1:4" x14ac:dyDescent="0.25">
      <c r="A1358" s="7" t="s">
        <v>1540</v>
      </c>
      <c r="B1358" s="23">
        <v>117.33957000000001</v>
      </c>
      <c r="C1358" s="23">
        <v>0</v>
      </c>
      <c r="D1358" s="23">
        <v>123.88377</v>
      </c>
    </row>
    <row r="1359" spans="1:4" x14ac:dyDescent="0.25">
      <c r="A1359" s="7" t="s">
        <v>1541</v>
      </c>
      <c r="B1359" s="23">
        <v>112.38069999999999</v>
      </c>
      <c r="C1359" s="23">
        <v>2.7051599999999998</v>
      </c>
      <c r="D1359" s="23">
        <v>123.87939999999999</v>
      </c>
    </row>
    <row r="1360" spans="1:4" x14ac:dyDescent="0.25">
      <c r="A1360" s="7" t="s">
        <v>1542</v>
      </c>
      <c r="B1360" s="23">
        <v>117.33952000000001</v>
      </c>
      <c r="C1360" s="23">
        <v>0</v>
      </c>
      <c r="D1360" s="23">
        <v>123.87684</v>
      </c>
    </row>
    <row r="1361" spans="1:4" x14ac:dyDescent="0.25">
      <c r="A1361" s="7" t="s">
        <v>1543</v>
      </c>
      <c r="B1361" s="23">
        <v>105.43653999999999</v>
      </c>
      <c r="C1361" s="23">
        <v>8.77684</v>
      </c>
      <c r="D1361" s="23">
        <v>123.83469999999998</v>
      </c>
    </row>
    <row r="1362" spans="1:4" x14ac:dyDescent="0.25">
      <c r="A1362" s="7" t="s">
        <v>1544</v>
      </c>
      <c r="B1362" s="23">
        <v>88.198660000000004</v>
      </c>
      <c r="C1362" s="23">
        <v>31.39189</v>
      </c>
      <c r="D1362" s="23">
        <v>123.7937</v>
      </c>
    </row>
    <row r="1363" spans="1:4" x14ac:dyDescent="0.25">
      <c r="A1363" s="7" t="s">
        <v>1545</v>
      </c>
      <c r="B1363" s="23">
        <v>114.41539999999999</v>
      </c>
      <c r="C1363" s="23">
        <v>5.9517299999999995</v>
      </c>
      <c r="D1363" s="23">
        <v>123.78505999999999</v>
      </c>
    </row>
    <row r="1364" spans="1:4" x14ac:dyDescent="0.25">
      <c r="A1364" s="7" t="s">
        <v>1546</v>
      </c>
      <c r="B1364" s="23">
        <v>123.68456</v>
      </c>
      <c r="C1364" s="23">
        <v>0</v>
      </c>
      <c r="D1364" s="23">
        <v>123.78456</v>
      </c>
    </row>
    <row r="1365" spans="1:4" x14ac:dyDescent="0.25">
      <c r="A1365" s="7" t="s">
        <v>1547</v>
      </c>
      <c r="B1365" s="23">
        <v>96.575999999999993</v>
      </c>
      <c r="C1365" s="23">
        <v>16.786060000000003</v>
      </c>
      <c r="D1365" s="23">
        <v>123.75686999999999</v>
      </c>
    </row>
    <row r="1366" spans="1:4" x14ac:dyDescent="0.25">
      <c r="A1366" s="7" t="s">
        <v>1548</v>
      </c>
      <c r="B1366" s="23">
        <v>123.7471</v>
      </c>
      <c r="C1366" s="23">
        <v>0</v>
      </c>
      <c r="D1366" s="23">
        <v>123.7471</v>
      </c>
    </row>
    <row r="1367" spans="1:4" x14ac:dyDescent="0.25">
      <c r="A1367" s="7" t="s">
        <v>1549</v>
      </c>
      <c r="B1367" s="23">
        <v>123.74709</v>
      </c>
      <c r="C1367" s="23">
        <v>0</v>
      </c>
      <c r="D1367" s="23">
        <v>123.74709</v>
      </c>
    </row>
    <row r="1368" spans="1:4" x14ac:dyDescent="0.25">
      <c r="A1368" s="7" t="s">
        <v>1550</v>
      </c>
      <c r="B1368" s="23">
        <v>123.74708</v>
      </c>
      <c r="C1368" s="23">
        <v>0</v>
      </c>
      <c r="D1368" s="23">
        <v>123.74708</v>
      </c>
    </row>
    <row r="1369" spans="1:4" x14ac:dyDescent="0.25">
      <c r="A1369" s="7" t="s">
        <v>1551</v>
      </c>
      <c r="B1369" s="23">
        <v>123.74704</v>
      </c>
      <c r="C1369" s="23">
        <v>0</v>
      </c>
      <c r="D1369" s="23">
        <v>123.74704</v>
      </c>
    </row>
    <row r="1370" spans="1:4" x14ac:dyDescent="0.25">
      <c r="A1370" s="7" t="s">
        <v>1552</v>
      </c>
      <c r="B1370" s="23">
        <v>123.74702000000001</v>
      </c>
      <c r="C1370" s="23">
        <v>0</v>
      </c>
      <c r="D1370" s="23">
        <v>123.74702000000001</v>
      </c>
    </row>
    <row r="1371" spans="1:4" x14ac:dyDescent="0.25">
      <c r="A1371" s="7" t="s">
        <v>1553</v>
      </c>
      <c r="B1371" s="23">
        <v>123.74700999999999</v>
      </c>
      <c r="C1371" s="23">
        <v>0</v>
      </c>
      <c r="D1371" s="23">
        <v>123.74700999999999</v>
      </c>
    </row>
    <row r="1372" spans="1:4" x14ac:dyDescent="0.25">
      <c r="A1372" s="7" t="s">
        <v>1554</v>
      </c>
      <c r="B1372" s="23">
        <v>110.65511000000001</v>
      </c>
      <c r="C1372" s="23">
        <v>9.1062799999999999</v>
      </c>
      <c r="D1372" s="23">
        <v>123.68680999999999</v>
      </c>
    </row>
    <row r="1373" spans="1:4" x14ac:dyDescent="0.25">
      <c r="A1373" s="7" t="s">
        <v>1555</v>
      </c>
      <c r="B1373" s="23">
        <v>99.950999999999993</v>
      </c>
      <c r="C1373" s="23">
        <v>0</v>
      </c>
      <c r="D1373" s="23">
        <v>123.66050999999999</v>
      </c>
    </row>
    <row r="1374" spans="1:4" x14ac:dyDescent="0.25">
      <c r="A1374" s="7" t="s">
        <v>1556</v>
      </c>
      <c r="B1374" s="23">
        <v>117.16265</v>
      </c>
      <c r="C1374" s="23">
        <v>2.3635100000000002</v>
      </c>
      <c r="D1374" s="23">
        <v>123.62656999999999</v>
      </c>
    </row>
    <row r="1375" spans="1:4" x14ac:dyDescent="0.25">
      <c r="A1375" s="7" t="s">
        <v>1557</v>
      </c>
      <c r="B1375" s="23">
        <v>123.58816</v>
      </c>
      <c r="C1375" s="23">
        <v>0</v>
      </c>
      <c r="D1375" s="23">
        <v>123.58816</v>
      </c>
    </row>
    <row r="1376" spans="1:4" x14ac:dyDescent="0.25">
      <c r="A1376" s="7" t="s">
        <v>1558</v>
      </c>
      <c r="B1376" s="23">
        <v>98.35714999999999</v>
      </c>
      <c r="C1376" s="23">
        <v>11.46599</v>
      </c>
      <c r="D1376" s="23">
        <v>123.58498</v>
      </c>
    </row>
    <row r="1377" spans="1:4" x14ac:dyDescent="0.25">
      <c r="A1377" s="7" t="s">
        <v>1559</v>
      </c>
      <c r="B1377" s="23">
        <v>106.8583</v>
      </c>
      <c r="C1377" s="23">
        <v>5.3660600000000001</v>
      </c>
      <c r="D1377" s="23">
        <v>123.58186000000001</v>
      </c>
    </row>
    <row r="1378" spans="1:4" x14ac:dyDescent="0.25">
      <c r="A1378" s="7" t="s">
        <v>1560</v>
      </c>
      <c r="B1378" s="23">
        <v>122.06384</v>
      </c>
      <c r="C1378" s="23">
        <v>0</v>
      </c>
      <c r="D1378" s="23">
        <v>123.56384</v>
      </c>
    </row>
    <row r="1379" spans="1:4" x14ac:dyDescent="0.25">
      <c r="A1379" s="7" t="s">
        <v>1561</v>
      </c>
      <c r="B1379" s="23">
        <v>107.85803</v>
      </c>
      <c r="C1379" s="23">
        <v>5.6962200000000003</v>
      </c>
      <c r="D1379" s="23">
        <v>123.5184</v>
      </c>
    </row>
    <row r="1380" spans="1:4" x14ac:dyDescent="0.25">
      <c r="A1380" s="7" t="s">
        <v>1562</v>
      </c>
      <c r="B1380" s="23">
        <v>110.54328</v>
      </c>
      <c r="C1380" s="23">
        <v>8.8826299999999989</v>
      </c>
      <c r="D1380" s="23">
        <v>123.51666</v>
      </c>
    </row>
    <row r="1381" spans="1:4" x14ac:dyDescent="0.25">
      <c r="A1381" s="7" t="s">
        <v>1563</v>
      </c>
      <c r="B1381" s="23">
        <v>101.08799999999999</v>
      </c>
      <c r="C1381" s="23">
        <v>21.578400000000002</v>
      </c>
      <c r="D1381" s="23">
        <v>123.5064</v>
      </c>
    </row>
    <row r="1382" spans="1:4" x14ac:dyDescent="0.25">
      <c r="A1382" s="7" t="s">
        <v>1564</v>
      </c>
      <c r="B1382" s="23">
        <v>99.014399999999995</v>
      </c>
      <c r="C1382" s="23">
        <v>20.336400000000001</v>
      </c>
      <c r="D1382" s="23">
        <v>123.43279999999999</v>
      </c>
    </row>
    <row r="1383" spans="1:4" x14ac:dyDescent="0.25">
      <c r="A1383" s="7" t="s">
        <v>1565</v>
      </c>
      <c r="B1383" s="23">
        <v>110.93325</v>
      </c>
      <c r="C1383" s="23">
        <v>0</v>
      </c>
      <c r="D1383" s="23">
        <v>123.41369</v>
      </c>
    </row>
    <row r="1384" spans="1:4" x14ac:dyDescent="0.25">
      <c r="A1384" s="7" t="s">
        <v>1566</v>
      </c>
      <c r="B1384" s="23">
        <v>123.39675</v>
      </c>
      <c r="C1384" s="23">
        <v>0</v>
      </c>
      <c r="D1384" s="23">
        <v>123.39675</v>
      </c>
    </row>
    <row r="1385" spans="1:4" x14ac:dyDescent="0.25">
      <c r="A1385" s="7" t="s">
        <v>1567</v>
      </c>
      <c r="B1385" s="23">
        <v>110.22302999999999</v>
      </c>
      <c r="C1385" s="23">
        <v>11.6997</v>
      </c>
      <c r="D1385" s="23">
        <v>123.39215</v>
      </c>
    </row>
    <row r="1386" spans="1:4" x14ac:dyDescent="0.25">
      <c r="A1386" s="7" t="s">
        <v>1568</v>
      </c>
      <c r="B1386" s="23">
        <v>112.42144999999999</v>
      </c>
      <c r="C1386" s="23">
        <v>8.2799200000000006</v>
      </c>
      <c r="D1386" s="23">
        <v>123.30090999999999</v>
      </c>
    </row>
    <row r="1387" spans="1:4" x14ac:dyDescent="0.25">
      <c r="A1387" s="7" t="s">
        <v>1569</v>
      </c>
      <c r="B1387" s="23">
        <v>123.2907</v>
      </c>
      <c r="C1387" s="23">
        <v>0</v>
      </c>
      <c r="D1387" s="23">
        <v>123.2907</v>
      </c>
    </row>
    <row r="1388" spans="1:4" x14ac:dyDescent="0.25">
      <c r="A1388" s="7" t="s">
        <v>1570</v>
      </c>
      <c r="B1388" s="23">
        <v>123.2907</v>
      </c>
      <c r="C1388" s="23">
        <v>0</v>
      </c>
      <c r="D1388" s="23">
        <v>123.2907</v>
      </c>
    </row>
    <row r="1389" spans="1:4" x14ac:dyDescent="0.25">
      <c r="A1389" s="7" t="s">
        <v>1571</v>
      </c>
      <c r="B1389" s="23">
        <v>123.2907</v>
      </c>
      <c r="C1389" s="23">
        <v>0</v>
      </c>
      <c r="D1389" s="23">
        <v>123.2907</v>
      </c>
    </row>
    <row r="1390" spans="1:4" x14ac:dyDescent="0.25">
      <c r="A1390" s="7" t="s">
        <v>1572</v>
      </c>
      <c r="B1390" s="23">
        <v>123.2907</v>
      </c>
      <c r="C1390" s="23">
        <v>0</v>
      </c>
      <c r="D1390" s="23">
        <v>123.2907</v>
      </c>
    </row>
    <row r="1391" spans="1:4" x14ac:dyDescent="0.25">
      <c r="A1391" s="7" t="s">
        <v>1573</v>
      </c>
      <c r="B1391" s="23">
        <v>123.04306</v>
      </c>
      <c r="C1391" s="23">
        <v>0</v>
      </c>
      <c r="D1391" s="23">
        <v>123.25083000000001</v>
      </c>
    </row>
    <row r="1392" spans="1:4" x14ac:dyDescent="0.25">
      <c r="A1392" s="7" t="s">
        <v>1574</v>
      </c>
      <c r="B1392" s="23">
        <v>105.93467</v>
      </c>
      <c r="C1392" s="23">
        <v>0</v>
      </c>
      <c r="D1392" s="23">
        <v>123.22472999999999</v>
      </c>
    </row>
    <row r="1393" spans="1:4" x14ac:dyDescent="0.25">
      <c r="A1393" s="7" t="s">
        <v>1575</v>
      </c>
      <c r="B1393" s="23">
        <v>114.26629</v>
      </c>
      <c r="C1393" s="23">
        <v>6.79847</v>
      </c>
      <c r="D1393" s="23">
        <v>123.16765999999998</v>
      </c>
    </row>
    <row r="1394" spans="1:4" x14ac:dyDescent="0.25">
      <c r="A1394" s="7" t="s">
        <v>1576</v>
      </c>
      <c r="B1394" s="23">
        <v>112.40108000000001</v>
      </c>
      <c r="C1394" s="23">
        <v>2.4932099999999999</v>
      </c>
      <c r="D1394" s="23">
        <v>123.15342000000001</v>
      </c>
    </row>
    <row r="1395" spans="1:4" x14ac:dyDescent="0.25">
      <c r="A1395" s="7" t="s">
        <v>1577</v>
      </c>
      <c r="B1395" s="23">
        <v>112.43317</v>
      </c>
      <c r="C1395" s="23">
        <v>2.61517</v>
      </c>
      <c r="D1395" s="23">
        <v>123.10454</v>
      </c>
    </row>
    <row r="1396" spans="1:4" x14ac:dyDescent="0.25">
      <c r="A1396" s="7" t="s">
        <v>1578</v>
      </c>
      <c r="B1396" s="23">
        <v>88.025580000000005</v>
      </c>
      <c r="C1396" s="23">
        <v>27.053540000000002</v>
      </c>
      <c r="D1396" s="23">
        <v>123.08443</v>
      </c>
    </row>
    <row r="1397" spans="1:4" x14ac:dyDescent="0.25">
      <c r="A1397" s="7" t="s">
        <v>1579</v>
      </c>
      <c r="B1397" s="23">
        <v>118.65204</v>
      </c>
      <c r="C1397" s="23">
        <v>0</v>
      </c>
      <c r="D1397" s="23">
        <v>123.05785999999999</v>
      </c>
    </row>
    <row r="1398" spans="1:4" x14ac:dyDescent="0.25">
      <c r="A1398" s="7" t="s">
        <v>1580</v>
      </c>
      <c r="B1398" s="23">
        <v>98.94241000000001</v>
      </c>
      <c r="C1398" s="23">
        <v>15.254850000000001</v>
      </c>
      <c r="D1398" s="23">
        <v>123.02717000000001</v>
      </c>
    </row>
    <row r="1399" spans="1:4" x14ac:dyDescent="0.25">
      <c r="A1399" s="7" t="s">
        <v>1581</v>
      </c>
      <c r="B1399" s="23">
        <v>103.22000999999999</v>
      </c>
      <c r="C1399" s="23">
        <v>9.5038300000000007</v>
      </c>
      <c r="D1399" s="23">
        <v>122.93301</v>
      </c>
    </row>
    <row r="1400" spans="1:4" x14ac:dyDescent="0.25">
      <c r="A1400" s="7" t="s">
        <v>1582</v>
      </c>
      <c r="B1400" s="23">
        <v>98.834360000000004</v>
      </c>
      <c r="C1400" s="23">
        <v>9.3366199999999999</v>
      </c>
      <c r="D1400" s="23">
        <v>122.93208</v>
      </c>
    </row>
    <row r="1401" spans="1:4" x14ac:dyDescent="0.25">
      <c r="A1401" s="7" t="s">
        <v>1583</v>
      </c>
      <c r="B1401" s="23">
        <v>117.17138</v>
      </c>
      <c r="C1401" s="23">
        <v>1.8565499999999999</v>
      </c>
      <c r="D1401" s="23">
        <v>122.91024</v>
      </c>
    </row>
    <row r="1402" spans="1:4" x14ac:dyDescent="0.25">
      <c r="A1402" s="7" t="s">
        <v>1584</v>
      </c>
      <c r="B1402" s="23">
        <v>117.16269</v>
      </c>
      <c r="C1402" s="23">
        <v>8.5739999999999997E-2</v>
      </c>
      <c r="D1402" s="23">
        <v>122.88588</v>
      </c>
    </row>
    <row r="1403" spans="1:4" x14ac:dyDescent="0.25">
      <c r="A1403" s="7" t="s">
        <v>1585</v>
      </c>
      <c r="B1403" s="23">
        <v>102.88484</v>
      </c>
      <c r="C1403" s="23">
        <v>6.9875500000000006</v>
      </c>
      <c r="D1403" s="23">
        <v>122.84259</v>
      </c>
    </row>
    <row r="1404" spans="1:4" x14ac:dyDescent="0.25">
      <c r="A1404" s="7" t="s">
        <v>1586</v>
      </c>
      <c r="B1404" s="23">
        <v>106.59236</v>
      </c>
      <c r="C1404" s="23">
        <v>5.3523100000000001</v>
      </c>
      <c r="D1404" s="23">
        <v>122.80927</v>
      </c>
    </row>
    <row r="1405" spans="1:4" x14ac:dyDescent="0.25">
      <c r="A1405" s="7" t="s">
        <v>1587</v>
      </c>
      <c r="B1405" s="23">
        <v>110.22306</v>
      </c>
      <c r="C1405" s="23">
        <v>3.5124400000000002</v>
      </c>
      <c r="D1405" s="23">
        <v>122.80319</v>
      </c>
    </row>
    <row r="1406" spans="1:4" x14ac:dyDescent="0.25">
      <c r="A1406" s="7" t="s">
        <v>1588</v>
      </c>
      <c r="B1406" s="23">
        <v>97.461029999999994</v>
      </c>
      <c r="C1406" s="23">
        <v>0</v>
      </c>
      <c r="D1406" s="23">
        <v>122.76066</v>
      </c>
    </row>
    <row r="1407" spans="1:4" x14ac:dyDescent="0.25">
      <c r="A1407" s="7" t="s">
        <v>1589</v>
      </c>
      <c r="B1407" s="23">
        <v>105.50789</v>
      </c>
      <c r="C1407" s="23">
        <v>2.5889000000000002</v>
      </c>
      <c r="D1407" s="23">
        <v>122.74347</v>
      </c>
    </row>
    <row r="1408" spans="1:4" x14ac:dyDescent="0.25">
      <c r="A1408" s="7" t="s">
        <v>1590</v>
      </c>
      <c r="B1408" s="23">
        <v>83.879190000000008</v>
      </c>
      <c r="C1408" s="23">
        <v>27.413450000000001</v>
      </c>
      <c r="D1408" s="23">
        <v>122.74171</v>
      </c>
    </row>
    <row r="1409" spans="1:4" x14ac:dyDescent="0.25">
      <c r="A1409" s="7" t="s">
        <v>1591</v>
      </c>
      <c r="B1409" s="23">
        <v>118.8853</v>
      </c>
      <c r="C1409" s="23">
        <v>0.5796</v>
      </c>
      <c r="D1409" s="23">
        <v>122.73941000000001</v>
      </c>
    </row>
    <row r="1410" spans="1:4" x14ac:dyDescent="0.25">
      <c r="A1410" s="7" t="s">
        <v>1592</v>
      </c>
      <c r="B1410" s="23">
        <v>118.932</v>
      </c>
      <c r="C1410" s="23">
        <v>2.2048100000000002</v>
      </c>
      <c r="D1410" s="23">
        <v>122.72480999999999</v>
      </c>
    </row>
    <row r="1411" spans="1:4" x14ac:dyDescent="0.25">
      <c r="A1411" s="7" t="s">
        <v>1593</v>
      </c>
      <c r="B1411" s="23">
        <v>110.4303</v>
      </c>
      <c r="C1411" s="23">
        <v>4.3653599999999999</v>
      </c>
      <c r="D1411" s="23">
        <v>122.67924000000001</v>
      </c>
    </row>
    <row r="1412" spans="1:4" x14ac:dyDescent="0.25">
      <c r="A1412" s="7" t="s">
        <v>1594</v>
      </c>
      <c r="B1412" s="23">
        <v>77.569000000000003</v>
      </c>
      <c r="C1412" s="23">
        <v>40.894660000000002</v>
      </c>
      <c r="D1412" s="23">
        <v>122.67881</v>
      </c>
    </row>
    <row r="1413" spans="1:4" x14ac:dyDescent="0.25">
      <c r="A1413" s="7" t="s">
        <v>1595</v>
      </c>
      <c r="B1413" s="23">
        <v>115.09200999999999</v>
      </c>
      <c r="C1413" s="23">
        <v>0</v>
      </c>
      <c r="D1413" s="23">
        <v>122.65221</v>
      </c>
    </row>
    <row r="1414" spans="1:4" x14ac:dyDescent="0.25">
      <c r="A1414" s="7" t="s">
        <v>1596</v>
      </c>
      <c r="B1414" s="23">
        <v>103.64359</v>
      </c>
      <c r="C1414" s="23">
        <v>11.08107</v>
      </c>
      <c r="D1414" s="23">
        <v>122.60556</v>
      </c>
    </row>
    <row r="1415" spans="1:4" x14ac:dyDescent="0.25">
      <c r="A1415" s="7" t="s">
        <v>1597</v>
      </c>
      <c r="B1415" s="23">
        <v>122.57550999999999</v>
      </c>
      <c r="C1415" s="23">
        <v>0</v>
      </c>
      <c r="D1415" s="23">
        <v>122.57550999999999</v>
      </c>
    </row>
    <row r="1416" spans="1:4" x14ac:dyDescent="0.25">
      <c r="A1416" s="7" t="s">
        <v>1598</v>
      </c>
      <c r="B1416" s="23">
        <v>112.40103000000001</v>
      </c>
      <c r="C1416" s="23">
        <v>6.2948000000000004</v>
      </c>
      <c r="D1416" s="23">
        <v>122.57397999999999</v>
      </c>
    </row>
    <row r="1417" spans="1:4" x14ac:dyDescent="0.25">
      <c r="A1417" s="7" t="s">
        <v>1599</v>
      </c>
      <c r="B1417" s="23">
        <v>117.17128</v>
      </c>
      <c r="C1417" s="23">
        <v>4.0901500000000004</v>
      </c>
      <c r="D1417" s="23">
        <v>122.50977999999999</v>
      </c>
    </row>
    <row r="1418" spans="1:4" x14ac:dyDescent="0.25">
      <c r="A1418" s="7" t="s">
        <v>1600</v>
      </c>
      <c r="B1418" s="23">
        <v>122.41726</v>
      </c>
      <c r="C1418" s="23">
        <v>0</v>
      </c>
      <c r="D1418" s="23">
        <v>122.41726</v>
      </c>
    </row>
    <row r="1419" spans="1:4" x14ac:dyDescent="0.25">
      <c r="A1419" s="7" t="s">
        <v>1601</v>
      </c>
      <c r="B1419" s="23">
        <v>95.126570000000001</v>
      </c>
      <c r="C1419" s="23">
        <v>18.45185</v>
      </c>
      <c r="D1419" s="23">
        <v>122.33047000000002</v>
      </c>
    </row>
    <row r="1420" spans="1:4" x14ac:dyDescent="0.25">
      <c r="A1420" s="7" t="s">
        <v>1602</v>
      </c>
      <c r="B1420" s="23">
        <v>108.82002</v>
      </c>
      <c r="C1420" s="23">
        <v>3.7820500000000004</v>
      </c>
      <c r="D1420" s="23">
        <v>122.26824999999999</v>
      </c>
    </row>
    <row r="1421" spans="1:4" x14ac:dyDescent="0.25">
      <c r="A1421" s="7" t="s">
        <v>1603</v>
      </c>
      <c r="B1421" s="23">
        <v>98.134339999999995</v>
      </c>
      <c r="C1421" s="23">
        <v>7.2386999999999997</v>
      </c>
      <c r="D1421" s="23">
        <v>122.26056</v>
      </c>
    </row>
    <row r="1422" spans="1:4" x14ac:dyDescent="0.25">
      <c r="A1422" s="7" t="s">
        <v>1604</v>
      </c>
      <c r="B1422" s="23">
        <v>122.2174</v>
      </c>
      <c r="C1422" s="23">
        <v>0</v>
      </c>
      <c r="D1422" s="23">
        <v>122.2174</v>
      </c>
    </row>
    <row r="1423" spans="1:4" x14ac:dyDescent="0.25">
      <c r="A1423" s="7" t="s">
        <v>1605</v>
      </c>
      <c r="B1423" s="23">
        <v>114.88775</v>
      </c>
      <c r="C1423" s="23">
        <v>4.1639600000000003</v>
      </c>
      <c r="D1423" s="23">
        <v>122.17218000000001</v>
      </c>
    </row>
    <row r="1424" spans="1:4" x14ac:dyDescent="0.25">
      <c r="A1424" s="7" t="s">
        <v>1606</v>
      </c>
      <c r="B1424" s="23">
        <v>122.14803999999999</v>
      </c>
      <c r="C1424" s="23">
        <v>0</v>
      </c>
      <c r="D1424" s="23">
        <v>122.14803999999999</v>
      </c>
    </row>
    <row r="1425" spans="1:4" x14ac:dyDescent="0.25">
      <c r="A1425" s="7" t="s">
        <v>1607</v>
      </c>
      <c r="B1425" s="23">
        <v>112.41097000000001</v>
      </c>
      <c r="C1425" s="23">
        <v>4.3522799999999995</v>
      </c>
      <c r="D1425" s="23">
        <v>122.13030000000001</v>
      </c>
    </row>
    <row r="1426" spans="1:4" x14ac:dyDescent="0.25">
      <c r="A1426" s="7" t="s">
        <v>1608</v>
      </c>
      <c r="B1426" s="23">
        <v>88.374009999999998</v>
      </c>
      <c r="C1426" s="23">
        <v>26.057770000000001</v>
      </c>
      <c r="D1426" s="23">
        <v>122.12311</v>
      </c>
    </row>
    <row r="1427" spans="1:4" x14ac:dyDescent="0.25">
      <c r="A1427" s="7" t="s">
        <v>1609</v>
      </c>
      <c r="B1427" s="23">
        <v>121.00662</v>
      </c>
      <c r="C1427" s="23">
        <v>0</v>
      </c>
      <c r="D1427" s="23">
        <v>122.07661999999999</v>
      </c>
    </row>
    <row r="1428" spans="1:4" x14ac:dyDescent="0.25">
      <c r="A1428" s="7" t="s">
        <v>1610</v>
      </c>
      <c r="B1428" s="23">
        <v>121.24397999999999</v>
      </c>
      <c r="C1428" s="23">
        <v>0</v>
      </c>
      <c r="D1428" s="23">
        <v>121.99937999999999</v>
      </c>
    </row>
    <row r="1429" spans="1:4" x14ac:dyDescent="0.25">
      <c r="A1429" s="7" t="s">
        <v>1611</v>
      </c>
      <c r="B1429" s="23">
        <v>115.88200000000001</v>
      </c>
      <c r="C1429" s="23">
        <v>4.6976899999999997</v>
      </c>
      <c r="D1429" s="23">
        <v>121.98841</v>
      </c>
    </row>
    <row r="1430" spans="1:4" x14ac:dyDescent="0.25">
      <c r="A1430" s="7" t="s">
        <v>1612</v>
      </c>
      <c r="B1430" s="23">
        <v>97.677139999999994</v>
      </c>
      <c r="C1430" s="23">
        <v>0</v>
      </c>
      <c r="D1430" s="23">
        <v>121.96080000000001</v>
      </c>
    </row>
    <row r="1431" spans="1:4" x14ac:dyDescent="0.25">
      <c r="A1431" s="7" t="s">
        <v>1613</v>
      </c>
      <c r="B1431" s="23">
        <v>88.320549999999997</v>
      </c>
      <c r="C1431" s="23">
        <v>14.151450000000001</v>
      </c>
      <c r="D1431" s="23">
        <v>121.92502999999999</v>
      </c>
    </row>
    <row r="1432" spans="1:4" x14ac:dyDescent="0.25">
      <c r="A1432" s="7" t="s">
        <v>1614</v>
      </c>
      <c r="B1432" s="23">
        <v>112.42130999999999</v>
      </c>
      <c r="C1432" s="23">
        <v>4.7320200000000003</v>
      </c>
      <c r="D1432" s="23">
        <v>121.91836000000001</v>
      </c>
    </row>
    <row r="1433" spans="1:4" x14ac:dyDescent="0.25">
      <c r="A1433" s="7" t="s">
        <v>1615</v>
      </c>
      <c r="B1433" s="23">
        <v>113.44521</v>
      </c>
      <c r="C1433" s="23">
        <v>2.78009</v>
      </c>
      <c r="D1433" s="23">
        <v>121.89756</v>
      </c>
    </row>
    <row r="1434" spans="1:4" x14ac:dyDescent="0.25">
      <c r="A1434" s="7" t="s">
        <v>1616</v>
      </c>
      <c r="B1434" s="23">
        <v>108.39136999999999</v>
      </c>
      <c r="C1434" s="23">
        <v>3.14771</v>
      </c>
      <c r="D1434" s="23">
        <v>121.87102</v>
      </c>
    </row>
    <row r="1435" spans="1:4" x14ac:dyDescent="0.25">
      <c r="A1435" s="7" t="s">
        <v>1617</v>
      </c>
      <c r="B1435" s="23">
        <v>106.99285</v>
      </c>
      <c r="C1435" s="23">
        <v>1.30305</v>
      </c>
      <c r="D1435" s="23">
        <v>121.85241000000001</v>
      </c>
    </row>
    <row r="1436" spans="1:4" x14ac:dyDescent="0.25">
      <c r="A1436" s="7" t="s">
        <v>1618</v>
      </c>
      <c r="B1436" s="23">
        <v>107.45802</v>
      </c>
      <c r="C1436" s="23">
        <v>0.45411000000000001</v>
      </c>
      <c r="D1436" s="23">
        <v>121.81819</v>
      </c>
    </row>
    <row r="1437" spans="1:4" x14ac:dyDescent="0.25">
      <c r="A1437" s="7" t="s">
        <v>1619</v>
      </c>
      <c r="B1437" s="23">
        <v>119.49603</v>
      </c>
      <c r="C1437" s="23">
        <v>0</v>
      </c>
      <c r="D1437" s="23">
        <v>121.79813</v>
      </c>
    </row>
    <row r="1438" spans="1:4" x14ac:dyDescent="0.25">
      <c r="A1438" s="7" t="s">
        <v>1620</v>
      </c>
      <c r="B1438" s="23">
        <v>121.52402000000001</v>
      </c>
      <c r="C1438" s="23">
        <v>0</v>
      </c>
      <c r="D1438" s="23">
        <v>121.79333</v>
      </c>
    </row>
    <row r="1439" spans="1:4" x14ac:dyDescent="0.25">
      <c r="A1439" s="7" t="s">
        <v>1621</v>
      </c>
      <c r="B1439" s="23">
        <v>121.524</v>
      </c>
      <c r="C1439" s="23">
        <v>0</v>
      </c>
      <c r="D1439" s="23">
        <v>121.79330999999999</v>
      </c>
    </row>
    <row r="1440" spans="1:4" x14ac:dyDescent="0.25">
      <c r="A1440" s="7" t="s">
        <v>1622</v>
      </c>
      <c r="B1440" s="23">
        <v>121.524</v>
      </c>
      <c r="C1440" s="23">
        <v>0</v>
      </c>
      <c r="D1440" s="23">
        <v>121.79330999999999</v>
      </c>
    </row>
    <row r="1441" spans="1:4" x14ac:dyDescent="0.25">
      <c r="A1441" s="7" t="s">
        <v>1623</v>
      </c>
      <c r="B1441" s="23">
        <v>121.52402000000001</v>
      </c>
      <c r="C1441" s="23">
        <v>0</v>
      </c>
      <c r="D1441" s="23">
        <v>121.76205</v>
      </c>
    </row>
    <row r="1442" spans="1:4" x14ac:dyDescent="0.25">
      <c r="A1442" s="7" t="s">
        <v>1624</v>
      </c>
      <c r="B1442" s="23">
        <v>112.48096000000001</v>
      </c>
      <c r="C1442" s="23">
        <v>0</v>
      </c>
      <c r="D1442" s="23">
        <v>121.73925</v>
      </c>
    </row>
    <row r="1443" spans="1:4" x14ac:dyDescent="0.25">
      <c r="A1443" s="7" t="s">
        <v>1625</v>
      </c>
      <c r="B1443" s="23">
        <v>79.994679999999988</v>
      </c>
      <c r="C1443" s="23">
        <v>29.746119999999998</v>
      </c>
      <c r="D1443" s="23">
        <v>121.72494999999998</v>
      </c>
    </row>
    <row r="1444" spans="1:4" x14ac:dyDescent="0.25">
      <c r="A1444" s="7" t="s">
        <v>1626</v>
      </c>
      <c r="B1444" s="23">
        <v>121.71883</v>
      </c>
      <c r="C1444" s="23">
        <v>0</v>
      </c>
      <c r="D1444" s="23">
        <v>121.71883</v>
      </c>
    </row>
    <row r="1445" spans="1:4" x14ac:dyDescent="0.25">
      <c r="A1445" s="7" t="s">
        <v>1627</v>
      </c>
      <c r="B1445" s="23">
        <v>117.17147</v>
      </c>
      <c r="C1445" s="23">
        <v>3.3784099999999997</v>
      </c>
      <c r="D1445" s="23">
        <v>121.71358000000001</v>
      </c>
    </row>
    <row r="1446" spans="1:4" x14ac:dyDescent="0.25">
      <c r="A1446" s="7" t="s">
        <v>1628</v>
      </c>
      <c r="B1446" s="23">
        <v>121.1075</v>
      </c>
      <c r="C1446" s="23">
        <v>0</v>
      </c>
      <c r="D1446" s="23">
        <v>121.7075</v>
      </c>
    </row>
    <row r="1447" spans="1:4" x14ac:dyDescent="0.25">
      <c r="A1447" s="7" t="s">
        <v>1629</v>
      </c>
      <c r="B1447" s="23">
        <v>116.83041</v>
      </c>
      <c r="C1447" s="23">
        <v>0</v>
      </c>
      <c r="D1447" s="23">
        <v>121.70469</v>
      </c>
    </row>
    <row r="1448" spans="1:4" x14ac:dyDescent="0.25">
      <c r="A1448" s="7" t="s">
        <v>1630</v>
      </c>
      <c r="B1448" s="23">
        <v>108.95355000000001</v>
      </c>
      <c r="C1448" s="23">
        <v>3.86334</v>
      </c>
      <c r="D1448" s="23">
        <v>121.68599</v>
      </c>
    </row>
    <row r="1449" spans="1:4" x14ac:dyDescent="0.25">
      <c r="A1449" s="7" t="s">
        <v>1631</v>
      </c>
      <c r="B1449" s="23">
        <v>121.14763000000001</v>
      </c>
      <c r="C1449" s="23">
        <v>0.53764000000000001</v>
      </c>
      <c r="D1449" s="23">
        <v>121.68527</v>
      </c>
    </row>
    <row r="1450" spans="1:4" x14ac:dyDescent="0.25">
      <c r="A1450" s="7" t="s">
        <v>1632</v>
      </c>
      <c r="B1450" s="23">
        <v>100.43624000000001</v>
      </c>
      <c r="C1450" s="23">
        <v>0</v>
      </c>
      <c r="D1450" s="23">
        <v>121.68398000000001</v>
      </c>
    </row>
    <row r="1451" spans="1:4" x14ac:dyDescent="0.25">
      <c r="A1451" s="7" t="s">
        <v>1633</v>
      </c>
      <c r="B1451" s="23">
        <v>116.072</v>
      </c>
      <c r="C1451" s="23">
        <v>3.3480799999999999</v>
      </c>
      <c r="D1451" s="23">
        <v>121.64799000000001</v>
      </c>
    </row>
    <row r="1452" spans="1:4" x14ac:dyDescent="0.25">
      <c r="A1452" s="7" t="s">
        <v>1634</v>
      </c>
      <c r="B1452" s="23">
        <v>121.50868</v>
      </c>
      <c r="C1452" s="23">
        <v>0</v>
      </c>
      <c r="D1452" s="23">
        <v>121.50868</v>
      </c>
    </row>
    <row r="1453" spans="1:4" x14ac:dyDescent="0.25">
      <c r="A1453" s="7" t="s">
        <v>1635</v>
      </c>
      <c r="B1453" s="23">
        <v>115.14869999999999</v>
      </c>
      <c r="C1453" s="23">
        <v>0</v>
      </c>
      <c r="D1453" s="23">
        <v>121.48478</v>
      </c>
    </row>
    <row r="1454" spans="1:4" x14ac:dyDescent="0.25">
      <c r="A1454" s="7" t="s">
        <v>1636</v>
      </c>
      <c r="B1454" s="23">
        <v>121.47514</v>
      </c>
      <c r="C1454" s="23">
        <v>0</v>
      </c>
      <c r="D1454" s="23">
        <v>121.47514</v>
      </c>
    </row>
    <row r="1455" spans="1:4" x14ac:dyDescent="0.25">
      <c r="A1455" s="7" t="s">
        <v>1637</v>
      </c>
      <c r="B1455" s="23">
        <v>105.93467999999999</v>
      </c>
      <c r="C1455" s="23">
        <v>6.0174599999999998</v>
      </c>
      <c r="D1455" s="23">
        <v>121.42392</v>
      </c>
    </row>
    <row r="1456" spans="1:4" x14ac:dyDescent="0.25">
      <c r="A1456" s="7" t="s">
        <v>1638</v>
      </c>
      <c r="B1456" s="23">
        <v>88.527619999999999</v>
      </c>
      <c r="C1456" s="23">
        <v>30.522560000000002</v>
      </c>
      <c r="D1456" s="23">
        <v>121.40007999999999</v>
      </c>
    </row>
    <row r="1457" spans="1:4" x14ac:dyDescent="0.25">
      <c r="A1457" s="7" t="s">
        <v>1639</v>
      </c>
      <c r="B1457" s="23">
        <v>111.43610000000001</v>
      </c>
      <c r="C1457" s="23">
        <v>9.2818700000000014</v>
      </c>
      <c r="D1457" s="23">
        <v>121.39300999999999</v>
      </c>
    </row>
    <row r="1458" spans="1:4" x14ac:dyDescent="0.25">
      <c r="A1458" s="7" t="s">
        <v>1640</v>
      </c>
      <c r="B1458" s="23">
        <v>105.93467</v>
      </c>
      <c r="C1458" s="23">
        <v>5.4064700000000006</v>
      </c>
      <c r="D1458" s="23">
        <v>121.36422</v>
      </c>
    </row>
    <row r="1459" spans="1:4" x14ac:dyDescent="0.25">
      <c r="A1459" s="7" t="s">
        <v>1641</v>
      </c>
      <c r="B1459" s="23">
        <v>87.345609999999994</v>
      </c>
      <c r="C1459" s="23">
        <v>18.225619999999999</v>
      </c>
      <c r="D1459" s="23">
        <v>121.33407</v>
      </c>
    </row>
    <row r="1460" spans="1:4" x14ac:dyDescent="0.25">
      <c r="A1460" s="7" t="s">
        <v>1642</v>
      </c>
      <c r="B1460" s="23">
        <v>115.947</v>
      </c>
      <c r="C1460" s="23">
        <v>0</v>
      </c>
      <c r="D1460" s="23">
        <v>121.32111</v>
      </c>
    </row>
    <row r="1461" spans="1:4" x14ac:dyDescent="0.25">
      <c r="A1461" s="7" t="s">
        <v>1643</v>
      </c>
      <c r="B1461" s="23">
        <v>97.936509999999998</v>
      </c>
      <c r="C1461" s="23">
        <v>9.0078500000000012</v>
      </c>
      <c r="D1461" s="23">
        <v>121.32023</v>
      </c>
    </row>
    <row r="1462" spans="1:4" x14ac:dyDescent="0.25">
      <c r="A1462" s="7" t="s">
        <v>1644</v>
      </c>
      <c r="B1462" s="23">
        <v>112.40108000000001</v>
      </c>
      <c r="C1462" s="23">
        <v>5.8156800000000004</v>
      </c>
      <c r="D1462" s="23">
        <v>121.28504000000001</v>
      </c>
    </row>
    <row r="1463" spans="1:4" x14ac:dyDescent="0.25">
      <c r="A1463" s="7" t="s">
        <v>1645</v>
      </c>
      <c r="B1463" s="23">
        <v>116.29147</v>
      </c>
      <c r="C1463" s="23">
        <v>0</v>
      </c>
      <c r="D1463" s="23">
        <v>121.22019</v>
      </c>
    </row>
    <row r="1464" spans="1:4" x14ac:dyDescent="0.25">
      <c r="A1464" s="7" t="s">
        <v>1646</v>
      </c>
      <c r="B1464" s="23">
        <v>118.58602</v>
      </c>
      <c r="C1464" s="23">
        <v>2.3682500000000002</v>
      </c>
      <c r="D1464" s="23">
        <v>121.21707000000001</v>
      </c>
    </row>
    <row r="1465" spans="1:4" x14ac:dyDescent="0.25">
      <c r="A1465" s="7" t="s">
        <v>1647</v>
      </c>
      <c r="B1465" s="23">
        <v>107.85800999999999</v>
      </c>
      <c r="C1465" s="23">
        <v>2.2412199999999998</v>
      </c>
      <c r="D1465" s="23">
        <v>121.18384999999999</v>
      </c>
    </row>
    <row r="1466" spans="1:4" x14ac:dyDescent="0.25">
      <c r="A1466" s="7" t="s">
        <v>1648</v>
      </c>
      <c r="B1466" s="23">
        <v>115.88200000000001</v>
      </c>
      <c r="C1466" s="23">
        <v>3.3427500000000001</v>
      </c>
      <c r="D1466" s="23">
        <v>121.16853999999999</v>
      </c>
    </row>
    <row r="1467" spans="1:4" x14ac:dyDescent="0.25">
      <c r="A1467" s="7" t="s">
        <v>1649</v>
      </c>
      <c r="B1467" s="23">
        <v>106.08542999999999</v>
      </c>
      <c r="C1467" s="23">
        <v>9.7581799999999994</v>
      </c>
      <c r="D1467" s="23">
        <v>121.16746999999998</v>
      </c>
    </row>
    <row r="1468" spans="1:4" x14ac:dyDescent="0.25">
      <c r="A1468" s="7" t="s">
        <v>1650</v>
      </c>
      <c r="B1468" s="23">
        <v>86.506050000000002</v>
      </c>
      <c r="C1468" s="23">
        <v>28.164200000000001</v>
      </c>
      <c r="D1468" s="23">
        <v>121.14886</v>
      </c>
    </row>
    <row r="1469" spans="1:4" x14ac:dyDescent="0.25">
      <c r="A1469" s="7" t="s">
        <v>1651</v>
      </c>
      <c r="B1469" s="23">
        <v>88.374020000000002</v>
      </c>
      <c r="C1469" s="23">
        <v>19.114630000000002</v>
      </c>
      <c r="D1469" s="23">
        <v>121.12988</v>
      </c>
    </row>
    <row r="1470" spans="1:4" x14ac:dyDescent="0.25">
      <c r="A1470" s="7" t="s">
        <v>1652</v>
      </c>
      <c r="B1470" s="23">
        <v>120.11411</v>
      </c>
      <c r="C1470" s="23">
        <v>0</v>
      </c>
      <c r="D1470" s="23">
        <v>121.11189</v>
      </c>
    </row>
    <row r="1471" spans="1:4" x14ac:dyDescent="0.25">
      <c r="A1471" s="7" t="s">
        <v>1653</v>
      </c>
      <c r="B1471" s="23">
        <v>114.98835000000001</v>
      </c>
      <c r="C1471" s="23">
        <v>0</v>
      </c>
      <c r="D1471" s="23">
        <v>121.07909000000001</v>
      </c>
    </row>
    <row r="1472" spans="1:4" x14ac:dyDescent="0.25">
      <c r="A1472" s="7" t="s">
        <v>1654</v>
      </c>
      <c r="B1472" s="23">
        <v>120.93702</v>
      </c>
      <c r="C1472" s="23">
        <v>0</v>
      </c>
      <c r="D1472" s="23">
        <v>121.06432000000001</v>
      </c>
    </row>
    <row r="1473" spans="1:4" x14ac:dyDescent="0.25">
      <c r="A1473" s="7" t="s">
        <v>1655</v>
      </c>
      <c r="B1473" s="23">
        <v>75.734700000000004</v>
      </c>
      <c r="C1473" s="23">
        <v>40.780660000000005</v>
      </c>
      <c r="D1473" s="23">
        <v>121.0274</v>
      </c>
    </row>
    <row r="1474" spans="1:4" x14ac:dyDescent="0.25">
      <c r="A1474" s="7" t="s">
        <v>1656</v>
      </c>
      <c r="B1474" s="23">
        <v>88.373999999999995</v>
      </c>
      <c r="C1474" s="23">
        <v>26.164020000000001</v>
      </c>
      <c r="D1474" s="23">
        <v>121.00502</v>
      </c>
    </row>
    <row r="1475" spans="1:4" x14ac:dyDescent="0.25">
      <c r="A1475" s="7" t="s">
        <v>1657</v>
      </c>
      <c r="B1475" s="23">
        <v>120.12303</v>
      </c>
      <c r="C1475" s="23">
        <v>0</v>
      </c>
      <c r="D1475" s="23">
        <v>120.97103</v>
      </c>
    </row>
    <row r="1476" spans="1:4" x14ac:dyDescent="0.25">
      <c r="A1476" s="7" t="s">
        <v>1658</v>
      </c>
      <c r="B1476" s="23">
        <v>55.88</v>
      </c>
      <c r="C1476" s="23">
        <v>57.766870000000004</v>
      </c>
      <c r="D1476" s="23">
        <v>120.94741999999999</v>
      </c>
    </row>
    <row r="1477" spans="1:4" x14ac:dyDescent="0.25">
      <c r="A1477" s="7" t="s">
        <v>1659</v>
      </c>
      <c r="B1477" s="23">
        <v>120.93708000000001</v>
      </c>
      <c r="C1477" s="23">
        <v>0</v>
      </c>
      <c r="D1477" s="23">
        <v>120.93708000000001</v>
      </c>
    </row>
    <row r="1478" spans="1:4" x14ac:dyDescent="0.25">
      <c r="A1478" s="7" t="s">
        <v>1660</v>
      </c>
      <c r="B1478" s="23">
        <v>120.93705</v>
      </c>
      <c r="C1478" s="23">
        <v>0</v>
      </c>
      <c r="D1478" s="23">
        <v>120.93705</v>
      </c>
    </row>
    <row r="1479" spans="1:4" x14ac:dyDescent="0.25">
      <c r="A1479" s="7" t="s">
        <v>1661</v>
      </c>
      <c r="B1479" s="23">
        <v>120.91736</v>
      </c>
      <c r="C1479" s="23">
        <v>0</v>
      </c>
      <c r="D1479" s="23">
        <v>120.91736</v>
      </c>
    </row>
    <row r="1480" spans="1:4" x14ac:dyDescent="0.25">
      <c r="A1480" s="7" t="s">
        <v>1662</v>
      </c>
      <c r="B1480" s="23">
        <v>109.26075</v>
      </c>
      <c r="C1480" s="23">
        <v>1.8475200000000001</v>
      </c>
      <c r="D1480" s="23">
        <v>120.79779000000001</v>
      </c>
    </row>
    <row r="1481" spans="1:4" x14ac:dyDescent="0.25">
      <c r="A1481" s="7" t="s">
        <v>1663</v>
      </c>
      <c r="B1481" s="23">
        <v>105.47249000000001</v>
      </c>
      <c r="C1481" s="23">
        <v>10.262930000000001</v>
      </c>
      <c r="D1481" s="23">
        <v>120.79289000000001</v>
      </c>
    </row>
    <row r="1482" spans="1:4" x14ac:dyDescent="0.25">
      <c r="A1482" s="7" t="s">
        <v>1664</v>
      </c>
      <c r="B1482" s="23">
        <v>95.531070000000014</v>
      </c>
      <c r="C1482" s="23">
        <v>15.770770000000001</v>
      </c>
      <c r="D1482" s="23">
        <v>120.73098000000002</v>
      </c>
    </row>
    <row r="1483" spans="1:4" x14ac:dyDescent="0.25">
      <c r="A1483" s="7" t="s">
        <v>1665</v>
      </c>
      <c r="B1483" s="23">
        <v>99.893320000000003</v>
      </c>
      <c r="C1483" s="23">
        <v>12.825610000000001</v>
      </c>
      <c r="D1483" s="23">
        <v>120.68874000000001</v>
      </c>
    </row>
    <row r="1484" spans="1:4" x14ac:dyDescent="0.25">
      <c r="A1484" s="7" t="s">
        <v>1666</v>
      </c>
      <c r="B1484" s="23">
        <v>96.780740000000009</v>
      </c>
      <c r="C1484" s="23">
        <v>5.4613500000000004</v>
      </c>
      <c r="D1484" s="23">
        <v>120.67385</v>
      </c>
    </row>
    <row r="1485" spans="1:4" x14ac:dyDescent="0.25">
      <c r="A1485" s="7" t="s">
        <v>1667</v>
      </c>
      <c r="B1485" s="23">
        <v>103.97139999999999</v>
      </c>
      <c r="C1485" s="23">
        <v>4.9501800000000005</v>
      </c>
      <c r="D1485" s="23">
        <v>120.65522999999997</v>
      </c>
    </row>
    <row r="1486" spans="1:4" x14ac:dyDescent="0.25">
      <c r="A1486" s="7" t="s">
        <v>1668</v>
      </c>
      <c r="B1486" s="23">
        <v>114.71155999999999</v>
      </c>
      <c r="C1486" s="23">
        <v>0</v>
      </c>
      <c r="D1486" s="23">
        <v>120.62927999999999</v>
      </c>
    </row>
    <row r="1487" spans="1:4" x14ac:dyDescent="0.25">
      <c r="A1487" s="7" t="s">
        <v>1669</v>
      </c>
      <c r="B1487" s="23">
        <v>112.38072</v>
      </c>
      <c r="C1487" s="23">
        <v>2.9303300000000001</v>
      </c>
      <c r="D1487" s="23">
        <v>120.61873000000001</v>
      </c>
    </row>
    <row r="1488" spans="1:4" x14ac:dyDescent="0.25">
      <c r="A1488" s="7" t="s">
        <v>1670</v>
      </c>
      <c r="B1488" s="23">
        <v>117.10046000000001</v>
      </c>
      <c r="C1488" s="23">
        <v>0</v>
      </c>
      <c r="D1488" s="23">
        <v>120.61322</v>
      </c>
    </row>
    <row r="1489" spans="1:4" x14ac:dyDescent="0.25">
      <c r="A1489" s="7" t="s">
        <v>1671</v>
      </c>
      <c r="B1489" s="23">
        <v>105.69793</v>
      </c>
      <c r="C1489" s="23">
        <v>7.3144399999999994</v>
      </c>
      <c r="D1489" s="23">
        <v>120.60975999999999</v>
      </c>
    </row>
    <row r="1490" spans="1:4" x14ac:dyDescent="0.25">
      <c r="A1490" s="7" t="s">
        <v>1672</v>
      </c>
      <c r="B1490" s="23">
        <v>109.97667999999999</v>
      </c>
      <c r="C1490" s="23">
        <v>3.3244199999999999</v>
      </c>
      <c r="D1490" s="23">
        <v>120.55575999999999</v>
      </c>
    </row>
    <row r="1491" spans="1:4" x14ac:dyDescent="0.25">
      <c r="A1491" s="7" t="s">
        <v>1673</v>
      </c>
      <c r="B1491" s="23">
        <v>118.34699999999999</v>
      </c>
      <c r="C1491" s="23">
        <v>0</v>
      </c>
      <c r="D1491" s="23">
        <v>120.55030000000001</v>
      </c>
    </row>
    <row r="1492" spans="1:4" x14ac:dyDescent="0.25">
      <c r="A1492" s="7" t="s">
        <v>1674</v>
      </c>
      <c r="B1492" s="23">
        <v>101.52</v>
      </c>
      <c r="C1492" s="23">
        <v>18.260909999999999</v>
      </c>
      <c r="D1492" s="23">
        <v>120.54607</v>
      </c>
    </row>
    <row r="1493" spans="1:4" x14ac:dyDescent="0.25">
      <c r="A1493" s="7" t="s">
        <v>1675</v>
      </c>
      <c r="B1493" s="23">
        <v>97.799669999999992</v>
      </c>
      <c r="C1493" s="23">
        <v>7.8008100000000002</v>
      </c>
      <c r="D1493" s="23">
        <v>120.46587</v>
      </c>
    </row>
    <row r="1494" spans="1:4" x14ac:dyDescent="0.25">
      <c r="A1494" s="7" t="s">
        <v>1676</v>
      </c>
      <c r="B1494" s="23">
        <v>104.65063000000001</v>
      </c>
      <c r="C1494" s="23">
        <v>0.67925999999999997</v>
      </c>
      <c r="D1494" s="23">
        <v>120.44457000000001</v>
      </c>
    </row>
    <row r="1495" spans="1:4" x14ac:dyDescent="0.25">
      <c r="A1495" s="7" t="s">
        <v>1677</v>
      </c>
      <c r="B1495" s="23">
        <v>97.375500000000002</v>
      </c>
      <c r="C1495" s="23">
        <v>10.768540000000002</v>
      </c>
      <c r="D1495" s="23">
        <v>120.35263</v>
      </c>
    </row>
    <row r="1496" spans="1:4" x14ac:dyDescent="0.25">
      <c r="A1496" s="7" t="s">
        <v>1678</v>
      </c>
      <c r="B1496" s="23">
        <v>117.28332</v>
      </c>
      <c r="C1496" s="23">
        <v>1.73065</v>
      </c>
      <c r="D1496" s="23">
        <v>120.33699</v>
      </c>
    </row>
    <row r="1497" spans="1:4" x14ac:dyDescent="0.25">
      <c r="A1497" s="7" t="s">
        <v>1679</v>
      </c>
      <c r="B1497" s="23">
        <v>118.58601</v>
      </c>
      <c r="C1497" s="23">
        <v>0</v>
      </c>
      <c r="D1497" s="23">
        <v>120.32380999999999</v>
      </c>
    </row>
    <row r="1498" spans="1:4" x14ac:dyDescent="0.25">
      <c r="A1498" s="7" t="s">
        <v>1680</v>
      </c>
      <c r="B1498" s="23">
        <v>112.06499000000001</v>
      </c>
      <c r="C1498" s="23">
        <v>3.0890200000000001</v>
      </c>
      <c r="D1498" s="23">
        <v>120.30710000000001</v>
      </c>
    </row>
    <row r="1499" spans="1:4" x14ac:dyDescent="0.25">
      <c r="A1499" s="7" t="s">
        <v>1681</v>
      </c>
      <c r="B1499" s="23">
        <v>118.68600000000001</v>
      </c>
      <c r="C1499" s="23">
        <v>0.33975</v>
      </c>
      <c r="D1499" s="23">
        <v>120.2734</v>
      </c>
    </row>
    <row r="1500" spans="1:4" x14ac:dyDescent="0.25">
      <c r="A1500" s="7" t="s">
        <v>1682</v>
      </c>
      <c r="B1500" s="23">
        <v>115.92609</v>
      </c>
      <c r="C1500" s="23">
        <v>0</v>
      </c>
      <c r="D1500" s="23">
        <v>120.17775</v>
      </c>
    </row>
    <row r="1501" spans="1:4" x14ac:dyDescent="0.25">
      <c r="A1501" s="7" t="s">
        <v>1683</v>
      </c>
      <c r="B1501" s="23">
        <v>89.667839999999998</v>
      </c>
      <c r="C1501" s="23">
        <v>19.86786</v>
      </c>
      <c r="D1501" s="23">
        <v>120.16853999999999</v>
      </c>
    </row>
    <row r="1502" spans="1:4" x14ac:dyDescent="0.25">
      <c r="A1502" s="7" t="s">
        <v>1684</v>
      </c>
      <c r="B1502" s="23">
        <v>111.75294</v>
      </c>
      <c r="C1502" s="23">
        <v>0</v>
      </c>
      <c r="D1502" s="23">
        <v>120.15479000000001</v>
      </c>
    </row>
    <row r="1503" spans="1:4" x14ac:dyDescent="0.25">
      <c r="A1503" s="7" t="s">
        <v>1685</v>
      </c>
      <c r="B1503" s="23">
        <v>117.19166</v>
      </c>
      <c r="C1503" s="23">
        <v>0</v>
      </c>
      <c r="D1503" s="23">
        <v>120.11666000000001</v>
      </c>
    </row>
    <row r="1504" spans="1:4" x14ac:dyDescent="0.25">
      <c r="A1504" s="7" t="s">
        <v>1686</v>
      </c>
      <c r="B1504" s="23">
        <v>70.252049999999997</v>
      </c>
      <c r="C1504" s="23">
        <v>38.425669999999997</v>
      </c>
      <c r="D1504" s="23">
        <v>120.10271</v>
      </c>
    </row>
    <row r="1505" spans="1:4" x14ac:dyDescent="0.25">
      <c r="A1505" s="7" t="s">
        <v>1687</v>
      </c>
      <c r="B1505" s="23">
        <v>117.16252</v>
      </c>
      <c r="C1505" s="23">
        <v>0.9595499999999999</v>
      </c>
      <c r="D1505" s="23">
        <v>120.09723000000001</v>
      </c>
    </row>
    <row r="1506" spans="1:4" x14ac:dyDescent="0.25">
      <c r="A1506" s="7" t="s">
        <v>1688</v>
      </c>
      <c r="B1506" s="23">
        <v>68.665289999999999</v>
      </c>
      <c r="C1506" s="23">
        <v>47.746720000000003</v>
      </c>
      <c r="D1506" s="23">
        <v>120.08685</v>
      </c>
    </row>
    <row r="1507" spans="1:4" x14ac:dyDescent="0.25">
      <c r="A1507" s="7" t="s">
        <v>1689</v>
      </c>
      <c r="B1507" s="23">
        <v>116.53814999999999</v>
      </c>
      <c r="C1507" s="23">
        <v>0</v>
      </c>
      <c r="D1507" s="23">
        <v>120.02414999999999</v>
      </c>
    </row>
    <row r="1508" spans="1:4" x14ac:dyDescent="0.25">
      <c r="A1508" s="7" t="s">
        <v>1690</v>
      </c>
      <c r="B1508" s="23">
        <v>116.53811999999999</v>
      </c>
      <c r="C1508" s="23">
        <v>0</v>
      </c>
      <c r="D1508" s="23">
        <v>120.02412</v>
      </c>
    </row>
    <row r="1509" spans="1:4" x14ac:dyDescent="0.25">
      <c r="A1509" s="7" t="s">
        <v>1691</v>
      </c>
      <c r="B1509" s="23">
        <v>116.53811</v>
      </c>
      <c r="C1509" s="23">
        <v>0</v>
      </c>
      <c r="D1509" s="23">
        <v>120.02411000000001</v>
      </c>
    </row>
    <row r="1510" spans="1:4" x14ac:dyDescent="0.25">
      <c r="A1510" s="7" t="s">
        <v>1692</v>
      </c>
      <c r="B1510" s="23">
        <v>108.35064</v>
      </c>
      <c r="C1510" s="23">
        <v>1.81687</v>
      </c>
      <c r="D1510" s="23">
        <v>120.01898</v>
      </c>
    </row>
    <row r="1511" spans="1:4" x14ac:dyDescent="0.25">
      <c r="A1511" s="7" t="s">
        <v>1693</v>
      </c>
      <c r="B1511" s="23">
        <v>112.38069999999999</v>
      </c>
      <c r="C1511" s="23">
        <v>4.45038</v>
      </c>
      <c r="D1511" s="23">
        <v>120.00436999999999</v>
      </c>
    </row>
    <row r="1512" spans="1:4" x14ac:dyDescent="0.25">
      <c r="A1512" s="7" t="s">
        <v>1694</v>
      </c>
      <c r="B1512" s="23">
        <v>119.73775000000001</v>
      </c>
      <c r="C1512" s="23">
        <v>0</v>
      </c>
      <c r="D1512" s="23">
        <v>119.98775000000001</v>
      </c>
    </row>
    <row r="1513" spans="1:4" x14ac:dyDescent="0.25">
      <c r="A1513" s="7" t="s">
        <v>1695</v>
      </c>
      <c r="B1513" s="23">
        <v>105.93469999999999</v>
      </c>
      <c r="C1513" s="23">
        <v>2.2359499999999999</v>
      </c>
      <c r="D1513" s="23">
        <v>119.98460999999999</v>
      </c>
    </row>
    <row r="1514" spans="1:4" x14ac:dyDescent="0.25">
      <c r="A1514" s="7" t="s">
        <v>1696</v>
      </c>
      <c r="B1514" s="23">
        <v>109.74905</v>
      </c>
      <c r="C1514" s="23">
        <v>6.06778</v>
      </c>
      <c r="D1514" s="23">
        <v>119.93349000000001</v>
      </c>
    </row>
    <row r="1515" spans="1:4" x14ac:dyDescent="0.25">
      <c r="A1515" s="7" t="s">
        <v>1697</v>
      </c>
      <c r="B1515" s="23">
        <v>116.43989000000001</v>
      </c>
      <c r="C1515" s="23">
        <v>0</v>
      </c>
      <c r="D1515" s="23">
        <v>119.92589</v>
      </c>
    </row>
    <row r="1516" spans="1:4" x14ac:dyDescent="0.25">
      <c r="A1516" s="7" t="s">
        <v>1698</v>
      </c>
      <c r="B1516" s="23">
        <v>116.43987</v>
      </c>
      <c r="C1516" s="23">
        <v>0</v>
      </c>
      <c r="D1516" s="23">
        <v>119.92586999999999</v>
      </c>
    </row>
    <row r="1517" spans="1:4" x14ac:dyDescent="0.25">
      <c r="A1517" s="7" t="s">
        <v>1699</v>
      </c>
      <c r="B1517" s="23">
        <v>112.40092</v>
      </c>
      <c r="C1517" s="23">
        <v>0</v>
      </c>
      <c r="D1517" s="23">
        <v>119.91783</v>
      </c>
    </row>
    <row r="1518" spans="1:4" x14ac:dyDescent="0.25">
      <c r="A1518" s="7" t="s">
        <v>1700</v>
      </c>
      <c r="B1518" s="23">
        <v>101.71442</v>
      </c>
      <c r="C1518" s="23">
        <v>8.1730900000000002</v>
      </c>
      <c r="D1518" s="23">
        <v>119.88121</v>
      </c>
    </row>
    <row r="1519" spans="1:4" x14ac:dyDescent="0.25">
      <c r="A1519" s="7" t="s">
        <v>1701</v>
      </c>
      <c r="B1519" s="23">
        <v>119.61002999999999</v>
      </c>
      <c r="C1519" s="23">
        <v>0.26577999999999996</v>
      </c>
      <c r="D1519" s="23">
        <v>119.87581</v>
      </c>
    </row>
    <row r="1520" spans="1:4" x14ac:dyDescent="0.25">
      <c r="A1520" s="7" t="s">
        <v>1702</v>
      </c>
      <c r="B1520" s="23">
        <v>118.69199999999999</v>
      </c>
      <c r="C1520" s="23">
        <v>0</v>
      </c>
      <c r="D1520" s="23">
        <v>119.812</v>
      </c>
    </row>
    <row r="1521" spans="1:4" x14ac:dyDescent="0.25">
      <c r="A1521" s="7" t="s">
        <v>1703</v>
      </c>
      <c r="B1521" s="23">
        <v>119.496</v>
      </c>
      <c r="C1521" s="23">
        <v>0</v>
      </c>
      <c r="D1521" s="23">
        <v>119.746</v>
      </c>
    </row>
    <row r="1522" spans="1:4" x14ac:dyDescent="0.25">
      <c r="A1522" s="7" t="s">
        <v>1704</v>
      </c>
      <c r="B1522" s="23">
        <v>119.65575</v>
      </c>
      <c r="C1522" s="23">
        <v>0</v>
      </c>
      <c r="D1522" s="23">
        <v>119.65575</v>
      </c>
    </row>
    <row r="1523" spans="1:4" x14ac:dyDescent="0.25">
      <c r="A1523" s="7" t="s">
        <v>1705</v>
      </c>
      <c r="B1523" s="23">
        <v>88.374039999999994</v>
      </c>
      <c r="C1523" s="23">
        <v>23.915890000000001</v>
      </c>
      <c r="D1523" s="23">
        <v>119.64004999999999</v>
      </c>
    </row>
    <row r="1524" spans="1:4" x14ac:dyDescent="0.25">
      <c r="A1524" s="7" t="s">
        <v>1706</v>
      </c>
      <c r="B1524" s="23">
        <v>110.53502999999999</v>
      </c>
      <c r="C1524" s="23">
        <v>8.2044099999999993</v>
      </c>
      <c r="D1524" s="23">
        <v>119.56225000000001</v>
      </c>
    </row>
    <row r="1525" spans="1:4" x14ac:dyDescent="0.25">
      <c r="A1525" s="7" t="s">
        <v>1707</v>
      </c>
      <c r="B1525" s="23">
        <v>112.96692</v>
      </c>
      <c r="C1525" s="23">
        <v>2.2710599999999999</v>
      </c>
      <c r="D1525" s="23">
        <v>119.56</v>
      </c>
    </row>
    <row r="1526" spans="1:4" x14ac:dyDescent="0.25">
      <c r="A1526" s="7" t="s">
        <v>1708</v>
      </c>
      <c r="B1526" s="23">
        <v>103.78602000000001</v>
      </c>
      <c r="C1526" s="23">
        <v>10.75817</v>
      </c>
      <c r="D1526" s="23">
        <v>119.53883</v>
      </c>
    </row>
    <row r="1527" spans="1:4" x14ac:dyDescent="0.25">
      <c r="A1527" s="7" t="s">
        <v>1709</v>
      </c>
      <c r="B1527" s="23">
        <v>96.99221</v>
      </c>
      <c r="C1527" s="23">
        <v>9.7621299999999991</v>
      </c>
      <c r="D1527" s="23">
        <v>119.52736000000002</v>
      </c>
    </row>
    <row r="1528" spans="1:4" x14ac:dyDescent="0.25">
      <c r="A1528" s="7" t="s">
        <v>1710</v>
      </c>
      <c r="B1528" s="23">
        <v>119.514</v>
      </c>
      <c r="C1528" s="23">
        <v>0</v>
      </c>
      <c r="D1528" s="23">
        <v>119.514</v>
      </c>
    </row>
    <row r="1529" spans="1:4" x14ac:dyDescent="0.25">
      <c r="A1529" s="7" t="s">
        <v>1711</v>
      </c>
      <c r="B1529" s="23">
        <v>110.29655</v>
      </c>
      <c r="C1529" s="23">
        <v>3.6398600000000001</v>
      </c>
      <c r="D1529" s="23">
        <v>119.45195</v>
      </c>
    </row>
    <row r="1530" spans="1:4" x14ac:dyDescent="0.25">
      <c r="A1530" s="7" t="s">
        <v>1712</v>
      </c>
      <c r="B1530" s="23">
        <v>97.003799999999998</v>
      </c>
      <c r="C1530" s="23">
        <v>1.6630100000000001</v>
      </c>
      <c r="D1530" s="23">
        <v>119.39983000000001</v>
      </c>
    </row>
    <row r="1531" spans="1:4" x14ac:dyDescent="0.25">
      <c r="A1531" s="7" t="s">
        <v>1713</v>
      </c>
      <c r="B1531" s="23">
        <v>91.914910000000006</v>
      </c>
      <c r="C1531" s="23">
        <v>17.29073</v>
      </c>
      <c r="D1531" s="23">
        <v>119.39057000000001</v>
      </c>
    </row>
    <row r="1532" spans="1:4" x14ac:dyDescent="0.25">
      <c r="A1532" s="7" t="s">
        <v>1714</v>
      </c>
      <c r="B1532" s="23">
        <v>84.77100999999999</v>
      </c>
      <c r="C1532" s="23">
        <v>4.0285900000000003</v>
      </c>
      <c r="D1532" s="23">
        <v>119.30659999999999</v>
      </c>
    </row>
    <row r="1533" spans="1:4" x14ac:dyDescent="0.25">
      <c r="A1533" s="7" t="s">
        <v>1715</v>
      </c>
      <c r="B1533" s="23">
        <v>114.38605</v>
      </c>
      <c r="C1533" s="23">
        <v>0</v>
      </c>
      <c r="D1533" s="23">
        <v>119.29472</v>
      </c>
    </row>
    <row r="1534" spans="1:4" x14ac:dyDescent="0.25">
      <c r="A1534" s="7" t="s">
        <v>1716</v>
      </c>
      <c r="B1534" s="23">
        <v>119.28838</v>
      </c>
      <c r="C1534" s="23">
        <v>0</v>
      </c>
      <c r="D1534" s="23">
        <v>119.28838</v>
      </c>
    </row>
    <row r="1535" spans="1:4" x14ac:dyDescent="0.25">
      <c r="A1535" s="7" t="s">
        <v>1717</v>
      </c>
      <c r="B1535" s="23">
        <v>108.15003999999999</v>
      </c>
      <c r="C1535" s="23">
        <v>7.7436699999999998</v>
      </c>
      <c r="D1535" s="23">
        <v>119.24373999999999</v>
      </c>
    </row>
    <row r="1536" spans="1:4" x14ac:dyDescent="0.25">
      <c r="A1536" s="7" t="s">
        <v>1718</v>
      </c>
      <c r="B1536" s="23">
        <v>101.64389999999999</v>
      </c>
      <c r="C1536" s="23">
        <v>2.2700999999999998</v>
      </c>
      <c r="D1536" s="23">
        <v>119.23382000000001</v>
      </c>
    </row>
    <row r="1537" spans="1:4" x14ac:dyDescent="0.25">
      <c r="A1537" s="7" t="s">
        <v>1719</v>
      </c>
      <c r="B1537" s="23">
        <v>105.55460000000001</v>
      </c>
      <c r="C1537" s="23">
        <v>0</v>
      </c>
      <c r="D1537" s="23">
        <v>119.19944</v>
      </c>
    </row>
    <row r="1538" spans="1:4" x14ac:dyDescent="0.25">
      <c r="A1538" s="7" t="s">
        <v>1720</v>
      </c>
      <c r="B1538" s="23">
        <v>119.12365</v>
      </c>
      <c r="C1538" s="23">
        <v>0</v>
      </c>
      <c r="D1538" s="23">
        <v>119.12365</v>
      </c>
    </row>
    <row r="1539" spans="1:4" x14ac:dyDescent="0.25">
      <c r="A1539" s="7" t="s">
        <v>1721</v>
      </c>
      <c r="B1539" s="23">
        <v>112.40099000000001</v>
      </c>
      <c r="C1539" s="23">
        <v>2.6641599999999999</v>
      </c>
      <c r="D1539" s="23">
        <v>119.10091</v>
      </c>
    </row>
    <row r="1540" spans="1:4" x14ac:dyDescent="0.25">
      <c r="A1540" s="7" t="s">
        <v>1722</v>
      </c>
      <c r="B1540" s="23">
        <v>95.274929999999998</v>
      </c>
      <c r="C1540" s="23">
        <v>8.7099400000000013</v>
      </c>
      <c r="D1540" s="23">
        <v>119.08159999999999</v>
      </c>
    </row>
    <row r="1541" spans="1:4" x14ac:dyDescent="0.25">
      <c r="A1541" s="7" t="s">
        <v>1723</v>
      </c>
      <c r="B1541" s="23">
        <v>112.40103000000001</v>
      </c>
      <c r="C1541" s="23">
        <v>1.18492</v>
      </c>
      <c r="D1541" s="23">
        <v>119.07992</v>
      </c>
    </row>
    <row r="1542" spans="1:4" x14ac:dyDescent="0.25">
      <c r="A1542" s="7" t="s">
        <v>1724</v>
      </c>
      <c r="B1542" s="23">
        <v>115.05013000000001</v>
      </c>
      <c r="C1542" s="23">
        <v>0</v>
      </c>
      <c r="D1542" s="23">
        <v>119.07536</v>
      </c>
    </row>
    <row r="1543" spans="1:4" x14ac:dyDescent="0.25">
      <c r="A1543" s="7" t="s">
        <v>1725</v>
      </c>
      <c r="B1543" s="23">
        <v>117.36400999999999</v>
      </c>
      <c r="C1543" s="23">
        <v>0</v>
      </c>
      <c r="D1543" s="23">
        <v>119.06131999999999</v>
      </c>
    </row>
    <row r="1544" spans="1:4" x14ac:dyDescent="0.25">
      <c r="A1544" s="7" t="s">
        <v>1726</v>
      </c>
      <c r="B1544" s="23">
        <v>106.42067999999999</v>
      </c>
      <c r="C1544" s="23">
        <v>7.1585200000000002</v>
      </c>
      <c r="D1544" s="23">
        <v>119.05806999999999</v>
      </c>
    </row>
    <row r="1545" spans="1:4" x14ac:dyDescent="0.25">
      <c r="A1545" s="7" t="s">
        <v>1727</v>
      </c>
      <c r="B1545" s="23">
        <v>112.38069</v>
      </c>
      <c r="C1545" s="23">
        <v>3.2071999999999998</v>
      </c>
      <c r="D1545" s="23">
        <v>119.04130000000001</v>
      </c>
    </row>
    <row r="1546" spans="1:4" x14ac:dyDescent="0.25">
      <c r="A1546" s="7" t="s">
        <v>1728</v>
      </c>
      <c r="B1546" s="23">
        <v>110.01577</v>
      </c>
      <c r="C1546" s="23">
        <v>4.5433399999999997</v>
      </c>
      <c r="D1546" s="23">
        <v>119.02885000000001</v>
      </c>
    </row>
    <row r="1547" spans="1:4" x14ac:dyDescent="0.25">
      <c r="A1547" s="7" t="s">
        <v>1729</v>
      </c>
      <c r="B1547" s="23">
        <v>99.809520000000006</v>
      </c>
      <c r="C1547" s="23">
        <v>7.89398</v>
      </c>
      <c r="D1547" s="23">
        <v>119.00903</v>
      </c>
    </row>
    <row r="1548" spans="1:4" x14ac:dyDescent="0.25">
      <c r="A1548" s="7" t="s">
        <v>1730</v>
      </c>
      <c r="B1548" s="23">
        <v>114.38605</v>
      </c>
      <c r="C1548" s="23">
        <v>0</v>
      </c>
      <c r="D1548" s="23">
        <v>118.93840000000002</v>
      </c>
    </row>
    <row r="1549" spans="1:4" x14ac:dyDescent="0.25">
      <c r="A1549" s="7" t="s">
        <v>1731</v>
      </c>
      <c r="B1549" s="23">
        <v>118.652</v>
      </c>
      <c r="C1549" s="23">
        <v>0</v>
      </c>
      <c r="D1549" s="23">
        <v>118.93702999999999</v>
      </c>
    </row>
    <row r="1550" spans="1:4" x14ac:dyDescent="0.25">
      <c r="A1550" s="7" t="s">
        <v>1732</v>
      </c>
      <c r="B1550" s="23">
        <v>110.22308</v>
      </c>
      <c r="C1550" s="23">
        <v>5.85893</v>
      </c>
      <c r="D1550" s="23">
        <v>118.90298000000001</v>
      </c>
    </row>
    <row r="1551" spans="1:4" x14ac:dyDescent="0.25">
      <c r="A1551" s="7" t="s">
        <v>1733</v>
      </c>
      <c r="B1551" s="23">
        <v>118.58604</v>
      </c>
      <c r="C1551" s="23">
        <v>0</v>
      </c>
      <c r="D1551" s="23">
        <v>118.84884</v>
      </c>
    </row>
    <row r="1552" spans="1:4" x14ac:dyDescent="0.25">
      <c r="A1552" s="7" t="s">
        <v>1734</v>
      </c>
      <c r="B1552" s="23">
        <v>118.58602</v>
      </c>
      <c r="C1552" s="23">
        <v>0</v>
      </c>
      <c r="D1552" s="23">
        <v>118.84882</v>
      </c>
    </row>
    <row r="1553" spans="1:4" x14ac:dyDescent="0.25">
      <c r="A1553" s="7" t="s">
        <v>1735</v>
      </c>
      <c r="B1553" s="23">
        <v>118.586</v>
      </c>
      <c r="C1553" s="23">
        <v>0</v>
      </c>
      <c r="D1553" s="23">
        <v>118.8488</v>
      </c>
    </row>
    <row r="1554" spans="1:4" x14ac:dyDescent="0.25">
      <c r="A1554" s="7" t="s">
        <v>1736</v>
      </c>
      <c r="B1554" s="23">
        <v>118.58607000000001</v>
      </c>
      <c r="C1554" s="23">
        <v>0</v>
      </c>
      <c r="D1554" s="23">
        <v>118.84061</v>
      </c>
    </row>
    <row r="1555" spans="1:4" x14ac:dyDescent="0.25">
      <c r="A1555" s="7" t="s">
        <v>1737</v>
      </c>
      <c r="B1555" s="23">
        <v>99.558619999999991</v>
      </c>
      <c r="C1555" s="23">
        <v>2.3731499999999999</v>
      </c>
      <c r="D1555" s="23">
        <v>118.82540999999999</v>
      </c>
    </row>
    <row r="1556" spans="1:4" x14ac:dyDescent="0.25">
      <c r="A1556" s="7" t="s">
        <v>1738</v>
      </c>
      <c r="B1556" s="23">
        <v>118.58626</v>
      </c>
      <c r="C1556" s="23">
        <v>0</v>
      </c>
      <c r="D1556" s="23">
        <v>118.82458</v>
      </c>
    </row>
    <row r="1557" spans="1:4" x14ac:dyDescent="0.25">
      <c r="A1557" s="7" t="s">
        <v>1739</v>
      </c>
      <c r="B1557" s="23">
        <v>96.29946000000001</v>
      </c>
      <c r="C1557" s="23">
        <v>6.1054599999999999</v>
      </c>
      <c r="D1557" s="23">
        <v>118.81666000000001</v>
      </c>
    </row>
    <row r="1558" spans="1:4" x14ac:dyDescent="0.25">
      <c r="A1558" s="7" t="s">
        <v>1740</v>
      </c>
      <c r="B1558" s="23">
        <v>115.94710000000001</v>
      </c>
      <c r="C1558" s="23">
        <v>0</v>
      </c>
      <c r="D1558" s="23">
        <v>118.78251000000002</v>
      </c>
    </row>
    <row r="1559" spans="1:4" x14ac:dyDescent="0.25">
      <c r="A1559" s="7" t="s">
        <v>1741</v>
      </c>
      <c r="B1559" s="23">
        <v>118.58602</v>
      </c>
      <c r="C1559" s="23">
        <v>0</v>
      </c>
      <c r="D1559" s="23">
        <v>118.75579</v>
      </c>
    </row>
    <row r="1560" spans="1:4" x14ac:dyDescent="0.25">
      <c r="A1560" s="7" t="s">
        <v>1742</v>
      </c>
      <c r="B1560" s="23">
        <v>118.69206</v>
      </c>
      <c r="C1560" s="23">
        <v>0</v>
      </c>
      <c r="D1560" s="23">
        <v>118.69206</v>
      </c>
    </row>
    <row r="1561" spans="1:4" x14ac:dyDescent="0.25">
      <c r="A1561" s="7" t="s">
        <v>1743</v>
      </c>
      <c r="B1561" s="23">
        <v>118.69199999999999</v>
      </c>
      <c r="C1561" s="23">
        <v>0</v>
      </c>
      <c r="D1561" s="23">
        <v>118.69199999999999</v>
      </c>
    </row>
    <row r="1562" spans="1:4" x14ac:dyDescent="0.25">
      <c r="A1562" s="7" t="s">
        <v>1744</v>
      </c>
      <c r="B1562" s="23">
        <v>118.69199999999999</v>
      </c>
      <c r="C1562" s="23">
        <v>0</v>
      </c>
      <c r="D1562" s="23">
        <v>118.69199999999999</v>
      </c>
    </row>
    <row r="1563" spans="1:4" x14ac:dyDescent="0.25">
      <c r="A1563" s="7" t="s">
        <v>1745</v>
      </c>
      <c r="B1563" s="23">
        <v>107.8708</v>
      </c>
      <c r="C1563" s="23">
        <v>0</v>
      </c>
      <c r="D1563" s="23">
        <v>118.6781</v>
      </c>
    </row>
    <row r="1564" spans="1:4" x14ac:dyDescent="0.25">
      <c r="A1564" s="7" t="s">
        <v>1746</v>
      </c>
      <c r="B1564" s="23">
        <v>97.956130000000002</v>
      </c>
      <c r="C1564" s="23">
        <v>5.5989700000000004</v>
      </c>
      <c r="D1564" s="23">
        <v>118.67502</v>
      </c>
    </row>
    <row r="1565" spans="1:4" x14ac:dyDescent="0.25">
      <c r="A1565" s="7" t="s">
        <v>1747</v>
      </c>
      <c r="B1565" s="23">
        <v>115.53</v>
      </c>
      <c r="C1565" s="23">
        <v>0</v>
      </c>
      <c r="D1565" s="23">
        <v>118.67392</v>
      </c>
    </row>
    <row r="1566" spans="1:4" x14ac:dyDescent="0.25">
      <c r="A1566" s="7" t="s">
        <v>1748</v>
      </c>
      <c r="B1566" s="23">
        <v>79.283550000000005</v>
      </c>
      <c r="C1566" s="23">
        <v>26.701270000000001</v>
      </c>
      <c r="D1566" s="23">
        <v>118.64896</v>
      </c>
    </row>
    <row r="1567" spans="1:4" x14ac:dyDescent="0.25">
      <c r="A1567" s="7" t="s">
        <v>1749</v>
      </c>
      <c r="B1567" s="23">
        <v>87.277529999999999</v>
      </c>
      <c r="C1567" s="23">
        <v>19.776130000000002</v>
      </c>
      <c r="D1567" s="23">
        <v>118.61622</v>
      </c>
    </row>
    <row r="1568" spans="1:4" x14ac:dyDescent="0.25">
      <c r="A1568" s="7" t="s">
        <v>1750</v>
      </c>
      <c r="B1568" s="23">
        <v>96.252020000000002</v>
      </c>
      <c r="C1568" s="23">
        <v>13.453809999999999</v>
      </c>
      <c r="D1568" s="23">
        <v>118.61144</v>
      </c>
    </row>
    <row r="1569" spans="1:4" x14ac:dyDescent="0.25">
      <c r="A1569" s="7" t="s">
        <v>1751</v>
      </c>
      <c r="B1569" s="23">
        <v>97.952029999999993</v>
      </c>
      <c r="C1569" s="23">
        <v>11.632040000000002</v>
      </c>
      <c r="D1569" s="23">
        <v>118.58543</v>
      </c>
    </row>
    <row r="1570" spans="1:4" x14ac:dyDescent="0.25">
      <c r="A1570" s="7" t="s">
        <v>1752</v>
      </c>
      <c r="B1570" s="23">
        <v>112.40107</v>
      </c>
      <c r="C1570" s="23">
        <v>2.46265</v>
      </c>
      <c r="D1570" s="23">
        <v>118.55016999999999</v>
      </c>
    </row>
    <row r="1571" spans="1:4" x14ac:dyDescent="0.25">
      <c r="A1571" s="7" t="s">
        <v>1753</v>
      </c>
      <c r="B1571" s="23">
        <v>112.42144</v>
      </c>
      <c r="C1571" s="23">
        <v>1.3832500000000001</v>
      </c>
      <c r="D1571" s="23">
        <v>118.45950000000001</v>
      </c>
    </row>
    <row r="1572" spans="1:4" x14ac:dyDescent="0.25">
      <c r="A1572" s="7" t="s">
        <v>1754</v>
      </c>
      <c r="B1572" s="23">
        <v>94.873009999999994</v>
      </c>
      <c r="C1572" s="23">
        <v>11.9916</v>
      </c>
      <c r="D1572" s="23">
        <v>118.44082</v>
      </c>
    </row>
    <row r="1573" spans="1:4" x14ac:dyDescent="0.25">
      <c r="A1573" s="7" t="s">
        <v>1755</v>
      </c>
      <c r="B1573" s="23">
        <v>100.46432</v>
      </c>
      <c r="C1573" s="23">
        <v>12.830680000000001</v>
      </c>
      <c r="D1573" s="23">
        <v>118.43036000000001</v>
      </c>
    </row>
    <row r="1574" spans="1:4" x14ac:dyDescent="0.25">
      <c r="A1574" s="7" t="s">
        <v>1756</v>
      </c>
      <c r="B1574" s="23">
        <v>84.19708</v>
      </c>
      <c r="C1574" s="23">
        <v>23.473710000000001</v>
      </c>
      <c r="D1574" s="23">
        <v>118.39293000000001</v>
      </c>
    </row>
    <row r="1575" spans="1:4" x14ac:dyDescent="0.25">
      <c r="A1575" s="7" t="s">
        <v>1757</v>
      </c>
      <c r="B1575" s="23">
        <v>95.786839999999998</v>
      </c>
      <c r="C1575" s="23">
        <v>8.3299699999999994</v>
      </c>
      <c r="D1575" s="23">
        <v>118.31272</v>
      </c>
    </row>
    <row r="1576" spans="1:4" x14ac:dyDescent="0.25">
      <c r="A1576" s="7" t="s">
        <v>1758</v>
      </c>
      <c r="B1576" s="23">
        <v>118.30356</v>
      </c>
      <c r="C1576" s="23">
        <v>0</v>
      </c>
      <c r="D1576" s="23">
        <v>118.30356</v>
      </c>
    </row>
    <row r="1577" spans="1:4" x14ac:dyDescent="0.25">
      <c r="A1577" s="7" t="s">
        <v>1759</v>
      </c>
      <c r="B1577" s="23">
        <v>115.80253</v>
      </c>
      <c r="C1577" s="23">
        <v>0</v>
      </c>
      <c r="D1577" s="23">
        <v>118.30253</v>
      </c>
    </row>
    <row r="1578" spans="1:4" x14ac:dyDescent="0.25">
      <c r="A1578" s="7" t="s">
        <v>1760</v>
      </c>
      <c r="B1578" s="23">
        <v>77.580399999999997</v>
      </c>
      <c r="C1578" s="23">
        <v>16.59956</v>
      </c>
      <c r="D1578" s="23">
        <v>118.29240999999999</v>
      </c>
    </row>
    <row r="1579" spans="1:4" x14ac:dyDescent="0.25">
      <c r="A1579" s="7" t="s">
        <v>1761</v>
      </c>
      <c r="B1579" s="23">
        <v>114.87913999999999</v>
      </c>
      <c r="C1579" s="23">
        <v>2.2034699999999998</v>
      </c>
      <c r="D1579" s="23">
        <v>118.24194</v>
      </c>
    </row>
    <row r="1580" spans="1:4" x14ac:dyDescent="0.25">
      <c r="A1580" s="7" t="s">
        <v>1762</v>
      </c>
      <c r="B1580" s="23">
        <v>118.17005999999999</v>
      </c>
      <c r="C1580" s="23">
        <v>0</v>
      </c>
      <c r="D1580" s="23">
        <v>118.17005999999999</v>
      </c>
    </row>
    <row r="1581" spans="1:4" x14ac:dyDescent="0.25">
      <c r="A1581" s="7" t="s">
        <v>1763</v>
      </c>
      <c r="B1581" s="23">
        <v>112.42144999999999</v>
      </c>
      <c r="C1581" s="23">
        <v>4.8740399999999999</v>
      </c>
      <c r="D1581" s="23">
        <v>118.11501</v>
      </c>
    </row>
    <row r="1582" spans="1:4" x14ac:dyDescent="0.25">
      <c r="A1582" s="7" t="s">
        <v>1764</v>
      </c>
      <c r="B1582" s="23">
        <v>97.951999999999998</v>
      </c>
      <c r="C1582" s="23">
        <v>12.716520000000001</v>
      </c>
      <c r="D1582" s="23">
        <v>118.11141000000001</v>
      </c>
    </row>
    <row r="1583" spans="1:4" x14ac:dyDescent="0.25">
      <c r="A1583" s="7" t="s">
        <v>1765</v>
      </c>
      <c r="B1583" s="23">
        <v>104.52112</v>
      </c>
      <c r="C1583" s="23">
        <v>3.47594</v>
      </c>
      <c r="D1583" s="23">
        <v>118.09367</v>
      </c>
    </row>
    <row r="1584" spans="1:4" x14ac:dyDescent="0.25">
      <c r="A1584" s="7" t="s">
        <v>1766</v>
      </c>
      <c r="B1584" s="23">
        <v>100.01365</v>
      </c>
      <c r="C1584" s="23">
        <v>2.6667399999999999</v>
      </c>
      <c r="D1584" s="23">
        <v>118.07534</v>
      </c>
    </row>
    <row r="1585" spans="1:4" x14ac:dyDescent="0.25">
      <c r="A1585" s="7" t="s">
        <v>1767</v>
      </c>
      <c r="B1585" s="23">
        <v>118.05569</v>
      </c>
      <c r="C1585" s="23">
        <v>0</v>
      </c>
      <c r="D1585" s="23">
        <v>118.05569</v>
      </c>
    </row>
    <row r="1586" spans="1:4" x14ac:dyDescent="0.25">
      <c r="A1586" s="7" t="s">
        <v>1768</v>
      </c>
      <c r="B1586" s="23">
        <v>95.223710000000011</v>
      </c>
      <c r="C1586" s="23">
        <v>11.46557</v>
      </c>
      <c r="D1586" s="23">
        <v>118.04402</v>
      </c>
    </row>
    <row r="1587" spans="1:4" x14ac:dyDescent="0.25">
      <c r="A1587" s="7" t="s">
        <v>1769</v>
      </c>
      <c r="B1587" s="23">
        <v>110.29552000000001</v>
      </c>
      <c r="C1587" s="23">
        <v>0</v>
      </c>
      <c r="D1587" s="23">
        <v>118.03973000000001</v>
      </c>
    </row>
    <row r="1588" spans="1:4" x14ac:dyDescent="0.25">
      <c r="A1588" s="7" t="s">
        <v>1770</v>
      </c>
      <c r="B1588" s="23">
        <v>82.674899999999994</v>
      </c>
      <c r="C1588" s="23">
        <v>24.80658</v>
      </c>
      <c r="D1588" s="23">
        <v>118.03564</v>
      </c>
    </row>
    <row r="1589" spans="1:4" x14ac:dyDescent="0.25">
      <c r="A1589" s="7" t="s">
        <v>1771</v>
      </c>
      <c r="B1589" s="23">
        <v>114.38603000000001</v>
      </c>
      <c r="C1589" s="23">
        <v>0</v>
      </c>
      <c r="D1589" s="23">
        <v>117.97957</v>
      </c>
    </row>
    <row r="1590" spans="1:4" x14ac:dyDescent="0.25">
      <c r="A1590" s="7" t="s">
        <v>1772</v>
      </c>
      <c r="B1590" s="23">
        <v>108.22523</v>
      </c>
      <c r="C1590" s="23">
        <v>5.39635</v>
      </c>
      <c r="D1590" s="23">
        <v>117.95333000000001</v>
      </c>
    </row>
    <row r="1591" spans="1:4" x14ac:dyDescent="0.25">
      <c r="A1591" s="7" t="s">
        <v>1773</v>
      </c>
      <c r="B1591" s="23">
        <v>98.52852</v>
      </c>
      <c r="C1591" s="23">
        <v>14.254160000000001</v>
      </c>
      <c r="D1591" s="23">
        <v>117.89954</v>
      </c>
    </row>
    <row r="1592" spans="1:4" x14ac:dyDescent="0.25">
      <c r="A1592" s="7" t="s">
        <v>1774</v>
      </c>
      <c r="B1592" s="23">
        <v>105.4365</v>
      </c>
      <c r="C1592" s="23">
        <v>0.91152</v>
      </c>
      <c r="D1592" s="23">
        <v>117.89353</v>
      </c>
    </row>
    <row r="1593" spans="1:4" x14ac:dyDescent="0.25">
      <c r="A1593" s="7" t="s">
        <v>1775</v>
      </c>
      <c r="B1593" s="23">
        <v>112.40107</v>
      </c>
      <c r="C1593" s="23">
        <v>1.83657</v>
      </c>
      <c r="D1593" s="23">
        <v>117.88349000000002</v>
      </c>
    </row>
    <row r="1594" spans="1:4" x14ac:dyDescent="0.25">
      <c r="A1594" s="7" t="s">
        <v>1776</v>
      </c>
      <c r="B1594" s="23">
        <v>104.29877999999999</v>
      </c>
      <c r="C1594" s="23">
        <v>4.24383</v>
      </c>
      <c r="D1594" s="23">
        <v>117.86254000000001</v>
      </c>
    </row>
    <row r="1595" spans="1:4" x14ac:dyDescent="0.25">
      <c r="A1595" s="7" t="s">
        <v>1777</v>
      </c>
      <c r="B1595" s="23">
        <v>100.10625</v>
      </c>
      <c r="C1595" s="23">
        <v>5.7258900000000006</v>
      </c>
      <c r="D1595" s="23">
        <v>117.85949000000001</v>
      </c>
    </row>
    <row r="1596" spans="1:4" x14ac:dyDescent="0.25">
      <c r="A1596" s="7" t="s">
        <v>1778</v>
      </c>
      <c r="B1596" s="23">
        <v>96.704329999999999</v>
      </c>
      <c r="C1596" s="23">
        <v>9.2615400000000001</v>
      </c>
      <c r="D1596" s="23">
        <v>117.80457</v>
      </c>
    </row>
    <row r="1597" spans="1:4" x14ac:dyDescent="0.25">
      <c r="A1597" s="7" t="s">
        <v>1779</v>
      </c>
      <c r="B1597" s="23">
        <v>94.942399999999992</v>
      </c>
      <c r="C1597" s="23">
        <v>10.477139999999999</v>
      </c>
      <c r="D1597" s="23">
        <v>117.79428</v>
      </c>
    </row>
    <row r="1598" spans="1:4" x14ac:dyDescent="0.25">
      <c r="A1598" s="7" t="s">
        <v>1780</v>
      </c>
      <c r="B1598" s="23">
        <v>113.21423</v>
      </c>
      <c r="C1598" s="23">
        <v>0</v>
      </c>
      <c r="D1598" s="23">
        <v>117.78194999999999</v>
      </c>
    </row>
    <row r="1599" spans="1:4" x14ac:dyDescent="0.25">
      <c r="A1599" s="7" t="s">
        <v>1781</v>
      </c>
      <c r="B1599" s="23">
        <v>106.9992</v>
      </c>
      <c r="C1599" s="23">
        <v>0</v>
      </c>
      <c r="D1599" s="23">
        <v>117.69911999999999</v>
      </c>
    </row>
    <row r="1600" spans="1:4" x14ac:dyDescent="0.25">
      <c r="A1600" s="7" t="s">
        <v>1782</v>
      </c>
      <c r="B1600" s="23">
        <v>68.391000000000005</v>
      </c>
      <c r="C1600" s="23">
        <v>43.330030000000001</v>
      </c>
      <c r="D1600" s="23">
        <v>117.58273</v>
      </c>
    </row>
    <row r="1601" spans="1:4" x14ac:dyDescent="0.25">
      <c r="A1601" s="7" t="s">
        <v>1783</v>
      </c>
      <c r="B1601" s="23">
        <v>117.56882</v>
      </c>
      <c r="C1601" s="23">
        <v>0</v>
      </c>
      <c r="D1601" s="23">
        <v>117.56882</v>
      </c>
    </row>
    <row r="1602" spans="1:4" x14ac:dyDescent="0.25">
      <c r="A1602" s="7" t="s">
        <v>1784</v>
      </c>
      <c r="B1602" s="23">
        <v>110.99932000000001</v>
      </c>
      <c r="C1602" s="23">
        <v>1.4680599999999999</v>
      </c>
      <c r="D1602" s="23">
        <v>117.51101000000001</v>
      </c>
    </row>
    <row r="1603" spans="1:4" x14ac:dyDescent="0.25">
      <c r="A1603" s="7" t="s">
        <v>1785</v>
      </c>
      <c r="B1603" s="23">
        <v>107.2792</v>
      </c>
      <c r="C1603" s="23">
        <v>3.72532</v>
      </c>
      <c r="D1603" s="23">
        <v>117.46536</v>
      </c>
    </row>
    <row r="1604" spans="1:4" x14ac:dyDescent="0.25">
      <c r="A1604" s="7" t="s">
        <v>1786</v>
      </c>
      <c r="B1604" s="23">
        <v>92.027020000000007</v>
      </c>
      <c r="C1604" s="23">
        <v>18.804970000000001</v>
      </c>
      <c r="D1604" s="23">
        <v>117.43945000000001</v>
      </c>
    </row>
    <row r="1605" spans="1:4" x14ac:dyDescent="0.25">
      <c r="A1605" s="7" t="s">
        <v>1787</v>
      </c>
      <c r="B1605" s="23">
        <v>95.119500000000002</v>
      </c>
      <c r="C1605" s="23">
        <v>9.4815699999999996</v>
      </c>
      <c r="D1605" s="23">
        <v>117.42927</v>
      </c>
    </row>
    <row r="1606" spans="1:4" x14ac:dyDescent="0.25">
      <c r="A1606" s="7" t="s">
        <v>1788</v>
      </c>
      <c r="B1606" s="23">
        <v>117.41222</v>
      </c>
      <c r="C1606" s="23">
        <v>0</v>
      </c>
      <c r="D1606" s="23">
        <v>117.41222</v>
      </c>
    </row>
    <row r="1607" spans="1:4" x14ac:dyDescent="0.25">
      <c r="A1607" s="7" t="s">
        <v>1789</v>
      </c>
      <c r="B1607" s="23">
        <v>65.958889999999997</v>
      </c>
      <c r="C1607" s="23">
        <v>48.133749999999999</v>
      </c>
      <c r="D1607" s="23">
        <v>117.38388999999999</v>
      </c>
    </row>
    <row r="1608" spans="1:4" x14ac:dyDescent="0.25">
      <c r="A1608" s="7" t="s">
        <v>1790</v>
      </c>
      <c r="B1608" s="23">
        <v>98.535889999999995</v>
      </c>
      <c r="C1608" s="23">
        <v>7.0145799999999996</v>
      </c>
      <c r="D1608" s="23">
        <v>117.34218</v>
      </c>
    </row>
    <row r="1609" spans="1:4" x14ac:dyDescent="0.25">
      <c r="A1609" s="7" t="s">
        <v>1791</v>
      </c>
      <c r="B1609" s="23">
        <v>117.33962</v>
      </c>
      <c r="C1609" s="23">
        <v>0</v>
      </c>
      <c r="D1609" s="23">
        <v>117.33962</v>
      </c>
    </row>
    <row r="1610" spans="1:4" x14ac:dyDescent="0.25">
      <c r="A1610" s="7" t="s">
        <v>1792</v>
      </c>
      <c r="B1610" s="23">
        <v>105.19211</v>
      </c>
      <c r="C1610" s="23">
        <v>7.4832200000000002</v>
      </c>
      <c r="D1610" s="23">
        <v>117.33472</v>
      </c>
    </row>
    <row r="1611" spans="1:4" x14ac:dyDescent="0.25">
      <c r="A1611" s="7" t="s">
        <v>1793</v>
      </c>
      <c r="B1611" s="23">
        <v>110.80784</v>
      </c>
      <c r="C1611" s="23">
        <v>0</v>
      </c>
      <c r="D1611" s="23">
        <v>117.31489999999999</v>
      </c>
    </row>
    <row r="1612" spans="1:4" x14ac:dyDescent="0.25">
      <c r="A1612" s="7" t="s">
        <v>1794</v>
      </c>
      <c r="B1612" s="23">
        <v>103.09065</v>
      </c>
      <c r="C1612" s="23">
        <v>0</v>
      </c>
      <c r="D1612" s="23">
        <v>117.29630999999999</v>
      </c>
    </row>
    <row r="1613" spans="1:4" x14ac:dyDescent="0.25">
      <c r="A1613" s="7" t="s">
        <v>1795</v>
      </c>
      <c r="B1613" s="23">
        <v>111.9722</v>
      </c>
      <c r="C1613" s="23">
        <v>0.74992999999999999</v>
      </c>
      <c r="D1613" s="23">
        <v>117.29212999999999</v>
      </c>
    </row>
    <row r="1614" spans="1:4" x14ac:dyDescent="0.25">
      <c r="A1614" s="7" t="s">
        <v>1796</v>
      </c>
      <c r="B1614" s="23">
        <v>117.25557999999999</v>
      </c>
      <c r="C1614" s="23">
        <v>0</v>
      </c>
      <c r="D1614" s="23">
        <v>117.25557999999999</v>
      </c>
    </row>
    <row r="1615" spans="1:4" x14ac:dyDescent="0.25">
      <c r="A1615" s="7" t="s">
        <v>1797</v>
      </c>
      <c r="B1615" s="23">
        <v>115.56806</v>
      </c>
      <c r="C1615" s="23">
        <v>0</v>
      </c>
      <c r="D1615" s="23">
        <v>117.15097999999999</v>
      </c>
    </row>
    <row r="1616" spans="1:4" x14ac:dyDescent="0.25">
      <c r="A1616" s="7" t="s">
        <v>1798</v>
      </c>
      <c r="B1616" s="23">
        <v>110.80694</v>
      </c>
      <c r="C1616" s="23">
        <v>2.8805700000000001</v>
      </c>
      <c r="D1616" s="23">
        <v>117.14599000000001</v>
      </c>
    </row>
    <row r="1617" spans="1:4" x14ac:dyDescent="0.25">
      <c r="A1617" s="7" t="s">
        <v>1799</v>
      </c>
      <c r="B1617" s="23">
        <v>106.06518</v>
      </c>
      <c r="C1617" s="23">
        <v>4.9830800000000002</v>
      </c>
      <c r="D1617" s="23">
        <v>117.07859999999999</v>
      </c>
    </row>
    <row r="1618" spans="1:4" x14ac:dyDescent="0.25">
      <c r="A1618" s="7" t="s">
        <v>1800</v>
      </c>
      <c r="B1618" s="23">
        <v>113.59161</v>
      </c>
      <c r="C1618" s="23">
        <v>0</v>
      </c>
      <c r="D1618" s="23">
        <v>117.07761000000001</v>
      </c>
    </row>
    <row r="1619" spans="1:4" x14ac:dyDescent="0.25">
      <c r="A1619" s="7" t="s">
        <v>1801</v>
      </c>
      <c r="B1619" s="23">
        <v>94.471130000000002</v>
      </c>
      <c r="C1619" s="23">
        <v>3.3506999999999998</v>
      </c>
      <c r="D1619" s="23">
        <v>117.04183999999999</v>
      </c>
    </row>
    <row r="1620" spans="1:4" x14ac:dyDescent="0.25">
      <c r="A1620" s="7" t="s">
        <v>1802</v>
      </c>
      <c r="B1620" s="23">
        <v>110.24294</v>
      </c>
      <c r="C1620" s="23">
        <v>0.95105999999999991</v>
      </c>
      <c r="D1620" s="23">
        <v>117.03175999999999</v>
      </c>
    </row>
    <row r="1621" spans="1:4" x14ac:dyDescent="0.25">
      <c r="A1621" s="7" t="s">
        <v>1803</v>
      </c>
      <c r="B1621" s="23">
        <v>112.40107</v>
      </c>
      <c r="C1621" s="23">
        <v>3.6473599999999999</v>
      </c>
      <c r="D1621" s="23">
        <v>117.03045000000002</v>
      </c>
    </row>
    <row r="1622" spans="1:4" x14ac:dyDescent="0.25">
      <c r="A1622" s="7" t="s">
        <v>1804</v>
      </c>
      <c r="B1622" s="23">
        <v>88.061999999999998</v>
      </c>
      <c r="C1622" s="23">
        <v>20.204669999999997</v>
      </c>
      <c r="D1622" s="23">
        <v>116.99517</v>
      </c>
    </row>
    <row r="1623" spans="1:4" x14ac:dyDescent="0.25">
      <c r="A1623" s="7" t="s">
        <v>1805</v>
      </c>
      <c r="B1623" s="23">
        <v>103.39996000000001</v>
      </c>
      <c r="C1623" s="23">
        <v>6.2816999999999998</v>
      </c>
      <c r="D1623" s="23">
        <v>116.98972000000001</v>
      </c>
    </row>
    <row r="1624" spans="1:4" x14ac:dyDescent="0.25">
      <c r="A1624" s="7" t="s">
        <v>1806</v>
      </c>
      <c r="B1624" s="23">
        <v>75.734700000000004</v>
      </c>
      <c r="C1624" s="23">
        <v>40.000879999999995</v>
      </c>
      <c r="D1624" s="23">
        <v>116.98470999999999</v>
      </c>
    </row>
    <row r="1625" spans="1:4" x14ac:dyDescent="0.25">
      <c r="A1625" s="7" t="s">
        <v>1807</v>
      </c>
      <c r="B1625" s="23">
        <v>99.284539999999993</v>
      </c>
      <c r="C1625" s="23">
        <v>16.927869999999999</v>
      </c>
      <c r="D1625" s="23">
        <v>116.95484999999999</v>
      </c>
    </row>
    <row r="1626" spans="1:4" x14ac:dyDescent="0.25">
      <c r="A1626" s="7" t="s">
        <v>1808</v>
      </c>
      <c r="B1626" s="23">
        <v>103.09044</v>
      </c>
      <c r="C1626" s="23">
        <v>7.2549299999999999</v>
      </c>
      <c r="D1626" s="23">
        <v>116.86151</v>
      </c>
    </row>
    <row r="1627" spans="1:4" x14ac:dyDescent="0.25">
      <c r="A1627" s="7" t="s">
        <v>1809</v>
      </c>
      <c r="B1627" s="23">
        <v>70.894070000000013</v>
      </c>
      <c r="C1627" s="23">
        <v>36.299630000000001</v>
      </c>
      <c r="D1627" s="23">
        <v>116.85807000000001</v>
      </c>
    </row>
    <row r="1628" spans="1:4" x14ac:dyDescent="0.25">
      <c r="A1628" s="7" t="s">
        <v>1810</v>
      </c>
      <c r="B1628" s="23">
        <v>110.53502</v>
      </c>
      <c r="C1628" s="23">
        <v>2.8480700000000003</v>
      </c>
      <c r="D1628" s="23">
        <v>116.82722000000001</v>
      </c>
    </row>
    <row r="1629" spans="1:4" x14ac:dyDescent="0.25">
      <c r="A1629" s="7" t="s">
        <v>1811</v>
      </c>
      <c r="B1629" s="23">
        <v>116.82402</v>
      </c>
      <c r="C1629" s="23">
        <v>0</v>
      </c>
      <c r="D1629" s="23">
        <v>116.82402</v>
      </c>
    </row>
    <row r="1630" spans="1:4" x14ac:dyDescent="0.25">
      <c r="A1630" s="7" t="s">
        <v>1812</v>
      </c>
      <c r="B1630" s="23">
        <v>116.82401</v>
      </c>
      <c r="C1630" s="23">
        <v>0</v>
      </c>
      <c r="D1630" s="23">
        <v>116.82401</v>
      </c>
    </row>
    <row r="1631" spans="1:4" x14ac:dyDescent="0.25">
      <c r="A1631" s="7" t="s">
        <v>1813</v>
      </c>
      <c r="B1631" s="23">
        <v>116.824</v>
      </c>
      <c r="C1631" s="23">
        <v>0</v>
      </c>
      <c r="D1631" s="23">
        <v>116.824</v>
      </c>
    </row>
    <row r="1632" spans="1:4" x14ac:dyDescent="0.25">
      <c r="A1632" s="7" t="s">
        <v>1814</v>
      </c>
      <c r="B1632" s="23">
        <v>115.80253999999999</v>
      </c>
      <c r="C1632" s="23">
        <v>0</v>
      </c>
      <c r="D1632" s="23">
        <v>116.80253999999999</v>
      </c>
    </row>
    <row r="1633" spans="1:4" x14ac:dyDescent="0.25">
      <c r="A1633" s="7" t="s">
        <v>1815</v>
      </c>
      <c r="B1633" s="23">
        <v>97.929869999999994</v>
      </c>
      <c r="C1633" s="23">
        <v>11.27905</v>
      </c>
      <c r="D1633" s="23">
        <v>116.71997</v>
      </c>
    </row>
    <row r="1634" spans="1:4" x14ac:dyDescent="0.25">
      <c r="A1634" s="7" t="s">
        <v>1816</v>
      </c>
      <c r="B1634" s="23">
        <v>106.10602</v>
      </c>
      <c r="C1634" s="23">
        <v>1.0483099999999999</v>
      </c>
      <c r="D1634" s="23">
        <v>116.70277</v>
      </c>
    </row>
    <row r="1635" spans="1:4" x14ac:dyDescent="0.25">
      <c r="A1635" s="7" t="s">
        <v>1817</v>
      </c>
      <c r="B1635" s="23">
        <v>115.66555</v>
      </c>
      <c r="C1635" s="23">
        <v>0</v>
      </c>
      <c r="D1635" s="23">
        <v>116.68879000000001</v>
      </c>
    </row>
    <row r="1636" spans="1:4" x14ac:dyDescent="0.25">
      <c r="A1636" s="7" t="s">
        <v>1818</v>
      </c>
      <c r="B1636" s="23">
        <v>88.061999999999998</v>
      </c>
      <c r="C1636" s="23">
        <v>23.3856</v>
      </c>
      <c r="D1636" s="23">
        <v>116.6361</v>
      </c>
    </row>
    <row r="1637" spans="1:4" x14ac:dyDescent="0.25">
      <c r="A1637" s="7" t="s">
        <v>1819</v>
      </c>
      <c r="B1637" s="23">
        <v>79.221999999999994</v>
      </c>
      <c r="C1637" s="23">
        <v>30.125820000000001</v>
      </c>
      <c r="D1637" s="23">
        <v>116.63182</v>
      </c>
    </row>
    <row r="1638" spans="1:4" x14ac:dyDescent="0.25">
      <c r="A1638" s="7" t="s">
        <v>1820</v>
      </c>
      <c r="B1638" s="23">
        <v>116.62302000000001</v>
      </c>
      <c r="C1638" s="23">
        <v>0</v>
      </c>
      <c r="D1638" s="23">
        <v>116.62302000000001</v>
      </c>
    </row>
    <row r="1639" spans="1:4" x14ac:dyDescent="0.25">
      <c r="A1639" s="7" t="s">
        <v>1821</v>
      </c>
      <c r="B1639" s="23">
        <v>101.88987</v>
      </c>
      <c r="C1639" s="23">
        <v>9.6617300000000004</v>
      </c>
      <c r="D1639" s="23">
        <v>116.61084</v>
      </c>
    </row>
    <row r="1640" spans="1:4" x14ac:dyDescent="0.25">
      <c r="A1640" s="7" t="s">
        <v>1822</v>
      </c>
      <c r="B1640" s="23">
        <v>76.784390000000002</v>
      </c>
      <c r="C1640" s="23">
        <v>35.649480000000004</v>
      </c>
      <c r="D1640" s="23">
        <v>116.59387</v>
      </c>
    </row>
    <row r="1641" spans="1:4" x14ac:dyDescent="0.25">
      <c r="A1641" s="7" t="s">
        <v>1823</v>
      </c>
      <c r="B1641" s="23">
        <v>116.57893</v>
      </c>
      <c r="C1641" s="23">
        <v>0</v>
      </c>
      <c r="D1641" s="23">
        <v>116.57893</v>
      </c>
    </row>
    <row r="1642" spans="1:4" x14ac:dyDescent="0.25">
      <c r="A1642" s="7" t="s">
        <v>1824</v>
      </c>
      <c r="B1642" s="23">
        <v>115.092</v>
      </c>
      <c r="C1642" s="23">
        <v>0</v>
      </c>
      <c r="D1642" s="23">
        <v>116.517</v>
      </c>
    </row>
    <row r="1643" spans="1:4" x14ac:dyDescent="0.25">
      <c r="A1643" s="7" t="s">
        <v>1825</v>
      </c>
      <c r="B1643" s="23">
        <v>112.44422999999999</v>
      </c>
      <c r="C1643" s="23">
        <v>0</v>
      </c>
      <c r="D1643" s="23">
        <v>116.47892</v>
      </c>
    </row>
    <row r="1644" spans="1:4" x14ac:dyDescent="0.25">
      <c r="A1644" s="7" t="s">
        <v>1826</v>
      </c>
      <c r="B1644" s="23">
        <v>113.21425000000001</v>
      </c>
      <c r="C1644" s="23">
        <v>0</v>
      </c>
      <c r="D1644" s="23">
        <v>116.4085</v>
      </c>
    </row>
    <row r="1645" spans="1:4" x14ac:dyDescent="0.25">
      <c r="A1645" s="7" t="s">
        <v>1827</v>
      </c>
      <c r="B1645" s="23">
        <v>103.90255000000001</v>
      </c>
      <c r="C1645" s="23">
        <v>6.2343799999999998</v>
      </c>
      <c r="D1645" s="23">
        <v>116.37107</v>
      </c>
    </row>
    <row r="1646" spans="1:4" x14ac:dyDescent="0.25">
      <c r="A1646" s="7" t="s">
        <v>1828</v>
      </c>
      <c r="B1646" s="23">
        <v>99.014399999999995</v>
      </c>
      <c r="C1646" s="23">
        <v>17.053339999999999</v>
      </c>
      <c r="D1646" s="23">
        <v>116.36774</v>
      </c>
    </row>
    <row r="1647" spans="1:4" x14ac:dyDescent="0.25">
      <c r="A1647" s="7" t="s">
        <v>1829</v>
      </c>
      <c r="B1647" s="23">
        <v>116.34764999999999</v>
      </c>
      <c r="C1647" s="23">
        <v>0</v>
      </c>
      <c r="D1647" s="23">
        <v>116.34764999999999</v>
      </c>
    </row>
    <row r="1648" spans="1:4" x14ac:dyDescent="0.25">
      <c r="A1648" s="7" t="s">
        <v>1830</v>
      </c>
      <c r="B1648" s="23">
        <v>112.84898</v>
      </c>
      <c r="C1648" s="23">
        <v>0</v>
      </c>
      <c r="D1648" s="23">
        <v>116.33138</v>
      </c>
    </row>
    <row r="1649" spans="1:4" x14ac:dyDescent="0.25">
      <c r="A1649" s="7" t="s">
        <v>1831</v>
      </c>
      <c r="B1649" s="23">
        <v>114.57581</v>
      </c>
      <c r="C1649" s="23">
        <v>0</v>
      </c>
      <c r="D1649" s="23">
        <v>116.32994000000001</v>
      </c>
    </row>
    <row r="1650" spans="1:4" x14ac:dyDescent="0.25">
      <c r="A1650" s="7" t="s">
        <v>1832</v>
      </c>
      <c r="B1650" s="23">
        <v>95.574939999999998</v>
      </c>
      <c r="C1650" s="23">
        <v>7.4858900000000004</v>
      </c>
      <c r="D1650" s="23">
        <v>116.32225</v>
      </c>
    </row>
    <row r="1651" spans="1:4" x14ac:dyDescent="0.25">
      <c r="A1651" s="7" t="s">
        <v>1833</v>
      </c>
      <c r="B1651" s="23">
        <v>95.126509999999996</v>
      </c>
      <c r="C1651" s="23">
        <v>9.1684900000000003</v>
      </c>
      <c r="D1651" s="23">
        <v>116.3192</v>
      </c>
    </row>
    <row r="1652" spans="1:4" x14ac:dyDescent="0.25">
      <c r="A1652" s="7" t="s">
        <v>1834</v>
      </c>
      <c r="B1652" s="23">
        <v>110.52681</v>
      </c>
      <c r="C1652" s="23">
        <v>2.6914799999999999</v>
      </c>
      <c r="D1652" s="23">
        <v>116.25568999999999</v>
      </c>
    </row>
    <row r="1653" spans="1:4" x14ac:dyDescent="0.25">
      <c r="A1653" s="7" t="s">
        <v>1835</v>
      </c>
      <c r="B1653" s="23">
        <v>94.066839999999999</v>
      </c>
      <c r="C1653" s="23">
        <v>4.4239100000000002</v>
      </c>
      <c r="D1653" s="23">
        <v>116.22033</v>
      </c>
    </row>
    <row r="1654" spans="1:4" x14ac:dyDescent="0.25">
      <c r="A1654" s="7" t="s">
        <v>1836</v>
      </c>
      <c r="B1654" s="23">
        <v>116.21292</v>
      </c>
      <c r="C1654" s="23">
        <v>0</v>
      </c>
      <c r="D1654" s="23">
        <v>116.21292</v>
      </c>
    </row>
    <row r="1655" spans="1:4" x14ac:dyDescent="0.25">
      <c r="A1655" s="7" t="s">
        <v>1837</v>
      </c>
      <c r="B1655" s="23">
        <v>99.286299999999997</v>
      </c>
      <c r="C1655" s="23">
        <v>5.7248299999999999</v>
      </c>
      <c r="D1655" s="23">
        <v>116.15630999999999</v>
      </c>
    </row>
    <row r="1656" spans="1:4" x14ac:dyDescent="0.25">
      <c r="A1656" s="7" t="s">
        <v>1838</v>
      </c>
      <c r="B1656" s="23">
        <v>115.94707000000001</v>
      </c>
      <c r="C1656" s="23">
        <v>0</v>
      </c>
      <c r="D1656" s="23">
        <v>116.1485</v>
      </c>
    </row>
    <row r="1657" spans="1:4" x14ac:dyDescent="0.25">
      <c r="A1657" s="7" t="s">
        <v>1839</v>
      </c>
      <c r="B1657" s="23">
        <v>89.315160000000006</v>
      </c>
      <c r="C1657" s="23">
        <v>8.1241500000000002</v>
      </c>
      <c r="D1657" s="23">
        <v>116.13203999999999</v>
      </c>
    </row>
    <row r="1658" spans="1:4" x14ac:dyDescent="0.25">
      <c r="A1658" s="7" t="s">
        <v>1840</v>
      </c>
      <c r="B1658" s="23">
        <v>116.12905000000001</v>
      </c>
      <c r="C1658" s="23">
        <v>0</v>
      </c>
      <c r="D1658" s="23">
        <v>116.12905000000001</v>
      </c>
    </row>
    <row r="1659" spans="1:4" x14ac:dyDescent="0.25">
      <c r="A1659" s="7" t="s">
        <v>1841</v>
      </c>
      <c r="B1659" s="23">
        <v>96.227999999999994</v>
      </c>
      <c r="C1659" s="23">
        <v>0.87479999999999991</v>
      </c>
      <c r="D1659" s="23">
        <v>116.11962</v>
      </c>
    </row>
    <row r="1660" spans="1:4" x14ac:dyDescent="0.25">
      <c r="A1660" s="7" t="s">
        <v>1842</v>
      </c>
      <c r="B1660" s="23">
        <v>116.10325999999999</v>
      </c>
      <c r="C1660" s="23">
        <v>0</v>
      </c>
      <c r="D1660" s="23">
        <v>116.10325999999999</v>
      </c>
    </row>
    <row r="1661" spans="1:4" x14ac:dyDescent="0.25">
      <c r="A1661" s="7" t="s">
        <v>1843</v>
      </c>
      <c r="B1661" s="23">
        <v>103.40886</v>
      </c>
      <c r="C1661" s="23">
        <v>3.3811</v>
      </c>
      <c r="D1661" s="23">
        <v>116.10286000000001</v>
      </c>
    </row>
    <row r="1662" spans="1:4" x14ac:dyDescent="0.25">
      <c r="A1662" s="7" t="s">
        <v>1844</v>
      </c>
      <c r="B1662" s="23">
        <v>116.06641999999999</v>
      </c>
      <c r="C1662" s="23">
        <v>0</v>
      </c>
      <c r="D1662" s="23">
        <v>116.06641999999999</v>
      </c>
    </row>
    <row r="1663" spans="1:4" x14ac:dyDescent="0.25">
      <c r="A1663" s="7" t="s">
        <v>1845</v>
      </c>
      <c r="B1663" s="23">
        <v>106.04353999999999</v>
      </c>
      <c r="C1663" s="23">
        <v>5.0880100000000006</v>
      </c>
      <c r="D1663" s="23">
        <v>116.06293999999998</v>
      </c>
    </row>
    <row r="1664" spans="1:4" x14ac:dyDescent="0.25">
      <c r="A1664" s="7" t="s">
        <v>1846</v>
      </c>
      <c r="B1664" s="23">
        <v>78.833060000000003</v>
      </c>
      <c r="C1664" s="23">
        <v>33.56044</v>
      </c>
      <c r="D1664" s="23">
        <v>116.03561000000001</v>
      </c>
    </row>
    <row r="1665" spans="1:4" x14ac:dyDescent="0.25">
      <c r="A1665" s="7" t="s">
        <v>1847</v>
      </c>
      <c r="B1665" s="23">
        <v>98.992699999999999</v>
      </c>
      <c r="C1665" s="23">
        <v>12.964700000000001</v>
      </c>
      <c r="D1665" s="23">
        <v>116.03406</v>
      </c>
    </row>
    <row r="1666" spans="1:4" x14ac:dyDescent="0.25">
      <c r="A1666" s="7" t="s">
        <v>1848</v>
      </c>
      <c r="B1666" s="23">
        <v>58.800800000000002</v>
      </c>
      <c r="C1666" s="23">
        <v>44.069809999999997</v>
      </c>
      <c r="D1666" s="23">
        <v>116.01761999999999</v>
      </c>
    </row>
    <row r="1667" spans="1:4" x14ac:dyDescent="0.25">
      <c r="A1667" s="7" t="s">
        <v>1849</v>
      </c>
      <c r="B1667" s="23">
        <v>116.004</v>
      </c>
      <c r="C1667" s="23">
        <v>0</v>
      </c>
      <c r="D1667" s="23">
        <v>116.004</v>
      </c>
    </row>
    <row r="1668" spans="1:4" x14ac:dyDescent="0.25">
      <c r="A1668" s="7" t="s">
        <v>1850</v>
      </c>
      <c r="B1668" s="23">
        <v>105.51353</v>
      </c>
      <c r="C1668" s="23">
        <v>0.36449999999999999</v>
      </c>
      <c r="D1668" s="23">
        <v>115.9992</v>
      </c>
    </row>
    <row r="1669" spans="1:4" x14ac:dyDescent="0.25">
      <c r="A1669" s="7" t="s">
        <v>1851</v>
      </c>
      <c r="B1669" s="23">
        <v>94.235249999999994</v>
      </c>
      <c r="C1669" s="23">
        <v>12.96002</v>
      </c>
      <c r="D1669" s="23">
        <v>115.98621</v>
      </c>
    </row>
    <row r="1670" spans="1:4" x14ac:dyDescent="0.25">
      <c r="A1670" s="7" t="s">
        <v>1852</v>
      </c>
      <c r="B1670" s="23">
        <v>67.756380000000007</v>
      </c>
      <c r="C1670" s="23">
        <v>43.543489999999998</v>
      </c>
      <c r="D1670" s="23">
        <v>115.90172</v>
      </c>
    </row>
    <row r="1671" spans="1:4" x14ac:dyDescent="0.25">
      <c r="A1671" s="7" t="s">
        <v>1853</v>
      </c>
      <c r="B1671" s="23">
        <v>93.563600000000008</v>
      </c>
      <c r="C1671" s="23">
        <v>14.741580000000001</v>
      </c>
      <c r="D1671" s="23">
        <v>115.82258</v>
      </c>
    </row>
    <row r="1672" spans="1:4" x14ac:dyDescent="0.25">
      <c r="A1672" s="7" t="s">
        <v>1854</v>
      </c>
      <c r="B1672" s="23">
        <v>115.81707</v>
      </c>
      <c r="C1672" s="23">
        <v>0</v>
      </c>
      <c r="D1672" s="23">
        <v>115.81707</v>
      </c>
    </row>
    <row r="1673" spans="1:4" x14ac:dyDescent="0.25">
      <c r="A1673" s="7" t="s">
        <v>1855</v>
      </c>
      <c r="B1673" s="23">
        <v>115.81705000000001</v>
      </c>
      <c r="C1673" s="23">
        <v>0</v>
      </c>
      <c r="D1673" s="23">
        <v>115.81705000000001</v>
      </c>
    </row>
    <row r="1674" spans="1:4" x14ac:dyDescent="0.25">
      <c r="A1674" s="7" t="s">
        <v>1856</v>
      </c>
      <c r="B1674" s="23">
        <v>115.81702</v>
      </c>
      <c r="C1674" s="23">
        <v>0</v>
      </c>
      <c r="D1674" s="23">
        <v>115.81702</v>
      </c>
    </row>
    <row r="1675" spans="1:4" x14ac:dyDescent="0.25">
      <c r="A1675" s="7" t="s">
        <v>1857</v>
      </c>
      <c r="B1675" s="23">
        <v>115.81699999999999</v>
      </c>
      <c r="C1675" s="23">
        <v>0</v>
      </c>
      <c r="D1675" s="23">
        <v>115.81699999999999</v>
      </c>
    </row>
    <row r="1676" spans="1:4" x14ac:dyDescent="0.25">
      <c r="A1676" s="7" t="s">
        <v>1858</v>
      </c>
      <c r="B1676" s="23">
        <v>110.29652</v>
      </c>
      <c r="C1676" s="23">
        <v>0</v>
      </c>
      <c r="D1676" s="23">
        <v>115.81206</v>
      </c>
    </row>
    <row r="1677" spans="1:4" x14ac:dyDescent="0.25">
      <c r="A1677" s="7" t="s">
        <v>1859</v>
      </c>
      <c r="B1677" s="23">
        <v>110.29653</v>
      </c>
      <c r="C1677" s="23">
        <v>0</v>
      </c>
      <c r="D1677" s="23">
        <v>115.81192999999999</v>
      </c>
    </row>
    <row r="1678" spans="1:4" x14ac:dyDescent="0.25">
      <c r="A1678" s="7" t="s">
        <v>1860</v>
      </c>
      <c r="B1678" s="23">
        <v>102.89336</v>
      </c>
      <c r="C1678" s="23">
        <v>8.4078300000000006</v>
      </c>
      <c r="D1678" s="23">
        <v>115.79371</v>
      </c>
    </row>
    <row r="1679" spans="1:4" x14ac:dyDescent="0.25">
      <c r="A1679" s="7" t="s">
        <v>1861</v>
      </c>
      <c r="B1679" s="23">
        <v>98.94241000000001</v>
      </c>
      <c r="C1679" s="23">
        <v>8.3802700000000012</v>
      </c>
      <c r="D1679" s="23">
        <v>115.79256000000001</v>
      </c>
    </row>
    <row r="1680" spans="1:4" x14ac:dyDescent="0.25">
      <c r="A1680" s="7" t="s">
        <v>1862</v>
      </c>
      <c r="B1680" s="23">
        <v>109.5615</v>
      </c>
      <c r="C1680" s="23">
        <v>0</v>
      </c>
      <c r="D1680" s="23">
        <v>115.7625</v>
      </c>
    </row>
    <row r="1681" spans="1:4" x14ac:dyDescent="0.25">
      <c r="A1681" s="7" t="s">
        <v>1863</v>
      </c>
      <c r="B1681" s="23">
        <v>98.563589999999991</v>
      </c>
      <c r="C1681" s="23">
        <v>13.077219999999999</v>
      </c>
      <c r="D1681" s="23">
        <v>115.71270999999999</v>
      </c>
    </row>
    <row r="1682" spans="1:4" x14ac:dyDescent="0.25">
      <c r="A1682" s="7" t="s">
        <v>1864</v>
      </c>
      <c r="B1682" s="23">
        <v>90.094200000000001</v>
      </c>
      <c r="C1682" s="23">
        <v>24.36759</v>
      </c>
      <c r="D1682" s="23">
        <v>115.69459999999999</v>
      </c>
    </row>
    <row r="1683" spans="1:4" x14ac:dyDescent="0.25">
      <c r="A1683" s="7" t="s">
        <v>1865</v>
      </c>
      <c r="B1683" s="23">
        <v>114.74387</v>
      </c>
      <c r="C1683" s="23">
        <v>0</v>
      </c>
      <c r="D1683" s="23">
        <v>115.68886999999999</v>
      </c>
    </row>
    <row r="1684" spans="1:4" x14ac:dyDescent="0.25">
      <c r="A1684" s="7" t="s">
        <v>1866</v>
      </c>
      <c r="B1684" s="23">
        <v>114.62799000000001</v>
      </c>
      <c r="C1684" s="23">
        <v>0.19472</v>
      </c>
      <c r="D1684" s="23">
        <v>115.60765000000001</v>
      </c>
    </row>
    <row r="1685" spans="1:4" x14ac:dyDescent="0.25">
      <c r="A1685" s="7" t="s">
        <v>1867</v>
      </c>
      <c r="B1685" s="23">
        <v>110.22304</v>
      </c>
      <c r="C1685" s="23">
        <v>2.54989</v>
      </c>
      <c r="D1685" s="23">
        <v>115.53156999999999</v>
      </c>
    </row>
    <row r="1686" spans="1:4" x14ac:dyDescent="0.25">
      <c r="A1686" s="7" t="s">
        <v>1868</v>
      </c>
      <c r="B1686" s="23">
        <v>115.53</v>
      </c>
      <c r="C1686" s="23">
        <v>0</v>
      </c>
      <c r="D1686" s="23">
        <v>115.53</v>
      </c>
    </row>
    <row r="1687" spans="1:4" x14ac:dyDescent="0.25">
      <c r="A1687" s="7" t="s">
        <v>1869</v>
      </c>
      <c r="B1687" s="23">
        <v>113.32517999999999</v>
      </c>
      <c r="C1687" s="23">
        <v>0</v>
      </c>
      <c r="D1687" s="23">
        <v>115.52256</v>
      </c>
    </row>
    <row r="1688" spans="1:4" x14ac:dyDescent="0.25">
      <c r="A1688" s="7" t="s">
        <v>1870</v>
      </c>
      <c r="B1688" s="23">
        <v>107.458</v>
      </c>
      <c r="C1688" s="23">
        <v>0</v>
      </c>
      <c r="D1688" s="23">
        <v>115.51711999999999</v>
      </c>
    </row>
    <row r="1689" spans="1:4" x14ac:dyDescent="0.25">
      <c r="A1689" s="7" t="s">
        <v>1871</v>
      </c>
      <c r="B1689" s="23">
        <v>99.40795</v>
      </c>
      <c r="C1689" s="23">
        <v>6.1428000000000003</v>
      </c>
      <c r="D1689" s="23">
        <v>115.50525999999999</v>
      </c>
    </row>
    <row r="1690" spans="1:4" x14ac:dyDescent="0.25">
      <c r="A1690" s="7" t="s">
        <v>1872</v>
      </c>
      <c r="B1690" s="23">
        <v>115.47852999999999</v>
      </c>
      <c r="C1690" s="23">
        <v>0</v>
      </c>
      <c r="D1690" s="23">
        <v>115.47852999999999</v>
      </c>
    </row>
    <row r="1691" spans="1:4" x14ac:dyDescent="0.25">
      <c r="A1691" s="7" t="s">
        <v>1873</v>
      </c>
      <c r="B1691" s="23">
        <v>103.62610000000001</v>
      </c>
      <c r="C1691" s="23">
        <v>4.14879</v>
      </c>
      <c r="D1691" s="23">
        <v>115.44234</v>
      </c>
    </row>
    <row r="1692" spans="1:4" x14ac:dyDescent="0.25">
      <c r="A1692" s="7" t="s">
        <v>1874</v>
      </c>
      <c r="B1692" s="23">
        <v>101.52</v>
      </c>
      <c r="C1692" s="23">
        <v>12.907389999999999</v>
      </c>
      <c r="D1692" s="23">
        <v>115.38642999999999</v>
      </c>
    </row>
    <row r="1693" spans="1:4" x14ac:dyDescent="0.25">
      <c r="A1693" s="7" t="s">
        <v>1875</v>
      </c>
      <c r="B1693" s="23">
        <v>98.567850000000007</v>
      </c>
      <c r="C1693" s="23">
        <v>6.7907700000000002</v>
      </c>
      <c r="D1693" s="23">
        <v>115.38146</v>
      </c>
    </row>
    <row r="1694" spans="1:4" x14ac:dyDescent="0.25">
      <c r="A1694" s="7" t="s">
        <v>1876</v>
      </c>
      <c r="B1694" s="23">
        <v>110.19408</v>
      </c>
      <c r="C1694" s="23">
        <v>0</v>
      </c>
      <c r="D1694" s="23">
        <v>115.36936999999999</v>
      </c>
    </row>
    <row r="1695" spans="1:4" x14ac:dyDescent="0.25">
      <c r="A1695" s="7" t="s">
        <v>1877</v>
      </c>
      <c r="B1695" s="23">
        <v>99.318939999999998</v>
      </c>
      <c r="C1695" s="23">
        <v>6.0096800000000004</v>
      </c>
      <c r="D1695" s="23">
        <v>115.35129999999999</v>
      </c>
    </row>
    <row r="1696" spans="1:4" x14ac:dyDescent="0.25">
      <c r="A1696" s="7" t="s">
        <v>1878</v>
      </c>
      <c r="B1696" s="23">
        <v>114.65560000000001</v>
      </c>
      <c r="C1696" s="23">
        <v>0</v>
      </c>
      <c r="D1696" s="23">
        <v>115.2796</v>
      </c>
    </row>
    <row r="1697" spans="1:4" x14ac:dyDescent="0.25">
      <c r="A1697" s="7" t="s">
        <v>1879</v>
      </c>
      <c r="B1697" s="23">
        <v>105.61609</v>
      </c>
      <c r="C1697" s="23">
        <v>5.3428500000000003</v>
      </c>
      <c r="D1697" s="23">
        <v>115.26205999999999</v>
      </c>
    </row>
    <row r="1698" spans="1:4" x14ac:dyDescent="0.25">
      <c r="A1698" s="7" t="s">
        <v>1880</v>
      </c>
      <c r="B1698" s="23">
        <v>112.40107</v>
      </c>
      <c r="C1698" s="23">
        <v>1.0760399999999999</v>
      </c>
      <c r="D1698" s="23">
        <v>115.19986999999999</v>
      </c>
    </row>
    <row r="1699" spans="1:4" x14ac:dyDescent="0.25">
      <c r="A1699" s="7" t="s">
        <v>1881</v>
      </c>
      <c r="B1699" s="23">
        <v>110.1815</v>
      </c>
      <c r="C1699" s="23">
        <v>2.61632</v>
      </c>
      <c r="D1699" s="23">
        <v>115.19940000000001</v>
      </c>
    </row>
    <row r="1700" spans="1:4" x14ac:dyDescent="0.25">
      <c r="A1700" s="7" t="s">
        <v>1882</v>
      </c>
      <c r="B1700" s="23">
        <v>108.01487</v>
      </c>
      <c r="C1700" s="23">
        <v>0</v>
      </c>
      <c r="D1700" s="23">
        <v>115.16822000000001</v>
      </c>
    </row>
    <row r="1701" spans="1:4" x14ac:dyDescent="0.25">
      <c r="A1701" s="7" t="s">
        <v>1883</v>
      </c>
      <c r="B1701" s="23">
        <v>109.85250000000001</v>
      </c>
      <c r="C1701" s="23">
        <v>4.077</v>
      </c>
      <c r="D1701" s="23">
        <v>115.16479</v>
      </c>
    </row>
    <row r="1702" spans="1:4" x14ac:dyDescent="0.25">
      <c r="A1702" s="7" t="s">
        <v>1884</v>
      </c>
      <c r="B1702" s="23">
        <v>102.78066</v>
      </c>
      <c r="C1702" s="23">
        <v>6.2186700000000004</v>
      </c>
      <c r="D1702" s="23">
        <v>115.15657</v>
      </c>
    </row>
    <row r="1703" spans="1:4" x14ac:dyDescent="0.25">
      <c r="A1703" s="7" t="s">
        <v>1885</v>
      </c>
      <c r="B1703" s="23">
        <v>68.15401</v>
      </c>
      <c r="C1703" s="23">
        <v>42.279129999999995</v>
      </c>
      <c r="D1703" s="23">
        <v>115.08307999999998</v>
      </c>
    </row>
    <row r="1704" spans="1:4" x14ac:dyDescent="0.25">
      <c r="A1704" s="7" t="s">
        <v>1886</v>
      </c>
      <c r="B1704" s="23">
        <v>105.51349999999999</v>
      </c>
      <c r="C1704" s="23">
        <v>0.11056000000000001</v>
      </c>
      <c r="D1704" s="23">
        <v>115.06178999999999</v>
      </c>
    </row>
    <row r="1705" spans="1:4" x14ac:dyDescent="0.25">
      <c r="A1705" s="7" t="s">
        <v>1887</v>
      </c>
      <c r="B1705" s="23">
        <v>105.4365</v>
      </c>
      <c r="C1705" s="23">
        <v>0</v>
      </c>
      <c r="D1705" s="23">
        <v>115.05776</v>
      </c>
    </row>
    <row r="1706" spans="1:4" x14ac:dyDescent="0.25">
      <c r="A1706" s="7" t="s">
        <v>1888</v>
      </c>
      <c r="B1706" s="23">
        <v>115.05002999999999</v>
      </c>
      <c r="C1706" s="23">
        <v>0</v>
      </c>
      <c r="D1706" s="23">
        <v>115.05002999999999</v>
      </c>
    </row>
    <row r="1707" spans="1:4" x14ac:dyDescent="0.25">
      <c r="A1707" s="7" t="s">
        <v>1889</v>
      </c>
      <c r="B1707" s="23">
        <v>92.312780000000004</v>
      </c>
      <c r="C1707" s="23">
        <v>14.510680000000001</v>
      </c>
      <c r="D1707" s="23">
        <v>115.04988999999999</v>
      </c>
    </row>
    <row r="1708" spans="1:4" x14ac:dyDescent="0.25">
      <c r="A1708" s="7" t="s">
        <v>1890</v>
      </c>
      <c r="B1708" s="23">
        <v>97.947000000000003</v>
      </c>
      <c r="C1708" s="23">
        <v>7.3905399999999997</v>
      </c>
      <c r="D1708" s="23">
        <v>115.03412</v>
      </c>
    </row>
    <row r="1709" spans="1:4" x14ac:dyDescent="0.25">
      <c r="A1709" s="7" t="s">
        <v>1891</v>
      </c>
      <c r="B1709" s="23">
        <v>76.555869999999999</v>
      </c>
      <c r="C1709" s="23">
        <v>37.735190000000003</v>
      </c>
      <c r="D1709" s="23">
        <v>115.01805999999999</v>
      </c>
    </row>
    <row r="1710" spans="1:4" x14ac:dyDescent="0.25">
      <c r="A1710" s="7" t="s">
        <v>1892</v>
      </c>
      <c r="B1710" s="23">
        <v>102.39605</v>
      </c>
      <c r="C1710" s="23">
        <v>11.615590000000001</v>
      </c>
      <c r="D1710" s="23">
        <v>115.01164</v>
      </c>
    </row>
    <row r="1711" spans="1:4" x14ac:dyDescent="0.25">
      <c r="A1711" s="7" t="s">
        <v>1893</v>
      </c>
      <c r="B1711" s="23">
        <v>92.875199999999992</v>
      </c>
      <c r="C1711" s="23">
        <v>21.804189999999998</v>
      </c>
      <c r="D1711" s="23">
        <v>114.85939</v>
      </c>
    </row>
    <row r="1712" spans="1:4" x14ac:dyDescent="0.25">
      <c r="A1712" s="7" t="s">
        <v>1894</v>
      </c>
      <c r="B1712" s="23">
        <v>73.056039999999996</v>
      </c>
      <c r="C1712" s="23">
        <v>41.400010000000002</v>
      </c>
      <c r="D1712" s="23">
        <v>114.85212</v>
      </c>
    </row>
    <row r="1713" spans="1:4" x14ac:dyDescent="0.25">
      <c r="A1713" s="7" t="s">
        <v>1895</v>
      </c>
      <c r="B1713" s="23">
        <v>112.42139999999999</v>
      </c>
      <c r="C1713" s="23">
        <v>0.81234000000000006</v>
      </c>
      <c r="D1713" s="23">
        <v>114.85028999999999</v>
      </c>
    </row>
    <row r="1714" spans="1:4" x14ac:dyDescent="0.25">
      <c r="A1714" s="7" t="s">
        <v>1896</v>
      </c>
      <c r="B1714" s="23">
        <v>101.05119000000001</v>
      </c>
      <c r="C1714" s="23">
        <v>6.10182</v>
      </c>
      <c r="D1714" s="23">
        <v>114.85013000000001</v>
      </c>
    </row>
    <row r="1715" spans="1:4" x14ac:dyDescent="0.25">
      <c r="A1715" s="7" t="s">
        <v>1897</v>
      </c>
      <c r="B1715" s="23">
        <v>95.119520000000009</v>
      </c>
      <c r="C1715" s="23">
        <v>7.78294</v>
      </c>
      <c r="D1715" s="23">
        <v>114.83964000000002</v>
      </c>
    </row>
    <row r="1716" spans="1:4" x14ac:dyDescent="0.25">
      <c r="A1716" s="7" t="s">
        <v>1898</v>
      </c>
      <c r="B1716" s="23">
        <v>111.31607000000001</v>
      </c>
      <c r="C1716" s="23">
        <v>0</v>
      </c>
      <c r="D1716" s="23">
        <v>114.80207</v>
      </c>
    </row>
    <row r="1717" spans="1:4" x14ac:dyDescent="0.25">
      <c r="A1717" s="7" t="s">
        <v>1899</v>
      </c>
      <c r="B1717" s="23">
        <v>88.374009999999998</v>
      </c>
      <c r="C1717" s="23">
        <v>12.39635</v>
      </c>
      <c r="D1717" s="23">
        <v>114.78712</v>
      </c>
    </row>
    <row r="1718" spans="1:4" x14ac:dyDescent="0.25">
      <c r="A1718" s="7" t="s">
        <v>1900</v>
      </c>
      <c r="B1718" s="23">
        <v>97.97760000000001</v>
      </c>
      <c r="C1718" s="23">
        <v>14.04054</v>
      </c>
      <c r="D1718" s="23">
        <v>114.77114000000002</v>
      </c>
    </row>
    <row r="1719" spans="1:4" x14ac:dyDescent="0.25">
      <c r="A1719" s="7" t="s">
        <v>1901</v>
      </c>
      <c r="B1719" s="23">
        <v>99.190060000000003</v>
      </c>
      <c r="C1719" s="23">
        <v>13.269080000000001</v>
      </c>
      <c r="D1719" s="23">
        <v>114.75422</v>
      </c>
    </row>
    <row r="1720" spans="1:4" x14ac:dyDescent="0.25">
      <c r="A1720" s="7" t="s">
        <v>1902</v>
      </c>
      <c r="B1720" s="23">
        <v>97.16364999999999</v>
      </c>
      <c r="C1720" s="23">
        <v>7.7007500000000002</v>
      </c>
      <c r="D1720" s="23">
        <v>114.73848</v>
      </c>
    </row>
    <row r="1721" spans="1:4" x14ac:dyDescent="0.25">
      <c r="A1721" s="7" t="s">
        <v>1903</v>
      </c>
      <c r="B1721" s="23">
        <v>106.20636999999999</v>
      </c>
      <c r="C1721" s="23">
        <v>7.2569399999999993</v>
      </c>
      <c r="D1721" s="23">
        <v>114.70831</v>
      </c>
    </row>
    <row r="1722" spans="1:4" x14ac:dyDescent="0.25">
      <c r="A1722" s="7" t="s">
        <v>1904</v>
      </c>
      <c r="B1722" s="23">
        <v>104.3557</v>
      </c>
      <c r="C1722" s="23">
        <v>5.2947700000000006</v>
      </c>
      <c r="D1722" s="23">
        <v>114.64026</v>
      </c>
    </row>
    <row r="1723" spans="1:4" x14ac:dyDescent="0.25">
      <c r="A1723" s="7" t="s">
        <v>1905</v>
      </c>
      <c r="B1723" s="23">
        <v>86.506020000000007</v>
      </c>
      <c r="C1723" s="23">
        <v>20.38991</v>
      </c>
      <c r="D1723" s="23">
        <v>114.63278000000001</v>
      </c>
    </row>
    <row r="1724" spans="1:4" x14ac:dyDescent="0.25">
      <c r="A1724" s="7" t="s">
        <v>1906</v>
      </c>
      <c r="B1724" s="23">
        <v>113.089</v>
      </c>
      <c r="C1724" s="23">
        <v>0</v>
      </c>
      <c r="D1724" s="23">
        <v>114.62481</v>
      </c>
    </row>
    <row r="1725" spans="1:4" x14ac:dyDescent="0.25">
      <c r="A1725" s="7" t="s">
        <v>1907</v>
      </c>
      <c r="B1725" s="23">
        <v>107.833</v>
      </c>
      <c r="C1725" s="23">
        <v>6.5279099999999994</v>
      </c>
      <c r="D1725" s="23">
        <v>114.61091</v>
      </c>
    </row>
    <row r="1726" spans="1:4" x14ac:dyDescent="0.25">
      <c r="A1726" s="7" t="s">
        <v>1908</v>
      </c>
      <c r="B1726" s="23">
        <v>96.589649999999992</v>
      </c>
      <c r="C1726" s="23">
        <v>15.416790000000001</v>
      </c>
      <c r="D1726" s="23">
        <v>114.60794</v>
      </c>
    </row>
    <row r="1727" spans="1:4" x14ac:dyDescent="0.25">
      <c r="A1727" s="7" t="s">
        <v>1909</v>
      </c>
      <c r="B1727" s="23">
        <v>114.38417</v>
      </c>
      <c r="C1727" s="23">
        <v>0</v>
      </c>
      <c r="D1727" s="23">
        <v>114.55181999999999</v>
      </c>
    </row>
    <row r="1728" spans="1:4" x14ac:dyDescent="0.25">
      <c r="A1728" s="7" t="s">
        <v>1910</v>
      </c>
      <c r="B1728" s="23">
        <v>104.00077</v>
      </c>
      <c r="C1728" s="23">
        <v>4.6165200000000004</v>
      </c>
      <c r="D1728" s="23">
        <v>114.54850000000002</v>
      </c>
    </row>
    <row r="1729" spans="1:4" x14ac:dyDescent="0.25">
      <c r="A1729" s="7" t="s">
        <v>1911</v>
      </c>
      <c r="B1729" s="23">
        <v>114.53160000000001</v>
      </c>
      <c r="C1729" s="23">
        <v>0</v>
      </c>
      <c r="D1729" s="23">
        <v>114.53160000000001</v>
      </c>
    </row>
    <row r="1730" spans="1:4" x14ac:dyDescent="0.25">
      <c r="A1730" s="7" t="s">
        <v>1912</v>
      </c>
      <c r="B1730" s="23">
        <v>109.42518</v>
      </c>
      <c r="C1730" s="23">
        <v>1.8597600000000001</v>
      </c>
      <c r="D1730" s="23">
        <v>114.53014999999999</v>
      </c>
    </row>
    <row r="1731" spans="1:4" x14ac:dyDescent="0.25">
      <c r="A1731" s="7" t="s">
        <v>1913</v>
      </c>
      <c r="B1731" s="23">
        <v>105.04716999999999</v>
      </c>
      <c r="C1731" s="23">
        <v>6.0521400000000005</v>
      </c>
      <c r="D1731" s="23">
        <v>114.52278</v>
      </c>
    </row>
    <row r="1732" spans="1:4" x14ac:dyDescent="0.25">
      <c r="A1732" s="7" t="s">
        <v>1914</v>
      </c>
      <c r="B1732" s="23">
        <v>114.4872</v>
      </c>
      <c r="C1732" s="23">
        <v>0</v>
      </c>
      <c r="D1732" s="23">
        <v>114.4872</v>
      </c>
    </row>
    <row r="1733" spans="1:4" x14ac:dyDescent="0.25">
      <c r="A1733" s="7" t="s">
        <v>1915</v>
      </c>
      <c r="B1733" s="23">
        <v>103.82558</v>
      </c>
      <c r="C1733" s="23">
        <v>3.49194</v>
      </c>
      <c r="D1733" s="23">
        <v>114.47712000000001</v>
      </c>
    </row>
    <row r="1734" spans="1:4" x14ac:dyDescent="0.25">
      <c r="A1734" s="7" t="s">
        <v>1916</v>
      </c>
      <c r="B1734" s="23">
        <v>106.63829</v>
      </c>
      <c r="C1734" s="23">
        <v>3.1768899999999998</v>
      </c>
      <c r="D1734" s="23">
        <v>114.4127</v>
      </c>
    </row>
    <row r="1735" spans="1:4" x14ac:dyDescent="0.25">
      <c r="A1735" s="7" t="s">
        <v>1917</v>
      </c>
      <c r="B1735" s="23">
        <v>114.40075</v>
      </c>
      <c r="C1735" s="23">
        <v>0</v>
      </c>
      <c r="D1735" s="23">
        <v>114.40075</v>
      </c>
    </row>
    <row r="1736" spans="1:4" x14ac:dyDescent="0.25">
      <c r="A1736" s="7" t="s">
        <v>1918</v>
      </c>
      <c r="B1736" s="23">
        <v>99.32311</v>
      </c>
      <c r="C1736" s="23">
        <v>5.1675200000000006</v>
      </c>
      <c r="D1736" s="23">
        <v>114.39883</v>
      </c>
    </row>
    <row r="1737" spans="1:4" x14ac:dyDescent="0.25">
      <c r="A1737" s="7" t="s">
        <v>1919</v>
      </c>
      <c r="B1737" s="23">
        <v>114.38707000000001</v>
      </c>
      <c r="C1737" s="23">
        <v>0</v>
      </c>
      <c r="D1737" s="23">
        <v>114.38707000000001</v>
      </c>
    </row>
    <row r="1738" spans="1:4" x14ac:dyDescent="0.25">
      <c r="A1738" s="7" t="s">
        <v>1920</v>
      </c>
      <c r="B1738" s="23">
        <v>114.3861</v>
      </c>
      <c r="C1738" s="23">
        <v>0</v>
      </c>
      <c r="D1738" s="23">
        <v>114.3861</v>
      </c>
    </row>
    <row r="1739" spans="1:4" x14ac:dyDescent="0.25">
      <c r="A1739" s="7" t="s">
        <v>1921</v>
      </c>
      <c r="B1739" s="23">
        <v>114.386</v>
      </c>
      <c r="C1739" s="23">
        <v>0</v>
      </c>
      <c r="D1739" s="23">
        <v>114.386</v>
      </c>
    </row>
    <row r="1740" spans="1:4" x14ac:dyDescent="0.25">
      <c r="A1740" s="7" t="s">
        <v>1922</v>
      </c>
      <c r="B1740" s="23">
        <v>114.386</v>
      </c>
      <c r="C1740" s="23">
        <v>0</v>
      </c>
      <c r="D1740" s="23">
        <v>114.386</v>
      </c>
    </row>
    <row r="1741" spans="1:4" x14ac:dyDescent="0.25">
      <c r="A1741" s="7" t="s">
        <v>1923</v>
      </c>
      <c r="B1741" s="23">
        <v>67.493049999999997</v>
      </c>
      <c r="C1741" s="23">
        <v>45.962780000000002</v>
      </c>
      <c r="D1741" s="23">
        <v>114.38462</v>
      </c>
    </row>
    <row r="1742" spans="1:4" x14ac:dyDescent="0.25">
      <c r="A1742" s="7" t="s">
        <v>1924</v>
      </c>
      <c r="B1742" s="23">
        <v>84.502009999999999</v>
      </c>
      <c r="C1742" s="23">
        <v>22.868569999999998</v>
      </c>
      <c r="D1742" s="23">
        <v>114.37062999999999</v>
      </c>
    </row>
    <row r="1743" spans="1:4" x14ac:dyDescent="0.25">
      <c r="A1743" s="7" t="s">
        <v>1925</v>
      </c>
      <c r="B1743" s="23">
        <v>114.10446</v>
      </c>
      <c r="C1743" s="23">
        <v>0</v>
      </c>
      <c r="D1743" s="23">
        <v>114.32423000000001</v>
      </c>
    </row>
    <row r="1744" spans="1:4" x14ac:dyDescent="0.25">
      <c r="A1744" s="7" t="s">
        <v>1926</v>
      </c>
      <c r="B1744" s="23">
        <v>114.3062</v>
      </c>
      <c r="C1744" s="23">
        <v>0</v>
      </c>
      <c r="D1744" s="23">
        <v>114.3062</v>
      </c>
    </row>
    <row r="1745" spans="1:4" x14ac:dyDescent="0.25">
      <c r="A1745" s="7" t="s">
        <v>1927</v>
      </c>
      <c r="B1745" s="23">
        <v>101.76524000000001</v>
      </c>
      <c r="C1745" s="23">
        <v>4.6493500000000001</v>
      </c>
      <c r="D1745" s="23">
        <v>114.30500000000002</v>
      </c>
    </row>
    <row r="1746" spans="1:4" x14ac:dyDescent="0.25">
      <c r="A1746" s="7" t="s">
        <v>1928</v>
      </c>
      <c r="B1746" s="23">
        <v>107.9297</v>
      </c>
      <c r="C1746" s="23">
        <v>0.35672999999999999</v>
      </c>
      <c r="D1746" s="23">
        <v>114.30009999999999</v>
      </c>
    </row>
    <row r="1747" spans="1:4" x14ac:dyDescent="0.25">
      <c r="A1747" s="7" t="s">
        <v>1929</v>
      </c>
      <c r="B1747" s="23">
        <v>105.85397</v>
      </c>
      <c r="C1747" s="23">
        <v>0</v>
      </c>
      <c r="D1747" s="23">
        <v>114.29864999999999</v>
      </c>
    </row>
    <row r="1748" spans="1:4" x14ac:dyDescent="0.25">
      <c r="A1748" s="7" t="s">
        <v>1930</v>
      </c>
      <c r="B1748" s="23">
        <v>105.69789999999999</v>
      </c>
      <c r="C1748" s="23">
        <v>0.30607999999999996</v>
      </c>
      <c r="D1748" s="23">
        <v>114.2954</v>
      </c>
    </row>
    <row r="1749" spans="1:4" x14ac:dyDescent="0.25">
      <c r="A1749" s="7" t="s">
        <v>1931</v>
      </c>
      <c r="B1749" s="23">
        <v>103.901</v>
      </c>
      <c r="C1749" s="23">
        <v>0</v>
      </c>
      <c r="D1749" s="23">
        <v>114.2911</v>
      </c>
    </row>
    <row r="1750" spans="1:4" x14ac:dyDescent="0.25">
      <c r="A1750" s="7" t="s">
        <v>1932</v>
      </c>
      <c r="B1750" s="23">
        <v>114.25997</v>
      </c>
      <c r="C1750" s="23">
        <v>0</v>
      </c>
      <c r="D1750" s="23">
        <v>114.25997</v>
      </c>
    </row>
    <row r="1751" spans="1:4" x14ac:dyDescent="0.25">
      <c r="A1751" s="7" t="s">
        <v>1933</v>
      </c>
      <c r="B1751" s="23">
        <v>106.06253</v>
      </c>
      <c r="C1751" s="23">
        <v>0</v>
      </c>
      <c r="D1751" s="23">
        <v>114.25089999999999</v>
      </c>
    </row>
    <row r="1752" spans="1:4" x14ac:dyDescent="0.25">
      <c r="A1752" s="7" t="s">
        <v>1934</v>
      </c>
      <c r="B1752" s="23">
        <v>114.23723</v>
      </c>
      <c r="C1752" s="23">
        <v>0</v>
      </c>
      <c r="D1752" s="23">
        <v>114.23723</v>
      </c>
    </row>
    <row r="1753" spans="1:4" x14ac:dyDescent="0.25">
      <c r="A1753" s="7" t="s">
        <v>1935</v>
      </c>
      <c r="B1753" s="23">
        <v>114.23723</v>
      </c>
      <c r="C1753" s="23">
        <v>0</v>
      </c>
      <c r="D1753" s="23">
        <v>114.23723</v>
      </c>
    </row>
    <row r="1754" spans="1:4" x14ac:dyDescent="0.25">
      <c r="A1754" s="7" t="s">
        <v>1936</v>
      </c>
      <c r="B1754" s="23">
        <v>114.2372</v>
      </c>
      <c r="C1754" s="23">
        <v>0</v>
      </c>
      <c r="D1754" s="23">
        <v>114.2372</v>
      </c>
    </row>
    <row r="1755" spans="1:4" x14ac:dyDescent="0.25">
      <c r="A1755" s="7" t="s">
        <v>1937</v>
      </c>
      <c r="B1755" s="23">
        <v>92.566310000000001</v>
      </c>
      <c r="C1755" s="23">
        <v>7.6875499999999999</v>
      </c>
      <c r="D1755" s="23">
        <v>114.21841000000001</v>
      </c>
    </row>
    <row r="1756" spans="1:4" x14ac:dyDescent="0.25">
      <c r="A1756" s="7" t="s">
        <v>1938</v>
      </c>
      <c r="B1756" s="23">
        <v>105.69796000000001</v>
      </c>
      <c r="C1756" s="23">
        <v>0</v>
      </c>
      <c r="D1756" s="23">
        <v>114.18926</v>
      </c>
    </row>
    <row r="1757" spans="1:4" x14ac:dyDescent="0.25">
      <c r="A1757" s="7" t="s">
        <v>1939</v>
      </c>
      <c r="B1757" s="23">
        <v>72.490399999999994</v>
      </c>
      <c r="C1757" s="23">
        <v>35.591410000000003</v>
      </c>
      <c r="D1757" s="23">
        <v>114.16431999999999</v>
      </c>
    </row>
    <row r="1758" spans="1:4" x14ac:dyDescent="0.25">
      <c r="A1758" s="7" t="s">
        <v>1940</v>
      </c>
      <c r="B1758" s="23">
        <v>102.50933999999999</v>
      </c>
      <c r="C1758" s="23">
        <v>6.2175600000000006</v>
      </c>
      <c r="D1758" s="23">
        <v>114.15773</v>
      </c>
    </row>
    <row r="1759" spans="1:4" x14ac:dyDescent="0.25">
      <c r="A1759" s="7" t="s">
        <v>1941</v>
      </c>
      <c r="B1759" s="23">
        <v>73.457639999999998</v>
      </c>
      <c r="C1759" s="23">
        <v>38.981529999999999</v>
      </c>
      <c r="D1759" s="23">
        <v>114.04973</v>
      </c>
    </row>
    <row r="1760" spans="1:4" x14ac:dyDescent="0.25">
      <c r="A1760" s="7" t="s">
        <v>1942</v>
      </c>
      <c r="B1760" s="23">
        <v>105.41212</v>
      </c>
      <c r="C1760" s="23">
        <v>0.2152</v>
      </c>
      <c r="D1760" s="23">
        <v>114.02960999999999</v>
      </c>
    </row>
    <row r="1761" spans="1:4" x14ac:dyDescent="0.25">
      <c r="A1761" s="7" t="s">
        <v>1943</v>
      </c>
      <c r="B1761" s="23">
        <v>114.02419999999999</v>
      </c>
      <c r="C1761" s="23">
        <v>0</v>
      </c>
      <c r="D1761" s="23">
        <v>114.02419999999999</v>
      </c>
    </row>
    <row r="1762" spans="1:4" x14ac:dyDescent="0.25">
      <c r="A1762" s="7" t="s">
        <v>1944</v>
      </c>
      <c r="B1762" s="23">
        <v>114.00252</v>
      </c>
      <c r="C1762" s="23">
        <v>0</v>
      </c>
      <c r="D1762" s="23">
        <v>114.00252</v>
      </c>
    </row>
    <row r="1763" spans="1:4" x14ac:dyDescent="0.25">
      <c r="A1763" s="7" t="s">
        <v>1945</v>
      </c>
      <c r="B1763" s="23">
        <v>88.281940000000006</v>
      </c>
      <c r="C1763" s="23">
        <v>18.66459</v>
      </c>
      <c r="D1763" s="23">
        <v>113.98828999999999</v>
      </c>
    </row>
    <row r="1764" spans="1:4" x14ac:dyDescent="0.25">
      <c r="A1764" s="7" t="s">
        <v>1946</v>
      </c>
      <c r="B1764" s="23">
        <v>113.985</v>
      </c>
      <c r="C1764" s="23">
        <v>0</v>
      </c>
      <c r="D1764" s="23">
        <v>113.985</v>
      </c>
    </row>
    <row r="1765" spans="1:4" x14ac:dyDescent="0.25">
      <c r="A1765" s="7" t="s">
        <v>1947</v>
      </c>
      <c r="B1765" s="23">
        <v>111.59329</v>
      </c>
      <c r="C1765" s="23">
        <v>0</v>
      </c>
      <c r="D1765" s="23">
        <v>113.87331</v>
      </c>
    </row>
    <row r="1766" spans="1:4" x14ac:dyDescent="0.25">
      <c r="A1766" s="7" t="s">
        <v>1948</v>
      </c>
      <c r="B1766" s="23">
        <v>95.635320000000007</v>
      </c>
      <c r="C1766" s="23">
        <v>8.4838500000000003</v>
      </c>
      <c r="D1766" s="23">
        <v>113.81799000000002</v>
      </c>
    </row>
    <row r="1767" spans="1:4" x14ac:dyDescent="0.25">
      <c r="A1767" s="7" t="s">
        <v>1949</v>
      </c>
      <c r="B1767" s="23">
        <v>103.58801</v>
      </c>
      <c r="C1767" s="23">
        <v>10.142709999999999</v>
      </c>
      <c r="D1767" s="23">
        <v>113.73072000000001</v>
      </c>
    </row>
    <row r="1768" spans="1:4" x14ac:dyDescent="0.25">
      <c r="A1768" s="7" t="s">
        <v>1950</v>
      </c>
      <c r="B1768" s="23">
        <v>95.067160000000001</v>
      </c>
      <c r="C1768" s="23">
        <v>9.5493100000000002</v>
      </c>
      <c r="D1768" s="23">
        <v>113.73025</v>
      </c>
    </row>
    <row r="1769" spans="1:4" x14ac:dyDescent="0.25">
      <c r="A1769" s="7" t="s">
        <v>1951</v>
      </c>
      <c r="B1769" s="23">
        <v>111.7835</v>
      </c>
      <c r="C1769" s="23">
        <v>0</v>
      </c>
      <c r="D1769" s="23">
        <v>113.72114000000001</v>
      </c>
    </row>
    <row r="1770" spans="1:4" x14ac:dyDescent="0.25">
      <c r="A1770" s="7" t="s">
        <v>1952</v>
      </c>
      <c r="B1770" s="23">
        <v>113.38978</v>
      </c>
      <c r="C1770" s="23">
        <v>0</v>
      </c>
      <c r="D1770" s="23">
        <v>113.70228</v>
      </c>
    </row>
    <row r="1771" spans="1:4" x14ac:dyDescent="0.25">
      <c r="A1771" s="7" t="s">
        <v>1953</v>
      </c>
      <c r="B1771" s="23">
        <v>113.59422000000001</v>
      </c>
      <c r="C1771" s="23">
        <v>0</v>
      </c>
      <c r="D1771" s="23">
        <v>113.59422000000001</v>
      </c>
    </row>
    <row r="1772" spans="1:4" x14ac:dyDescent="0.25">
      <c r="A1772" s="7" t="s">
        <v>1954</v>
      </c>
      <c r="B1772" s="23">
        <v>103.83757000000001</v>
      </c>
      <c r="C1772" s="23">
        <v>5.5190299999999999</v>
      </c>
      <c r="D1772" s="23">
        <v>113.51005000000001</v>
      </c>
    </row>
    <row r="1773" spans="1:4" x14ac:dyDescent="0.25">
      <c r="A1773" s="7" t="s">
        <v>1955</v>
      </c>
      <c r="B1773" s="23">
        <v>85.826030000000003</v>
      </c>
      <c r="C1773" s="23">
        <v>17.085639999999998</v>
      </c>
      <c r="D1773" s="23">
        <v>113.50347000000001</v>
      </c>
    </row>
    <row r="1774" spans="1:4" x14ac:dyDescent="0.25">
      <c r="A1774" s="7" t="s">
        <v>1956</v>
      </c>
      <c r="B1774" s="23">
        <v>113.50254</v>
      </c>
      <c r="C1774" s="23">
        <v>0</v>
      </c>
      <c r="D1774" s="23">
        <v>113.50254</v>
      </c>
    </row>
    <row r="1775" spans="1:4" x14ac:dyDescent="0.25">
      <c r="A1775" s="7" t="s">
        <v>1957</v>
      </c>
      <c r="B1775" s="23">
        <v>113.4747</v>
      </c>
      <c r="C1775" s="23">
        <v>0</v>
      </c>
      <c r="D1775" s="23">
        <v>113.4747</v>
      </c>
    </row>
    <row r="1776" spans="1:4" x14ac:dyDescent="0.25">
      <c r="A1776" s="7" t="s">
        <v>1958</v>
      </c>
      <c r="B1776" s="23">
        <v>108.74791999999999</v>
      </c>
      <c r="C1776" s="23">
        <v>0</v>
      </c>
      <c r="D1776" s="23">
        <v>113.45308</v>
      </c>
    </row>
    <row r="1777" spans="1:4" x14ac:dyDescent="0.25">
      <c r="A1777" s="7" t="s">
        <v>1959</v>
      </c>
      <c r="B1777" s="23">
        <v>109.88416000000001</v>
      </c>
      <c r="C1777" s="23">
        <v>0</v>
      </c>
      <c r="D1777" s="23">
        <v>113.43639</v>
      </c>
    </row>
    <row r="1778" spans="1:4" x14ac:dyDescent="0.25">
      <c r="A1778" s="7" t="s">
        <v>1960</v>
      </c>
      <c r="B1778" s="23">
        <v>67.810990000000004</v>
      </c>
      <c r="C1778" s="23">
        <v>39.91666</v>
      </c>
      <c r="D1778" s="23">
        <v>113.36038000000001</v>
      </c>
    </row>
    <row r="1779" spans="1:4" x14ac:dyDescent="0.25">
      <c r="A1779" s="7" t="s">
        <v>1961</v>
      </c>
      <c r="B1779" s="23">
        <v>106.02696</v>
      </c>
      <c r="C1779" s="23">
        <v>1.6336300000000001</v>
      </c>
      <c r="D1779" s="23">
        <v>113.34102000000001</v>
      </c>
    </row>
    <row r="1780" spans="1:4" x14ac:dyDescent="0.25">
      <c r="A1780" s="7" t="s">
        <v>1962</v>
      </c>
      <c r="B1780" s="23">
        <v>113.23326</v>
      </c>
      <c r="C1780" s="23">
        <v>0</v>
      </c>
      <c r="D1780" s="23">
        <v>113.23326</v>
      </c>
    </row>
    <row r="1781" spans="1:4" x14ac:dyDescent="0.25">
      <c r="A1781" s="7" t="s">
        <v>1963</v>
      </c>
      <c r="B1781" s="23">
        <v>111.0081</v>
      </c>
      <c r="C1781" s="23">
        <v>0</v>
      </c>
      <c r="D1781" s="23">
        <v>113.22924</v>
      </c>
    </row>
    <row r="1782" spans="1:4" x14ac:dyDescent="0.25">
      <c r="A1782" s="7" t="s">
        <v>1964</v>
      </c>
      <c r="B1782" s="23">
        <v>108.74658000000001</v>
      </c>
      <c r="C1782" s="23">
        <v>0</v>
      </c>
      <c r="D1782" s="23">
        <v>113.17442</v>
      </c>
    </row>
    <row r="1783" spans="1:4" x14ac:dyDescent="0.25">
      <c r="A1783" s="7" t="s">
        <v>1965</v>
      </c>
      <c r="B1783" s="23">
        <v>109.044</v>
      </c>
      <c r="C1783" s="23">
        <v>1.2582</v>
      </c>
      <c r="D1783" s="23">
        <v>113.15705</v>
      </c>
    </row>
    <row r="1784" spans="1:4" x14ac:dyDescent="0.25">
      <c r="A1784" s="7" t="s">
        <v>1966</v>
      </c>
      <c r="B1784" s="23">
        <v>104.6695</v>
      </c>
      <c r="C1784" s="23">
        <v>7.8692099999999998</v>
      </c>
      <c r="D1784" s="23">
        <v>113.12871000000001</v>
      </c>
    </row>
    <row r="1785" spans="1:4" x14ac:dyDescent="0.25">
      <c r="A1785" s="7" t="s">
        <v>1967</v>
      </c>
      <c r="B1785" s="23">
        <v>84.773009999999999</v>
      </c>
      <c r="C1785" s="23">
        <v>3.6782699999999999</v>
      </c>
      <c r="D1785" s="23">
        <v>113.09298</v>
      </c>
    </row>
    <row r="1786" spans="1:4" x14ac:dyDescent="0.25">
      <c r="A1786" s="7" t="s">
        <v>1968</v>
      </c>
      <c r="B1786" s="23">
        <v>82.6815</v>
      </c>
      <c r="C1786" s="23">
        <v>27.223790000000001</v>
      </c>
      <c r="D1786" s="23">
        <v>113.06489000000002</v>
      </c>
    </row>
    <row r="1787" spans="1:4" x14ac:dyDescent="0.25">
      <c r="A1787" s="7" t="s">
        <v>1969</v>
      </c>
      <c r="B1787" s="23">
        <v>76.860979999999998</v>
      </c>
      <c r="C1787" s="23">
        <v>28.25882</v>
      </c>
      <c r="D1787" s="23">
        <v>113.05313999999998</v>
      </c>
    </row>
    <row r="1788" spans="1:4" x14ac:dyDescent="0.25">
      <c r="A1788" s="7" t="s">
        <v>1970</v>
      </c>
      <c r="B1788" s="23">
        <v>106.78972999999999</v>
      </c>
      <c r="C1788" s="23">
        <v>4.4036999999999997</v>
      </c>
      <c r="D1788" s="23">
        <v>113.04764</v>
      </c>
    </row>
    <row r="1789" spans="1:4" x14ac:dyDescent="0.25">
      <c r="A1789" s="7" t="s">
        <v>1971</v>
      </c>
      <c r="B1789" s="23">
        <v>110.24294</v>
      </c>
      <c r="C1789" s="23">
        <v>1.6090199999999999</v>
      </c>
      <c r="D1789" s="23">
        <v>113.04604</v>
      </c>
    </row>
    <row r="1790" spans="1:4" x14ac:dyDescent="0.25">
      <c r="A1790" s="7" t="s">
        <v>1972</v>
      </c>
      <c r="B1790" s="23">
        <v>97.503500000000003</v>
      </c>
      <c r="C1790" s="23">
        <v>1.44655</v>
      </c>
      <c r="D1790" s="23">
        <v>113.03684</v>
      </c>
    </row>
    <row r="1791" spans="1:4" x14ac:dyDescent="0.25">
      <c r="A1791" s="7" t="s">
        <v>1973</v>
      </c>
      <c r="B1791" s="23">
        <v>111.15394999999999</v>
      </c>
      <c r="C1791" s="23">
        <v>0</v>
      </c>
      <c r="D1791" s="23">
        <v>113.02573</v>
      </c>
    </row>
    <row r="1792" spans="1:4" x14ac:dyDescent="0.25">
      <c r="A1792" s="7" t="s">
        <v>1974</v>
      </c>
      <c r="B1792" s="23">
        <v>113.0211</v>
      </c>
      <c r="C1792" s="23">
        <v>0</v>
      </c>
      <c r="D1792" s="23">
        <v>113.0211</v>
      </c>
    </row>
    <row r="1793" spans="1:4" x14ac:dyDescent="0.25">
      <c r="A1793" s="7" t="s">
        <v>1975</v>
      </c>
      <c r="B1793" s="23">
        <v>82.051789999999997</v>
      </c>
      <c r="C1793" s="23">
        <v>20.991669999999999</v>
      </c>
      <c r="D1793" s="23">
        <v>113.01388999999999</v>
      </c>
    </row>
    <row r="1794" spans="1:4" x14ac:dyDescent="0.25">
      <c r="A1794" s="7" t="s">
        <v>1976</v>
      </c>
      <c r="B1794" s="23">
        <v>112.7565</v>
      </c>
      <c r="C1794" s="23">
        <v>0</v>
      </c>
      <c r="D1794" s="23">
        <v>113.0065</v>
      </c>
    </row>
    <row r="1795" spans="1:4" x14ac:dyDescent="0.25">
      <c r="A1795" s="7" t="s">
        <v>1977</v>
      </c>
      <c r="B1795" s="23">
        <v>112.39892999999999</v>
      </c>
      <c r="C1795" s="23">
        <v>0</v>
      </c>
      <c r="D1795" s="23">
        <v>112.98823999999999</v>
      </c>
    </row>
    <row r="1796" spans="1:4" x14ac:dyDescent="0.25">
      <c r="A1796" s="7" t="s">
        <v>1978</v>
      </c>
      <c r="B1796" s="23">
        <v>69.42662</v>
      </c>
      <c r="C1796" s="23">
        <v>41.382820000000002</v>
      </c>
      <c r="D1796" s="23">
        <v>112.92961</v>
      </c>
    </row>
    <row r="1797" spans="1:4" x14ac:dyDescent="0.25">
      <c r="A1797" s="7" t="s">
        <v>1979</v>
      </c>
      <c r="B1797" s="23">
        <v>109.25144</v>
      </c>
      <c r="C1797" s="23">
        <v>0</v>
      </c>
      <c r="D1797" s="23">
        <v>112.92244000000001</v>
      </c>
    </row>
    <row r="1798" spans="1:4" x14ac:dyDescent="0.25">
      <c r="A1798" s="7" t="s">
        <v>1980</v>
      </c>
      <c r="B1798" s="23">
        <v>108.70232</v>
      </c>
      <c r="C1798" s="23">
        <v>0</v>
      </c>
      <c r="D1798" s="23">
        <v>112.91905</v>
      </c>
    </row>
    <row r="1799" spans="1:4" x14ac:dyDescent="0.25">
      <c r="A1799" s="7" t="s">
        <v>1981</v>
      </c>
      <c r="B1799" s="23">
        <v>112.85942</v>
      </c>
      <c r="C1799" s="23">
        <v>0</v>
      </c>
      <c r="D1799" s="23">
        <v>112.85942</v>
      </c>
    </row>
    <row r="1800" spans="1:4" x14ac:dyDescent="0.25">
      <c r="A1800" s="7" t="s">
        <v>1982</v>
      </c>
      <c r="B1800" s="23">
        <v>72.19811</v>
      </c>
      <c r="C1800" s="23">
        <v>30.04419</v>
      </c>
      <c r="D1800" s="23">
        <v>112.79951000000001</v>
      </c>
    </row>
    <row r="1801" spans="1:4" x14ac:dyDescent="0.25">
      <c r="A1801" s="7" t="s">
        <v>1983</v>
      </c>
      <c r="B1801" s="23">
        <v>108.64016000000001</v>
      </c>
      <c r="C1801" s="23">
        <v>0</v>
      </c>
      <c r="D1801" s="23">
        <v>112.78966</v>
      </c>
    </row>
    <row r="1802" spans="1:4" x14ac:dyDescent="0.25">
      <c r="A1802" s="7" t="s">
        <v>1984</v>
      </c>
      <c r="B1802" s="23">
        <v>99.158179999999987</v>
      </c>
      <c r="C1802" s="23">
        <v>3.04074</v>
      </c>
      <c r="D1802" s="23">
        <v>112.78805</v>
      </c>
    </row>
    <row r="1803" spans="1:4" x14ac:dyDescent="0.25">
      <c r="A1803" s="7" t="s">
        <v>1985</v>
      </c>
      <c r="B1803" s="23">
        <v>95.885279999999995</v>
      </c>
      <c r="C1803" s="23">
        <v>9.7121399999999998</v>
      </c>
      <c r="D1803" s="23">
        <v>112.75744</v>
      </c>
    </row>
    <row r="1804" spans="1:4" x14ac:dyDescent="0.25">
      <c r="A1804" s="7" t="s">
        <v>1986</v>
      </c>
      <c r="B1804" s="23">
        <v>112.25924999999999</v>
      </c>
      <c r="C1804" s="23">
        <v>0</v>
      </c>
      <c r="D1804" s="23">
        <v>112.73263</v>
      </c>
    </row>
    <row r="1805" spans="1:4" x14ac:dyDescent="0.25">
      <c r="A1805" s="7" t="s">
        <v>1987</v>
      </c>
      <c r="B1805" s="23">
        <v>108.95305999999999</v>
      </c>
      <c r="C1805" s="23">
        <v>0</v>
      </c>
      <c r="D1805" s="23">
        <v>112.71928999999999</v>
      </c>
    </row>
    <row r="1806" spans="1:4" x14ac:dyDescent="0.25">
      <c r="A1806" s="7" t="s">
        <v>1988</v>
      </c>
      <c r="B1806" s="23">
        <v>103.23137</v>
      </c>
      <c r="C1806" s="23">
        <v>0</v>
      </c>
      <c r="D1806" s="23">
        <v>112.71348999999999</v>
      </c>
    </row>
    <row r="1807" spans="1:4" x14ac:dyDescent="0.25">
      <c r="A1807" s="7" t="s">
        <v>1989</v>
      </c>
      <c r="B1807" s="23">
        <v>111.4417</v>
      </c>
      <c r="C1807" s="23">
        <v>0</v>
      </c>
      <c r="D1807" s="23">
        <v>112.6917</v>
      </c>
    </row>
    <row r="1808" spans="1:4" x14ac:dyDescent="0.25">
      <c r="A1808" s="7" t="s">
        <v>1990</v>
      </c>
      <c r="B1808" s="23">
        <v>77.861720000000005</v>
      </c>
      <c r="C1808" s="23">
        <v>25.186529999999998</v>
      </c>
      <c r="D1808" s="23">
        <v>112.67564999999999</v>
      </c>
    </row>
    <row r="1809" spans="1:4" x14ac:dyDescent="0.25">
      <c r="A1809" s="7" t="s">
        <v>1991</v>
      </c>
      <c r="B1809" s="23">
        <v>95.126519999999999</v>
      </c>
      <c r="C1809" s="23">
        <v>6.9188900000000002</v>
      </c>
      <c r="D1809" s="23">
        <v>112.63903000000001</v>
      </c>
    </row>
    <row r="1810" spans="1:4" x14ac:dyDescent="0.25">
      <c r="A1810" s="7" t="s">
        <v>1992</v>
      </c>
      <c r="B1810" s="23">
        <v>106.72453999999999</v>
      </c>
      <c r="C1810" s="23">
        <v>3.3975</v>
      </c>
      <c r="D1810" s="23">
        <v>112.61456999999999</v>
      </c>
    </row>
    <row r="1811" spans="1:4" x14ac:dyDescent="0.25">
      <c r="A1811" s="7" t="s">
        <v>1993</v>
      </c>
      <c r="B1811" s="23">
        <v>100.87876</v>
      </c>
      <c r="C1811" s="23">
        <v>3.3050999999999999</v>
      </c>
      <c r="D1811" s="23">
        <v>112.56733</v>
      </c>
    </row>
    <row r="1812" spans="1:4" x14ac:dyDescent="0.25">
      <c r="A1812" s="7" t="s">
        <v>1994</v>
      </c>
      <c r="B1812" s="23">
        <v>104.11613</v>
      </c>
      <c r="C1812" s="23">
        <v>4.1851199999999995</v>
      </c>
      <c r="D1812" s="23">
        <v>112.56475</v>
      </c>
    </row>
    <row r="1813" spans="1:4" x14ac:dyDescent="0.25">
      <c r="A1813" s="7" t="s">
        <v>1995</v>
      </c>
      <c r="B1813" s="23">
        <v>110.29653</v>
      </c>
      <c r="C1813" s="23">
        <v>0</v>
      </c>
      <c r="D1813" s="23">
        <v>112.5017</v>
      </c>
    </row>
    <row r="1814" spans="1:4" x14ac:dyDescent="0.25">
      <c r="A1814" s="7" t="s">
        <v>1996</v>
      </c>
      <c r="B1814" s="23">
        <v>79.283509999999993</v>
      </c>
      <c r="C1814" s="23">
        <v>15.27679</v>
      </c>
      <c r="D1814" s="23">
        <v>112.43687999999999</v>
      </c>
    </row>
    <row r="1815" spans="1:4" x14ac:dyDescent="0.25">
      <c r="A1815" s="7" t="s">
        <v>1997</v>
      </c>
      <c r="B1815" s="23">
        <v>112.43174999999999</v>
      </c>
      <c r="C1815" s="23">
        <v>0</v>
      </c>
      <c r="D1815" s="23">
        <v>112.43174999999999</v>
      </c>
    </row>
    <row r="1816" spans="1:4" x14ac:dyDescent="0.25">
      <c r="A1816" s="7" t="s">
        <v>1998</v>
      </c>
      <c r="B1816" s="23">
        <v>112.43154</v>
      </c>
      <c r="C1816" s="23">
        <v>0</v>
      </c>
      <c r="D1816" s="23">
        <v>112.43154</v>
      </c>
    </row>
    <row r="1817" spans="1:4" x14ac:dyDescent="0.25">
      <c r="A1817" s="7" t="s">
        <v>1999</v>
      </c>
      <c r="B1817" s="23">
        <v>112.387</v>
      </c>
      <c r="C1817" s="23">
        <v>0</v>
      </c>
      <c r="D1817" s="23">
        <v>112.387</v>
      </c>
    </row>
    <row r="1818" spans="1:4" x14ac:dyDescent="0.25">
      <c r="A1818" s="7" t="s">
        <v>2000</v>
      </c>
      <c r="B1818" s="23">
        <v>92.155670000000001</v>
      </c>
      <c r="C1818" s="23">
        <v>4.7036499999999997</v>
      </c>
      <c r="D1818" s="23">
        <v>112.30690999999999</v>
      </c>
    </row>
    <row r="1819" spans="1:4" x14ac:dyDescent="0.25">
      <c r="A1819" s="7" t="s">
        <v>2001</v>
      </c>
      <c r="B1819" s="23">
        <v>103.94802</v>
      </c>
      <c r="C1819" s="23">
        <v>2.0839699999999999</v>
      </c>
      <c r="D1819" s="23">
        <v>112.26938</v>
      </c>
    </row>
    <row r="1820" spans="1:4" x14ac:dyDescent="0.25">
      <c r="A1820" s="7" t="s">
        <v>2002</v>
      </c>
      <c r="B1820" s="23">
        <v>103.33232000000001</v>
      </c>
      <c r="C1820" s="23">
        <v>0</v>
      </c>
      <c r="D1820" s="23">
        <v>112.19079000000001</v>
      </c>
    </row>
    <row r="1821" spans="1:4" x14ac:dyDescent="0.25">
      <c r="A1821" s="7" t="s">
        <v>2003</v>
      </c>
      <c r="B1821" s="23">
        <v>101.06684</v>
      </c>
      <c r="C1821" s="23">
        <v>3.3269299999999999</v>
      </c>
      <c r="D1821" s="23">
        <v>112.16628999999999</v>
      </c>
    </row>
    <row r="1822" spans="1:4" x14ac:dyDescent="0.25">
      <c r="A1822" s="7" t="s">
        <v>2004</v>
      </c>
      <c r="B1822" s="23">
        <v>87.695999999999998</v>
      </c>
      <c r="C1822" s="23">
        <v>13.355379999999998</v>
      </c>
      <c r="D1822" s="23">
        <v>112.14324000000001</v>
      </c>
    </row>
    <row r="1823" spans="1:4" x14ac:dyDescent="0.25">
      <c r="A1823" s="7" t="s">
        <v>2005</v>
      </c>
      <c r="B1823" s="23">
        <v>97.641720000000007</v>
      </c>
      <c r="C1823" s="23">
        <v>4.9386000000000001</v>
      </c>
      <c r="D1823" s="23">
        <v>112.13704000000001</v>
      </c>
    </row>
    <row r="1824" spans="1:4" x14ac:dyDescent="0.25">
      <c r="A1824" s="7" t="s">
        <v>2006</v>
      </c>
      <c r="B1824" s="23">
        <v>108.6401</v>
      </c>
      <c r="C1824" s="23">
        <v>0</v>
      </c>
      <c r="D1824" s="23">
        <v>112.12610000000001</v>
      </c>
    </row>
    <row r="1825" spans="1:4" x14ac:dyDescent="0.25">
      <c r="A1825" s="7" t="s">
        <v>2007</v>
      </c>
      <c r="B1825" s="23">
        <v>108.6401</v>
      </c>
      <c r="C1825" s="23">
        <v>0</v>
      </c>
      <c r="D1825" s="23">
        <v>112.12610000000001</v>
      </c>
    </row>
    <row r="1826" spans="1:4" x14ac:dyDescent="0.25">
      <c r="A1826" s="7" t="s">
        <v>2008</v>
      </c>
      <c r="B1826" s="23">
        <v>108.64009</v>
      </c>
      <c r="C1826" s="23">
        <v>0</v>
      </c>
      <c r="D1826" s="23">
        <v>112.12608999999999</v>
      </c>
    </row>
    <row r="1827" spans="1:4" x14ac:dyDescent="0.25">
      <c r="A1827" s="7" t="s">
        <v>2009</v>
      </c>
      <c r="B1827" s="23">
        <v>108.64009</v>
      </c>
      <c r="C1827" s="23">
        <v>0</v>
      </c>
      <c r="D1827" s="23">
        <v>112.12608999999999</v>
      </c>
    </row>
    <row r="1828" spans="1:4" x14ac:dyDescent="0.25">
      <c r="A1828" s="7" t="s">
        <v>2010</v>
      </c>
      <c r="B1828" s="23">
        <v>82.6815</v>
      </c>
      <c r="C1828" s="23">
        <v>21.691939999999999</v>
      </c>
      <c r="D1828" s="23">
        <v>112.11826000000001</v>
      </c>
    </row>
    <row r="1829" spans="1:4" x14ac:dyDescent="0.25">
      <c r="A1829" s="7" t="s">
        <v>2011</v>
      </c>
      <c r="B1829" s="23">
        <v>111.852</v>
      </c>
      <c r="C1829" s="23">
        <v>0</v>
      </c>
      <c r="D1829" s="23">
        <v>112.102</v>
      </c>
    </row>
    <row r="1830" spans="1:4" x14ac:dyDescent="0.25">
      <c r="A1830" s="7" t="s">
        <v>2012</v>
      </c>
      <c r="B1830" s="23">
        <v>101.2683</v>
      </c>
      <c r="C1830" s="23">
        <v>8.7826200000000014</v>
      </c>
      <c r="D1830" s="23">
        <v>112.07536</v>
      </c>
    </row>
    <row r="1831" spans="1:4" x14ac:dyDescent="0.25">
      <c r="A1831" s="7" t="s">
        <v>2013</v>
      </c>
      <c r="B1831" s="23">
        <v>88.373999999999995</v>
      </c>
      <c r="C1831" s="23">
        <v>15.548819999999999</v>
      </c>
      <c r="D1831" s="23">
        <v>112.07447000000001</v>
      </c>
    </row>
    <row r="1832" spans="1:4" x14ac:dyDescent="0.25">
      <c r="A1832" s="7" t="s">
        <v>2014</v>
      </c>
      <c r="B1832" s="23">
        <v>94.920779999999993</v>
      </c>
      <c r="C1832" s="23">
        <v>3.3406700000000003</v>
      </c>
      <c r="D1832" s="23">
        <v>112.04276</v>
      </c>
    </row>
    <row r="1833" spans="1:4" x14ac:dyDescent="0.25">
      <c r="A1833" s="7" t="s">
        <v>2015</v>
      </c>
      <c r="B1833" s="23">
        <v>81.289960000000008</v>
      </c>
      <c r="C1833" s="23">
        <v>23.958869999999997</v>
      </c>
      <c r="D1833" s="23">
        <v>112.01452</v>
      </c>
    </row>
    <row r="1834" spans="1:4" x14ac:dyDescent="0.25">
      <c r="A1834" s="7" t="s">
        <v>2016</v>
      </c>
      <c r="B1834" s="23">
        <v>94.14285000000001</v>
      </c>
      <c r="C1834" s="23">
        <v>5.1512700000000002</v>
      </c>
      <c r="D1834" s="23">
        <v>111.97111000000001</v>
      </c>
    </row>
    <row r="1835" spans="1:4" x14ac:dyDescent="0.25">
      <c r="A1835" s="7" t="s">
        <v>2017</v>
      </c>
      <c r="B1835" s="23">
        <v>93.223529999999997</v>
      </c>
      <c r="C1835" s="23">
        <v>8.4672000000000001</v>
      </c>
      <c r="D1835" s="23">
        <v>111.95425999999999</v>
      </c>
    </row>
    <row r="1836" spans="1:4" x14ac:dyDescent="0.25">
      <c r="A1836" s="7" t="s">
        <v>2018</v>
      </c>
      <c r="B1836" s="23">
        <v>108.65013</v>
      </c>
      <c r="C1836" s="23">
        <v>0</v>
      </c>
      <c r="D1836" s="23">
        <v>111.91014</v>
      </c>
    </row>
    <row r="1837" spans="1:4" x14ac:dyDescent="0.25">
      <c r="A1837" s="7" t="s">
        <v>2019</v>
      </c>
      <c r="B1837" s="23">
        <v>111.43128</v>
      </c>
      <c r="C1837" s="23">
        <v>0</v>
      </c>
      <c r="D1837" s="23">
        <v>111.89108</v>
      </c>
    </row>
    <row r="1838" spans="1:4" x14ac:dyDescent="0.25">
      <c r="A1838" s="7" t="s">
        <v>2020</v>
      </c>
      <c r="B1838" s="23">
        <v>111.89103999999999</v>
      </c>
      <c r="C1838" s="23">
        <v>0</v>
      </c>
      <c r="D1838" s="23">
        <v>111.89103999999999</v>
      </c>
    </row>
    <row r="1839" spans="1:4" x14ac:dyDescent="0.25">
      <c r="A1839" s="7" t="s">
        <v>2021</v>
      </c>
      <c r="B1839" s="23">
        <v>82.196520000000007</v>
      </c>
      <c r="C1839" s="23">
        <v>25.934200000000001</v>
      </c>
      <c r="D1839" s="23">
        <v>111.88321000000001</v>
      </c>
    </row>
    <row r="1840" spans="1:4" x14ac:dyDescent="0.25">
      <c r="A1840" s="7" t="s">
        <v>2022</v>
      </c>
      <c r="B1840" s="23">
        <v>95.123000000000005</v>
      </c>
      <c r="C1840" s="23">
        <v>13.02901</v>
      </c>
      <c r="D1840" s="23">
        <v>111.85666999999999</v>
      </c>
    </row>
    <row r="1841" spans="1:4" x14ac:dyDescent="0.25">
      <c r="A1841" s="7" t="s">
        <v>2023</v>
      </c>
      <c r="B1841" s="23">
        <v>92.12639999999999</v>
      </c>
      <c r="C1841" s="23">
        <v>8.5681100000000008</v>
      </c>
      <c r="D1841" s="23">
        <v>111.84298</v>
      </c>
    </row>
    <row r="1842" spans="1:4" x14ac:dyDescent="0.25">
      <c r="A1842" s="7" t="s">
        <v>2024</v>
      </c>
      <c r="B1842" s="23">
        <v>105.03350999999999</v>
      </c>
      <c r="C1842" s="23">
        <v>4.6971699999999998</v>
      </c>
      <c r="D1842" s="23">
        <v>111.83868</v>
      </c>
    </row>
    <row r="1843" spans="1:4" x14ac:dyDescent="0.25">
      <c r="A1843" s="7" t="s">
        <v>2025</v>
      </c>
      <c r="B1843" s="23">
        <v>105.98701</v>
      </c>
      <c r="C1843" s="23">
        <v>0</v>
      </c>
      <c r="D1843" s="23">
        <v>111.81565999999999</v>
      </c>
    </row>
    <row r="1844" spans="1:4" x14ac:dyDescent="0.25">
      <c r="A1844" s="7" t="s">
        <v>2026</v>
      </c>
      <c r="B1844" s="23">
        <v>111.08635000000001</v>
      </c>
      <c r="C1844" s="23">
        <v>0</v>
      </c>
      <c r="D1844" s="23">
        <v>111.81110000000001</v>
      </c>
    </row>
    <row r="1845" spans="1:4" x14ac:dyDescent="0.25">
      <c r="A1845" s="7" t="s">
        <v>2027</v>
      </c>
      <c r="B1845" s="23">
        <v>89.10663000000001</v>
      </c>
      <c r="C1845" s="23">
        <v>8.606819999999999</v>
      </c>
      <c r="D1845" s="23">
        <v>111.73945000000001</v>
      </c>
    </row>
    <row r="1846" spans="1:4" x14ac:dyDescent="0.25">
      <c r="A1846" s="7" t="s">
        <v>2028</v>
      </c>
      <c r="B1846" s="23">
        <v>98.958860000000001</v>
      </c>
      <c r="C1846" s="23">
        <v>6.4562700000000008</v>
      </c>
      <c r="D1846" s="23">
        <v>111.73812000000001</v>
      </c>
    </row>
    <row r="1847" spans="1:4" x14ac:dyDescent="0.25">
      <c r="A1847" s="7" t="s">
        <v>2029</v>
      </c>
      <c r="B1847" s="23">
        <v>94.539839999999998</v>
      </c>
      <c r="C1847" s="23">
        <v>6.7272400000000001</v>
      </c>
      <c r="D1847" s="23">
        <v>111.71675</v>
      </c>
    </row>
    <row r="1848" spans="1:4" x14ac:dyDescent="0.25">
      <c r="A1848" s="7" t="s">
        <v>2030</v>
      </c>
      <c r="B1848" s="23">
        <v>107.03511</v>
      </c>
      <c r="C1848" s="23">
        <v>0.34470000000000001</v>
      </c>
      <c r="D1848" s="23">
        <v>111.64991000000001</v>
      </c>
    </row>
    <row r="1849" spans="1:4" x14ac:dyDescent="0.25">
      <c r="A1849" s="7" t="s">
        <v>2031</v>
      </c>
      <c r="B1849" s="23">
        <v>111.39</v>
      </c>
      <c r="C1849" s="23">
        <v>0</v>
      </c>
      <c r="D1849" s="23">
        <v>111.64</v>
      </c>
    </row>
    <row r="1850" spans="1:4" x14ac:dyDescent="0.25">
      <c r="A1850" s="7" t="s">
        <v>2032</v>
      </c>
      <c r="B1850" s="23">
        <v>88.373999999999995</v>
      </c>
      <c r="C1850" s="23">
        <v>10.963100000000001</v>
      </c>
      <c r="D1850" s="23">
        <v>111.60445000000001</v>
      </c>
    </row>
    <row r="1851" spans="1:4" x14ac:dyDescent="0.25">
      <c r="A1851" s="7" t="s">
        <v>2033</v>
      </c>
      <c r="B1851" s="23">
        <v>88.373999999999995</v>
      </c>
      <c r="C1851" s="23">
        <v>9.2989500000000014</v>
      </c>
      <c r="D1851" s="23">
        <v>111.54294999999999</v>
      </c>
    </row>
    <row r="1852" spans="1:4" x14ac:dyDescent="0.25">
      <c r="A1852" s="7" t="s">
        <v>2034</v>
      </c>
      <c r="B1852" s="23">
        <v>84.301899999999989</v>
      </c>
      <c r="C1852" s="23">
        <v>18.363659999999999</v>
      </c>
      <c r="D1852" s="23">
        <v>111.54161000000001</v>
      </c>
    </row>
    <row r="1853" spans="1:4" x14ac:dyDescent="0.25">
      <c r="A1853" s="7" t="s">
        <v>2035</v>
      </c>
      <c r="B1853" s="23">
        <v>110.03758000000001</v>
      </c>
      <c r="C1853" s="23">
        <v>0</v>
      </c>
      <c r="D1853" s="23">
        <v>111.52848</v>
      </c>
    </row>
    <row r="1854" spans="1:4" x14ac:dyDescent="0.25">
      <c r="A1854" s="7" t="s">
        <v>2036</v>
      </c>
      <c r="B1854" s="23">
        <v>109.66800000000001</v>
      </c>
      <c r="C1854" s="23">
        <v>0</v>
      </c>
      <c r="D1854" s="23">
        <v>111.51107</v>
      </c>
    </row>
    <row r="1855" spans="1:4" x14ac:dyDescent="0.25">
      <c r="A1855" s="7" t="s">
        <v>2037</v>
      </c>
      <c r="B1855" s="23">
        <v>96.811199999999999</v>
      </c>
      <c r="C1855" s="23">
        <v>3.4628100000000002</v>
      </c>
      <c r="D1855" s="23">
        <v>111.48401</v>
      </c>
    </row>
    <row r="1856" spans="1:4" x14ac:dyDescent="0.25">
      <c r="A1856" s="7" t="s">
        <v>2038</v>
      </c>
      <c r="B1856" s="23">
        <v>98.051720000000003</v>
      </c>
      <c r="C1856" s="23">
        <v>1.13243</v>
      </c>
      <c r="D1856" s="23">
        <v>111.37411999999999</v>
      </c>
    </row>
    <row r="1857" spans="1:4" x14ac:dyDescent="0.25">
      <c r="A1857" s="7" t="s">
        <v>2039</v>
      </c>
      <c r="B1857" s="23">
        <v>96.882059999999996</v>
      </c>
      <c r="C1857" s="23">
        <v>4.9712800000000001</v>
      </c>
      <c r="D1857" s="23">
        <v>111.35901</v>
      </c>
    </row>
    <row r="1858" spans="1:4" x14ac:dyDescent="0.25">
      <c r="A1858" s="7" t="s">
        <v>2040</v>
      </c>
      <c r="B1858" s="23">
        <v>103.58799999999999</v>
      </c>
      <c r="C1858" s="23">
        <v>0</v>
      </c>
      <c r="D1858" s="23">
        <v>111.3283</v>
      </c>
    </row>
    <row r="1859" spans="1:4" x14ac:dyDescent="0.25">
      <c r="A1859" s="7" t="s">
        <v>2041</v>
      </c>
      <c r="B1859" s="23">
        <v>79.283500000000004</v>
      </c>
      <c r="C1859" s="23">
        <v>19.539470000000001</v>
      </c>
      <c r="D1859" s="23">
        <v>111.32773</v>
      </c>
    </row>
    <row r="1860" spans="1:4" x14ac:dyDescent="0.25">
      <c r="A1860" s="7" t="s">
        <v>2042</v>
      </c>
      <c r="B1860" s="23">
        <v>93.911460000000005</v>
      </c>
      <c r="C1860" s="23">
        <v>6.4149899999999995</v>
      </c>
      <c r="D1860" s="23">
        <v>111.32463</v>
      </c>
    </row>
    <row r="1861" spans="1:4" x14ac:dyDescent="0.25">
      <c r="A1861" s="7" t="s">
        <v>2043</v>
      </c>
      <c r="B1861" s="23">
        <v>97.49472999999999</v>
      </c>
      <c r="C1861" s="23">
        <v>13.82283</v>
      </c>
      <c r="D1861" s="23">
        <v>111.31756</v>
      </c>
    </row>
    <row r="1862" spans="1:4" x14ac:dyDescent="0.25">
      <c r="A1862" s="7" t="s">
        <v>2044</v>
      </c>
      <c r="B1862" s="23">
        <v>100.7564</v>
      </c>
      <c r="C1862" s="23">
        <v>2.2967399999999998</v>
      </c>
      <c r="D1862" s="23">
        <v>111.31755</v>
      </c>
    </row>
    <row r="1863" spans="1:4" x14ac:dyDescent="0.25">
      <c r="A1863" s="7" t="s">
        <v>2045</v>
      </c>
      <c r="B1863" s="23">
        <v>90.49539</v>
      </c>
      <c r="C1863" s="23">
        <v>8.2199100000000005</v>
      </c>
      <c r="D1863" s="23">
        <v>111.31477000000001</v>
      </c>
    </row>
    <row r="1864" spans="1:4" x14ac:dyDescent="0.25">
      <c r="A1864" s="7" t="s">
        <v>2046</v>
      </c>
      <c r="B1864" s="23">
        <v>111.30200000000001</v>
      </c>
      <c r="C1864" s="23">
        <v>0</v>
      </c>
      <c r="D1864" s="23">
        <v>111.30200000000001</v>
      </c>
    </row>
    <row r="1865" spans="1:4" x14ac:dyDescent="0.25">
      <c r="A1865" s="7" t="s">
        <v>2047</v>
      </c>
      <c r="B1865" s="23">
        <v>92.672520000000006</v>
      </c>
      <c r="C1865" s="23">
        <v>3.4101500000000002</v>
      </c>
      <c r="D1865" s="23">
        <v>111.30083</v>
      </c>
    </row>
    <row r="1866" spans="1:4" x14ac:dyDescent="0.25">
      <c r="A1866" s="7" t="s">
        <v>2048</v>
      </c>
      <c r="B1866" s="23">
        <v>102.72072</v>
      </c>
      <c r="C1866" s="23">
        <v>3.0074000000000001</v>
      </c>
      <c r="D1866" s="23">
        <v>111.29678</v>
      </c>
    </row>
    <row r="1867" spans="1:4" x14ac:dyDescent="0.25">
      <c r="A1867" s="7" t="s">
        <v>2049</v>
      </c>
      <c r="B1867" s="23">
        <v>111.25872</v>
      </c>
      <c r="C1867" s="23">
        <v>0</v>
      </c>
      <c r="D1867" s="23">
        <v>111.25872</v>
      </c>
    </row>
    <row r="1868" spans="1:4" x14ac:dyDescent="0.25">
      <c r="A1868" s="7" t="s">
        <v>2050</v>
      </c>
      <c r="B1868" s="23">
        <v>94.102519999999998</v>
      </c>
      <c r="C1868" s="23">
        <v>17.113330000000001</v>
      </c>
      <c r="D1868" s="23">
        <v>111.21585</v>
      </c>
    </row>
    <row r="1869" spans="1:4" x14ac:dyDescent="0.25">
      <c r="A1869" s="7" t="s">
        <v>2051</v>
      </c>
      <c r="B1869" s="23">
        <v>95.229020000000006</v>
      </c>
      <c r="C1869" s="23">
        <v>10.58103</v>
      </c>
      <c r="D1869" s="23">
        <v>111.15147</v>
      </c>
    </row>
    <row r="1870" spans="1:4" x14ac:dyDescent="0.25">
      <c r="A1870" s="7" t="s">
        <v>2052</v>
      </c>
      <c r="B1870" s="23">
        <v>88.478619999999992</v>
      </c>
      <c r="C1870" s="23">
        <v>5.20573</v>
      </c>
      <c r="D1870" s="23">
        <v>111.12363999999998</v>
      </c>
    </row>
    <row r="1871" spans="1:4" x14ac:dyDescent="0.25">
      <c r="A1871" s="7" t="s">
        <v>2053</v>
      </c>
      <c r="B1871" s="23">
        <v>110.97203</v>
      </c>
      <c r="C1871" s="23">
        <v>0</v>
      </c>
      <c r="D1871" s="23">
        <v>111.11024</v>
      </c>
    </row>
    <row r="1872" spans="1:4" x14ac:dyDescent="0.25">
      <c r="A1872" s="7" t="s">
        <v>2054</v>
      </c>
      <c r="B1872" s="23">
        <v>106.50616000000001</v>
      </c>
      <c r="C1872" s="23">
        <v>0</v>
      </c>
      <c r="D1872" s="23">
        <v>111.10616</v>
      </c>
    </row>
    <row r="1873" spans="1:4" x14ac:dyDescent="0.25">
      <c r="A1873" s="7" t="s">
        <v>2055</v>
      </c>
      <c r="B1873" s="23">
        <v>110.89036999999999</v>
      </c>
      <c r="C1873" s="23">
        <v>0</v>
      </c>
      <c r="D1873" s="23">
        <v>111.09036999999999</v>
      </c>
    </row>
    <row r="1874" spans="1:4" x14ac:dyDescent="0.25">
      <c r="A1874" s="7" t="s">
        <v>2056</v>
      </c>
      <c r="B1874" s="23">
        <v>111.07553</v>
      </c>
      <c r="C1874" s="23">
        <v>0</v>
      </c>
      <c r="D1874" s="23">
        <v>111.07553</v>
      </c>
    </row>
    <row r="1875" spans="1:4" x14ac:dyDescent="0.25">
      <c r="A1875" s="7" t="s">
        <v>2057</v>
      </c>
      <c r="B1875" s="23">
        <v>68.391000000000005</v>
      </c>
      <c r="C1875" s="23">
        <v>35.746970000000005</v>
      </c>
      <c r="D1875" s="23">
        <v>111.06451</v>
      </c>
    </row>
    <row r="1876" spans="1:4" x14ac:dyDescent="0.25">
      <c r="A1876" s="7" t="s">
        <v>2058</v>
      </c>
      <c r="B1876" s="23">
        <v>64.728210000000004</v>
      </c>
      <c r="C1876" s="23">
        <v>43.784120000000001</v>
      </c>
      <c r="D1876" s="23">
        <v>110.93172</v>
      </c>
    </row>
    <row r="1877" spans="1:4" x14ac:dyDescent="0.25">
      <c r="A1877" s="7" t="s">
        <v>2059</v>
      </c>
      <c r="B1877" s="23">
        <v>98.52852</v>
      </c>
      <c r="C1877" s="23">
        <v>10.364879999999999</v>
      </c>
      <c r="D1877" s="23">
        <v>110.9034</v>
      </c>
    </row>
    <row r="1878" spans="1:4" x14ac:dyDescent="0.25">
      <c r="A1878" s="7" t="s">
        <v>2060</v>
      </c>
      <c r="B1878" s="23">
        <v>108.7812</v>
      </c>
      <c r="C1878" s="23">
        <v>0</v>
      </c>
      <c r="D1878" s="23">
        <v>110.83676</v>
      </c>
    </row>
    <row r="1879" spans="1:4" x14ac:dyDescent="0.25">
      <c r="A1879" s="7" t="s">
        <v>2061</v>
      </c>
      <c r="B1879" s="23">
        <v>105.51349999999999</v>
      </c>
      <c r="C1879" s="23">
        <v>3.3873800000000003</v>
      </c>
      <c r="D1879" s="23">
        <v>110.83088000000001</v>
      </c>
    </row>
    <row r="1880" spans="1:4" x14ac:dyDescent="0.25">
      <c r="A1880" s="7" t="s">
        <v>2062</v>
      </c>
      <c r="B1880" s="23">
        <v>110.73903</v>
      </c>
      <c r="C1880" s="23">
        <v>0</v>
      </c>
      <c r="D1880" s="23">
        <v>110.73903</v>
      </c>
    </row>
    <row r="1881" spans="1:4" x14ac:dyDescent="0.25">
      <c r="A1881" s="7" t="s">
        <v>2063</v>
      </c>
      <c r="B1881" s="23">
        <v>95.123009999999994</v>
      </c>
      <c r="C1881" s="23">
        <v>2.3162800000000003</v>
      </c>
      <c r="D1881" s="23">
        <v>110.73440999999998</v>
      </c>
    </row>
    <row r="1882" spans="1:4" x14ac:dyDescent="0.25">
      <c r="A1882" s="7" t="s">
        <v>2064</v>
      </c>
      <c r="B1882" s="23">
        <v>95.119500000000002</v>
      </c>
      <c r="C1882" s="23">
        <v>6.8856700000000002</v>
      </c>
      <c r="D1882" s="23">
        <v>110.70674</v>
      </c>
    </row>
    <row r="1883" spans="1:4" x14ac:dyDescent="0.25">
      <c r="A1883" s="7" t="s">
        <v>2065</v>
      </c>
      <c r="B1883" s="23">
        <v>84.84451</v>
      </c>
      <c r="C1883" s="23">
        <v>19.747029999999999</v>
      </c>
      <c r="D1883" s="23">
        <v>110.62869999999999</v>
      </c>
    </row>
    <row r="1884" spans="1:4" x14ac:dyDescent="0.25">
      <c r="A1884" s="7" t="s">
        <v>2066</v>
      </c>
      <c r="B1884" s="23">
        <v>107.16661999999999</v>
      </c>
      <c r="C1884" s="23">
        <v>1.8306</v>
      </c>
      <c r="D1884" s="23">
        <v>110.6087</v>
      </c>
    </row>
    <row r="1885" spans="1:4" x14ac:dyDescent="0.25">
      <c r="A1885" s="7" t="s">
        <v>2067</v>
      </c>
      <c r="B1885" s="23">
        <v>92.259100000000004</v>
      </c>
      <c r="C1885" s="23">
        <v>9.6343899999999998</v>
      </c>
      <c r="D1885" s="23">
        <v>110.58686</v>
      </c>
    </row>
    <row r="1886" spans="1:4" x14ac:dyDescent="0.25">
      <c r="A1886" s="7" t="s">
        <v>2068</v>
      </c>
      <c r="B1886" s="23">
        <v>109.044</v>
      </c>
      <c r="C1886" s="23">
        <v>1.2582</v>
      </c>
      <c r="D1886" s="23">
        <v>110.5522</v>
      </c>
    </row>
    <row r="1887" spans="1:4" x14ac:dyDescent="0.25">
      <c r="A1887" s="7" t="s">
        <v>2069</v>
      </c>
      <c r="B1887" s="23">
        <v>109.63404</v>
      </c>
      <c r="C1887" s="23">
        <v>0</v>
      </c>
      <c r="D1887" s="23">
        <v>110.49879</v>
      </c>
    </row>
    <row r="1888" spans="1:4" x14ac:dyDescent="0.25">
      <c r="A1888" s="7" t="s">
        <v>2070</v>
      </c>
      <c r="B1888" s="23">
        <v>87.807899999999989</v>
      </c>
      <c r="C1888" s="23">
        <v>19.514299999999999</v>
      </c>
      <c r="D1888" s="23">
        <v>110.46194</v>
      </c>
    </row>
    <row r="1889" spans="1:4" x14ac:dyDescent="0.25">
      <c r="A1889" s="7" t="s">
        <v>2071</v>
      </c>
      <c r="B1889" s="23">
        <v>96.395030000000006</v>
      </c>
      <c r="C1889" s="23">
        <v>12.44684</v>
      </c>
      <c r="D1889" s="23">
        <v>110.28386999999999</v>
      </c>
    </row>
    <row r="1890" spans="1:4" x14ac:dyDescent="0.25">
      <c r="A1890" s="7" t="s">
        <v>2072</v>
      </c>
      <c r="B1890" s="23">
        <v>101.42077999999999</v>
      </c>
      <c r="C1890" s="23">
        <v>0</v>
      </c>
      <c r="D1890" s="23">
        <v>110.27397999999999</v>
      </c>
    </row>
    <row r="1891" spans="1:4" x14ac:dyDescent="0.25">
      <c r="A1891" s="7" t="s">
        <v>2073</v>
      </c>
      <c r="B1891" s="23">
        <v>102.58014</v>
      </c>
      <c r="C1891" s="23">
        <v>6.0482100000000001</v>
      </c>
      <c r="D1891" s="23">
        <v>110.26256000000001</v>
      </c>
    </row>
    <row r="1892" spans="1:4" x14ac:dyDescent="0.25">
      <c r="A1892" s="7" t="s">
        <v>2074</v>
      </c>
      <c r="B1892" s="23">
        <v>109.63404</v>
      </c>
      <c r="C1892" s="23">
        <v>0.6063099999999999</v>
      </c>
      <c r="D1892" s="23">
        <v>110.24034999999999</v>
      </c>
    </row>
    <row r="1893" spans="1:4" x14ac:dyDescent="0.25">
      <c r="A1893" s="7" t="s">
        <v>2075</v>
      </c>
      <c r="B1893" s="23">
        <v>88.373999999999995</v>
      </c>
      <c r="C1893" s="23">
        <v>8.03383</v>
      </c>
      <c r="D1893" s="23">
        <v>110.17991000000001</v>
      </c>
    </row>
    <row r="1894" spans="1:4" x14ac:dyDescent="0.25">
      <c r="A1894" s="7" t="s">
        <v>2076</v>
      </c>
      <c r="B1894" s="23">
        <v>93.65061</v>
      </c>
      <c r="C1894" s="23">
        <v>16.462810000000001</v>
      </c>
      <c r="D1894" s="23">
        <v>110.11342</v>
      </c>
    </row>
    <row r="1895" spans="1:4" x14ac:dyDescent="0.25">
      <c r="A1895" s="7" t="s">
        <v>2077</v>
      </c>
      <c r="B1895" s="23">
        <v>110.11002000000001</v>
      </c>
      <c r="C1895" s="23">
        <v>0</v>
      </c>
      <c r="D1895" s="23">
        <v>110.11002000000001</v>
      </c>
    </row>
    <row r="1896" spans="1:4" x14ac:dyDescent="0.25">
      <c r="A1896" s="7" t="s">
        <v>2078</v>
      </c>
      <c r="B1896" s="23">
        <v>110.09716</v>
      </c>
      <c r="C1896" s="23">
        <v>0</v>
      </c>
      <c r="D1896" s="23">
        <v>110.09716</v>
      </c>
    </row>
    <row r="1897" spans="1:4" x14ac:dyDescent="0.25">
      <c r="A1897" s="7" t="s">
        <v>2079</v>
      </c>
      <c r="B1897" s="23">
        <v>96.717420000000004</v>
      </c>
      <c r="C1897" s="23">
        <v>4.2124199999999998</v>
      </c>
      <c r="D1897" s="23">
        <v>110.05964</v>
      </c>
    </row>
    <row r="1898" spans="1:4" x14ac:dyDescent="0.25">
      <c r="A1898" s="7" t="s">
        <v>2080</v>
      </c>
      <c r="B1898" s="23">
        <v>108.07253999999999</v>
      </c>
      <c r="C1898" s="23">
        <v>0</v>
      </c>
      <c r="D1898" s="23">
        <v>110.05253999999999</v>
      </c>
    </row>
    <row r="1899" spans="1:4" x14ac:dyDescent="0.25">
      <c r="A1899" s="7" t="s">
        <v>2081</v>
      </c>
      <c r="B1899" s="23">
        <v>81.954009999999997</v>
      </c>
      <c r="C1899" s="23">
        <v>0</v>
      </c>
      <c r="D1899" s="23">
        <v>110.02467</v>
      </c>
    </row>
    <row r="1900" spans="1:4" x14ac:dyDescent="0.25">
      <c r="A1900" s="7" t="s">
        <v>2082</v>
      </c>
      <c r="B1900" s="23">
        <v>98.628219999999999</v>
      </c>
      <c r="C1900" s="23">
        <v>10.811999999999999</v>
      </c>
      <c r="D1900" s="23">
        <v>109.99022000000001</v>
      </c>
    </row>
    <row r="1901" spans="1:4" x14ac:dyDescent="0.25">
      <c r="A1901" s="7" t="s">
        <v>2083</v>
      </c>
      <c r="B1901" s="23">
        <v>77.580399999999997</v>
      </c>
      <c r="C1901" s="23">
        <v>21.636830000000003</v>
      </c>
      <c r="D1901" s="23">
        <v>109.94094</v>
      </c>
    </row>
    <row r="1902" spans="1:4" x14ac:dyDescent="0.25">
      <c r="A1902" s="7" t="s">
        <v>2084</v>
      </c>
      <c r="B1902" s="23">
        <v>109.88925</v>
      </c>
      <c r="C1902" s="23">
        <v>0</v>
      </c>
      <c r="D1902" s="23">
        <v>109.9248</v>
      </c>
    </row>
    <row r="1903" spans="1:4" x14ac:dyDescent="0.25">
      <c r="A1903" s="7" t="s">
        <v>2085</v>
      </c>
      <c r="B1903" s="23">
        <v>109.66800000000001</v>
      </c>
      <c r="C1903" s="23">
        <v>0</v>
      </c>
      <c r="D1903" s="23">
        <v>109.91107000000001</v>
      </c>
    </row>
    <row r="1904" spans="1:4" x14ac:dyDescent="0.25">
      <c r="A1904" s="7" t="s">
        <v>2086</v>
      </c>
      <c r="B1904" s="23">
        <v>73.602000000000004</v>
      </c>
      <c r="C1904" s="23">
        <v>30.2775</v>
      </c>
      <c r="D1904" s="23">
        <v>109.88964999999999</v>
      </c>
    </row>
    <row r="1905" spans="1:4" x14ac:dyDescent="0.25">
      <c r="A1905" s="7" t="s">
        <v>2087</v>
      </c>
      <c r="B1905" s="23">
        <v>96.615990000000011</v>
      </c>
      <c r="C1905" s="23">
        <v>3.93154</v>
      </c>
      <c r="D1905" s="23">
        <v>109.87997</v>
      </c>
    </row>
    <row r="1906" spans="1:4" x14ac:dyDescent="0.25">
      <c r="A1906" s="7" t="s">
        <v>2088</v>
      </c>
      <c r="B1906" s="23">
        <v>95.123000000000005</v>
      </c>
      <c r="C1906" s="23">
        <v>2.0623800000000001</v>
      </c>
      <c r="D1906" s="23">
        <v>109.86568000000001</v>
      </c>
    </row>
    <row r="1907" spans="1:4" x14ac:dyDescent="0.25">
      <c r="A1907" s="7" t="s">
        <v>2089</v>
      </c>
      <c r="B1907" s="23">
        <v>94.489000000000004</v>
      </c>
      <c r="C1907" s="23">
        <v>9.3726299999999991</v>
      </c>
      <c r="D1907" s="23">
        <v>109.85922000000001</v>
      </c>
    </row>
    <row r="1908" spans="1:4" x14ac:dyDescent="0.25">
      <c r="A1908" s="7" t="s">
        <v>2090</v>
      </c>
      <c r="B1908" s="23">
        <v>89.800119999999993</v>
      </c>
      <c r="C1908" s="23">
        <v>2.5852600000000003</v>
      </c>
      <c r="D1908" s="23">
        <v>109.78312999999999</v>
      </c>
    </row>
    <row r="1909" spans="1:4" x14ac:dyDescent="0.25">
      <c r="A1909" s="7" t="s">
        <v>2091</v>
      </c>
      <c r="B1909" s="23">
        <v>91.68719999999999</v>
      </c>
      <c r="C1909" s="23">
        <v>1.18913</v>
      </c>
      <c r="D1909" s="23">
        <v>109.71347</v>
      </c>
    </row>
    <row r="1910" spans="1:4" x14ac:dyDescent="0.25">
      <c r="A1910" s="7" t="s">
        <v>2092</v>
      </c>
      <c r="B1910" s="23">
        <v>97.281419999999997</v>
      </c>
      <c r="C1910" s="23">
        <v>3.99851</v>
      </c>
      <c r="D1910" s="23">
        <v>109.69991999999999</v>
      </c>
    </row>
    <row r="1911" spans="1:4" x14ac:dyDescent="0.25">
      <c r="A1911" s="7" t="s">
        <v>2093</v>
      </c>
      <c r="B1911" s="23">
        <v>102.32066999999999</v>
      </c>
      <c r="C1911" s="23">
        <v>5.1391200000000001</v>
      </c>
      <c r="D1911" s="23">
        <v>109.67766999999999</v>
      </c>
    </row>
    <row r="1912" spans="1:4" x14ac:dyDescent="0.25">
      <c r="A1912" s="7" t="s">
        <v>2094</v>
      </c>
      <c r="B1912" s="23">
        <v>95.728250000000003</v>
      </c>
      <c r="C1912" s="23">
        <v>0</v>
      </c>
      <c r="D1912" s="23">
        <v>109.63887</v>
      </c>
    </row>
    <row r="1913" spans="1:4" x14ac:dyDescent="0.25">
      <c r="A1913" s="7" t="s">
        <v>2095</v>
      </c>
      <c r="B1913" s="23">
        <v>95.119500000000002</v>
      </c>
      <c r="C1913" s="23">
        <v>7.7160399999999996</v>
      </c>
      <c r="D1913" s="23">
        <v>109.61534</v>
      </c>
    </row>
    <row r="1914" spans="1:4" x14ac:dyDescent="0.25">
      <c r="A1914" s="7" t="s">
        <v>2096</v>
      </c>
      <c r="B1914" s="23">
        <v>95.126530000000002</v>
      </c>
      <c r="C1914" s="23">
        <v>3.0579399999999999</v>
      </c>
      <c r="D1914" s="23">
        <v>109.5608</v>
      </c>
    </row>
    <row r="1915" spans="1:4" x14ac:dyDescent="0.25">
      <c r="A1915" s="7" t="s">
        <v>2097</v>
      </c>
      <c r="B1915" s="23">
        <v>107.58859</v>
      </c>
      <c r="C1915" s="23">
        <v>1.0802499999999999</v>
      </c>
      <c r="D1915" s="23">
        <v>109.54264999999999</v>
      </c>
    </row>
    <row r="1916" spans="1:4" x14ac:dyDescent="0.25">
      <c r="A1916" s="7" t="s">
        <v>2098</v>
      </c>
      <c r="B1916" s="23">
        <v>100.0823</v>
      </c>
      <c r="C1916" s="23">
        <v>4.9661899999999992</v>
      </c>
      <c r="D1916" s="23">
        <v>109.52072</v>
      </c>
    </row>
    <row r="1917" spans="1:4" x14ac:dyDescent="0.25">
      <c r="A1917" s="7" t="s">
        <v>2099</v>
      </c>
      <c r="B1917" s="23">
        <v>79.283509999999993</v>
      </c>
      <c r="C1917" s="23">
        <v>26.893319999999999</v>
      </c>
      <c r="D1917" s="23">
        <v>109.46280999999998</v>
      </c>
    </row>
    <row r="1918" spans="1:4" x14ac:dyDescent="0.25">
      <c r="A1918" s="7" t="s">
        <v>2100</v>
      </c>
      <c r="B1918" s="23">
        <v>109.45953999999999</v>
      </c>
      <c r="C1918" s="23">
        <v>0</v>
      </c>
      <c r="D1918" s="23">
        <v>109.45953999999999</v>
      </c>
    </row>
    <row r="1919" spans="1:4" x14ac:dyDescent="0.25">
      <c r="A1919" s="7" t="s">
        <v>2101</v>
      </c>
      <c r="B1919" s="23">
        <v>67.798289999999994</v>
      </c>
      <c r="C1919" s="23">
        <v>37.066410000000005</v>
      </c>
      <c r="D1919" s="23">
        <v>109.44602999999999</v>
      </c>
    </row>
    <row r="1920" spans="1:4" x14ac:dyDescent="0.25">
      <c r="A1920" s="7" t="s">
        <v>2102</v>
      </c>
      <c r="B1920" s="23">
        <v>109.30861999999999</v>
      </c>
      <c r="C1920" s="23">
        <v>0</v>
      </c>
      <c r="D1920" s="23">
        <v>109.30861999999999</v>
      </c>
    </row>
    <row r="1921" spans="1:4" x14ac:dyDescent="0.25">
      <c r="A1921" s="7" t="s">
        <v>2103</v>
      </c>
      <c r="B1921" s="23">
        <v>106.91206</v>
      </c>
      <c r="C1921" s="23">
        <v>0</v>
      </c>
      <c r="D1921" s="23">
        <v>109.28166</v>
      </c>
    </row>
    <row r="1922" spans="1:4" x14ac:dyDescent="0.25">
      <c r="A1922" s="7" t="s">
        <v>2104</v>
      </c>
      <c r="B1922" s="23">
        <v>99.990649999999988</v>
      </c>
      <c r="C1922" s="23">
        <v>4.1192600000000006</v>
      </c>
      <c r="D1922" s="23">
        <v>109.28013999999999</v>
      </c>
    </row>
    <row r="1923" spans="1:4" x14ac:dyDescent="0.25">
      <c r="A1923" s="7" t="s">
        <v>2105</v>
      </c>
      <c r="B1923" s="23">
        <v>83.972639999999998</v>
      </c>
      <c r="C1923" s="23">
        <v>14.489370000000001</v>
      </c>
      <c r="D1923" s="23">
        <v>109.2667</v>
      </c>
    </row>
    <row r="1924" spans="1:4" x14ac:dyDescent="0.25">
      <c r="A1924" s="7" t="s">
        <v>2106</v>
      </c>
      <c r="B1924" s="23">
        <v>88.373999999999995</v>
      </c>
      <c r="C1924" s="23">
        <v>12.666690000000001</v>
      </c>
      <c r="D1924" s="23">
        <v>109.1982</v>
      </c>
    </row>
    <row r="1925" spans="1:4" x14ac:dyDescent="0.25">
      <c r="A1925" s="7" t="s">
        <v>2107</v>
      </c>
      <c r="B1925" s="23">
        <v>102.13719999999999</v>
      </c>
      <c r="C1925" s="23">
        <v>3.6657700000000002</v>
      </c>
      <c r="D1925" s="23">
        <v>109.18607</v>
      </c>
    </row>
    <row r="1926" spans="1:4" x14ac:dyDescent="0.25">
      <c r="A1926" s="7" t="s">
        <v>2108</v>
      </c>
      <c r="B1926" s="23">
        <v>79.987820000000013</v>
      </c>
      <c r="C1926" s="23">
        <v>23.073499999999999</v>
      </c>
      <c r="D1926" s="23">
        <v>109.1778</v>
      </c>
    </row>
    <row r="1927" spans="1:4" x14ac:dyDescent="0.25">
      <c r="A1927" s="7" t="s">
        <v>2109</v>
      </c>
      <c r="B1927" s="23">
        <v>88.373999999999995</v>
      </c>
      <c r="C1927" s="23">
        <v>5.3831999999999995</v>
      </c>
      <c r="D1927" s="23">
        <v>109.16842</v>
      </c>
    </row>
    <row r="1928" spans="1:4" x14ac:dyDescent="0.25">
      <c r="A1928" s="7" t="s">
        <v>2110</v>
      </c>
      <c r="B1928" s="23">
        <v>109.15860000000001</v>
      </c>
      <c r="C1928" s="23">
        <v>0</v>
      </c>
      <c r="D1928" s="23">
        <v>109.15860000000001</v>
      </c>
    </row>
    <row r="1929" spans="1:4" x14ac:dyDescent="0.25">
      <c r="A1929" s="7" t="s">
        <v>2111</v>
      </c>
      <c r="B1929" s="23">
        <v>65.918449999999993</v>
      </c>
      <c r="C1929" s="23">
        <v>38.336620000000003</v>
      </c>
      <c r="D1929" s="23">
        <v>109.1486</v>
      </c>
    </row>
    <row r="1930" spans="1:4" x14ac:dyDescent="0.25">
      <c r="A1930" s="7" t="s">
        <v>2112</v>
      </c>
      <c r="B1930" s="23">
        <v>97.942630000000008</v>
      </c>
      <c r="C1930" s="23">
        <v>3.1442299999999999</v>
      </c>
      <c r="D1930" s="23">
        <v>109.12764999999999</v>
      </c>
    </row>
    <row r="1931" spans="1:4" x14ac:dyDescent="0.25">
      <c r="A1931" s="7" t="s">
        <v>2113</v>
      </c>
      <c r="B1931" s="23">
        <v>83.192460000000011</v>
      </c>
      <c r="C1931" s="23">
        <v>22.202599999999997</v>
      </c>
      <c r="D1931" s="23">
        <v>109.09728999999999</v>
      </c>
    </row>
    <row r="1932" spans="1:4" x14ac:dyDescent="0.25">
      <c r="A1932" s="7" t="s">
        <v>2114</v>
      </c>
      <c r="B1932" s="23">
        <v>95.275840000000002</v>
      </c>
      <c r="C1932" s="23">
        <v>11.909540000000002</v>
      </c>
      <c r="D1932" s="23">
        <v>109.09538000000001</v>
      </c>
    </row>
    <row r="1933" spans="1:4" x14ac:dyDescent="0.25">
      <c r="A1933" s="7" t="s">
        <v>2115</v>
      </c>
      <c r="B1933" s="23">
        <v>105.60303999999999</v>
      </c>
      <c r="C1933" s="23">
        <v>0</v>
      </c>
      <c r="D1933" s="23">
        <v>109.08904</v>
      </c>
    </row>
    <row r="1934" spans="1:4" x14ac:dyDescent="0.25">
      <c r="A1934" s="7" t="s">
        <v>2116</v>
      </c>
      <c r="B1934" s="23">
        <v>76.474070000000012</v>
      </c>
      <c r="C1934" s="23">
        <v>32.543750000000003</v>
      </c>
      <c r="D1934" s="23">
        <v>109.08782000000001</v>
      </c>
    </row>
    <row r="1935" spans="1:4" x14ac:dyDescent="0.25">
      <c r="A1935" s="7" t="s">
        <v>2117</v>
      </c>
      <c r="B1935" s="23">
        <v>109.07553</v>
      </c>
      <c r="C1935" s="23">
        <v>0</v>
      </c>
      <c r="D1935" s="23">
        <v>109.07553</v>
      </c>
    </row>
    <row r="1936" spans="1:4" x14ac:dyDescent="0.25">
      <c r="A1936" s="7" t="s">
        <v>2118</v>
      </c>
      <c r="B1936" s="23">
        <v>97.952210000000008</v>
      </c>
      <c r="C1936" s="23">
        <v>0.83431</v>
      </c>
      <c r="D1936" s="23">
        <v>109.04236</v>
      </c>
    </row>
    <row r="1937" spans="1:4" x14ac:dyDescent="0.25">
      <c r="A1937" s="7" t="s">
        <v>2119</v>
      </c>
      <c r="B1937" s="23">
        <v>106.06519</v>
      </c>
      <c r="C1937" s="23">
        <v>0</v>
      </c>
      <c r="D1937" s="23">
        <v>109.00633000000001</v>
      </c>
    </row>
    <row r="1938" spans="1:4" x14ac:dyDescent="0.25">
      <c r="A1938" s="7" t="s">
        <v>2120</v>
      </c>
      <c r="B1938" s="23">
        <v>108.95310000000001</v>
      </c>
      <c r="C1938" s="23">
        <v>0</v>
      </c>
      <c r="D1938" s="23">
        <v>108.95310000000001</v>
      </c>
    </row>
    <row r="1939" spans="1:4" x14ac:dyDescent="0.25">
      <c r="A1939" s="7" t="s">
        <v>2121</v>
      </c>
      <c r="B1939" s="23">
        <v>108.64400999999999</v>
      </c>
      <c r="C1939" s="23">
        <v>0</v>
      </c>
      <c r="D1939" s="23">
        <v>108.89400999999999</v>
      </c>
    </row>
    <row r="1940" spans="1:4" x14ac:dyDescent="0.25">
      <c r="A1940" s="7" t="s">
        <v>2122</v>
      </c>
      <c r="B1940" s="23">
        <v>66.233890000000002</v>
      </c>
      <c r="C1940" s="23">
        <v>35.422470000000004</v>
      </c>
      <c r="D1940" s="23">
        <v>108.84344999999999</v>
      </c>
    </row>
    <row r="1941" spans="1:4" x14ac:dyDescent="0.25">
      <c r="A1941" s="7" t="s">
        <v>2123</v>
      </c>
      <c r="B1941" s="23">
        <v>108.40371</v>
      </c>
      <c r="C1941" s="23">
        <v>0</v>
      </c>
      <c r="D1941" s="23">
        <v>108.83063</v>
      </c>
    </row>
    <row r="1942" spans="1:4" x14ac:dyDescent="0.25">
      <c r="A1942" s="7" t="s">
        <v>2124</v>
      </c>
      <c r="B1942" s="23">
        <v>59.217100000000002</v>
      </c>
      <c r="C1942" s="23">
        <v>38.265980000000006</v>
      </c>
      <c r="D1942" s="23">
        <v>108.82166000000001</v>
      </c>
    </row>
    <row r="1943" spans="1:4" x14ac:dyDescent="0.25">
      <c r="A1943" s="7" t="s">
        <v>2125</v>
      </c>
      <c r="B1943" s="23">
        <v>98.366399999999999</v>
      </c>
      <c r="C1943" s="23">
        <v>0.58320000000000005</v>
      </c>
      <c r="D1943" s="23">
        <v>108.81703999999999</v>
      </c>
    </row>
    <row r="1944" spans="1:4" x14ac:dyDescent="0.25">
      <c r="A1944" s="7" t="s">
        <v>2126</v>
      </c>
      <c r="B1944" s="23">
        <v>74.652990000000003</v>
      </c>
      <c r="C1944" s="23">
        <v>26.148049999999998</v>
      </c>
      <c r="D1944" s="23">
        <v>108.75629000000001</v>
      </c>
    </row>
    <row r="1945" spans="1:4" x14ac:dyDescent="0.25">
      <c r="A1945" s="7" t="s">
        <v>2127</v>
      </c>
      <c r="B1945" s="23">
        <v>66.480820000000008</v>
      </c>
      <c r="C1945" s="23">
        <v>39.848699999999994</v>
      </c>
      <c r="D1945" s="23">
        <v>108.74037000000001</v>
      </c>
    </row>
    <row r="1946" spans="1:4" x14ac:dyDescent="0.25">
      <c r="A1946" s="7" t="s">
        <v>2128</v>
      </c>
      <c r="B1946" s="23">
        <v>67.320940000000007</v>
      </c>
      <c r="C1946" s="23">
        <v>34.611629999999998</v>
      </c>
      <c r="D1946" s="23">
        <v>108.73821000000001</v>
      </c>
    </row>
    <row r="1947" spans="1:4" x14ac:dyDescent="0.25">
      <c r="A1947" s="7" t="s">
        <v>2129</v>
      </c>
      <c r="B1947" s="23">
        <v>107.21025</v>
      </c>
      <c r="C1947" s="23">
        <v>0</v>
      </c>
      <c r="D1947" s="23">
        <v>108.71025</v>
      </c>
    </row>
    <row r="1948" spans="1:4" x14ac:dyDescent="0.25">
      <c r="A1948" s="7" t="s">
        <v>2130</v>
      </c>
      <c r="B1948" s="23">
        <v>99.546499999999995</v>
      </c>
      <c r="C1948" s="23">
        <v>8.59192</v>
      </c>
      <c r="D1948" s="23">
        <v>108.68841999999999</v>
      </c>
    </row>
    <row r="1949" spans="1:4" x14ac:dyDescent="0.25">
      <c r="A1949" s="7" t="s">
        <v>2131</v>
      </c>
      <c r="B1949" s="23">
        <v>71.861899999999991</v>
      </c>
      <c r="C1949" s="23">
        <v>23.930979999999998</v>
      </c>
      <c r="D1949" s="23">
        <v>108.65282999999998</v>
      </c>
    </row>
    <row r="1950" spans="1:4" x14ac:dyDescent="0.25">
      <c r="A1950" s="7" t="s">
        <v>2132</v>
      </c>
      <c r="B1950" s="23">
        <v>108.63703</v>
      </c>
      <c r="C1950" s="23">
        <v>0</v>
      </c>
      <c r="D1950" s="23">
        <v>108.63703</v>
      </c>
    </row>
    <row r="1951" spans="1:4" x14ac:dyDescent="0.25">
      <c r="A1951" s="7" t="s">
        <v>2133</v>
      </c>
      <c r="B1951" s="23">
        <v>108.53153999999999</v>
      </c>
      <c r="C1951" s="23">
        <v>0</v>
      </c>
      <c r="D1951" s="23">
        <v>108.59153999999999</v>
      </c>
    </row>
    <row r="1952" spans="1:4" x14ac:dyDescent="0.25">
      <c r="A1952" s="7" t="s">
        <v>2134</v>
      </c>
      <c r="B1952" s="23">
        <v>99.960999999999999</v>
      </c>
      <c r="C1952" s="23">
        <v>7.4998100000000001</v>
      </c>
      <c r="D1952" s="23">
        <v>108.56233999999999</v>
      </c>
    </row>
    <row r="1953" spans="1:4" x14ac:dyDescent="0.25">
      <c r="A1953" s="7" t="s">
        <v>2135</v>
      </c>
      <c r="B1953" s="23">
        <v>82.6815</v>
      </c>
      <c r="C1953" s="23">
        <v>24.459910000000001</v>
      </c>
      <c r="D1953" s="23">
        <v>108.56141000000001</v>
      </c>
    </row>
    <row r="1954" spans="1:4" x14ac:dyDescent="0.25">
      <c r="A1954" s="7" t="s">
        <v>2136</v>
      </c>
      <c r="B1954" s="23">
        <v>108.485</v>
      </c>
      <c r="C1954" s="23">
        <v>0</v>
      </c>
      <c r="D1954" s="23">
        <v>108.529</v>
      </c>
    </row>
    <row r="1955" spans="1:4" x14ac:dyDescent="0.25">
      <c r="A1955" s="7" t="s">
        <v>2137</v>
      </c>
      <c r="B1955" s="23">
        <v>67.598140000000001</v>
      </c>
      <c r="C1955" s="23">
        <v>39.125699999999995</v>
      </c>
      <c r="D1955" s="23">
        <v>108.52244999999999</v>
      </c>
    </row>
    <row r="1956" spans="1:4" x14ac:dyDescent="0.25">
      <c r="A1956" s="7" t="s">
        <v>2138</v>
      </c>
      <c r="B1956" s="23">
        <v>96.727339999999998</v>
      </c>
      <c r="C1956" s="23">
        <v>5.1146400000000005</v>
      </c>
      <c r="D1956" s="23">
        <v>108.49037999999999</v>
      </c>
    </row>
    <row r="1957" spans="1:4" x14ac:dyDescent="0.25">
      <c r="A1957" s="7" t="s">
        <v>2139</v>
      </c>
      <c r="B1957" s="23">
        <v>108.45983</v>
      </c>
      <c r="C1957" s="23">
        <v>0</v>
      </c>
      <c r="D1957" s="23">
        <v>108.45983</v>
      </c>
    </row>
    <row r="1958" spans="1:4" x14ac:dyDescent="0.25">
      <c r="A1958" s="7" t="s">
        <v>2140</v>
      </c>
      <c r="B1958" s="23">
        <v>89.047499999999999</v>
      </c>
      <c r="C1958" s="23">
        <v>3.6193499999999998</v>
      </c>
      <c r="D1958" s="23">
        <v>108.44857</v>
      </c>
    </row>
    <row r="1959" spans="1:4" x14ac:dyDescent="0.25">
      <c r="A1959" s="7" t="s">
        <v>2141</v>
      </c>
      <c r="B1959" s="23">
        <v>108.41796000000001</v>
      </c>
      <c r="C1959" s="23">
        <v>0</v>
      </c>
      <c r="D1959" s="23">
        <v>108.41796000000001</v>
      </c>
    </row>
    <row r="1960" spans="1:4" x14ac:dyDescent="0.25">
      <c r="A1960" s="7" t="s">
        <v>2142</v>
      </c>
      <c r="B1960" s="23">
        <v>106.91211</v>
      </c>
      <c r="C1960" s="23">
        <v>0</v>
      </c>
      <c r="D1960" s="23">
        <v>108.37701</v>
      </c>
    </row>
    <row r="1961" spans="1:4" x14ac:dyDescent="0.25">
      <c r="A1961" s="7" t="s">
        <v>2143</v>
      </c>
      <c r="B1961" s="23">
        <v>90.135630000000006</v>
      </c>
      <c r="C1961" s="23">
        <v>12.149959999999998</v>
      </c>
      <c r="D1961" s="23">
        <v>108.32464</v>
      </c>
    </row>
    <row r="1962" spans="1:4" x14ac:dyDescent="0.25">
      <c r="A1962" s="7" t="s">
        <v>2144</v>
      </c>
      <c r="B1962" s="23">
        <v>104.486</v>
      </c>
      <c r="C1962" s="23">
        <v>0</v>
      </c>
      <c r="D1962" s="23">
        <v>108.27381</v>
      </c>
    </row>
    <row r="1963" spans="1:4" x14ac:dyDescent="0.25">
      <c r="A1963" s="7" t="s">
        <v>2145</v>
      </c>
      <c r="B1963" s="23">
        <v>99.857380000000006</v>
      </c>
      <c r="C1963" s="23">
        <v>4.0213200000000002</v>
      </c>
      <c r="D1963" s="23">
        <v>108.27270000000001</v>
      </c>
    </row>
    <row r="1964" spans="1:4" x14ac:dyDescent="0.25">
      <c r="A1964" s="7" t="s">
        <v>2146</v>
      </c>
      <c r="B1964" s="23">
        <v>82.990110000000001</v>
      </c>
      <c r="C1964" s="23">
        <v>0</v>
      </c>
      <c r="D1964" s="23">
        <v>108.24701</v>
      </c>
    </row>
    <row r="1965" spans="1:4" x14ac:dyDescent="0.25">
      <c r="A1965" s="7" t="s">
        <v>2147</v>
      </c>
      <c r="B1965" s="23">
        <v>100.92303</v>
      </c>
      <c r="C1965" s="23">
        <v>0</v>
      </c>
      <c r="D1965" s="23">
        <v>108.24366000000001</v>
      </c>
    </row>
    <row r="1966" spans="1:4" x14ac:dyDescent="0.25">
      <c r="A1966" s="7" t="s">
        <v>2148</v>
      </c>
      <c r="B1966" s="23">
        <v>95.276020000000003</v>
      </c>
      <c r="C1966" s="23">
        <v>0.92471999999999999</v>
      </c>
      <c r="D1966" s="23">
        <v>108.24337000000001</v>
      </c>
    </row>
    <row r="1967" spans="1:4" x14ac:dyDescent="0.25">
      <c r="A1967" s="7" t="s">
        <v>2149</v>
      </c>
      <c r="B1967" s="23">
        <v>67.13767</v>
      </c>
      <c r="C1967" s="23">
        <v>37.024209999999997</v>
      </c>
      <c r="D1967" s="23">
        <v>108.23543000000001</v>
      </c>
    </row>
    <row r="1968" spans="1:4" x14ac:dyDescent="0.25">
      <c r="A1968" s="7" t="s">
        <v>2150</v>
      </c>
      <c r="B1968" s="23">
        <v>103.75036999999999</v>
      </c>
      <c r="C1968" s="23">
        <v>0</v>
      </c>
      <c r="D1968" s="23">
        <v>108.21431</v>
      </c>
    </row>
    <row r="1969" spans="1:4" x14ac:dyDescent="0.25">
      <c r="A1969" s="7" t="s">
        <v>2151</v>
      </c>
      <c r="B1969" s="23">
        <v>59.2014</v>
      </c>
      <c r="C1969" s="23">
        <v>42.990760000000002</v>
      </c>
      <c r="D1969" s="23">
        <v>108.208</v>
      </c>
    </row>
    <row r="1970" spans="1:4" x14ac:dyDescent="0.25">
      <c r="A1970" s="7" t="s">
        <v>2152</v>
      </c>
      <c r="B1970" s="23">
        <v>106.92600999999999</v>
      </c>
      <c r="C1970" s="23">
        <v>0</v>
      </c>
      <c r="D1970" s="23">
        <v>108.17600999999999</v>
      </c>
    </row>
    <row r="1971" spans="1:4" x14ac:dyDescent="0.25">
      <c r="A1971" s="7" t="s">
        <v>2153</v>
      </c>
      <c r="B1971" s="23">
        <v>83.240949999999998</v>
      </c>
      <c r="C1971" s="23">
        <v>22.218400000000003</v>
      </c>
      <c r="D1971" s="23">
        <v>108.16809000000001</v>
      </c>
    </row>
    <row r="1972" spans="1:4" x14ac:dyDescent="0.25">
      <c r="A1972" s="7" t="s">
        <v>2154</v>
      </c>
      <c r="B1972" s="23">
        <v>94.73603</v>
      </c>
      <c r="C1972" s="23">
        <v>11.36317</v>
      </c>
      <c r="D1972" s="23">
        <v>108.1452</v>
      </c>
    </row>
    <row r="1973" spans="1:4" x14ac:dyDescent="0.25">
      <c r="A1973" s="7" t="s">
        <v>2155</v>
      </c>
      <c r="B1973" s="23">
        <v>90.643219999999999</v>
      </c>
      <c r="C1973" s="23">
        <v>5.6616200000000001</v>
      </c>
      <c r="D1973" s="23">
        <v>108.1105</v>
      </c>
    </row>
    <row r="1974" spans="1:4" x14ac:dyDescent="0.25">
      <c r="A1974" s="7" t="s">
        <v>2156</v>
      </c>
      <c r="B1974" s="23">
        <v>108.098</v>
      </c>
      <c r="C1974" s="23">
        <v>0</v>
      </c>
      <c r="D1974" s="23">
        <v>108.098</v>
      </c>
    </row>
    <row r="1975" spans="1:4" x14ac:dyDescent="0.25">
      <c r="A1975" s="7" t="s">
        <v>2157</v>
      </c>
      <c r="B1975" s="23">
        <v>106.9122</v>
      </c>
      <c r="C1975" s="23">
        <v>0</v>
      </c>
      <c r="D1975" s="23">
        <v>108.08266</v>
      </c>
    </row>
    <row r="1976" spans="1:4" x14ac:dyDescent="0.25">
      <c r="A1976" s="7" t="s">
        <v>2158</v>
      </c>
      <c r="B1976" s="23">
        <v>45.572199999999995</v>
      </c>
      <c r="C1976" s="23">
        <v>55.920269999999995</v>
      </c>
      <c r="D1976" s="23">
        <v>108.07664</v>
      </c>
    </row>
    <row r="1977" spans="1:4" x14ac:dyDescent="0.25">
      <c r="A1977" s="7" t="s">
        <v>2159</v>
      </c>
      <c r="B1977" s="23">
        <v>108.07299999999999</v>
      </c>
      <c r="C1977" s="23">
        <v>0</v>
      </c>
      <c r="D1977" s="23">
        <v>108.07299999999999</v>
      </c>
    </row>
    <row r="1978" spans="1:4" x14ac:dyDescent="0.25">
      <c r="A1978" s="7" t="s">
        <v>2160</v>
      </c>
      <c r="B1978" s="23">
        <v>106.50813000000001</v>
      </c>
      <c r="C1978" s="23">
        <v>0</v>
      </c>
      <c r="D1978" s="23">
        <v>108.07021</v>
      </c>
    </row>
    <row r="1979" spans="1:4" x14ac:dyDescent="0.25">
      <c r="A1979" s="7" t="s">
        <v>2161</v>
      </c>
      <c r="B1979" s="23">
        <v>106.50614</v>
      </c>
      <c r="C1979" s="23">
        <v>0</v>
      </c>
      <c r="D1979" s="23">
        <v>108.00614</v>
      </c>
    </row>
    <row r="1980" spans="1:4" x14ac:dyDescent="0.25">
      <c r="A1980" s="7" t="s">
        <v>2162</v>
      </c>
      <c r="B1980" s="23">
        <v>108.00443</v>
      </c>
      <c r="C1980" s="23">
        <v>0</v>
      </c>
      <c r="D1980" s="23">
        <v>108.00443</v>
      </c>
    </row>
    <row r="1981" spans="1:4" x14ac:dyDescent="0.25">
      <c r="A1981" s="7" t="s">
        <v>2163</v>
      </c>
      <c r="B1981" s="23">
        <v>95.126519999999999</v>
      </c>
      <c r="C1981" s="23">
        <v>4.0963500000000002</v>
      </c>
      <c r="D1981" s="23">
        <v>107.99686000000001</v>
      </c>
    </row>
    <row r="1982" spans="1:4" x14ac:dyDescent="0.25">
      <c r="A1982" s="7" t="s">
        <v>2164</v>
      </c>
      <c r="B1982" s="23">
        <v>99.014399999999995</v>
      </c>
      <c r="C1982" s="23">
        <v>8.7388200000000005</v>
      </c>
      <c r="D1982" s="23">
        <v>107.98322</v>
      </c>
    </row>
    <row r="1983" spans="1:4" x14ac:dyDescent="0.25">
      <c r="A1983" s="7" t="s">
        <v>2165</v>
      </c>
      <c r="B1983" s="23">
        <v>88.258179999999996</v>
      </c>
      <c r="C1983" s="23">
        <v>18.815750000000001</v>
      </c>
      <c r="D1983" s="23">
        <v>107.96029</v>
      </c>
    </row>
    <row r="1984" spans="1:4" x14ac:dyDescent="0.25">
      <c r="A1984" s="7" t="s">
        <v>2166</v>
      </c>
      <c r="B1984" s="23">
        <v>98.222399999999993</v>
      </c>
      <c r="C1984" s="23">
        <v>8.9084799999999991</v>
      </c>
      <c r="D1984" s="23">
        <v>107.95087999999998</v>
      </c>
    </row>
    <row r="1985" spans="1:4" x14ac:dyDescent="0.25">
      <c r="A1985" s="7" t="s">
        <v>2167</v>
      </c>
      <c r="B1985" s="23">
        <v>107.92605</v>
      </c>
      <c r="C1985" s="23">
        <v>0</v>
      </c>
      <c r="D1985" s="23">
        <v>107.92605</v>
      </c>
    </row>
    <row r="1986" spans="1:4" x14ac:dyDescent="0.25">
      <c r="A1986" s="7" t="s">
        <v>2168</v>
      </c>
      <c r="B1986" s="23">
        <v>107.92604</v>
      </c>
      <c r="C1986" s="23">
        <v>0</v>
      </c>
      <c r="D1986" s="23">
        <v>107.92604</v>
      </c>
    </row>
    <row r="1987" spans="1:4" x14ac:dyDescent="0.25">
      <c r="A1987" s="7" t="s">
        <v>2169</v>
      </c>
      <c r="B1987" s="23">
        <v>107.92603</v>
      </c>
      <c r="C1987" s="23">
        <v>0</v>
      </c>
      <c r="D1987" s="23">
        <v>107.92603</v>
      </c>
    </row>
    <row r="1988" spans="1:4" x14ac:dyDescent="0.25">
      <c r="A1988" s="7" t="s">
        <v>2170</v>
      </c>
      <c r="B1988" s="23">
        <v>107.926</v>
      </c>
      <c r="C1988" s="23">
        <v>0</v>
      </c>
      <c r="D1988" s="23">
        <v>107.926</v>
      </c>
    </row>
    <row r="1989" spans="1:4" x14ac:dyDescent="0.25">
      <c r="A1989" s="7" t="s">
        <v>2171</v>
      </c>
      <c r="B1989" s="23">
        <v>39.471989999999998</v>
      </c>
      <c r="C1989" s="23">
        <v>13.27122</v>
      </c>
      <c r="D1989" s="23">
        <v>107.89301</v>
      </c>
    </row>
    <row r="1990" spans="1:4" x14ac:dyDescent="0.25">
      <c r="A1990" s="7" t="s">
        <v>2172</v>
      </c>
      <c r="B1990" s="23">
        <v>107.87689999999999</v>
      </c>
      <c r="C1990" s="23">
        <v>0</v>
      </c>
      <c r="D1990" s="23">
        <v>107.87689999999999</v>
      </c>
    </row>
    <row r="1991" spans="1:4" x14ac:dyDescent="0.25">
      <c r="A1991" s="7" t="s">
        <v>2173</v>
      </c>
      <c r="B1991" s="23">
        <v>107.8484</v>
      </c>
      <c r="C1991" s="23">
        <v>0</v>
      </c>
      <c r="D1991" s="23">
        <v>107.8484</v>
      </c>
    </row>
    <row r="1992" spans="1:4" x14ac:dyDescent="0.25">
      <c r="A1992" s="7" t="s">
        <v>2174</v>
      </c>
      <c r="B1992" s="23">
        <v>98.719490000000008</v>
      </c>
      <c r="C1992" s="23">
        <v>3.6555</v>
      </c>
      <c r="D1992" s="23">
        <v>107.83942000000002</v>
      </c>
    </row>
    <row r="1993" spans="1:4" x14ac:dyDescent="0.25">
      <c r="A1993" s="7" t="s">
        <v>2175</v>
      </c>
      <c r="B1993" s="23">
        <v>82.506399999999999</v>
      </c>
      <c r="C1993" s="23">
        <v>15.04416</v>
      </c>
      <c r="D1993" s="23">
        <v>107.76953</v>
      </c>
    </row>
    <row r="1994" spans="1:4" x14ac:dyDescent="0.25">
      <c r="A1994" s="7" t="s">
        <v>2176</v>
      </c>
      <c r="B1994" s="23">
        <v>104.46063000000001</v>
      </c>
      <c r="C1994" s="23">
        <v>0</v>
      </c>
      <c r="D1994" s="23">
        <v>107.76084000000002</v>
      </c>
    </row>
    <row r="1995" spans="1:4" x14ac:dyDescent="0.25">
      <c r="A1995" s="7" t="s">
        <v>2177</v>
      </c>
      <c r="B1995" s="23">
        <v>86.570499999999996</v>
      </c>
      <c r="C1995" s="23">
        <v>14.92151</v>
      </c>
      <c r="D1995" s="23">
        <v>107.72727999999999</v>
      </c>
    </row>
    <row r="1996" spans="1:4" x14ac:dyDescent="0.25">
      <c r="A1996" s="7" t="s">
        <v>2178</v>
      </c>
      <c r="B1996" s="23">
        <v>101.34434</v>
      </c>
      <c r="C1996" s="23">
        <v>4.0352300000000003</v>
      </c>
      <c r="D1996" s="23">
        <v>107.71527999999999</v>
      </c>
    </row>
    <row r="1997" spans="1:4" x14ac:dyDescent="0.25">
      <c r="A1997" s="7" t="s">
        <v>2179</v>
      </c>
      <c r="B1997" s="23">
        <v>107.71169999999999</v>
      </c>
      <c r="C1997" s="23">
        <v>0</v>
      </c>
      <c r="D1997" s="23">
        <v>107.71169999999999</v>
      </c>
    </row>
    <row r="1998" spans="1:4" x14ac:dyDescent="0.25">
      <c r="A1998" s="7" t="s">
        <v>2180</v>
      </c>
      <c r="B1998" s="23">
        <v>107.68930999999999</v>
      </c>
      <c r="C1998" s="23">
        <v>0</v>
      </c>
      <c r="D1998" s="23">
        <v>107.68930999999999</v>
      </c>
    </row>
    <row r="1999" spans="1:4" x14ac:dyDescent="0.25">
      <c r="A1999" s="7" t="s">
        <v>2181</v>
      </c>
      <c r="B1999" s="23">
        <v>85.478789999999989</v>
      </c>
      <c r="C1999" s="23">
        <v>22.076270000000001</v>
      </c>
      <c r="D1999" s="23">
        <v>107.68781999999999</v>
      </c>
    </row>
    <row r="2000" spans="1:4" x14ac:dyDescent="0.25">
      <c r="A2000" s="7" t="s">
        <v>2182</v>
      </c>
      <c r="B2000" s="23">
        <v>96.129320000000007</v>
      </c>
      <c r="C2000" s="23">
        <v>4.9785300000000001</v>
      </c>
      <c r="D2000" s="23">
        <v>107.66878</v>
      </c>
    </row>
    <row r="2001" spans="1:4" x14ac:dyDescent="0.25">
      <c r="A2001" s="7" t="s">
        <v>2183</v>
      </c>
      <c r="B2001" s="23">
        <v>77.569000000000003</v>
      </c>
      <c r="C2001" s="23">
        <v>19.553759999999997</v>
      </c>
      <c r="D2001" s="23">
        <v>107.65115999999999</v>
      </c>
    </row>
    <row r="2002" spans="1:4" x14ac:dyDescent="0.25">
      <c r="A2002" s="7" t="s">
        <v>2184</v>
      </c>
      <c r="B2002" s="23">
        <v>106.39833999999999</v>
      </c>
      <c r="C2002" s="23">
        <v>0</v>
      </c>
      <c r="D2002" s="23">
        <v>107.64833999999999</v>
      </c>
    </row>
    <row r="2003" spans="1:4" x14ac:dyDescent="0.25">
      <c r="A2003" s="7" t="s">
        <v>2185</v>
      </c>
      <c r="B2003" s="23">
        <v>93.813479999999998</v>
      </c>
      <c r="C2003" s="23">
        <v>10.463700000000001</v>
      </c>
      <c r="D2003" s="23">
        <v>107.59632999999998</v>
      </c>
    </row>
    <row r="2004" spans="1:4" x14ac:dyDescent="0.25">
      <c r="A2004" s="7" t="s">
        <v>2186</v>
      </c>
      <c r="B2004" s="23">
        <v>107.54874000000001</v>
      </c>
      <c r="C2004" s="23">
        <v>0</v>
      </c>
      <c r="D2004" s="23">
        <v>107.54874000000001</v>
      </c>
    </row>
    <row r="2005" spans="1:4" x14ac:dyDescent="0.25">
      <c r="A2005" s="7" t="s">
        <v>2187</v>
      </c>
      <c r="B2005" s="23">
        <v>107.36230999999999</v>
      </c>
      <c r="C2005" s="23">
        <v>0</v>
      </c>
      <c r="D2005" s="23">
        <v>107.5262</v>
      </c>
    </row>
    <row r="2006" spans="1:4" x14ac:dyDescent="0.25">
      <c r="A2006" s="7" t="s">
        <v>2188</v>
      </c>
      <c r="B2006" s="23">
        <v>107.50333999999999</v>
      </c>
      <c r="C2006" s="23">
        <v>0</v>
      </c>
      <c r="D2006" s="23">
        <v>107.50333999999999</v>
      </c>
    </row>
    <row r="2007" spans="1:4" x14ac:dyDescent="0.25">
      <c r="A2007" s="7" t="s">
        <v>2189</v>
      </c>
      <c r="B2007" s="23">
        <v>81.380020000000002</v>
      </c>
      <c r="C2007" s="23">
        <v>18.446900000000003</v>
      </c>
      <c r="D2007" s="23">
        <v>107.50265</v>
      </c>
    </row>
    <row r="2008" spans="1:4" x14ac:dyDescent="0.25">
      <c r="A2008" s="7" t="s">
        <v>2190</v>
      </c>
      <c r="B2008" s="23">
        <v>106.19359</v>
      </c>
      <c r="C2008" s="23">
        <v>0</v>
      </c>
      <c r="D2008" s="23">
        <v>107.49359</v>
      </c>
    </row>
    <row r="2009" spans="1:4" x14ac:dyDescent="0.25">
      <c r="A2009" s="7" t="s">
        <v>2191</v>
      </c>
      <c r="B2009" s="23">
        <v>89.617220000000003</v>
      </c>
      <c r="C2009" s="23">
        <v>13.001620000000001</v>
      </c>
      <c r="D2009" s="23">
        <v>107.46447999999999</v>
      </c>
    </row>
    <row r="2010" spans="1:4" x14ac:dyDescent="0.25">
      <c r="A2010" s="7" t="s">
        <v>2192</v>
      </c>
      <c r="B2010" s="23">
        <v>94.424999999999997</v>
      </c>
      <c r="C2010" s="23">
        <v>10.799950000000001</v>
      </c>
      <c r="D2010" s="23">
        <v>107.36856999999999</v>
      </c>
    </row>
    <row r="2011" spans="1:4" x14ac:dyDescent="0.25">
      <c r="A2011" s="7" t="s">
        <v>2193</v>
      </c>
      <c r="B2011" s="23">
        <v>99.859399999999994</v>
      </c>
      <c r="C2011" s="23">
        <v>0</v>
      </c>
      <c r="D2011" s="23">
        <v>107.34569999999999</v>
      </c>
    </row>
    <row r="2012" spans="1:4" x14ac:dyDescent="0.25">
      <c r="A2012" s="7" t="s">
        <v>2194</v>
      </c>
      <c r="B2012" s="23">
        <v>105.32852</v>
      </c>
      <c r="C2012" s="23">
        <v>1.3965000000000001</v>
      </c>
      <c r="D2012" s="23">
        <v>107.27502</v>
      </c>
    </row>
    <row r="2013" spans="1:4" x14ac:dyDescent="0.25">
      <c r="A2013" s="7" t="s">
        <v>2195</v>
      </c>
      <c r="B2013" s="23">
        <v>95.126509999999996</v>
      </c>
      <c r="C2013" s="23">
        <v>2.36897</v>
      </c>
      <c r="D2013" s="23">
        <v>107.25509999999998</v>
      </c>
    </row>
    <row r="2014" spans="1:4" x14ac:dyDescent="0.25">
      <c r="A2014" s="7" t="s">
        <v>2196</v>
      </c>
      <c r="B2014" s="23">
        <v>106.53231</v>
      </c>
      <c r="C2014" s="23">
        <v>0</v>
      </c>
      <c r="D2014" s="23">
        <v>107.24431</v>
      </c>
    </row>
    <row r="2015" spans="1:4" x14ac:dyDescent="0.25">
      <c r="A2015" s="7" t="s">
        <v>2197</v>
      </c>
      <c r="B2015" s="23">
        <v>107.19083000000001</v>
      </c>
      <c r="C2015" s="23">
        <v>0</v>
      </c>
      <c r="D2015" s="23">
        <v>107.22083000000001</v>
      </c>
    </row>
    <row r="2016" spans="1:4" x14ac:dyDescent="0.25">
      <c r="A2016" s="7" t="s">
        <v>2198</v>
      </c>
      <c r="B2016" s="23">
        <v>75.733399999999989</v>
      </c>
      <c r="C2016" s="23">
        <v>31.30911</v>
      </c>
      <c r="D2016" s="23">
        <v>107.18241999999999</v>
      </c>
    </row>
    <row r="2017" spans="1:4" x14ac:dyDescent="0.25">
      <c r="A2017" s="7" t="s">
        <v>2199</v>
      </c>
      <c r="B2017" s="23">
        <v>95.222920000000002</v>
      </c>
      <c r="C2017" s="23">
        <v>2.98461</v>
      </c>
      <c r="D2017" s="23">
        <v>107.17376</v>
      </c>
    </row>
    <row r="2018" spans="1:4" x14ac:dyDescent="0.25">
      <c r="A2018" s="7" t="s">
        <v>2200</v>
      </c>
      <c r="B2018" s="23">
        <v>100.15403999999999</v>
      </c>
      <c r="C2018" s="23">
        <v>3.7799999999999999E-3</v>
      </c>
      <c r="D2018" s="23">
        <v>107.15801999999999</v>
      </c>
    </row>
    <row r="2019" spans="1:4" x14ac:dyDescent="0.25">
      <c r="A2019" s="7" t="s">
        <v>2201</v>
      </c>
      <c r="B2019" s="23">
        <v>86.425820000000002</v>
      </c>
      <c r="C2019" s="23">
        <v>5.3065800000000003</v>
      </c>
      <c r="D2019" s="23">
        <v>107.11890000000001</v>
      </c>
    </row>
    <row r="2020" spans="1:4" x14ac:dyDescent="0.25">
      <c r="A2020" s="7" t="s">
        <v>2202</v>
      </c>
      <c r="B2020" s="23">
        <v>107.11742</v>
      </c>
      <c r="C2020" s="23">
        <v>0</v>
      </c>
      <c r="D2020" s="23">
        <v>107.11742</v>
      </c>
    </row>
    <row r="2021" spans="1:4" x14ac:dyDescent="0.25">
      <c r="A2021" s="7" t="s">
        <v>2203</v>
      </c>
      <c r="B2021" s="23">
        <v>107.11741000000001</v>
      </c>
      <c r="C2021" s="23">
        <v>0</v>
      </c>
      <c r="D2021" s="23">
        <v>107.11741000000001</v>
      </c>
    </row>
    <row r="2022" spans="1:4" x14ac:dyDescent="0.25">
      <c r="A2022" s="7" t="s">
        <v>2204</v>
      </c>
      <c r="B2022" s="23">
        <v>96.152509999999992</v>
      </c>
      <c r="C2022" s="23">
        <v>10.94849</v>
      </c>
      <c r="D2022" s="23">
        <v>107.101</v>
      </c>
    </row>
    <row r="2023" spans="1:4" x14ac:dyDescent="0.25">
      <c r="A2023" s="7" t="s">
        <v>2205</v>
      </c>
      <c r="B2023" s="23">
        <v>100.57250999999999</v>
      </c>
      <c r="C2023" s="23">
        <v>1.94191</v>
      </c>
      <c r="D2023" s="23">
        <v>107.07610000000001</v>
      </c>
    </row>
    <row r="2024" spans="1:4" x14ac:dyDescent="0.25">
      <c r="A2024" s="7" t="s">
        <v>2206</v>
      </c>
      <c r="B2024" s="23">
        <v>101.09511999999999</v>
      </c>
      <c r="C2024" s="23">
        <v>2.0106600000000001</v>
      </c>
      <c r="D2024" s="23">
        <v>107.06576</v>
      </c>
    </row>
    <row r="2025" spans="1:4" x14ac:dyDescent="0.25">
      <c r="A2025" s="7" t="s">
        <v>2207</v>
      </c>
      <c r="B2025" s="23">
        <v>89.371809999999996</v>
      </c>
      <c r="C2025" s="23">
        <v>12.39767</v>
      </c>
      <c r="D2025" s="23">
        <v>107.05125</v>
      </c>
    </row>
    <row r="2026" spans="1:4" x14ac:dyDescent="0.25">
      <c r="A2026" s="7" t="s">
        <v>2208</v>
      </c>
      <c r="B2026" s="23">
        <v>86.84</v>
      </c>
      <c r="C2026" s="23">
        <v>14.41296</v>
      </c>
      <c r="D2026" s="23">
        <v>107.0406</v>
      </c>
    </row>
    <row r="2027" spans="1:4" x14ac:dyDescent="0.25">
      <c r="A2027" s="7" t="s">
        <v>2209</v>
      </c>
      <c r="B2027" s="23">
        <v>95.126550000000009</v>
      </c>
      <c r="C2027" s="23">
        <v>2.1278600000000001</v>
      </c>
      <c r="D2027" s="23">
        <v>106.93440000000001</v>
      </c>
    </row>
    <row r="2028" spans="1:4" x14ac:dyDescent="0.25">
      <c r="A2028" s="7" t="s">
        <v>2210</v>
      </c>
      <c r="B2028" s="23">
        <v>106.91210000000001</v>
      </c>
      <c r="C2028" s="23">
        <v>0</v>
      </c>
      <c r="D2028" s="23">
        <v>106.91210000000001</v>
      </c>
    </row>
    <row r="2029" spans="1:4" x14ac:dyDescent="0.25">
      <c r="A2029" s="7" t="s">
        <v>2211</v>
      </c>
      <c r="B2029" s="23">
        <v>106.91208999999999</v>
      </c>
      <c r="C2029" s="23">
        <v>0</v>
      </c>
      <c r="D2029" s="23">
        <v>106.91208999999999</v>
      </c>
    </row>
    <row r="2030" spans="1:4" x14ac:dyDescent="0.25">
      <c r="A2030" s="7" t="s">
        <v>2212</v>
      </c>
      <c r="B2030" s="23">
        <v>106.91202</v>
      </c>
      <c r="C2030" s="23">
        <v>0</v>
      </c>
      <c r="D2030" s="23">
        <v>106.91202</v>
      </c>
    </row>
    <row r="2031" spans="1:4" x14ac:dyDescent="0.25">
      <c r="A2031" s="7" t="s">
        <v>2213</v>
      </c>
      <c r="B2031" s="23">
        <v>101.73458000000001</v>
      </c>
      <c r="C2031" s="23">
        <v>4.0933900000000003</v>
      </c>
      <c r="D2031" s="23">
        <v>106.89946</v>
      </c>
    </row>
    <row r="2032" spans="1:4" x14ac:dyDescent="0.25">
      <c r="A2032" s="7" t="s">
        <v>2214</v>
      </c>
      <c r="B2032" s="23">
        <v>105.87716</v>
      </c>
      <c r="C2032" s="23">
        <v>0</v>
      </c>
      <c r="D2032" s="23">
        <v>106.89716</v>
      </c>
    </row>
    <row r="2033" spans="1:4" x14ac:dyDescent="0.25">
      <c r="A2033" s="7" t="s">
        <v>2215</v>
      </c>
      <c r="B2033" s="23">
        <v>68.041250000000005</v>
      </c>
      <c r="C2033" s="23">
        <v>37.784309999999998</v>
      </c>
      <c r="D2033" s="23">
        <v>106.87631</v>
      </c>
    </row>
    <row r="2034" spans="1:4" x14ac:dyDescent="0.25">
      <c r="A2034" s="7" t="s">
        <v>2216</v>
      </c>
      <c r="B2034" s="23">
        <v>95.881799999999998</v>
      </c>
      <c r="C2034" s="23">
        <v>0</v>
      </c>
      <c r="D2034" s="23">
        <v>106.83181</v>
      </c>
    </row>
    <row r="2035" spans="1:4" x14ac:dyDescent="0.25">
      <c r="A2035" s="7" t="s">
        <v>2217</v>
      </c>
      <c r="B2035" s="23">
        <v>106.83024</v>
      </c>
      <c r="C2035" s="23">
        <v>0</v>
      </c>
      <c r="D2035" s="23">
        <v>106.83024</v>
      </c>
    </row>
    <row r="2036" spans="1:4" x14ac:dyDescent="0.25">
      <c r="A2036" s="7" t="s">
        <v>2218</v>
      </c>
      <c r="B2036" s="23">
        <v>102.36259</v>
      </c>
      <c r="C2036" s="23">
        <v>1.0053300000000001</v>
      </c>
      <c r="D2036" s="23">
        <v>106.8155</v>
      </c>
    </row>
    <row r="2037" spans="1:4" x14ac:dyDescent="0.25">
      <c r="A2037" s="7" t="s">
        <v>2219</v>
      </c>
      <c r="B2037" s="23">
        <v>73.813999999999993</v>
      </c>
      <c r="C2037" s="23">
        <v>22.478770000000001</v>
      </c>
      <c r="D2037" s="23">
        <v>106.81065000000001</v>
      </c>
    </row>
    <row r="2038" spans="1:4" x14ac:dyDescent="0.25">
      <c r="A2038" s="7" t="s">
        <v>2220</v>
      </c>
      <c r="B2038" s="23">
        <v>98.528509999999997</v>
      </c>
      <c r="C2038" s="23">
        <v>0</v>
      </c>
      <c r="D2038" s="23">
        <v>106.74952999999999</v>
      </c>
    </row>
    <row r="2039" spans="1:4" x14ac:dyDescent="0.25">
      <c r="A2039" s="7" t="s">
        <v>2221</v>
      </c>
      <c r="B2039" s="23">
        <v>80.052000000000007</v>
      </c>
      <c r="C2039" s="23">
        <v>23.316689999999998</v>
      </c>
      <c r="D2039" s="23">
        <v>106.66268000000001</v>
      </c>
    </row>
    <row r="2040" spans="1:4" x14ac:dyDescent="0.25">
      <c r="A2040" s="7" t="s">
        <v>2222</v>
      </c>
      <c r="B2040" s="23">
        <v>106.62946000000001</v>
      </c>
      <c r="C2040" s="23">
        <v>0</v>
      </c>
      <c r="D2040" s="23">
        <v>106.62946000000001</v>
      </c>
    </row>
    <row r="2041" spans="1:4" x14ac:dyDescent="0.25">
      <c r="A2041" s="7" t="s">
        <v>2223</v>
      </c>
      <c r="B2041" s="23">
        <v>103.84302000000001</v>
      </c>
      <c r="C2041" s="23">
        <v>0.79113</v>
      </c>
      <c r="D2041" s="23">
        <v>106.58077</v>
      </c>
    </row>
    <row r="2042" spans="1:4" x14ac:dyDescent="0.25">
      <c r="A2042" s="7" t="s">
        <v>2224</v>
      </c>
      <c r="B2042" s="23">
        <v>95.167280000000005</v>
      </c>
      <c r="C2042" s="23">
        <v>5.9054099999999998</v>
      </c>
      <c r="D2042" s="23">
        <v>106.53874</v>
      </c>
    </row>
    <row r="2043" spans="1:4" x14ac:dyDescent="0.25">
      <c r="A2043" s="7" t="s">
        <v>2225</v>
      </c>
      <c r="B2043" s="23">
        <v>106.50623</v>
      </c>
      <c r="C2043" s="23">
        <v>0</v>
      </c>
      <c r="D2043" s="23">
        <v>106.50623</v>
      </c>
    </row>
    <row r="2044" spans="1:4" x14ac:dyDescent="0.25">
      <c r="A2044" s="7" t="s">
        <v>2226</v>
      </c>
      <c r="B2044" s="23">
        <v>106.50614</v>
      </c>
      <c r="C2044" s="23">
        <v>0</v>
      </c>
      <c r="D2044" s="23">
        <v>106.50614</v>
      </c>
    </row>
    <row r="2045" spans="1:4" x14ac:dyDescent="0.25">
      <c r="A2045" s="7" t="s">
        <v>2227</v>
      </c>
      <c r="B2045" s="23">
        <v>106.50614</v>
      </c>
      <c r="C2045" s="23">
        <v>0</v>
      </c>
      <c r="D2045" s="23">
        <v>106.50614</v>
      </c>
    </row>
    <row r="2046" spans="1:4" x14ac:dyDescent="0.25">
      <c r="A2046" s="7" t="s">
        <v>2228</v>
      </c>
      <c r="B2046" s="23">
        <v>106.49203</v>
      </c>
      <c r="C2046" s="23">
        <v>0</v>
      </c>
      <c r="D2046" s="23">
        <v>106.49203</v>
      </c>
    </row>
    <row r="2047" spans="1:4" x14ac:dyDescent="0.25">
      <c r="A2047" s="7" t="s">
        <v>2229</v>
      </c>
      <c r="B2047" s="23">
        <v>106.41798</v>
      </c>
      <c r="C2047" s="23">
        <v>0</v>
      </c>
      <c r="D2047" s="23">
        <v>106.41798</v>
      </c>
    </row>
    <row r="2048" spans="1:4" x14ac:dyDescent="0.25">
      <c r="A2048" s="7" t="s">
        <v>2230</v>
      </c>
      <c r="B2048" s="23">
        <v>93.435550000000006</v>
      </c>
      <c r="C2048" s="23">
        <v>8.0784000000000002</v>
      </c>
      <c r="D2048" s="23">
        <v>106.41319</v>
      </c>
    </row>
    <row r="2049" spans="1:4" x14ac:dyDescent="0.25">
      <c r="A2049" s="7" t="s">
        <v>2231</v>
      </c>
      <c r="B2049" s="23">
        <v>92.670210000000012</v>
      </c>
      <c r="C2049" s="23">
        <v>6.6499799999999993</v>
      </c>
      <c r="D2049" s="23">
        <v>106.38472999999999</v>
      </c>
    </row>
    <row r="2050" spans="1:4" x14ac:dyDescent="0.25">
      <c r="A2050" s="7" t="s">
        <v>2232</v>
      </c>
      <c r="B2050" s="23">
        <v>101.2683</v>
      </c>
      <c r="C2050" s="23">
        <v>0</v>
      </c>
      <c r="D2050" s="23">
        <v>106.33242</v>
      </c>
    </row>
    <row r="2051" spans="1:4" x14ac:dyDescent="0.25">
      <c r="A2051" s="7" t="s">
        <v>2233</v>
      </c>
      <c r="B2051" s="23">
        <v>106.29728</v>
      </c>
      <c r="C2051" s="23">
        <v>0</v>
      </c>
      <c r="D2051" s="23">
        <v>106.29728</v>
      </c>
    </row>
    <row r="2052" spans="1:4" x14ac:dyDescent="0.25">
      <c r="A2052" s="7" t="s">
        <v>2234</v>
      </c>
      <c r="B2052" s="23">
        <v>104.48617</v>
      </c>
      <c r="C2052" s="23">
        <v>0</v>
      </c>
      <c r="D2052" s="23">
        <v>106.29670999999999</v>
      </c>
    </row>
    <row r="2053" spans="1:4" x14ac:dyDescent="0.25">
      <c r="A2053" s="7" t="s">
        <v>2235</v>
      </c>
      <c r="B2053" s="23">
        <v>88.774179999999987</v>
      </c>
      <c r="C2053" s="23">
        <v>5.3770200000000008</v>
      </c>
      <c r="D2053" s="23">
        <v>106.29411999999999</v>
      </c>
    </row>
    <row r="2054" spans="1:4" x14ac:dyDescent="0.25">
      <c r="A2054" s="7" t="s">
        <v>2236</v>
      </c>
      <c r="B2054" s="23">
        <v>72.490409999999997</v>
      </c>
      <c r="C2054" s="23">
        <v>24.893180000000001</v>
      </c>
      <c r="D2054" s="23">
        <v>106.28610999999999</v>
      </c>
    </row>
    <row r="2055" spans="1:4" x14ac:dyDescent="0.25">
      <c r="A2055" s="7" t="s">
        <v>2237</v>
      </c>
      <c r="B2055" s="23">
        <v>73.589410000000001</v>
      </c>
      <c r="C2055" s="23">
        <v>31.106759999999998</v>
      </c>
      <c r="D2055" s="23">
        <v>106.27574</v>
      </c>
    </row>
    <row r="2056" spans="1:4" x14ac:dyDescent="0.25">
      <c r="A2056" s="7" t="s">
        <v>2238</v>
      </c>
      <c r="B2056" s="23">
        <v>103.75393</v>
      </c>
      <c r="C2056" s="23">
        <v>0</v>
      </c>
      <c r="D2056" s="23">
        <v>106.25270999999999</v>
      </c>
    </row>
    <row r="2057" spans="1:4" x14ac:dyDescent="0.25">
      <c r="A2057" s="7" t="s">
        <v>2239</v>
      </c>
      <c r="B2057" s="23">
        <v>92.293509999999998</v>
      </c>
      <c r="C2057" s="23">
        <v>12.053430000000001</v>
      </c>
      <c r="D2057" s="23">
        <v>106.19280999999999</v>
      </c>
    </row>
    <row r="2058" spans="1:4" x14ac:dyDescent="0.25">
      <c r="A2058" s="7" t="s">
        <v>2240</v>
      </c>
      <c r="B2058" s="23">
        <v>65.144139999999993</v>
      </c>
      <c r="C2058" s="23">
        <v>37.817620000000005</v>
      </c>
      <c r="D2058" s="23">
        <v>106.18963000000001</v>
      </c>
    </row>
    <row r="2059" spans="1:4" x14ac:dyDescent="0.25">
      <c r="A2059" s="7" t="s">
        <v>2241</v>
      </c>
      <c r="B2059" s="23">
        <v>81.38</v>
      </c>
      <c r="C2059" s="23">
        <v>10.105639999999999</v>
      </c>
      <c r="D2059" s="23">
        <v>106.18780000000001</v>
      </c>
    </row>
    <row r="2060" spans="1:4" x14ac:dyDescent="0.25">
      <c r="A2060" s="7" t="s">
        <v>2242</v>
      </c>
      <c r="B2060" s="23">
        <v>97.588800000000006</v>
      </c>
      <c r="C2060" s="23">
        <v>0</v>
      </c>
      <c r="D2060" s="23">
        <v>106.1437</v>
      </c>
    </row>
    <row r="2061" spans="1:4" x14ac:dyDescent="0.25">
      <c r="A2061" s="7" t="s">
        <v>2243</v>
      </c>
      <c r="B2061" s="23">
        <v>86.84002000000001</v>
      </c>
      <c r="C2061" s="23">
        <v>14.138209999999999</v>
      </c>
      <c r="D2061" s="23">
        <v>106.13674</v>
      </c>
    </row>
    <row r="2062" spans="1:4" x14ac:dyDescent="0.25">
      <c r="A2062" s="7" t="s">
        <v>2244</v>
      </c>
      <c r="B2062" s="23">
        <v>82.11057000000001</v>
      </c>
      <c r="C2062" s="23">
        <v>9.508280000000001</v>
      </c>
      <c r="D2062" s="23">
        <v>106.12935</v>
      </c>
    </row>
    <row r="2063" spans="1:4" x14ac:dyDescent="0.25">
      <c r="A2063" s="7" t="s">
        <v>2245</v>
      </c>
      <c r="B2063" s="23">
        <v>101.74771000000001</v>
      </c>
      <c r="C2063" s="23">
        <v>0</v>
      </c>
      <c r="D2063" s="23">
        <v>106.12831000000001</v>
      </c>
    </row>
    <row r="2064" spans="1:4" x14ac:dyDescent="0.25">
      <c r="A2064" s="7" t="s">
        <v>2246</v>
      </c>
      <c r="B2064" s="23">
        <v>106.1015</v>
      </c>
      <c r="C2064" s="23">
        <v>0</v>
      </c>
      <c r="D2064" s="23">
        <v>106.1015</v>
      </c>
    </row>
    <row r="2065" spans="1:4" x14ac:dyDescent="0.25">
      <c r="A2065" s="7" t="s">
        <v>2247</v>
      </c>
      <c r="B2065" s="23">
        <v>80.550399999999996</v>
      </c>
      <c r="C2065" s="23">
        <v>0</v>
      </c>
      <c r="D2065" s="23">
        <v>106.08601</v>
      </c>
    </row>
    <row r="2066" spans="1:4" x14ac:dyDescent="0.25">
      <c r="A2066" s="7" t="s">
        <v>2248</v>
      </c>
      <c r="B2066" s="23">
        <v>73.602000000000004</v>
      </c>
      <c r="C2066" s="23">
        <v>27.462679999999999</v>
      </c>
      <c r="D2066" s="23">
        <v>106.06653</v>
      </c>
    </row>
    <row r="2067" spans="1:4" x14ac:dyDescent="0.25">
      <c r="A2067" s="7" t="s">
        <v>2249</v>
      </c>
      <c r="B2067" s="23">
        <v>106.06495</v>
      </c>
      <c r="C2067" s="23">
        <v>0</v>
      </c>
      <c r="D2067" s="23">
        <v>106.06495</v>
      </c>
    </row>
    <row r="2068" spans="1:4" x14ac:dyDescent="0.25">
      <c r="A2068" s="7" t="s">
        <v>2250</v>
      </c>
      <c r="B2068" s="23">
        <v>62.416899999999998</v>
      </c>
      <c r="C2068" s="23">
        <v>37.363410000000002</v>
      </c>
      <c r="D2068" s="23">
        <v>106.01002</v>
      </c>
    </row>
    <row r="2069" spans="1:4" x14ac:dyDescent="0.25">
      <c r="A2069" s="7" t="s">
        <v>2251</v>
      </c>
      <c r="B2069" s="23">
        <v>98.577399999999997</v>
      </c>
      <c r="C2069" s="23">
        <v>0</v>
      </c>
      <c r="D2069" s="23">
        <v>106.00651999999999</v>
      </c>
    </row>
    <row r="2070" spans="1:4" x14ac:dyDescent="0.25">
      <c r="A2070" s="7" t="s">
        <v>2252</v>
      </c>
      <c r="B2070" s="23">
        <v>67.45693</v>
      </c>
      <c r="C2070" s="23">
        <v>34.241199999999999</v>
      </c>
      <c r="D2070" s="23">
        <v>105.96204999999999</v>
      </c>
    </row>
    <row r="2071" spans="1:4" x14ac:dyDescent="0.25">
      <c r="A2071" s="7" t="s">
        <v>2253</v>
      </c>
      <c r="B2071" s="23">
        <v>102.47292</v>
      </c>
      <c r="C2071" s="23">
        <v>0</v>
      </c>
      <c r="D2071" s="23">
        <v>105.95891999999999</v>
      </c>
    </row>
    <row r="2072" spans="1:4" x14ac:dyDescent="0.25">
      <c r="A2072" s="7" t="s">
        <v>2254</v>
      </c>
      <c r="B2072" s="23">
        <v>94.395710000000008</v>
      </c>
      <c r="C2072" s="23">
        <v>10.693709999999999</v>
      </c>
      <c r="D2072" s="23">
        <v>105.89410000000001</v>
      </c>
    </row>
    <row r="2073" spans="1:4" x14ac:dyDescent="0.25">
      <c r="A2073" s="7" t="s">
        <v>2255</v>
      </c>
      <c r="B2073" s="23">
        <v>86.436240000000012</v>
      </c>
      <c r="C2073" s="23">
        <v>17.65616</v>
      </c>
      <c r="D2073" s="23">
        <v>105.88755</v>
      </c>
    </row>
    <row r="2074" spans="1:4" x14ac:dyDescent="0.25">
      <c r="A2074" s="7" t="s">
        <v>2256</v>
      </c>
      <c r="B2074" s="23">
        <v>70.042869999999994</v>
      </c>
      <c r="C2074" s="23">
        <v>29.120669999999997</v>
      </c>
      <c r="D2074" s="23">
        <v>105.71042999999999</v>
      </c>
    </row>
    <row r="2075" spans="1:4" x14ac:dyDescent="0.25">
      <c r="A2075" s="7" t="s">
        <v>2257</v>
      </c>
      <c r="B2075" s="23">
        <v>94.15252000000001</v>
      </c>
      <c r="C2075" s="23">
        <v>9.6462400000000006</v>
      </c>
      <c r="D2075" s="23">
        <v>105.68131000000001</v>
      </c>
    </row>
    <row r="2076" spans="1:4" x14ac:dyDescent="0.25">
      <c r="A2076" s="7" t="s">
        <v>2258</v>
      </c>
      <c r="B2076" s="23">
        <v>85.116199999999992</v>
      </c>
      <c r="C2076" s="23">
        <v>20.50365</v>
      </c>
      <c r="D2076" s="23">
        <v>105.63185</v>
      </c>
    </row>
    <row r="2077" spans="1:4" x14ac:dyDescent="0.25">
      <c r="A2077" s="7" t="s">
        <v>2259</v>
      </c>
      <c r="B2077" s="23">
        <v>73.69619999999999</v>
      </c>
      <c r="C2077" s="23">
        <v>16.345089999999999</v>
      </c>
      <c r="D2077" s="23">
        <v>105.61659999999999</v>
      </c>
    </row>
    <row r="2078" spans="1:4" x14ac:dyDescent="0.25">
      <c r="A2078" s="7" t="s">
        <v>2260</v>
      </c>
      <c r="B2078" s="23">
        <v>62.058730000000004</v>
      </c>
      <c r="C2078" s="23">
        <v>40.848529999999997</v>
      </c>
      <c r="D2078" s="23">
        <v>105.61537000000001</v>
      </c>
    </row>
    <row r="2079" spans="1:4" x14ac:dyDescent="0.25">
      <c r="A2079" s="7" t="s">
        <v>2261</v>
      </c>
      <c r="B2079" s="23">
        <v>95.212059999999994</v>
      </c>
      <c r="C2079" s="23">
        <v>5.9036099999999996</v>
      </c>
      <c r="D2079" s="23">
        <v>105.6147</v>
      </c>
    </row>
    <row r="2080" spans="1:4" x14ac:dyDescent="0.25">
      <c r="A2080" s="7" t="s">
        <v>2262</v>
      </c>
      <c r="B2080" s="23">
        <v>90.740690000000001</v>
      </c>
      <c r="C2080" s="23">
        <v>2.22682</v>
      </c>
      <c r="D2080" s="23">
        <v>105.60984000000001</v>
      </c>
    </row>
    <row r="2081" spans="1:4" x14ac:dyDescent="0.25">
      <c r="A2081" s="7" t="s">
        <v>2263</v>
      </c>
      <c r="B2081" s="23">
        <v>100.95255999999999</v>
      </c>
      <c r="C2081" s="23">
        <v>1.4091600000000002</v>
      </c>
      <c r="D2081" s="23">
        <v>105.60339999999999</v>
      </c>
    </row>
    <row r="2082" spans="1:4" x14ac:dyDescent="0.25">
      <c r="A2082" s="7" t="s">
        <v>2264</v>
      </c>
      <c r="B2082" s="23">
        <v>86.666320000000013</v>
      </c>
      <c r="C2082" s="23">
        <v>7.9758399999999998</v>
      </c>
      <c r="D2082" s="23">
        <v>105.59375</v>
      </c>
    </row>
    <row r="2083" spans="1:4" x14ac:dyDescent="0.25">
      <c r="A2083" s="7" t="s">
        <v>2265</v>
      </c>
      <c r="B2083" s="23">
        <v>98.52852</v>
      </c>
      <c r="C2083" s="23">
        <v>1.3896199999999999</v>
      </c>
      <c r="D2083" s="23">
        <v>105.53711</v>
      </c>
    </row>
    <row r="2084" spans="1:4" x14ac:dyDescent="0.25">
      <c r="A2084" s="7" t="s">
        <v>2266</v>
      </c>
      <c r="B2084" s="23">
        <v>100.66162</v>
      </c>
      <c r="C2084" s="23">
        <v>0.64632000000000001</v>
      </c>
      <c r="D2084" s="23">
        <v>105.52777</v>
      </c>
    </row>
    <row r="2085" spans="1:4" x14ac:dyDescent="0.25">
      <c r="A2085" s="7" t="s">
        <v>2267</v>
      </c>
      <c r="B2085" s="23">
        <v>88.878899999999987</v>
      </c>
      <c r="C2085" s="23">
        <v>13.898430000000001</v>
      </c>
      <c r="D2085" s="23">
        <v>105.52502999999999</v>
      </c>
    </row>
    <row r="2086" spans="1:4" x14ac:dyDescent="0.25">
      <c r="A2086" s="7" t="s">
        <v>2268</v>
      </c>
      <c r="B2086" s="23">
        <v>86.840009999999992</v>
      </c>
      <c r="C2086" s="23">
        <v>12.32452</v>
      </c>
      <c r="D2086" s="23">
        <v>105.51894</v>
      </c>
    </row>
    <row r="2087" spans="1:4" x14ac:dyDescent="0.25">
      <c r="A2087" s="7" t="s">
        <v>2269</v>
      </c>
      <c r="B2087" s="23">
        <v>105.51352</v>
      </c>
      <c r="C2087" s="23">
        <v>0</v>
      </c>
      <c r="D2087" s="23">
        <v>105.51352</v>
      </c>
    </row>
    <row r="2088" spans="1:4" x14ac:dyDescent="0.25">
      <c r="A2088" s="7" t="s">
        <v>2270</v>
      </c>
      <c r="B2088" s="23">
        <v>97.358170000000001</v>
      </c>
      <c r="C2088" s="23">
        <v>4.1450399999999998</v>
      </c>
      <c r="D2088" s="23">
        <v>105.49764999999999</v>
      </c>
    </row>
    <row r="2089" spans="1:4" x14ac:dyDescent="0.25">
      <c r="A2089" s="7" t="s">
        <v>2271</v>
      </c>
      <c r="B2089" s="23">
        <v>105.48924000000001</v>
      </c>
      <c r="C2089" s="23">
        <v>0</v>
      </c>
      <c r="D2089" s="23">
        <v>105.48924000000001</v>
      </c>
    </row>
    <row r="2090" spans="1:4" x14ac:dyDescent="0.25">
      <c r="A2090" s="7" t="s">
        <v>2272</v>
      </c>
      <c r="B2090" s="23">
        <v>105.48903</v>
      </c>
      <c r="C2090" s="23">
        <v>0</v>
      </c>
      <c r="D2090" s="23">
        <v>105.48903</v>
      </c>
    </row>
    <row r="2091" spans="1:4" x14ac:dyDescent="0.25">
      <c r="A2091" s="7" t="s">
        <v>2273</v>
      </c>
      <c r="B2091" s="23">
        <v>105.48900999999999</v>
      </c>
      <c r="C2091" s="23">
        <v>0</v>
      </c>
      <c r="D2091" s="23">
        <v>105.48900999999999</v>
      </c>
    </row>
    <row r="2092" spans="1:4" x14ac:dyDescent="0.25">
      <c r="A2092" s="7" t="s">
        <v>2274</v>
      </c>
      <c r="B2092" s="23">
        <v>105.489</v>
      </c>
      <c r="C2092" s="23">
        <v>0</v>
      </c>
      <c r="D2092" s="23">
        <v>105.489</v>
      </c>
    </row>
    <row r="2093" spans="1:4" x14ac:dyDescent="0.25">
      <c r="A2093" s="7" t="s">
        <v>2275</v>
      </c>
      <c r="B2093" s="23">
        <v>104.48603999999999</v>
      </c>
      <c r="C2093" s="23">
        <v>0</v>
      </c>
      <c r="D2093" s="23">
        <v>105.47604</v>
      </c>
    </row>
    <row r="2094" spans="1:4" x14ac:dyDescent="0.25">
      <c r="A2094" s="7" t="s">
        <v>2276</v>
      </c>
      <c r="B2094" s="23">
        <v>67.307679999999991</v>
      </c>
      <c r="C2094" s="23">
        <v>34.322360000000003</v>
      </c>
      <c r="D2094" s="23">
        <v>105.45543999999998</v>
      </c>
    </row>
    <row r="2095" spans="1:4" x14ac:dyDescent="0.25">
      <c r="A2095" s="7" t="s">
        <v>2277</v>
      </c>
      <c r="B2095" s="23">
        <v>91.448340000000002</v>
      </c>
      <c r="C2095" s="23">
        <v>8.3387900000000013</v>
      </c>
      <c r="D2095" s="23">
        <v>105.43715</v>
      </c>
    </row>
    <row r="2096" spans="1:4" x14ac:dyDescent="0.25">
      <c r="A2096" s="7" t="s">
        <v>2278</v>
      </c>
      <c r="B2096" s="23">
        <v>91.006679999999989</v>
      </c>
      <c r="C2096" s="23">
        <v>11.302820000000001</v>
      </c>
      <c r="D2096" s="23">
        <v>105.39488</v>
      </c>
    </row>
    <row r="2097" spans="1:4" x14ac:dyDescent="0.25">
      <c r="A2097" s="7" t="s">
        <v>2279</v>
      </c>
      <c r="B2097" s="23">
        <v>105.36566999999999</v>
      </c>
      <c r="C2097" s="23">
        <v>0</v>
      </c>
      <c r="D2097" s="23">
        <v>105.36566999999999</v>
      </c>
    </row>
    <row r="2098" spans="1:4" x14ac:dyDescent="0.25">
      <c r="A2098" s="7" t="s">
        <v>2280</v>
      </c>
      <c r="B2098" s="23">
        <v>77.568989999999999</v>
      </c>
      <c r="C2098" s="23">
        <v>21.240669999999998</v>
      </c>
      <c r="D2098" s="23">
        <v>105.36021000000001</v>
      </c>
    </row>
    <row r="2099" spans="1:4" x14ac:dyDescent="0.25">
      <c r="A2099" s="7" t="s">
        <v>2281</v>
      </c>
      <c r="B2099" s="23">
        <v>64.273589999999999</v>
      </c>
      <c r="C2099" s="23">
        <v>39.689109999999999</v>
      </c>
      <c r="D2099" s="23">
        <v>105.34411999999999</v>
      </c>
    </row>
    <row r="2100" spans="1:4" x14ac:dyDescent="0.25">
      <c r="A2100" s="7" t="s">
        <v>2282</v>
      </c>
      <c r="B2100" s="23">
        <v>88.373999999999995</v>
      </c>
      <c r="C2100" s="23">
        <v>3.4124400000000001</v>
      </c>
      <c r="D2100" s="23">
        <v>105.30936</v>
      </c>
    </row>
    <row r="2101" spans="1:4" x14ac:dyDescent="0.25">
      <c r="A2101" s="7" t="s">
        <v>2283</v>
      </c>
      <c r="B2101" s="23">
        <v>99.284509999999997</v>
      </c>
      <c r="C2101" s="23">
        <v>6.0002299999999993</v>
      </c>
      <c r="D2101" s="23">
        <v>105.28473999999999</v>
      </c>
    </row>
    <row r="2102" spans="1:4" x14ac:dyDescent="0.25">
      <c r="A2102" s="7" t="s">
        <v>2284</v>
      </c>
      <c r="B2102" s="23">
        <v>98.771479999999997</v>
      </c>
      <c r="C2102" s="23">
        <v>0</v>
      </c>
      <c r="D2102" s="23">
        <v>105.26112999999999</v>
      </c>
    </row>
    <row r="2103" spans="1:4" x14ac:dyDescent="0.25">
      <c r="A2103" s="7" t="s">
        <v>2285</v>
      </c>
      <c r="B2103" s="23">
        <v>98.563990000000004</v>
      </c>
      <c r="C2103" s="23">
        <v>0.76970000000000005</v>
      </c>
      <c r="D2103" s="23">
        <v>105.24743000000001</v>
      </c>
    </row>
    <row r="2104" spans="1:4" x14ac:dyDescent="0.25">
      <c r="A2104" s="7" t="s">
        <v>2286</v>
      </c>
      <c r="B2104" s="23">
        <v>97.841610000000003</v>
      </c>
      <c r="C2104" s="23">
        <v>3.8729200000000001</v>
      </c>
      <c r="D2104" s="23">
        <v>105.22158</v>
      </c>
    </row>
    <row r="2105" spans="1:4" x14ac:dyDescent="0.25">
      <c r="A2105" s="7" t="s">
        <v>2287</v>
      </c>
      <c r="B2105" s="23">
        <v>96.052070000000001</v>
      </c>
      <c r="C2105" s="23">
        <v>2.27867</v>
      </c>
      <c r="D2105" s="23">
        <v>105.10113</v>
      </c>
    </row>
    <row r="2106" spans="1:4" x14ac:dyDescent="0.25">
      <c r="A2106" s="7" t="s">
        <v>2288</v>
      </c>
      <c r="B2106" s="23">
        <v>96.684809999999999</v>
      </c>
      <c r="C2106" s="23">
        <v>2.05627</v>
      </c>
      <c r="D2106" s="23">
        <v>105.09089</v>
      </c>
    </row>
    <row r="2107" spans="1:4" x14ac:dyDescent="0.25">
      <c r="A2107" s="7" t="s">
        <v>2289</v>
      </c>
      <c r="B2107" s="23">
        <v>105.05931</v>
      </c>
      <c r="C2107" s="23">
        <v>0</v>
      </c>
      <c r="D2107" s="23">
        <v>105.05931</v>
      </c>
    </row>
    <row r="2108" spans="1:4" x14ac:dyDescent="0.25">
      <c r="A2108" s="7" t="s">
        <v>2290</v>
      </c>
      <c r="B2108" s="23">
        <v>104.976</v>
      </c>
      <c r="C2108" s="23">
        <v>0</v>
      </c>
      <c r="D2108" s="23">
        <v>104.976</v>
      </c>
    </row>
    <row r="2109" spans="1:4" x14ac:dyDescent="0.25">
      <c r="A2109" s="7" t="s">
        <v>2291</v>
      </c>
      <c r="B2109" s="23">
        <v>104.96800999999999</v>
      </c>
      <c r="C2109" s="23">
        <v>0</v>
      </c>
      <c r="D2109" s="23">
        <v>104.96800999999999</v>
      </c>
    </row>
    <row r="2110" spans="1:4" x14ac:dyDescent="0.25">
      <c r="A2110" s="7" t="s">
        <v>2292</v>
      </c>
      <c r="B2110" s="23">
        <v>104.968</v>
      </c>
      <c r="C2110" s="23">
        <v>0</v>
      </c>
      <c r="D2110" s="23">
        <v>104.968</v>
      </c>
    </row>
    <row r="2111" spans="1:4" x14ac:dyDescent="0.25">
      <c r="A2111" s="7" t="s">
        <v>2293</v>
      </c>
      <c r="B2111" s="23">
        <v>96.811199999999999</v>
      </c>
      <c r="C2111" s="23">
        <v>8.1404999999999994</v>
      </c>
      <c r="D2111" s="23">
        <v>104.9517</v>
      </c>
    </row>
    <row r="2112" spans="1:4" x14ac:dyDescent="0.25">
      <c r="A2112" s="7" t="s">
        <v>2294</v>
      </c>
      <c r="B2112" s="23">
        <v>103.85994000000001</v>
      </c>
      <c r="C2112" s="23">
        <v>0</v>
      </c>
      <c r="D2112" s="23">
        <v>104.94667</v>
      </c>
    </row>
    <row r="2113" spans="1:4" x14ac:dyDescent="0.25">
      <c r="A2113" s="7" t="s">
        <v>2295</v>
      </c>
      <c r="B2113" s="23">
        <v>67.141759999999991</v>
      </c>
      <c r="C2113" s="23">
        <v>36.17521</v>
      </c>
      <c r="D2113" s="23">
        <v>104.93355</v>
      </c>
    </row>
    <row r="2114" spans="1:4" x14ac:dyDescent="0.25">
      <c r="A2114" s="7" t="s">
        <v>2296</v>
      </c>
      <c r="B2114" s="23">
        <v>94.411500000000004</v>
      </c>
      <c r="C2114" s="23">
        <v>6.56813</v>
      </c>
      <c r="D2114" s="23">
        <v>104.90473000000001</v>
      </c>
    </row>
    <row r="2115" spans="1:4" x14ac:dyDescent="0.25">
      <c r="A2115" s="7" t="s">
        <v>2297</v>
      </c>
      <c r="B2115" s="23">
        <v>89.05874</v>
      </c>
      <c r="C2115" s="23">
        <v>11.847290000000001</v>
      </c>
      <c r="D2115" s="23">
        <v>104.90169999999999</v>
      </c>
    </row>
    <row r="2116" spans="1:4" x14ac:dyDescent="0.25">
      <c r="A2116" s="7" t="s">
        <v>2298</v>
      </c>
      <c r="B2116" s="23">
        <v>104.89003</v>
      </c>
      <c r="C2116" s="23">
        <v>0</v>
      </c>
      <c r="D2116" s="23">
        <v>104.89003</v>
      </c>
    </row>
    <row r="2117" spans="1:4" x14ac:dyDescent="0.25">
      <c r="A2117" s="7" t="s">
        <v>2299</v>
      </c>
      <c r="B2117" s="23">
        <v>95.515729999999991</v>
      </c>
      <c r="C2117" s="23">
        <v>2.9253</v>
      </c>
      <c r="D2117" s="23">
        <v>104.8858</v>
      </c>
    </row>
    <row r="2118" spans="1:4" x14ac:dyDescent="0.25">
      <c r="A2118" s="7" t="s">
        <v>2300</v>
      </c>
      <c r="B2118" s="23">
        <v>76.474009999999993</v>
      </c>
      <c r="C2118" s="23">
        <v>28.090400000000002</v>
      </c>
      <c r="D2118" s="23">
        <v>104.88441</v>
      </c>
    </row>
    <row r="2119" spans="1:4" x14ac:dyDescent="0.25">
      <c r="A2119" s="7" t="s">
        <v>2301</v>
      </c>
      <c r="B2119" s="23">
        <v>104.20152</v>
      </c>
      <c r="C2119" s="23">
        <v>0</v>
      </c>
      <c r="D2119" s="23">
        <v>104.82552</v>
      </c>
    </row>
    <row r="2120" spans="1:4" x14ac:dyDescent="0.25">
      <c r="A2120" s="7" t="s">
        <v>2302</v>
      </c>
      <c r="B2120" s="23">
        <v>104.2015</v>
      </c>
      <c r="C2120" s="23">
        <v>0</v>
      </c>
      <c r="D2120" s="23">
        <v>104.82550000000001</v>
      </c>
    </row>
    <row r="2121" spans="1:4" x14ac:dyDescent="0.25">
      <c r="A2121" s="7" t="s">
        <v>2303</v>
      </c>
      <c r="B2121" s="23">
        <v>73.813999999999993</v>
      </c>
      <c r="C2121" s="23">
        <v>25.452630000000003</v>
      </c>
      <c r="D2121" s="23">
        <v>104.8028</v>
      </c>
    </row>
    <row r="2122" spans="1:4" x14ac:dyDescent="0.25">
      <c r="A2122" s="7" t="s">
        <v>2304</v>
      </c>
      <c r="B2122" s="23">
        <v>89.854600000000005</v>
      </c>
      <c r="C2122" s="23">
        <v>0</v>
      </c>
      <c r="D2122" s="23">
        <v>104.75845000000001</v>
      </c>
    </row>
    <row r="2123" spans="1:4" x14ac:dyDescent="0.25">
      <c r="A2123" s="7" t="s">
        <v>2305</v>
      </c>
      <c r="B2123" s="23">
        <v>57.428100000000001</v>
      </c>
      <c r="C2123" s="23">
        <v>11.27534</v>
      </c>
      <c r="D2123" s="23">
        <v>104.75307000000001</v>
      </c>
    </row>
    <row r="2124" spans="1:4" x14ac:dyDescent="0.25">
      <c r="A2124" s="7" t="s">
        <v>2306</v>
      </c>
      <c r="B2124" s="23">
        <v>87.127600000000001</v>
      </c>
      <c r="C2124" s="23">
        <v>6.9968199999999996</v>
      </c>
      <c r="D2124" s="23">
        <v>104.73891000000002</v>
      </c>
    </row>
    <row r="2125" spans="1:4" x14ac:dyDescent="0.25">
      <c r="A2125" s="7" t="s">
        <v>2307</v>
      </c>
      <c r="B2125" s="23">
        <v>104.48603999999999</v>
      </c>
      <c r="C2125" s="23">
        <v>0</v>
      </c>
      <c r="D2125" s="23">
        <v>104.7289</v>
      </c>
    </row>
    <row r="2126" spans="1:4" x14ac:dyDescent="0.25">
      <c r="A2126" s="7" t="s">
        <v>2308</v>
      </c>
      <c r="B2126" s="23">
        <v>91.322369999999992</v>
      </c>
      <c r="C2126" s="23">
        <v>4.9539900000000001</v>
      </c>
      <c r="D2126" s="23">
        <v>104.71096</v>
      </c>
    </row>
    <row r="2127" spans="1:4" x14ac:dyDescent="0.25">
      <c r="A2127" s="7" t="s">
        <v>2309</v>
      </c>
      <c r="B2127" s="23">
        <v>92.29813</v>
      </c>
      <c r="C2127" s="23">
        <v>1.50492</v>
      </c>
      <c r="D2127" s="23">
        <v>104.67427000000001</v>
      </c>
    </row>
    <row r="2128" spans="1:4" x14ac:dyDescent="0.25">
      <c r="A2128" s="7" t="s">
        <v>2310</v>
      </c>
      <c r="B2128" s="23">
        <v>92.12639999999999</v>
      </c>
      <c r="C2128" s="23">
        <v>5.0988800000000003</v>
      </c>
      <c r="D2128" s="23">
        <v>104.59552000000001</v>
      </c>
    </row>
    <row r="2129" spans="1:4" x14ac:dyDescent="0.25">
      <c r="A2129" s="7" t="s">
        <v>2311</v>
      </c>
      <c r="B2129" s="23">
        <v>93.439539999999994</v>
      </c>
      <c r="C2129" s="23">
        <v>3.9138699999999997</v>
      </c>
      <c r="D2129" s="23">
        <v>104.57870999999999</v>
      </c>
    </row>
    <row r="2130" spans="1:4" x14ac:dyDescent="0.25">
      <c r="A2130" s="7" t="s">
        <v>2312</v>
      </c>
      <c r="B2130" s="23">
        <v>104.48608</v>
      </c>
      <c r="C2130" s="23">
        <v>0</v>
      </c>
      <c r="D2130" s="23">
        <v>104.48608</v>
      </c>
    </row>
    <row r="2131" spans="1:4" x14ac:dyDescent="0.25">
      <c r="A2131" s="7" t="s">
        <v>2313</v>
      </c>
      <c r="B2131" s="23">
        <v>104.48607000000001</v>
      </c>
      <c r="C2131" s="23">
        <v>0</v>
      </c>
      <c r="D2131" s="23">
        <v>104.48607000000001</v>
      </c>
    </row>
    <row r="2132" spans="1:4" x14ac:dyDescent="0.25">
      <c r="A2132" s="7" t="s">
        <v>2314</v>
      </c>
      <c r="B2132" s="23">
        <v>104.48605000000001</v>
      </c>
      <c r="C2132" s="23">
        <v>0</v>
      </c>
      <c r="D2132" s="23">
        <v>104.48605000000001</v>
      </c>
    </row>
    <row r="2133" spans="1:4" x14ac:dyDescent="0.25">
      <c r="A2133" s="7" t="s">
        <v>2315</v>
      </c>
      <c r="B2133" s="23">
        <v>104.48602000000001</v>
      </c>
      <c r="C2133" s="23">
        <v>0</v>
      </c>
      <c r="D2133" s="23">
        <v>104.48602000000001</v>
      </c>
    </row>
    <row r="2134" spans="1:4" x14ac:dyDescent="0.25">
      <c r="A2134" s="7" t="s">
        <v>2316</v>
      </c>
      <c r="B2134" s="23">
        <v>104.48602000000001</v>
      </c>
      <c r="C2134" s="23">
        <v>0</v>
      </c>
      <c r="D2134" s="23">
        <v>104.48602000000001</v>
      </c>
    </row>
    <row r="2135" spans="1:4" x14ac:dyDescent="0.25">
      <c r="A2135" s="7" t="s">
        <v>2317</v>
      </c>
      <c r="B2135" s="23">
        <v>94.991479999999996</v>
      </c>
      <c r="C2135" s="23">
        <v>2.9253</v>
      </c>
      <c r="D2135" s="23">
        <v>104.38911999999999</v>
      </c>
    </row>
    <row r="2136" spans="1:4" x14ac:dyDescent="0.25">
      <c r="A2136" s="7" t="s">
        <v>2318</v>
      </c>
      <c r="B2136" s="23">
        <v>98.366399999999999</v>
      </c>
      <c r="C2136" s="23">
        <v>6.0200800000000001</v>
      </c>
      <c r="D2136" s="23">
        <v>104.38647999999999</v>
      </c>
    </row>
    <row r="2137" spans="1:4" x14ac:dyDescent="0.25">
      <c r="A2137" s="7" t="s">
        <v>2319</v>
      </c>
      <c r="B2137" s="23">
        <v>93.916350000000008</v>
      </c>
      <c r="C2137" s="23">
        <v>4.4817299999999998</v>
      </c>
      <c r="D2137" s="23">
        <v>104.38105</v>
      </c>
    </row>
    <row r="2138" spans="1:4" x14ac:dyDescent="0.25">
      <c r="A2138" s="7" t="s">
        <v>2320</v>
      </c>
      <c r="B2138" s="23">
        <v>66.056610000000006</v>
      </c>
      <c r="C2138" s="23">
        <v>32.094389999999997</v>
      </c>
      <c r="D2138" s="23">
        <v>104.37933</v>
      </c>
    </row>
    <row r="2139" spans="1:4" x14ac:dyDescent="0.25">
      <c r="A2139" s="7" t="s">
        <v>2321</v>
      </c>
      <c r="B2139" s="23">
        <v>103.7535</v>
      </c>
      <c r="C2139" s="23">
        <v>0</v>
      </c>
      <c r="D2139" s="23">
        <v>104.3775</v>
      </c>
    </row>
    <row r="2140" spans="1:4" x14ac:dyDescent="0.25">
      <c r="A2140" s="7" t="s">
        <v>2322</v>
      </c>
      <c r="B2140" s="23">
        <v>99.014399999999995</v>
      </c>
      <c r="C2140" s="23">
        <v>2.8728000000000002</v>
      </c>
      <c r="D2140" s="23">
        <v>104.35719999999999</v>
      </c>
    </row>
    <row r="2141" spans="1:4" x14ac:dyDescent="0.25">
      <c r="A2141" s="7" t="s">
        <v>2323</v>
      </c>
      <c r="B2141" s="23">
        <v>90.664020000000008</v>
      </c>
      <c r="C2141" s="23">
        <v>13.668389999999999</v>
      </c>
      <c r="D2141" s="23">
        <v>104.33241000000001</v>
      </c>
    </row>
    <row r="2142" spans="1:4" x14ac:dyDescent="0.25">
      <c r="A2142" s="7" t="s">
        <v>2324</v>
      </c>
      <c r="B2142" s="23">
        <v>68.306029999999993</v>
      </c>
      <c r="C2142" s="23">
        <v>31.06757</v>
      </c>
      <c r="D2142" s="23">
        <v>104.29221000000001</v>
      </c>
    </row>
    <row r="2143" spans="1:4" x14ac:dyDescent="0.25">
      <c r="A2143" s="7" t="s">
        <v>2325</v>
      </c>
      <c r="B2143" s="23">
        <v>87.046399999999991</v>
      </c>
      <c r="C2143" s="23">
        <v>9.2470300000000005</v>
      </c>
      <c r="D2143" s="23">
        <v>104.27042</v>
      </c>
    </row>
    <row r="2144" spans="1:4" x14ac:dyDescent="0.25">
      <c r="A2144" s="7" t="s">
        <v>2326</v>
      </c>
      <c r="B2144" s="23">
        <v>79.513019999999997</v>
      </c>
      <c r="C2144" s="23">
        <v>7.3996599999999999</v>
      </c>
      <c r="D2144" s="23">
        <v>104.26208000000001</v>
      </c>
    </row>
    <row r="2145" spans="1:4" x14ac:dyDescent="0.25">
      <c r="A2145" s="7" t="s">
        <v>2327</v>
      </c>
      <c r="B2145" s="23">
        <v>104.25050999999999</v>
      </c>
      <c r="C2145" s="23">
        <v>0</v>
      </c>
      <c r="D2145" s="23">
        <v>104.25050999999999</v>
      </c>
    </row>
    <row r="2146" spans="1:4" x14ac:dyDescent="0.25">
      <c r="A2146" s="7" t="s">
        <v>2328</v>
      </c>
      <c r="B2146" s="23">
        <v>104.2505</v>
      </c>
      <c r="C2146" s="23">
        <v>0</v>
      </c>
      <c r="D2146" s="23">
        <v>104.2505</v>
      </c>
    </row>
    <row r="2147" spans="1:4" x14ac:dyDescent="0.25">
      <c r="A2147" s="7" t="s">
        <v>2329</v>
      </c>
      <c r="B2147" s="23">
        <v>83.119759999999999</v>
      </c>
      <c r="C2147" s="23">
        <v>11.17859</v>
      </c>
      <c r="D2147" s="23">
        <v>104.24929999999999</v>
      </c>
    </row>
    <row r="2148" spans="1:4" x14ac:dyDescent="0.25">
      <c r="A2148" s="7" t="s">
        <v>2330</v>
      </c>
      <c r="B2148" s="23">
        <v>104.24821</v>
      </c>
      <c r="C2148" s="23">
        <v>0</v>
      </c>
      <c r="D2148" s="23">
        <v>104.24821</v>
      </c>
    </row>
    <row r="2149" spans="1:4" x14ac:dyDescent="0.25">
      <c r="A2149" s="7" t="s">
        <v>2331</v>
      </c>
      <c r="B2149" s="23">
        <v>104.22321000000001</v>
      </c>
      <c r="C2149" s="23">
        <v>0</v>
      </c>
      <c r="D2149" s="23">
        <v>104.22321000000001</v>
      </c>
    </row>
    <row r="2150" spans="1:4" x14ac:dyDescent="0.25">
      <c r="A2150" s="7" t="s">
        <v>2332</v>
      </c>
      <c r="B2150" s="23">
        <v>91.894130000000004</v>
      </c>
      <c r="C2150" s="23">
        <v>0</v>
      </c>
      <c r="D2150" s="23">
        <v>104.22174000000001</v>
      </c>
    </row>
    <row r="2151" spans="1:4" x14ac:dyDescent="0.25">
      <c r="A2151" s="7" t="s">
        <v>2333</v>
      </c>
      <c r="B2151" s="23">
        <v>86.506</v>
      </c>
      <c r="C2151" s="23">
        <v>11.39894</v>
      </c>
      <c r="D2151" s="23">
        <v>104.20433</v>
      </c>
    </row>
    <row r="2152" spans="1:4" x14ac:dyDescent="0.25">
      <c r="A2152" s="7" t="s">
        <v>2334</v>
      </c>
      <c r="B2152" s="23">
        <v>104.05443</v>
      </c>
      <c r="C2152" s="23">
        <v>0.14580000000000001</v>
      </c>
      <c r="D2152" s="23">
        <v>104.20022999999999</v>
      </c>
    </row>
    <row r="2153" spans="1:4" x14ac:dyDescent="0.25">
      <c r="A2153" s="7" t="s">
        <v>2335</v>
      </c>
      <c r="B2153" s="23">
        <v>67.205520000000007</v>
      </c>
      <c r="C2153" s="23">
        <v>33.454569999999997</v>
      </c>
      <c r="D2153" s="23">
        <v>104.19117</v>
      </c>
    </row>
    <row r="2154" spans="1:4" x14ac:dyDescent="0.25">
      <c r="A2154" s="7" t="s">
        <v>2336</v>
      </c>
      <c r="B2154" s="23">
        <v>67.691429999999997</v>
      </c>
      <c r="C2154" s="23">
        <v>33.603760000000001</v>
      </c>
      <c r="D2154" s="23">
        <v>104.14166</v>
      </c>
    </row>
    <row r="2155" spans="1:4" x14ac:dyDescent="0.25">
      <c r="A2155" s="7" t="s">
        <v>2337</v>
      </c>
      <c r="B2155" s="23">
        <v>103.47873</v>
      </c>
      <c r="C2155" s="23">
        <v>0.65057000000000009</v>
      </c>
      <c r="D2155" s="23">
        <v>104.13930000000001</v>
      </c>
    </row>
    <row r="2156" spans="1:4" x14ac:dyDescent="0.25">
      <c r="A2156" s="7" t="s">
        <v>2338</v>
      </c>
      <c r="B2156" s="23">
        <v>94.53049</v>
      </c>
      <c r="C2156" s="23">
        <v>2.8960100000000004</v>
      </c>
      <c r="D2156" s="23">
        <v>104.13707000000001</v>
      </c>
    </row>
    <row r="2157" spans="1:4" x14ac:dyDescent="0.25">
      <c r="A2157" s="7" t="s">
        <v>2339</v>
      </c>
      <c r="B2157" s="23">
        <v>73.806160000000006</v>
      </c>
      <c r="C2157" s="23">
        <v>24.978300000000001</v>
      </c>
      <c r="D2157" s="23">
        <v>104.08381000000001</v>
      </c>
    </row>
    <row r="2158" spans="1:4" x14ac:dyDescent="0.25">
      <c r="A2158" s="7" t="s">
        <v>2340</v>
      </c>
      <c r="B2158" s="23">
        <v>71.905799999999999</v>
      </c>
      <c r="C2158" s="23">
        <v>26.568830000000002</v>
      </c>
      <c r="D2158" s="23">
        <v>104.04375</v>
      </c>
    </row>
    <row r="2159" spans="1:4" x14ac:dyDescent="0.25">
      <c r="A2159" s="7" t="s">
        <v>2341</v>
      </c>
      <c r="B2159" s="23">
        <v>65.7316</v>
      </c>
      <c r="C2159" s="23">
        <v>34.937589999999993</v>
      </c>
      <c r="D2159" s="23">
        <v>104.02565000000001</v>
      </c>
    </row>
    <row r="2160" spans="1:4" x14ac:dyDescent="0.25">
      <c r="A2160" s="7" t="s">
        <v>2342</v>
      </c>
      <c r="B2160" s="23">
        <v>98.592210000000009</v>
      </c>
      <c r="C2160" s="23">
        <v>0</v>
      </c>
      <c r="D2160" s="23">
        <v>104.01438</v>
      </c>
    </row>
    <row r="2161" spans="1:4" x14ac:dyDescent="0.25">
      <c r="A2161" s="7" t="s">
        <v>2343</v>
      </c>
      <c r="B2161" s="23">
        <v>86.283820000000006</v>
      </c>
      <c r="C2161" s="23">
        <v>12.64615</v>
      </c>
      <c r="D2161" s="23">
        <v>104.0067</v>
      </c>
    </row>
    <row r="2162" spans="1:4" x14ac:dyDescent="0.25">
      <c r="A2162" s="7" t="s">
        <v>2344</v>
      </c>
      <c r="B2162" s="23">
        <v>103.96907</v>
      </c>
      <c r="C2162" s="23">
        <v>0</v>
      </c>
      <c r="D2162" s="23">
        <v>103.96907</v>
      </c>
    </row>
    <row r="2163" spans="1:4" x14ac:dyDescent="0.25">
      <c r="A2163" s="7" t="s">
        <v>2345</v>
      </c>
      <c r="B2163" s="23">
        <v>69.282020000000003</v>
      </c>
      <c r="C2163" s="23">
        <v>34.310449999999996</v>
      </c>
      <c r="D2163" s="23">
        <v>103.96589999999999</v>
      </c>
    </row>
    <row r="2164" spans="1:4" x14ac:dyDescent="0.25">
      <c r="A2164" s="7" t="s">
        <v>2346</v>
      </c>
      <c r="B2164" s="23">
        <v>103.94338999999999</v>
      </c>
      <c r="C2164" s="23">
        <v>0</v>
      </c>
      <c r="D2164" s="23">
        <v>103.94338999999999</v>
      </c>
    </row>
    <row r="2165" spans="1:4" x14ac:dyDescent="0.25">
      <c r="A2165" s="7" t="s">
        <v>2347</v>
      </c>
      <c r="B2165" s="23">
        <v>87.953999999999994</v>
      </c>
      <c r="C2165" s="23">
        <v>9.9051100000000005</v>
      </c>
      <c r="D2165" s="23">
        <v>103.93995</v>
      </c>
    </row>
    <row r="2166" spans="1:4" x14ac:dyDescent="0.25">
      <c r="A2166" s="7" t="s">
        <v>2348</v>
      </c>
      <c r="B2166" s="23">
        <v>81.102130000000002</v>
      </c>
      <c r="C2166" s="23">
        <v>10.711270000000001</v>
      </c>
      <c r="D2166" s="23">
        <v>103.89886000000001</v>
      </c>
    </row>
    <row r="2167" spans="1:4" x14ac:dyDescent="0.25">
      <c r="A2167" s="7" t="s">
        <v>2349</v>
      </c>
      <c r="B2167" s="23">
        <v>86.834270000000004</v>
      </c>
      <c r="C2167" s="23">
        <v>4.7096400000000003</v>
      </c>
      <c r="D2167" s="23">
        <v>103.81739</v>
      </c>
    </row>
    <row r="2168" spans="1:4" x14ac:dyDescent="0.25">
      <c r="A2168" s="7" t="s">
        <v>2350</v>
      </c>
      <c r="B2168" s="23">
        <v>103.76603999999999</v>
      </c>
      <c r="C2168" s="23">
        <v>0</v>
      </c>
      <c r="D2168" s="23">
        <v>103.76603999999999</v>
      </c>
    </row>
    <row r="2169" spans="1:4" x14ac:dyDescent="0.25">
      <c r="A2169" s="7" t="s">
        <v>2351</v>
      </c>
      <c r="B2169" s="23">
        <v>103.76602</v>
      </c>
      <c r="C2169" s="23">
        <v>0</v>
      </c>
      <c r="D2169" s="23">
        <v>103.76602</v>
      </c>
    </row>
    <row r="2170" spans="1:4" x14ac:dyDescent="0.25">
      <c r="A2170" s="7" t="s">
        <v>128</v>
      </c>
      <c r="B2170" s="23">
        <v>97.455029999999994</v>
      </c>
      <c r="C2170" s="23">
        <v>2.1784499999999998</v>
      </c>
      <c r="D2170" s="23">
        <v>103.76219</v>
      </c>
    </row>
    <row r="2171" spans="1:4" x14ac:dyDescent="0.25">
      <c r="A2171" s="7" t="s">
        <v>2352</v>
      </c>
      <c r="B2171" s="23">
        <v>103.75353</v>
      </c>
      <c r="C2171" s="23">
        <v>0</v>
      </c>
      <c r="D2171" s="23">
        <v>103.75353</v>
      </c>
    </row>
    <row r="2172" spans="1:4" x14ac:dyDescent="0.25">
      <c r="A2172" s="7" t="s">
        <v>2353</v>
      </c>
      <c r="B2172" s="23">
        <v>103.75350999999999</v>
      </c>
      <c r="C2172" s="23">
        <v>0</v>
      </c>
      <c r="D2172" s="23">
        <v>103.75350999999999</v>
      </c>
    </row>
    <row r="2173" spans="1:4" x14ac:dyDescent="0.25">
      <c r="A2173" s="7" t="s">
        <v>2354</v>
      </c>
      <c r="B2173" s="23">
        <v>58.233559999999997</v>
      </c>
      <c r="C2173" s="23">
        <v>33.46311</v>
      </c>
      <c r="D2173" s="23">
        <v>103.7525</v>
      </c>
    </row>
    <row r="2174" spans="1:4" x14ac:dyDescent="0.25">
      <c r="A2174" s="7" t="s">
        <v>2355</v>
      </c>
      <c r="B2174" s="23">
        <v>103.75202</v>
      </c>
      <c r="C2174" s="23">
        <v>0</v>
      </c>
      <c r="D2174" s="23">
        <v>103.75202</v>
      </c>
    </row>
    <row r="2175" spans="1:4" x14ac:dyDescent="0.25">
      <c r="A2175" s="7" t="s">
        <v>2356</v>
      </c>
      <c r="B2175" s="23">
        <v>92.734520000000003</v>
      </c>
      <c r="C2175" s="23">
        <v>9.9971399999999999</v>
      </c>
      <c r="D2175" s="23">
        <v>103.75166</v>
      </c>
    </row>
    <row r="2176" spans="1:4" x14ac:dyDescent="0.25">
      <c r="A2176" s="7" t="s">
        <v>2357</v>
      </c>
      <c r="B2176" s="23">
        <v>103.24558</v>
      </c>
      <c r="C2176" s="23">
        <v>0</v>
      </c>
      <c r="D2176" s="23">
        <v>103.74255000000001</v>
      </c>
    </row>
    <row r="2177" spans="1:4" x14ac:dyDescent="0.25">
      <c r="A2177" s="7" t="s">
        <v>2358</v>
      </c>
      <c r="B2177" s="23">
        <v>102.14036</v>
      </c>
      <c r="C2177" s="23">
        <v>0</v>
      </c>
      <c r="D2177" s="23">
        <v>103.70819999999999</v>
      </c>
    </row>
    <row r="2178" spans="1:4" x14ac:dyDescent="0.25">
      <c r="A2178" s="7" t="s">
        <v>2359</v>
      </c>
      <c r="B2178" s="23">
        <v>93.826479999999989</v>
      </c>
      <c r="C2178" s="23">
        <v>5.5317299999999996</v>
      </c>
      <c r="D2178" s="23">
        <v>103.65785999999999</v>
      </c>
    </row>
    <row r="2179" spans="1:4" x14ac:dyDescent="0.25">
      <c r="A2179" s="7" t="s">
        <v>2360</v>
      </c>
      <c r="B2179" s="23">
        <v>81.380009999999999</v>
      </c>
      <c r="C2179" s="23">
        <v>15.96894</v>
      </c>
      <c r="D2179" s="23">
        <v>103.62655000000001</v>
      </c>
    </row>
    <row r="2180" spans="1:4" x14ac:dyDescent="0.25">
      <c r="A2180" s="7" t="s">
        <v>2361</v>
      </c>
      <c r="B2180" s="23">
        <v>103.61556</v>
      </c>
      <c r="C2180" s="23">
        <v>0</v>
      </c>
      <c r="D2180" s="23">
        <v>103.61556</v>
      </c>
    </row>
    <row r="2181" spans="1:4" x14ac:dyDescent="0.25">
      <c r="A2181" s="7" t="s">
        <v>2362</v>
      </c>
      <c r="B2181" s="23">
        <v>58.124000000000002</v>
      </c>
      <c r="C2181" s="23">
        <v>41.781660000000002</v>
      </c>
      <c r="D2181" s="23">
        <v>103.60241000000001</v>
      </c>
    </row>
    <row r="2182" spans="1:4" x14ac:dyDescent="0.25">
      <c r="A2182" s="7" t="s">
        <v>2363</v>
      </c>
      <c r="B2182" s="23">
        <v>103.28532000000001</v>
      </c>
      <c r="C2182" s="23">
        <v>0</v>
      </c>
      <c r="D2182" s="23">
        <v>103.59782000000001</v>
      </c>
    </row>
    <row r="2183" spans="1:4" x14ac:dyDescent="0.25">
      <c r="A2183" s="7" t="s">
        <v>2364</v>
      </c>
      <c r="B2183" s="23">
        <v>103.58806</v>
      </c>
      <c r="C2183" s="23">
        <v>0</v>
      </c>
      <c r="D2183" s="23">
        <v>103.58806</v>
      </c>
    </row>
    <row r="2184" spans="1:4" x14ac:dyDescent="0.25">
      <c r="A2184" s="7" t="s">
        <v>2365</v>
      </c>
      <c r="B2184" s="23">
        <v>100.92045</v>
      </c>
      <c r="C2184" s="23">
        <v>0</v>
      </c>
      <c r="D2184" s="23">
        <v>103.55114</v>
      </c>
    </row>
    <row r="2185" spans="1:4" x14ac:dyDescent="0.25">
      <c r="A2185" s="7" t="s">
        <v>2366</v>
      </c>
      <c r="B2185" s="23">
        <v>86.526080000000007</v>
      </c>
      <c r="C2185" s="23">
        <v>2.73306</v>
      </c>
      <c r="D2185" s="23">
        <v>103.54461999999999</v>
      </c>
    </row>
    <row r="2186" spans="1:4" x14ac:dyDescent="0.25">
      <c r="A2186" s="7" t="s">
        <v>2367</v>
      </c>
      <c r="B2186" s="23">
        <v>66.976070000000007</v>
      </c>
      <c r="C2186" s="23">
        <v>35.410870000000003</v>
      </c>
      <c r="D2186" s="23">
        <v>103.52558000000001</v>
      </c>
    </row>
    <row r="2187" spans="1:4" x14ac:dyDescent="0.25">
      <c r="A2187" s="7" t="s">
        <v>2368</v>
      </c>
      <c r="B2187" s="23">
        <v>97.434989999999999</v>
      </c>
      <c r="C2187" s="23">
        <v>5.9015399999999998</v>
      </c>
      <c r="D2187" s="23">
        <v>103.50753</v>
      </c>
    </row>
    <row r="2188" spans="1:4" x14ac:dyDescent="0.25">
      <c r="A2188" s="7" t="s">
        <v>2369</v>
      </c>
      <c r="B2188" s="23">
        <v>98.577470000000005</v>
      </c>
      <c r="C2188" s="23">
        <v>0</v>
      </c>
      <c r="D2188" s="23">
        <v>103.50744</v>
      </c>
    </row>
    <row r="2189" spans="1:4" x14ac:dyDescent="0.25">
      <c r="A2189" s="7" t="s">
        <v>2370</v>
      </c>
      <c r="B2189" s="23">
        <v>84.136470000000003</v>
      </c>
      <c r="C2189" s="23">
        <v>12.15742</v>
      </c>
      <c r="D2189" s="23">
        <v>103.45567999999999</v>
      </c>
    </row>
    <row r="2190" spans="1:4" x14ac:dyDescent="0.25">
      <c r="A2190" s="7" t="s">
        <v>2371</v>
      </c>
      <c r="B2190" s="23">
        <v>103.43296000000001</v>
      </c>
      <c r="C2190" s="23">
        <v>0</v>
      </c>
      <c r="D2190" s="23">
        <v>103.43296000000001</v>
      </c>
    </row>
    <row r="2191" spans="1:4" x14ac:dyDescent="0.25">
      <c r="A2191" s="7" t="s">
        <v>2372</v>
      </c>
      <c r="B2191" s="23">
        <v>83.898579999999995</v>
      </c>
      <c r="C2191" s="23">
        <v>8.3788499999999999</v>
      </c>
      <c r="D2191" s="23">
        <v>103.42516000000001</v>
      </c>
    </row>
    <row r="2192" spans="1:4" x14ac:dyDescent="0.25">
      <c r="A2192" s="7" t="s">
        <v>2373</v>
      </c>
      <c r="B2192" s="23">
        <v>95.119509999999991</v>
      </c>
      <c r="C2192" s="23">
        <v>1.44608</v>
      </c>
      <c r="D2192" s="23">
        <v>103.41019</v>
      </c>
    </row>
    <row r="2193" spans="1:4" x14ac:dyDescent="0.25">
      <c r="A2193" s="7" t="s">
        <v>2374</v>
      </c>
      <c r="B2193" s="23">
        <v>103.40327000000001</v>
      </c>
      <c r="C2193" s="23">
        <v>0</v>
      </c>
      <c r="D2193" s="23">
        <v>103.40327000000001</v>
      </c>
    </row>
    <row r="2194" spans="1:4" x14ac:dyDescent="0.25">
      <c r="A2194" s="7" t="s">
        <v>2375</v>
      </c>
      <c r="B2194" s="23">
        <v>85.147410000000008</v>
      </c>
      <c r="C2194" s="23">
        <v>7.1920099999999998</v>
      </c>
      <c r="D2194" s="23">
        <v>103.38572000000001</v>
      </c>
    </row>
    <row r="2195" spans="1:4" x14ac:dyDescent="0.25">
      <c r="A2195" s="7" t="s">
        <v>2376</v>
      </c>
      <c r="B2195" s="23">
        <v>103.38474000000001</v>
      </c>
      <c r="C2195" s="23">
        <v>0</v>
      </c>
      <c r="D2195" s="23">
        <v>103.38474000000001</v>
      </c>
    </row>
    <row r="2196" spans="1:4" x14ac:dyDescent="0.25">
      <c r="A2196" s="7" t="s">
        <v>2377</v>
      </c>
      <c r="B2196" s="23">
        <v>99.884059999999991</v>
      </c>
      <c r="C2196" s="23">
        <v>0</v>
      </c>
      <c r="D2196" s="23">
        <v>103.37006</v>
      </c>
    </row>
    <row r="2197" spans="1:4" x14ac:dyDescent="0.25">
      <c r="A2197" s="7" t="s">
        <v>2378</v>
      </c>
      <c r="B2197" s="23">
        <v>99.47350999999999</v>
      </c>
      <c r="C2197" s="23">
        <v>1.72959</v>
      </c>
      <c r="D2197" s="23">
        <v>103.35379999999999</v>
      </c>
    </row>
    <row r="2198" spans="1:4" x14ac:dyDescent="0.25">
      <c r="A2198" s="7" t="s">
        <v>2379</v>
      </c>
      <c r="B2198" s="23">
        <v>78.211160000000007</v>
      </c>
      <c r="C2198" s="23">
        <v>24.434900000000003</v>
      </c>
      <c r="D2198" s="23">
        <v>103.29606</v>
      </c>
    </row>
    <row r="2199" spans="1:4" x14ac:dyDescent="0.25">
      <c r="A2199" s="7" t="s">
        <v>2380</v>
      </c>
      <c r="B2199" s="23">
        <v>74.54294999999999</v>
      </c>
      <c r="C2199" s="23">
        <v>27.682839999999999</v>
      </c>
      <c r="D2199" s="23">
        <v>103.28632999999999</v>
      </c>
    </row>
    <row r="2200" spans="1:4" x14ac:dyDescent="0.25">
      <c r="A2200" s="7" t="s">
        <v>2381</v>
      </c>
      <c r="B2200" s="23">
        <v>86.84</v>
      </c>
      <c r="C2200" s="23">
        <v>10.19787</v>
      </c>
      <c r="D2200" s="23">
        <v>103.22911999999999</v>
      </c>
    </row>
    <row r="2201" spans="1:4" x14ac:dyDescent="0.25">
      <c r="A2201" s="7" t="s">
        <v>2382</v>
      </c>
      <c r="B2201" s="23">
        <v>88.01288000000001</v>
      </c>
      <c r="C2201" s="23">
        <v>3.94415</v>
      </c>
      <c r="D2201" s="23">
        <v>103.20751</v>
      </c>
    </row>
    <row r="2202" spans="1:4" x14ac:dyDescent="0.25">
      <c r="A2202" s="7" t="s">
        <v>2383</v>
      </c>
      <c r="B2202" s="23">
        <v>103.19741</v>
      </c>
      <c r="C2202" s="23">
        <v>0</v>
      </c>
      <c r="D2202" s="23">
        <v>103.19741</v>
      </c>
    </row>
    <row r="2203" spans="1:4" x14ac:dyDescent="0.25">
      <c r="A2203" s="7" t="s">
        <v>2384</v>
      </c>
      <c r="B2203" s="23">
        <v>103.19717999999999</v>
      </c>
      <c r="C2203" s="23">
        <v>0</v>
      </c>
      <c r="D2203" s="23">
        <v>103.19717999999999</v>
      </c>
    </row>
    <row r="2204" spans="1:4" x14ac:dyDescent="0.25">
      <c r="A2204" s="7" t="s">
        <v>2385</v>
      </c>
      <c r="B2204" s="23">
        <v>103.15836</v>
      </c>
      <c r="C2204" s="23">
        <v>0</v>
      </c>
      <c r="D2204" s="23">
        <v>103.15836</v>
      </c>
    </row>
    <row r="2205" spans="1:4" x14ac:dyDescent="0.25">
      <c r="A2205" s="7" t="s">
        <v>2386</v>
      </c>
      <c r="B2205" s="23">
        <v>103.14771</v>
      </c>
      <c r="C2205" s="23">
        <v>0</v>
      </c>
      <c r="D2205" s="23">
        <v>103.14771</v>
      </c>
    </row>
    <row r="2206" spans="1:4" x14ac:dyDescent="0.25">
      <c r="A2206" s="7" t="s">
        <v>2387</v>
      </c>
      <c r="B2206" s="23">
        <v>98.128309999999999</v>
      </c>
      <c r="C2206" s="23">
        <v>0</v>
      </c>
      <c r="D2206" s="23">
        <v>103.11126</v>
      </c>
    </row>
    <row r="2207" spans="1:4" x14ac:dyDescent="0.25">
      <c r="A2207" s="7" t="s">
        <v>2388</v>
      </c>
      <c r="B2207" s="23">
        <v>89.539240000000007</v>
      </c>
      <c r="C2207" s="23">
        <v>9.4710999999999999</v>
      </c>
      <c r="D2207" s="23">
        <v>103.10471000000001</v>
      </c>
    </row>
    <row r="2208" spans="1:4" x14ac:dyDescent="0.25">
      <c r="A2208" s="7" t="s">
        <v>2389</v>
      </c>
      <c r="B2208" s="23">
        <v>103.06345</v>
      </c>
      <c r="C2208" s="23">
        <v>0</v>
      </c>
      <c r="D2208" s="23">
        <v>103.06345</v>
      </c>
    </row>
    <row r="2209" spans="1:4" x14ac:dyDescent="0.25">
      <c r="A2209" s="7" t="s">
        <v>2390</v>
      </c>
      <c r="B2209" s="23">
        <v>101.67499000000001</v>
      </c>
      <c r="C2209" s="23">
        <v>1.37259</v>
      </c>
      <c r="D2209" s="23">
        <v>103.04758</v>
      </c>
    </row>
    <row r="2210" spans="1:4" x14ac:dyDescent="0.25">
      <c r="A2210" s="7" t="s">
        <v>2391</v>
      </c>
      <c r="B2210" s="23">
        <v>81.874529999999993</v>
      </c>
      <c r="C2210" s="23">
        <v>13.30608</v>
      </c>
      <c r="D2210" s="23">
        <v>103.04438</v>
      </c>
    </row>
    <row r="2211" spans="1:4" x14ac:dyDescent="0.25">
      <c r="A2211" s="7" t="s">
        <v>2392</v>
      </c>
      <c r="B2211" s="23">
        <v>64.829149999999998</v>
      </c>
      <c r="C2211" s="23">
        <v>34.64669</v>
      </c>
      <c r="D2211" s="23">
        <v>103.04266</v>
      </c>
    </row>
    <row r="2212" spans="1:4" x14ac:dyDescent="0.25">
      <c r="A2212" s="7" t="s">
        <v>2393</v>
      </c>
      <c r="B2212" s="23">
        <v>103.03550999999999</v>
      </c>
      <c r="C2212" s="23">
        <v>0</v>
      </c>
      <c r="D2212" s="23">
        <v>103.03550999999999</v>
      </c>
    </row>
    <row r="2213" spans="1:4" x14ac:dyDescent="0.25">
      <c r="A2213" s="7" t="s">
        <v>2394</v>
      </c>
      <c r="B2213" s="23">
        <v>84.106350000000006</v>
      </c>
      <c r="C2213" s="23">
        <v>13.426</v>
      </c>
      <c r="D2213" s="23">
        <v>103.02257</v>
      </c>
    </row>
    <row r="2214" spans="1:4" x14ac:dyDescent="0.25">
      <c r="A2214" s="7" t="s">
        <v>2395</v>
      </c>
      <c r="B2214" s="23">
        <v>102.98199000000001</v>
      </c>
      <c r="C2214" s="23">
        <v>0</v>
      </c>
      <c r="D2214" s="23">
        <v>102.98199000000001</v>
      </c>
    </row>
    <row r="2215" spans="1:4" x14ac:dyDescent="0.25">
      <c r="A2215" s="7" t="s">
        <v>2396</v>
      </c>
      <c r="B2215" s="23">
        <v>79.221999999999994</v>
      </c>
      <c r="C2215" s="23">
        <v>13.82569</v>
      </c>
      <c r="D2215" s="23">
        <v>102.91989</v>
      </c>
    </row>
    <row r="2216" spans="1:4" x14ac:dyDescent="0.25">
      <c r="A2216" s="7" t="s">
        <v>2397</v>
      </c>
      <c r="B2216" s="23">
        <v>64.533370000000005</v>
      </c>
      <c r="C2216" s="23">
        <v>37.904530000000001</v>
      </c>
      <c r="D2216" s="23">
        <v>102.89494999999999</v>
      </c>
    </row>
    <row r="2217" spans="1:4" x14ac:dyDescent="0.25">
      <c r="A2217" s="7" t="s">
        <v>2398</v>
      </c>
      <c r="B2217" s="23">
        <v>100.86160000000001</v>
      </c>
      <c r="C2217" s="23">
        <v>0</v>
      </c>
      <c r="D2217" s="23">
        <v>102.87788999999999</v>
      </c>
    </row>
    <row r="2218" spans="1:4" x14ac:dyDescent="0.25">
      <c r="A2218" s="7" t="s">
        <v>2399</v>
      </c>
      <c r="B2218" s="23">
        <v>86.506039999999999</v>
      </c>
      <c r="C2218" s="23">
        <v>11.263450000000001</v>
      </c>
      <c r="D2218" s="23">
        <v>102.86969999999999</v>
      </c>
    </row>
    <row r="2219" spans="1:4" x14ac:dyDescent="0.25">
      <c r="A2219" s="7" t="s">
        <v>2400</v>
      </c>
      <c r="B2219" s="23">
        <v>87.623419999999996</v>
      </c>
      <c r="C2219" s="23">
        <v>4.2710100000000004</v>
      </c>
      <c r="D2219" s="23">
        <v>102.83976</v>
      </c>
    </row>
    <row r="2220" spans="1:4" x14ac:dyDescent="0.25">
      <c r="A2220" s="7" t="s">
        <v>2401</v>
      </c>
      <c r="B2220" s="23">
        <v>102.83450999999999</v>
      </c>
      <c r="C2220" s="23">
        <v>0</v>
      </c>
      <c r="D2220" s="23">
        <v>102.83450999999999</v>
      </c>
    </row>
    <row r="2221" spans="1:4" x14ac:dyDescent="0.25">
      <c r="A2221" s="7" t="s">
        <v>2402</v>
      </c>
      <c r="B2221" s="23">
        <v>102.76364</v>
      </c>
      <c r="C2221" s="23">
        <v>0</v>
      </c>
      <c r="D2221" s="23">
        <v>102.76364</v>
      </c>
    </row>
    <row r="2222" spans="1:4" x14ac:dyDescent="0.25">
      <c r="A2222" s="7" t="s">
        <v>2403</v>
      </c>
      <c r="B2222" s="23">
        <v>96.375460000000004</v>
      </c>
      <c r="C2222" s="23">
        <v>4.3058100000000001</v>
      </c>
      <c r="D2222" s="23">
        <v>102.74406</v>
      </c>
    </row>
    <row r="2223" spans="1:4" x14ac:dyDescent="0.25">
      <c r="A2223" s="7" t="s">
        <v>2404</v>
      </c>
      <c r="B2223" s="23">
        <v>102.69403</v>
      </c>
      <c r="C2223" s="23">
        <v>0</v>
      </c>
      <c r="D2223" s="23">
        <v>102.69403</v>
      </c>
    </row>
    <row r="2224" spans="1:4" x14ac:dyDescent="0.25">
      <c r="A2224" s="7" t="s">
        <v>2405</v>
      </c>
      <c r="B2224" s="23">
        <v>72.23463000000001</v>
      </c>
      <c r="C2224" s="23">
        <v>13.661709999999999</v>
      </c>
      <c r="D2224" s="23">
        <v>102.68378999999999</v>
      </c>
    </row>
    <row r="2225" spans="1:4" x14ac:dyDescent="0.25">
      <c r="A2225" s="7" t="s">
        <v>2406</v>
      </c>
      <c r="B2225" s="23">
        <v>77.580399999999997</v>
      </c>
      <c r="C2225" s="23">
        <v>23.09807</v>
      </c>
      <c r="D2225" s="23">
        <v>102.59347</v>
      </c>
    </row>
    <row r="2226" spans="1:4" x14ac:dyDescent="0.25">
      <c r="A2226" s="7" t="s">
        <v>2407</v>
      </c>
      <c r="B2226" s="23">
        <v>79.864500000000007</v>
      </c>
      <c r="C2226" s="23">
        <v>4.9447600000000005</v>
      </c>
      <c r="D2226" s="23">
        <v>102.59034999999999</v>
      </c>
    </row>
    <row r="2227" spans="1:4" x14ac:dyDescent="0.25">
      <c r="A2227" s="7" t="s">
        <v>2408</v>
      </c>
      <c r="B2227" s="23">
        <v>102.58211999999999</v>
      </c>
      <c r="C2227" s="23">
        <v>0</v>
      </c>
      <c r="D2227" s="23">
        <v>102.58211999999999</v>
      </c>
    </row>
    <row r="2228" spans="1:4" x14ac:dyDescent="0.25">
      <c r="A2228" s="7" t="s">
        <v>2409</v>
      </c>
      <c r="B2228" s="23">
        <v>86.003350000000012</v>
      </c>
      <c r="C2228" s="23">
        <v>12.34037</v>
      </c>
      <c r="D2228" s="23">
        <v>102.56388000000001</v>
      </c>
    </row>
    <row r="2229" spans="1:4" x14ac:dyDescent="0.25">
      <c r="A2229" s="7" t="s">
        <v>2410</v>
      </c>
      <c r="B2229" s="23">
        <v>94.096949999999993</v>
      </c>
      <c r="C2229" s="23">
        <v>6.5901499999999995</v>
      </c>
      <c r="D2229" s="23">
        <v>102.55709999999999</v>
      </c>
    </row>
    <row r="2230" spans="1:4" x14ac:dyDescent="0.25">
      <c r="A2230" s="7" t="s">
        <v>2411</v>
      </c>
      <c r="B2230" s="23">
        <v>99.793109999999999</v>
      </c>
      <c r="C2230" s="23">
        <v>0</v>
      </c>
      <c r="D2230" s="23">
        <v>102.55461</v>
      </c>
    </row>
    <row r="2231" spans="1:4" x14ac:dyDescent="0.25">
      <c r="A2231" s="7" t="s">
        <v>2412</v>
      </c>
      <c r="B2231" s="23">
        <v>100.04821000000001</v>
      </c>
      <c r="C2231" s="23">
        <v>2.4798299999999998</v>
      </c>
      <c r="D2231" s="23">
        <v>102.52804</v>
      </c>
    </row>
    <row r="2232" spans="1:4" x14ac:dyDescent="0.25">
      <c r="A2232" s="7" t="s">
        <v>2413</v>
      </c>
      <c r="B2232" s="23">
        <v>89.916800000000009</v>
      </c>
      <c r="C2232" s="23">
        <v>11.580200000000001</v>
      </c>
      <c r="D2232" s="23">
        <v>102.527</v>
      </c>
    </row>
    <row r="2233" spans="1:4" x14ac:dyDescent="0.25">
      <c r="A2233" s="7" t="s">
        <v>2414</v>
      </c>
      <c r="B2233" s="23">
        <v>86.402460000000005</v>
      </c>
      <c r="C2233" s="23">
        <v>9.0153499999999998</v>
      </c>
      <c r="D2233" s="23">
        <v>102.52630000000002</v>
      </c>
    </row>
    <row r="2234" spans="1:4" x14ac:dyDescent="0.25">
      <c r="A2234" s="7" t="s">
        <v>2415</v>
      </c>
      <c r="B2234" s="23">
        <v>67.81156</v>
      </c>
      <c r="C2234" s="23">
        <v>33.789760000000001</v>
      </c>
      <c r="D2234" s="23">
        <v>102.51588000000001</v>
      </c>
    </row>
    <row r="2235" spans="1:4" x14ac:dyDescent="0.25">
      <c r="A2235" s="7" t="s">
        <v>2416</v>
      </c>
      <c r="B2235" s="23">
        <v>102.46599999999999</v>
      </c>
      <c r="C2235" s="23">
        <v>0</v>
      </c>
      <c r="D2235" s="23">
        <v>102.50991999999999</v>
      </c>
    </row>
    <row r="2236" spans="1:4" x14ac:dyDescent="0.25">
      <c r="A2236" s="7" t="s">
        <v>2417</v>
      </c>
      <c r="B2236" s="23">
        <v>102.18433999999999</v>
      </c>
      <c r="C2236" s="23">
        <v>0</v>
      </c>
      <c r="D2236" s="23">
        <v>102.49683999999999</v>
      </c>
    </row>
    <row r="2237" spans="1:4" x14ac:dyDescent="0.25">
      <c r="A2237" s="7" t="s">
        <v>2418</v>
      </c>
      <c r="B2237" s="23">
        <v>77.737200000000001</v>
      </c>
      <c r="C2237" s="23">
        <v>15.082240000000001</v>
      </c>
      <c r="D2237" s="23">
        <v>102.47825</v>
      </c>
    </row>
    <row r="2238" spans="1:4" x14ac:dyDescent="0.25">
      <c r="A2238" s="7" t="s">
        <v>2419</v>
      </c>
      <c r="B2238" s="23">
        <v>102.461</v>
      </c>
      <c r="C2238" s="23">
        <v>0</v>
      </c>
      <c r="D2238" s="23">
        <v>102.461</v>
      </c>
    </row>
    <row r="2239" spans="1:4" x14ac:dyDescent="0.25">
      <c r="A2239" s="7" t="s">
        <v>2420</v>
      </c>
      <c r="B2239" s="23">
        <v>98.055820000000011</v>
      </c>
      <c r="C2239" s="23">
        <v>0</v>
      </c>
      <c r="D2239" s="23">
        <v>102.44729000000001</v>
      </c>
    </row>
    <row r="2240" spans="1:4" x14ac:dyDescent="0.25">
      <c r="A2240" s="7" t="s">
        <v>2421</v>
      </c>
      <c r="B2240" s="23">
        <v>102.28505</v>
      </c>
      <c r="C2240" s="23">
        <v>0.15250999999999998</v>
      </c>
      <c r="D2240" s="23">
        <v>102.43755999999999</v>
      </c>
    </row>
    <row r="2241" spans="1:4" x14ac:dyDescent="0.25">
      <c r="A2241" s="7" t="s">
        <v>2422</v>
      </c>
      <c r="B2241" s="23">
        <v>102.33616000000001</v>
      </c>
      <c r="C2241" s="23">
        <v>0</v>
      </c>
      <c r="D2241" s="23">
        <v>102.43616</v>
      </c>
    </row>
    <row r="2242" spans="1:4" x14ac:dyDescent="0.25">
      <c r="A2242" s="7" t="s">
        <v>2423</v>
      </c>
      <c r="B2242" s="23">
        <v>102.33609</v>
      </c>
      <c r="C2242" s="23">
        <v>0</v>
      </c>
      <c r="D2242" s="23">
        <v>102.43608999999999</v>
      </c>
    </row>
    <row r="2243" spans="1:4" x14ac:dyDescent="0.25">
      <c r="A2243" s="7" t="s">
        <v>2424</v>
      </c>
      <c r="B2243" s="23">
        <v>83.655000000000001</v>
      </c>
      <c r="C2243" s="23">
        <v>4.4851099999999997</v>
      </c>
      <c r="D2243" s="23">
        <v>102.41784</v>
      </c>
    </row>
    <row r="2244" spans="1:4" x14ac:dyDescent="0.25">
      <c r="A2244" s="7" t="s">
        <v>2425</v>
      </c>
      <c r="B2244" s="23">
        <v>99.014399999999995</v>
      </c>
      <c r="C2244" s="23">
        <v>2.3111999999999999</v>
      </c>
      <c r="D2244" s="23">
        <v>102.40109999999999</v>
      </c>
    </row>
    <row r="2245" spans="1:4" x14ac:dyDescent="0.25">
      <c r="A2245" s="7" t="s">
        <v>2426</v>
      </c>
      <c r="B2245" s="23">
        <v>98.421419999999998</v>
      </c>
      <c r="C2245" s="23">
        <v>3.9653200000000002</v>
      </c>
      <c r="D2245" s="23">
        <v>102.38674</v>
      </c>
    </row>
    <row r="2246" spans="1:4" x14ac:dyDescent="0.25">
      <c r="A2246" s="7" t="s">
        <v>2427</v>
      </c>
      <c r="B2246" s="23">
        <v>77.643090000000001</v>
      </c>
      <c r="C2246" s="23">
        <v>10.57202</v>
      </c>
      <c r="D2246" s="23">
        <v>102.37958</v>
      </c>
    </row>
    <row r="2247" spans="1:4" x14ac:dyDescent="0.25">
      <c r="A2247" s="7" t="s">
        <v>2428</v>
      </c>
      <c r="B2247" s="23">
        <v>93.667210000000011</v>
      </c>
      <c r="C2247" s="23">
        <v>2.8163299999999998</v>
      </c>
      <c r="D2247" s="23">
        <v>102.37166000000001</v>
      </c>
    </row>
    <row r="2248" spans="1:4" x14ac:dyDescent="0.25">
      <c r="A2248" s="7" t="s">
        <v>2429</v>
      </c>
      <c r="B2248" s="23">
        <v>78.353800000000007</v>
      </c>
      <c r="C2248" s="23">
        <v>22.953709999999997</v>
      </c>
      <c r="D2248" s="23">
        <v>102.36964000000002</v>
      </c>
    </row>
    <row r="2249" spans="1:4" x14ac:dyDescent="0.25">
      <c r="A2249" s="7" t="s">
        <v>2430</v>
      </c>
      <c r="B2249" s="23">
        <v>64.262379999999993</v>
      </c>
      <c r="C2249" s="23">
        <v>35.324370000000002</v>
      </c>
      <c r="D2249" s="23">
        <v>102.33821</v>
      </c>
    </row>
    <row r="2250" spans="1:4" x14ac:dyDescent="0.25">
      <c r="A2250" s="7" t="s">
        <v>2431</v>
      </c>
      <c r="B2250" s="23">
        <v>85.759059999999991</v>
      </c>
      <c r="C2250" s="23">
        <v>2.5058699999999998</v>
      </c>
      <c r="D2250" s="23">
        <v>102.30967</v>
      </c>
    </row>
    <row r="2251" spans="1:4" x14ac:dyDescent="0.25">
      <c r="A2251" s="7" t="s">
        <v>2432</v>
      </c>
      <c r="B2251" s="23">
        <v>79.49203</v>
      </c>
      <c r="C2251" s="23">
        <v>15.1869</v>
      </c>
      <c r="D2251" s="23">
        <v>102.30414999999999</v>
      </c>
    </row>
    <row r="2252" spans="1:4" x14ac:dyDescent="0.25">
      <c r="A2252" s="7" t="s">
        <v>2433</v>
      </c>
      <c r="B2252" s="23">
        <v>101.67113000000001</v>
      </c>
      <c r="C2252" s="23">
        <v>0</v>
      </c>
      <c r="D2252" s="23">
        <v>102.29513</v>
      </c>
    </row>
    <row r="2253" spans="1:4" x14ac:dyDescent="0.25">
      <c r="A2253" s="7" t="s">
        <v>2434</v>
      </c>
      <c r="B2253" s="23">
        <v>88.061999999999998</v>
      </c>
      <c r="C2253" s="23">
        <v>9.776489999999999</v>
      </c>
      <c r="D2253" s="23">
        <v>102.28246</v>
      </c>
    </row>
    <row r="2254" spans="1:4" x14ac:dyDescent="0.25">
      <c r="A2254" s="7" t="s">
        <v>2435</v>
      </c>
      <c r="B2254" s="23">
        <v>100.03857000000001</v>
      </c>
      <c r="C2254" s="23">
        <v>0</v>
      </c>
      <c r="D2254" s="23">
        <v>102.27857</v>
      </c>
    </row>
    <row r="2255" spans="1:4" x14ac:dyDescent="0.25">
      <c r="A2255" s="7" t="s">
        <v>2436</v>
      </c>
      <c r="B2255" s="23">
        <v>102.27112</v>
      </c>
      <c r="C2255" s="23">
        <v>0</v>
      </c>
      <c r="D2255" s="23">
        <v>102.27112</v>
      </c>
    </row>
    <row r="2256" spans="1:4" x14ac:dyDescent="0.25">
      <c r="A2256" s="7" t="s">
        <v>2437</v>
      </c>
      <c r="B2256" s="23">
        <v>102.24551</v>
      </c>
      <c r="C2256" s="23">
        <v>0</v>
      </c>
      <c r="D2256" s="23">
        <v>102.24551</v>
      </c>
    </row>
    <row r="2257" spans="1:4" x14ac:dyDescent="0.25">
      <c r="A2257" s="7" t="s">
        <v>2438</v>
      </c>
      <c r="B2257" s="23">
        <v>86.53</v>
      </c>
      <c r="C2257" s="23">
        <v>7.0574200000000005</v>
      </c>
      <c r="D2257" s="23">
        <v>102.24356999999999</v>
      </c>
    </row>
    <row r="2258" spans="1:4" x14ac:dyDescent="0.25">
      <c r="A2258" s="7" t="s">
        <v>2439</v>
      </c>
      <c r="B2258" s="23">
        <v>100.56303</v>
      </c>
      <c r="C2258" s="23">
        <v>0</v>
      </c>
      <c r="D2258" s="23">
        <v>102.22868</v>
      </c>
    </row>
    <row r="2259" spans="1:4" x14ac:dyDescent="0.25">
      <c r="A2259" s="7" t="s">
        <v>2440</v>
      </c>
      <c r="B2259" s="23">
        <v>88.446259999999995</v>
      </c>
      <c r="C2259" s="23">
        <v>1.06785</v>
      </c>
      <c r="D2259" s="23">
        <v>102.18328</v>
      </c>
    </row>
    <row r="2260" spans="1:4" x14ac:dyDescent="0.25">
      <c r="A2260" s="7" t="s">
        <v>129</v>
      </c>
      <c r="B2260" s="23">
        <v>100.69731</v>
      </c>
      <c r="C2260" s="23">
        <v>0.32586000000000004</v>
      </c>
      <c r="D2260" s="23">
        <v>102.14061</v>
      </c>
    </row>
    <row r="2261" spans="1:4" x14ac:dyDescent="0.25">
      <c r="A2261" s="7" t="s">
        <v>2441</v>
      </c>
      <c r="B2261" s="23">
        <v>101.08799999999999</v>
      </c>
      <c r="C2261" s="23">
        <v>0.91125</v>
      </c>
      <c r="D2261" s="23">
        <v>101.99925</v>
      </c>
    </row>
    <row r="2262" spans="1:4" x14ac:dyDescent="0.25">
      <c r="A2262" s="7" t="s">
        <v>2442</v>
      </c>
      <c r="B2262" s="23">
        <v>62.692689999999999</v>
      </c>
      <c r="C2262" s="23">
        <v>38.193440000000002</v>
      </c>
      <c r="D2262" s="23">
        <v>101.97921000000001</v>
      </c>
    </row>
    <row r="2263" spans="1:4" x14ac:dyDescent="0.25">
      <c r="A2263" s="7" t="s">
        <v>2443</v>
      </c>
      <c r="B2263" s="23">
        <v>101.9658</v>
      </c>
      <c r="C2263" s="23">
        <v>0</v>
      </c>
      <c r="D2263" s="23">
        <v>101.9658</v>
      </c>
    </row>
    <row r="2264" spans="1:4" x14ac:dyDescent="0.25">
      <c r="A2264" s="7" t="s">
        <v>2444</v>
      </c>
      <c r="B2264" s="23">
        <v>101.94192</v>
      </c>
      <c r="C2264" s="23">
        <v>0</v>
      </c>
      <c r="D2264" s="23">
        <v>101.94192</v>
      </c>
    </row>
    <row r="2265" spans="1:4" x14ac:dyDescent="0.25">
      <c r="A2265" s="7" t="s">
        <v>2445</v>
      </c>
      <c r="B2265" s="23">
        <v>69.967410000000001</v>
      </c>
      <c r="C2265" s="23">
        <v>24.308430000000001</v>
      </c>
      <c r="D2265" s="23">
        <v>101.88447000000001</v>
      </c>
    </row>
    <row r="2266" spans="1:4" x14ac:dyDescent="0.25">
      <c r="A2266" s="7" t="s">
        <v>2446</v>
      </c>
      <c r="B2266" s="23">
        <v>88.373999999999995</v>
      </c>
      <c r="C2266" s="23">
        <v>0</v>
      </c>
      <c r="D2266" s="23">
        <v>101.87877999999999</v>
      </c>
    </row>
    <row r="2267" spans="1:4" x14ac:dyDescent="0.25">
      <c r="A2267" s="7" t="s">
        <v>2447</v>
      </c>
      <c r="B2267" s="23">
        <v>89.393710000000013</v>
      </c>
      <c r="C2267" s="23">
        <v>8.4339999999999993</v>
      </c>
      <c r="D2267" s="23">
        <v>101.87328000000001</v>
      </c>
    </row>
    <row r="2268" spans="1:4" x14ac:dyDescent="0.25">
      <c r="A2268" s="7" t="s">
        <v>2448</v>
      </c>
      <c r="B2268" s="23">
        <v>91.551609999999997</v>
      </c>
      <c r="C2268" s="23">
        <v>1.8732599999999999</v>
      </c>
      <c r="D2268" s="23">
        <v>101.87044</v>
      </c>
    </row>
    <row r="2269" spans="1:4" x14ac:dyDescent="0.25">
      <c r="A2269" s="7" t="s">
        <v>2449</v>
      </c>
      <c r="B2269" s="23">
        <v>78.882100000000008</v>
      </c>
      <c r="C2269" s="23">
        <v>10.542149999999999</v>
      </c>
      <c r="D2269" s="23">
        <v>101.80710000000001</v>
      </c>
    </row>
    <row r="2270" spans="1:4" x14ac:dyDescent="0.25">
      <c r="A2270" s="7" t="s">
        <v>2450</v>
      </c>
      <c r="B2270" s="23">
        <v>88.061999999999998</v>
      </c>
      <c r="C2270" s="23">
        <v>10.39513</v>
      </c>
      <c r="D2270" s="23">
        <v>101.76513</v>
      </c>
    </row>
    <row r="2271" spans="1:4" x14ac:dyDescent="0.25">
      <c r="A2271" s="7" t="s">
        <v>2451</v>
      </c>
      <c r="B2271" s="23">
        <v>94.020820000000001</v>
      </c>
      <c r="C2271" s="23">
        <v>1.6464700000000001</v>
      </c>
      <c r="D2271" s="23">
        <v>101.72909000000001</v>
      </c>
    </row>
    <row r="2272" spans="1:4" x14ac:dyDescent="0.25">
      <c r="A2272" s="7" t="s">
        <v>2452</v>
      </c>
      <c r="B2272" s="23">
        <v>101.6837</v>
      </c>
      <c r="C2272" s="23">
        <v>0</v>
      </c>
      <c r="D2272" s="23">
        <v>101.6837</v>
      </c>
    </row>
    <row r="2273" spans="1:4" x14ac:dyDescent="0.25">
      <c r="A2273" s="7" t="s">
        <v>2453</v>
      </c>
      <c r="B2273" s="23">
        <v>69.988679999999988</v>
      </c>
      <c r="C2273" s="23">
        <v>26.46838</v>
      </c>
      <c r="D2273" s="23">
        <v>101.61018</v>
      </c>
    </row>
    <row r="2274" spans="1:4" x14ac:dyDescent="0.25">
      <c r="A2274" s="7" t="s">
        <v>2454</v>
      </c>
      <c r="B2274" s="23">
        <v>83.119770000000003</v>
      </c>
      <c r="C2274" s="23">
        <v>10.74442</v>
      </c>
      <c r="D2274" s="23">
        <v>101.53065000000001</v>
      </c>
    </row>
    <row r="2275" spans="1:4" x14ac:dyDescent="0.25">
      <c r="A2275" s="7" t="s">
        <v>2455</v>
      </c>
      <c r="B2275" s="23">
        <v>81.935600000000008</v>
      </c>
      <c r="C2275" s="23">
        <v>11.814219999999999</v>
      </c>
      <c r="D2275" s="23">
        <v>101.48217000000001</v>
      </c>
    </row>
    <row r="2276" spans="1:4" x14ac:dyDescent="0.25">
      <c r="A2276" s="7" t="s">
        <v>2456</v>
      </c>
      <c r="B2276" s="23">
        <v>67.278449999999992</v>
      </c>
      <c r="C2276" s="23">
        <v>29.425909999999998</v>
      </c>
      <c r="D2276" s="23">
        <v>101.47566999999999</v>
      </c>
    </row>
    <row r="2277" spans="1:4" x14ac:dyDescent="0.25">
      <c r="A2277" s="7" t="s">
        <v>2457</v>
      </c>
      <c r="B2277" s="23">
        <v>101.46781</v>
      </c>
      <c r="C2277" s="23">
        <v>0</v>
      </c>
      <c r="D2277" s="23">
        <v>101.46781</v>
      </c>
    </row>
    <row r="2278" spans="1:4" x14ac:dyDescent="0.25">
      <c r="A2278" s="7" t="s">
        <v>2458</v>
      </c>
      <c r="B2278" s="23">
        <v>93.390990000000002</v>
      </c>
      <c r="C2278" s="23">
        <v>0</v>
      </c>
      <c r="D2278" s="23">
        <v>101.45213000000001</v>
      </c>
    </row>
    <row r="2279" spans="1:4" x14ac:dyDescent="0.25">
      <c r="A2279" s="7" t="s">
        <v>2459</v>
      </c>
      <c r="B2279" s="23">
        <v>71.16534</v>
      </c>
      <c r="C2279" s="23">
        <v>25.519449999999999</v>
      </c>
      <c r="D2279" s="23">
        <v>101.44892999999999</v>
      </c>
    </row>
    <row r="2280" spans="1:4" x14ac:dyDescent="0.25">
      <c r="A2280" s="7" t="s">
        <v>2460</v>
      </c>
      <c r="B2280" s="23">
        <v>87.598820000000003</v>
      </c>
      <c r="C2280" s="23">
        <v>0.33335000000000004</v>
      </c>
      <c r="D2280" s="23">
        <v>101.43621000000002</v>
      </c>
    </row>
    <row r="2281" spans="1:4" x14ac:dyDescent="0.25">
      <c r="A2281" s="7" t="s">
        <v>2461</v>
      </c>
      <c r="B2281" s="23">
        <v>82.681509999999989</v>
      </c>
      <c r="C2281" s="23">
        <v>11.440860000000001</v>
      </c>
      <c r="D2281" s="23">
        <v>101.43483000000001</v>
      </c>
    </row>
    <row r="2282" spans="1:4" x14ac:dyDescent="0.25">
      <c r="A2282" s="7" t="s">
        <v>2462</v>
      </c>
      <c r="B2282" s="23">
        <v>86.506039999999999</v>
      </c>
      <c r="C2282" s="23">
        <v>9.7457399999999996</v>
      </c>
      <c r="D2282" s="23">
        <v>101.43408000000001</v>
      </c>
    </row>
    <row r="2283" spans="1:4" x14ac:dyDescent="0.25">
      <c r="A2283" s="7" t="s">
        <v>2463</v>
      </c>
      <c r="B2283" s="23">
        <v>80.642160000000004</v>
      </c>
      <c r="C2283" s="23">
        <v>12.852219999999999</v>
      </c>
      <c r="D2283" s="23">
        <v>101.43189</v>
      </c>
    </row>
    <row r="2284" spans="1:4" x14ac:dyDescent="0.25">
      <c r="A2284" s="7" t="s">
        <v>2464</v>
      </c>
      <c r="B2284" s="23">
        <v>74.237719999999996</v>
      </c>
      <c r="C2284" s="23">
        <v>25.054580000000001</v>
      </c>
      <c r="D2284" s="23">
        <v>101.41921000000001</v>
      </c>
    </row>
    <row r="2285" spans="1:4" x14ac:dyDescent="0.25">
      <c r="A2285" s="7" t="s">
        <v>2465</v>
      </c>
      <c r="B2285" s="23">
        <v>101.41808999999999</v>
      </c>
      <c r="C2285" s="23">
        <v>0</v>
      </c>
      <c r="D2285" s="23">
        <v>101.41808999999999</v>
      </c>
    </row>
    <row r="2286" spans="1:4" x14ac:dyDescent="0.25">
      <c r="A2286" s="7" t="s">
        <v>2466</v>
      </c>
      <c r="B2286" s="23">
        <v>101.41805000000001</v>
      </c>
      <c r="C2286" s="23">
        <v>0</v>
      </c>
      <c r="D2286" s="23">
        <v>101.41805000000001</v>
      </c>
    </row>
    <row r="2287" spans="1:4" x14ac:dyDescent="0.25">
      <c r="A2287" s="7" t="s">
        <v>2467</v>
      </c>
      <c r="B2287" s="23">
        <v>100.54809</v>
      </c>
      <c r="C2287" s="23">
        <v>0</v>
      </c>
      <c r="D2287" s="23">
        <v>101.41764999999999</v>
      </c>
    </row>
    <row r="2288" spans="1:4" x14ac:dyDescent="0.25">
      <c r="A2288" s="7" t="s">
        <v>2468</v>
      </c>
      <c r="B2288" s="23">
        <v>92.259050000000002</v>
      </c>
      <c r="C2288" s="23">
        <v>5.42415</v>
      </c>
      <c r="D2288" s="23">
        <v>101.41746999999999</v>
      </c>
    </row>
    <row r="2289" spans="1:4" x14ac:dyDescent="0.25">
      <c r="A2289" s="7" t="s">
        <v>2469</v>
      </c>
      <c r="B2289" s="23">
        <v>100.54802000000001</v>
      </c>
      <c r="C2289" s="23">
        <v>0</v>
      </c>
      <c r="D2289" s="23">
        <v>101.41482000000001</v>
      </c>
    </row>
    <row r="2290" spans="1:4" x14ac:dyDescent="0.25">
      <c r="A2290" s="7" t="s">
        <v>2470</v>
      </c>
      <c r="B2290" s="23">
        <v>86.506009999999989</v>
      </c>
      <c r="C2290" s="23">
        <v>14.12486</v>
      </c>
      <c r="D2290" s="23">
        <v>101.40575</v>
      </c>
    </row>
    <row r="2291" spans="1:4" x14ac:dyDescent="0.25">
      <c r="A2291" s="7" t="s">
        <v>2471</v>
      </c>
      <c r="B2291" s="23">
        <v>99.857559999999992</v>
      </c>
      <c r="C2291" s="23">
        <v>0.78854999999999997</v>
      </c>
      <c r="D2291" s="23">
        <v>101.39852</v>
      </c>
    </row>
    <row r="2292" spans="1:4" x14ac:dyDescent="0.25">
      <c r="A2292" s="7" t="s">
        <v>2472</v>
      </c>
      <c r="B2292" s="23">
        <v>87.154210000000006</v>
      </c>
      <c r="C2292" s="23">
        <v>7.6862599999999999</v>
      </c>
      <c r="D2292" s="23">
        <v>101.37705</v>
      </c>
    </row>
    <row r="2293" spans="1:4" x14ac:dyDescent="0.25">
      <c r="A2293" s="7" t="s">
        <v>2473</v>
      </c>
      <c r="B2293" s="23">
        <v>86.84</v>
      </c>
      <c r="C2293" s="23">
        <v>7.2708699999999995</v>
      </c>
      <c r="D2293" s="23">
        <v>101.33261999999999</v>
      </c>
    </row>
    <row r="2294" spans="1:4" x14ac:dyDescent="0.25">
      <c r="A2294" s="7" t="s">
        <v>2474</v>
      </c>
      <c r="B2294" s="23">
        <v>101.30102000000001</v>
      </c>
      <c r="C2294" s="23">
        <v>0</v>
      </c>
      <c r="D2294" s="23">
        <v>101.30102000000001</v>
      </c>
    </row>
    <row r="2295" spans="1:4" x14ac:dyDescent="0.25">
      <c r="A2295" s="7" t="s">
        <v>2475</v>
      </c>
      <c r="B2295" s="23">
        <v>101.03175999999999</v>
      </c>
      <c r="C2295" s="23">
        <v>0</v>
      </c>
      <c r="D2295" s="23">
        <v>101.28175999999999</v>
      </c>
    </row>
    <row r="2296" spans="1:4" x14ac:dyDescent="0.25">
      <c r="A2296" s="7" t="s">
        <v>2476</v>
      </c>
      <c r="B2296" s="23">
        <v>100.25611000000001</v>
      </c>
      <c r="C2296" s="23">
        <v>0</v>
      </c>
      <c r="D2296" s="23">
        <v>101.25611000000001</v>
      </c>
    </row>
    <row r="2297" spans="1:4" x14ac:dyDescent="0.25">
      <c r="A2297" s="7" t="s">
        <v>2477</v>
      </c>
      <c r="B2297" s="23">
        <v>89.526179999999997</v>
      </c>
      <c r="C2297" s="23">
        <v>2.0760200000000002</v>
      </c>
      <c r="D2297" s="23">
        <v>101.24366000000001</v>
      </c>
    </row>
    <row r="2298" spans="1:4" x14ac:dyDescent="0.25">
      <c r="A2298" s="7" t="s">
        <v>2478</v>
      </c>
      <c r="B2298" s="23">
        <v>94.299350000000004</v>
      </c>
      <c r="C2298" s="23">
        <v>2.5732399999999997</v>
      </c>
      <c r="D2298" s="23">
        <v>101.22607000000001</v>
      </c>
    </row>
    <row r="2299" spans="1:4" x14ac:dyDescent="0.25">
      <c r="A2299" s="7" t="s">
        <v>2479</v>
      </c>
      <c r="B2299" s="23">
        <v>101.21728999999999</v>
      </c>
      <c r="C2299" s="23">
        <v>0</v>
      </c>
      <c r="D2299" s="23">
        <v>101.21728999999999</v>
      </c>
    </row>
    <row r="2300" spans="1:4" x14ac:dyDescent="0.25">
      <c r="A2300" s="7" t="s">
        <v>2480</v>
      </c>
      <c r="B2300" s="23">
        <v>101.18248</v>
      </c>
      <c r="C2300" s="23">
        <v>0</v>
      </c>
      <c r="D2300" s="23">
        <v>101.18248</v>
      </c>
    </row>
    <row r="2301" spans="1:4" x14ac:dyDescent="0.25">
      <c r="A2301" s="7" t="s">
        <v>2481</v>
      </c>
      <c r="B2301" s="23">
        <v>66.152550000000005</v>
      </c>
      <c r="C2301" s="23">
        <v>29.02225</v>
      </c>
      <c r="D2301" s="23">
        <v>101.17856</v>
      </c>
    </row>
    <row r="2302" spans="1:4" x14ac:dyDescent="0.25">
      <c r="A2302" s="7" t="s">
        <v>2482</v>
      </c>
      <c r="B2302" s="23">
        <v>86.04522</v>
      </c>
      <c r="C2302" s="23">
        <v>15.125729999999999</v>
      </c>
      <c r="D2302" s="23">
        <v>101.17094999999999</v>
      </c>
    </row>
    <row r="2303" spans="1:4" x14ac:dyDescent="0.25">
      <c r="A2303" s="7" t="s">
        <v>2483</v>
      </c>
      <c r="B2303" s="23">
        <v>101.13302</v>
      </c>
      <c r="C2303" s="23">
        <v>0</v>
      </c>
      <c r="D2303" s="23">
        <v>101.13302</v>
      </c>
    </row>
    <row r="2304" spans="1:4" x14ac:dyDescent="0.25">
      <c r="A2304" s="7" t="s">
        <v>2484</v>
      </c>
      <c r="B2304" s="23">
        <v>67.573050000000009</v>
      </c>
      <c r="C2304" s="23">
        <v>27.167369999999998</v>
      </c>
      <c r="D2304" s="23">
        <v>101.09508</v>
      </c>
    </row>
    <row r="2305" spans="1:4" x14ac:dyDescent="0.25">
      <c r="A2305" s="7" t="s">
        <v>2485</v>
      </c>
      <c r="B2305" s="23">
        <v>99.012570000000011</v>
      </c>
      <c r="C2305" s="23">
        <v>7.8519999999999993E-2</v>
      </c>
      <c r="D2305" s="23">
        <v>101.06906000000001</v>
      </c>
    </row>
    <row r="2306" spans="1:4" x14ac:dyDescent="0.25">
      <c r="A2306" s="7" t="s">
        <v>2486</v>
      </c>
      <c r="B2306" s="23">
        <v>82.678200000000004</v>
      </c>
      <c r="C2306" s="23">
        <v>10.79373</v>
      </c>
      <c r="D2306" s="23">
        <v>101.04965</v>
      </c>
    </row>
    <row r="2307" spans="1:4" x14ac:dyDescent="0.25">
      <c r="A2307" s="7" t="s">
        <v>2487</v>
      </c>
      <c r="B2307" s="23">
        <v>96.215199999999996</v>
      </c>
      <c r="C2307" s="23">
        <v>0</v>
      </c>
      <c r="D2307" s="23">
        <v>101.03816999999999</v>
      </c>
    </row>
    <row r="2308" spans="1:4" x14ac:dyDescent="0.25">
      <c r="A2308" s="7" t="s">
        <v>2488</v>
      </c>
      <c r="B2308" s="23">
        <v>93.006919999999994</v>
      </c>
      <c r="C2308" s="23">
        <v>8.0168800000000005</v>
      </c>
      <c r="D2308" s="23">
        <v>101.02380000000001</v>
      </c>
    </row>
    <row r="2309" spans="1:4" x14ac:dyDescent="0.25">
      <c r="A2309" s="7" t="s">
        <v>2489</v>
      </c>
      <c r="B2309" s="23">
        <v>92.748410000000007</v>
      </c>
      <c r="C2309" s="23">
        <v>1.7526300000000001</v>
      </c>
      <c r="D2309" s="23">
        <v>100.99565000000001</v>
      </c>
    </row>
    <row r="2310" spans="1:4" x14ac:dyDescent="0.25">
      <c r="A2310" s="7" t="s">
        <v>2490</v>
      </c>
      <c r="B2310" s="23">
        <v>87.533600000000007</v>
      </c>
      <c r="C2310" s="23">
        <v>5.55891</v>
      </c>
      <c r="D2310" s="23">
        <v>100.98515</v>
      </c>
    </row>
    <row r="2311" spans="1:4" x14ac:dyDescent="0.25">
      <c r="A2311" s="7" t="s">
        <v>2491</v>
      </c>
      <c r="B2311" s="23">
        <v>97.473300000000009</v>
      </c>
      <c r="C2311" s="23">
        <v>0</v>
      </c>
      <c r="D2311" s="23">
        <v>100.9593</v>
      </c>
    </row>
    <row r="2312" spans="1:4" x14ac:dyDescent="0.25">
      <c r="A2312" s="7" t="s">
        <v>2492</v>
      </c>
      <c r="B2312" s="23">
        <v>91.922499999999999</v>
      </c>
      <c r="C2312" s="23">
        <v>6.2613300000000001</v>
      </c>
      <c r="D2312" s="23">
        <v>100.958</v>
      </c>
    </row>
    <row r="2313" spans="1:4" x14ac:dyDescent="0.25">
      <c r="A2313" s="7" t="s">
        <v>2493</v>
      </c>
      <c r="B2313" s="23">
        <v>68.454530000000005</v>
      </c>
      <c r="C2313" s="23">
        <v>27.3095</v>
      </c>
      <c r="D2313" s="23">
        <v>100.94381</v>
      </c>
    </row>
    <row r="2314" spans="1:4" x14ac:dyDescent="0.25">
      <c r="A2314" s="7" t="s">
        <v>2494</v>
      </c>
      <c r="B2314" s="23">
        <v>98.52852</v>
      </c>
      <c r="C2314" s="23">
        <v>0.34388000000000002</v>
      </c>
      <c r="D2314" s="23">
        <v>100.91240000000001</v>
      </c>
    </row>
    <row r="2315" spans="1:4" x14ac:dyDescent="0.25">
      <c r="A2315" s="7" t="s">
        <v>2495</v>
      </c>
      <c r="B2315" s="23">
        <v>84.50139999999999</v>
      </c>
      <c r="C2315" s="23">
        <v>8.6987699999999997</v>
      </c>
      <c r="D2315" s="23">
        <v>100.90331</v>
      </c>
    </row>
    <row r="2316" spans="1:4" x14ac:dyDescent="0.25">
      <c r="A2316" s="7" t="s">
        <v>2496</v>
      </c>
      <c r="B2316" s="23">
        <v>100.56801</v>
      </c>
      <c r="C2316" s="23">
        <v>0</v>
      </c>
      <c r="D2316" s="23">
        <v>100.88051</v>
      </c>
    </row>
    <row r="2317" spans="1:4" x14ac:dyDescent="0.25">
      <c r="A2317" s="7" t="s">
        <v>2497</v>
      </c>
      <c r="B2317" s="23">
        <v>99.284499999999994</v>
      </c>
      <c r="C2317" s="23">
        <v>1.52132</v>
      </c>
      <c r="D2317" s="23">
        <v>100.80582000000001</v>
      </c>
    </row>
    <row r="2318" spans="1:4" x14ac:dyDescent="0.25">
      <c r="A2318" s="7" t="s">
        <v>2498</v>
      </c>
      <c r="B2318" s="23">
        <v>87.933130000000006</v>
      </c>
      <c r="C2318" s="23">
        <v>5.2728900000000003</v>
      </c>
      <c r="D2318" s="23">
        <v>100.79435000000001</v>
      </c>
    </row>
    <row r="2319" spans="1:4" x14ac:dyDescent="0.25">
      <c r="A2319" s="7" t="s">
        <v>2499</v>
      </c>
      <c r="B2319" s="23">
        <v>100.771</v>
      </c>
      <c r="C2319" s="23">
        <v>0</v>
      </c>
      <c r="D2319" s="23">
        <v>100.771</v>
      </c>
    </row>
    <row r="2320" spans="1:4" x14ac:dyDescent="0.25">
      <c r="A2320" s="7" t="s">
        <v>2500</v>
      </c>
      <c r="B2320" s="23">
        <v>96.688000000000002</v>
      </c>
      <c r="C2320" s="23">
        <v>4.0699300000000003</v>
      </c>
      <c r="D2320" s="23">
        <v>100.75792999999999</v>
      </c>
    </row>
    <row r="2321" spans="1:4" x14ac:dyDescent="0.25">
      <c r="A2321" s="7" t="s">
        <v>2501</v>
      </c>
      <c r="B2321" s="23">
        <v>96.967079999999996</v>
      </c>
      <c r="C2321" s="23">
        <v>0</v>
      </c>
      <c r="D2321" s="23">
        <v>100.75247999999999</v>
      </c>
    </row>
    <row r="2322" spans="1:4" x14ac:dyDescent="0.25">
      <c r="A2322" s="7" t="s">
        <v>2502</v>
      </c>
      <c r="B2322" s="23">
        <v>97.36551</v>
      </c>
      <c r="C2322" s="23">
        <v>3.3716300000000001</v>
      </c>
      <c r="D2322" s="23">
        <v>100.73714</v>
      </c>
    </row>
    <row r="2323" spans="1:4" x14ac:dyDescent="0.25">
      <c r="A2323" s="7" t="s">
        <v>2503</v>
      </c>
      <c r="B2323" s="23">
        <v>100.67782000000001</v>
      </c>
      <c r="C2323" s="23">
        <v>0</v>
      </c>
      <c r="D2323" s="23">
        <v>100.67782000000001</v>
      </c>
    </row>
    <row r="2324" spans="1:4" x14ac:dyDescent="0.25">
      <c r="A2324" s="7" t="s">
        <v>2504</v>
      </c>
      <c r="B2324" s="23">
        <v>100.46611999999999</v>
      </c>
      <c r="C2324" s="23">
        <v>0</v>
      </c>
      <c r="D2324" s="23">
        <v>100.65361999999999</v>
      </c>
    </row>
    <row r="2325" spans="1:4" x14ac:dyDescent="0.25">
      <c r="A2325" s="7" t="s">
        <v>2505</v>
      </c>
      <c r="B2325" s="23">
        <v>100.41721000000001</v>
      </c>
      <c r="C2325" s="23">
        <v>0.2296</v>
      </c>
      <c r="D2325" s="23">
        <v>100.64681000000002</v>
      </c>
    </row>
    <row r="2326" spans="1:4" x14ac:dyDescent="0.25">
      <c r="A2326" s="7" t="s">
        <v>2506</v>
      </c>
      <c r="B2326" s="23">
        <v>73.66525</v>
      </c>
      <c r="C2326" s="23">
        <v>25.256720000000001</v>
      </c>
      <c r="D2326" s="23">
        <v>100.52202</v>
      </c>
    </row>
    <row r="2327" spans="1:4" x14ac:dyDescent="0.25">
      <c r="A2327" s="7" t="s">
        <v>2507</v>
      </c>
      <c r="B2327" s="23">
        <v>94.296610000000001</v>
      </c>
      <c r="C2327" s="23">
        <v>2.0484400000000003</v>
      </c>
      <c r="D2327" s="23">
        <v>100.506</v>
      </c>
    </row>
    <row r="2328" spans="1:4" x14ac:dyDescent="0.25">
      <c r="A2328" s="7" t="s">
        <v>2508</v>
      </c>
      <c r="B2328" s="23">
        <v>90.825829999999996</v>
      </c>
      <c r="C2328" s="23">
        <v>3.6256999999999997</v>
      </c>
      <c r="D2328" s="23">
        <v>100.49467999999999</v>
      </c>
    </row>
    <row r="2329" spans="1:4" x14ac:dyDescent="0.25">
      <c r="A2329" s="7" t="s">
        <v>2509</v>
      </c>
      <c r="B2329" s="23">
        <v>89.146899999999988</v>
      </c>
      <c r="C2329" s="23">
        <v>5.4732899999999995</v>
      </c>
      <c r="D2329" s="23">
        <v>100.47921999999998</v>
      </c>
    </row>
    <row r="2330" spans="1:4" x14ac:dyDescent="0.25">
      <c r="A2330" s="7" t="s">
        <v>2510</v>
      </c>
      <c r="B2330" s="23">
        <v>86.068539999999999</v>
      </c>
      <c r="C2330" s="23">
        <v>0.65866999999999998</v>
      </c>
      <c r="D2330" s="23">
        <v>100.45381999999999</v>
      </c>
    </row>
    <row r="2331" spans="1:4" x14ac:dyDescent="0.25">
      <c r="A2331" s="7" t="s">
        <v>2511</v>
      </c>
      <c r="B2331" s="23">
        <v>92.259079999999997</v>
      </c>
      <c r="C2331" s="23">
        <v>6.1479099999999995</v>
      </c>
      <c r="D2331" s="23">
        <v>100.45317</v>
      </c>
    </row>
    <row r="2332" spans="1:4" x14ac:dyDescent="0.25">
      <c r="A2332" s="7" t="s">
        <v>2512</v>
      </c>
      <c r="B2332" s="23">
        <v>83.813520000000011</v>
      </c>
      <c r="C2332" s="23">
        <v>0.17122999999999999</v>
      </c>
      <c r="D2332" s="23">
        <v>100.40767</v>
      </c>
    </row>
    <row r="2333" spans="1:4" x14ac:dyDescent="0.25">
      <c r="A2333" s="7" t="s">
        <v>2513</v>
      </c>
      <c r="B2333" s="23">
        <v>100.27249</v>
      </c>
      <c r="C2333" s="23">
        <v>0</v>
      </c>
      <c r="D2333" s="23">
        <v>100.39249000000001</v>
      </c>
    </row>
    <row r="2334" spans="1:4" x14ac:dyDescent="0.25">
      <c r="A2334" s="7" t="s">
        <v>2514</v>
      </c>
      <c r="B2334" s="23">
        <v>84.199880000000007</v>
      </c>
      <c r="C2334" s="23">
        <v>7.2217500000000001</v>
      </c>
      <c r="D2334" s="23">
        <v>100.37741</v>
      </c>
    </row>
    <row r="2335" spans="1:4" x14ac:dyDescent="0.25">
      <c r="A2335" s="7" t="s">
        <v>2515</v>
      </c>
      <c r="B2335" s="23">
        <v>66.884649999999993</v>
      </c>
      <c r="C2335" s="23">
        <v>28.38355</v>
      </c>
      <c r="D2335" s="23">
        <v>100.29474999999999</v>
      </c>
    </row>
    <row r="2336" spans="1:4" x14ac:dyDescent="0.25">
      <c r="A2336" s="7" t="s">
        <v>2516</v>
      </c>
      <c r="B2336" s="23">
        <v>76.560140000000004</v>
      </c>
      <c r="C2336" s="23">
        <v>17.204720000000002</v>
      </c>
      <c r="D2336" s="23">
        <v>100.28908</v>
      </c>
    </row>
    <row r="2337" spans="1:4" x14ac:dyDescent="0.25">
      <c r="A2337" s="7" t="s">
        <v>2517</v>
      </c>
      <c r="B2337" s="23">
        <v>91.518899999999988</v>
      </c>
      <c r="C2337" s="23">
        <v>6.5019900000000002</v>
      </c>
      <c r="D2337" s="23">
        <v>100.28703</v>
      </c>
    </row>
    <row r="2338" spans="1:4" x14ac:dyDescent="0.25">
      <c r="A2338" s="7" t="s">
        <v>2518</v>
      </c>
      <c r="B2338" s="23">
        <v>91.87276</v>
      </c>
      <c r="C2338" s="23">
        <v>1.7847</v>
      </c>
      <c r="D2338" s="23">
        <v>100.27325999999999</v>
      </c>
    </row>
    <row r="2339" spans="1:4" x14ac:dyDescent="0.25">
      <c r="A2339" s="7" t="s">
        <v>2519</v>
      </c>
      <c r="B2339" s="23">
        <v>100.26985999999999</v>
      </c>
      <c r="C2339" s="23">
        <v>0</v>
      </c>
      <c r="D2339" s="23">
        <v>100.26985999999999</v>
      </c>
    </row>
    <row r="2340" spans="1:4" x14ac:dyDescent="0.25">
      <c r="A2340" s="7" t="s">
        <v>2520</v>
      </c>
      <c r="B2340" s="23">
        <v>99.870580000000004</v>
      </c>
      <c r="C2340" s="23">
        <v>0.29810000000000003</v>
      </c>
      <c r="D2340" s="23">
        <v>100.26868</v>
      </c>
    </row>
    <row r="2341" spans="1:4" x14ac:dyDescent="0.25">
      <c r="A2341" s="7" t="s">
        <v>2521</v>
      </c>
      <c r="B2341" s="23">
        <v>98.528509999999997</v>
      </c>
      <c r="C2341" s="23">
        <v>0.41199999999999998</v>
      </c>
      <c r="D2341" s="23">
        <v>100.26651</v>
      </c>
    </row>
    <row r="2342" spans="1:4" x14ac:dyDescent="0.25">
      <c r="A2342" s="7" t="s">
        <v>2522</v>
      </c>
      <c r="B2342" s="23">
        <v>64.312219999999996</v>
      </c>
      <c r="C2342" s="23">
        <v>21.565799999999999</v>
      </c>
      <c r="D2342" s="23">
        <v>100.26327000000001</v>
      </c>
    </row>
    <row r="2343" spans="1:4" x14ac:dyDescent="0.25">
      <c r="A2343" s="7" t="s">
        <v>2523</v>
      </c>
      <c r="B2343" s="23">
        <v>100.25605</v>
      </c>
      <c r="C2343" s="23">
        <v>0</v>
      </c>
      <c r="D2343" s="23">
        <v>100.25605</v>
      </c>
    </row>
    <row r="2344" spans="1:4" x14ac:dyDescent="0.25">
      <c r="A2344" s="7" t="s">
        <v>2524</v>
      </c>
      <c r="B2344" s="23">
        <v>82.311600000000013</v>
      </c>
      <c r="C2344" s="23">
        <v>17.691980000000001</v>
      </c>
      <c r="D2344" s="23">
        <v>100.23358</v>
      </c>
    </row>
    <row r="2345" spans="1:4" x14ac:dyDescent="0.25">
      <c r="A2345" s="7" t="s">
        <v>2525</v>
      </c>
      <c r="B2345" s="23">
        <v>87.409100000000009</v>
      </c>
      <c r="C2345" s="23">
        <v>6.00345</v>
      </c>
      <c r="D2345" s="23">
        <v>100.22874</v>
      </c>
    </row>
    <row r="2346" spans="1:4" x14ac:dyDescent="0.25">
      <c r="A2346" s="7" t="s">
        <v>2526</v>
      </c>
      <c r="B2346" s="23">
        <v>86.84</v>
      </c>
      <c r="C2346" s="23">
        <v>1.1158299999999999</v>
      </c>
      <c r="D2346" s="23">
        <v>100.21764999999999</v>
      </c>
    </row>
    <row r="2347" spans="1:4" x14ac:dyDescent="0.25">
      <c r="A2347" s="7" t="s">
        <v>2527</v>
      </c>
      <c r="B2347" s="23">
        <v>67.621160000000003</v>
      </c>
      <c r="C2347" s="23">
        <v>28.047240000000002</v>
      </c>
      <c r="D2347" s="23">
        <v>100.18006000000001</v>
      </c>
    </row>
    <row r="2348" spans="1:4" x14ac:dyDescent="0.25">
      <c r="A2348" s="7" t="s">
        <v>2528</v>
      </c>
      <c r="B2348" s="23">
        <v>67.213520000000003</v>
      </c>
      <c r="C2348" s="23">
        <v>26.831849999999999</v>
      </c>
      <c r="D2348" s="23">
        <v>100.11846</v>
      </c>
    </row>
    <row r="2349" spans="1:4" x14ac:dyDescent="0.25">
      <c r="A2349" s="7" t="s">
        <v>2529</v>
      </c>
      <c r="B2349" s="23">
        <v>98.271779999999993</v>
      </c>
      <c r="C2349" s="23">
        <v>0</v>
      </c>
      <c r="D2349" s="23">
        <v>100.06120999999999</v>
      </c>
    </row>
    <row r="2350" spans="1:4" x14ac:dyDescent="0.25">
      <c r="A2350" s="7" t="s">
        <v>2530</v>
      </c>
      <c r="B2350" s="23">
        <v>100.0543</v>
      </c>
      <c r="C2350" s="23">
        <v>0</v>
      </c>
      <c r="D2350" s="23">
        <v>100.0543</v>
      </c>
    </row>
    <row r="2351" spans="1:4" x14ac:dyDescent="0.25">
      <c r="A2351" s="7" t="s">
        <v>2531</v>
      </c>
      <c r="B2351" s="23">
        <v>96.033619999999999</v>
      </c>
      <c r="C2351" s="23">
        <v>1.1664000000000001</v>
      </c>
      <c r="D2351" s="23">
        <v>100.04452999999998</v>
      </c>
    </row>
    <row r="2352" spans="1:4" x14ac:dyDescent="0.25">
      <c r="A2352" s="7" t="s">
        <v>2532</v>
      </c>
      <c r="B2352" s="23">
        <v>100.03935</v>
      </c>
      <c r="C2352" s="23">
        <v>0</v>
      </c>
      <c r="D2352" s="23">
        <v>100.03935</v>
      </c>
    </row>
    <row r="2353" spans="1:4" x14ac:dyDescent="0.25">
      <c r="A2353" s="7" t="s">
        <v>2533</v>
      </c>
      <c r="B2353" s="23">
        <v>87.066450000000003</v>
      </c>
      <c r="C2353" s="23">
        <v>3.5673000000000004</v>
      </c>
      <c r="D2353" s="23">
        <v>100.02741</v>
      </c>
    </row>
    <row r="2354" spans="1:4" x14ac:dyDescent="0.25">
      <c r="A2354" s="7" t="s">
        <v>2534</v>
      </c>
      <c r="B2354" s="23">
        <v>94.480999999999995</v>
      </c>
      <c r="C2354" s="23">
        <v>3.9621300000000002</v>
      </c>
      <c r="D2354" s="23">
        <v>100.02313000000001</v>
      </c>
    </row>
    <row r="2355" spans="1:4" x14ac:dyDescent="0.25">
      <c r="A2355" s="7" t="s">
        <v>2535</v>
      </c>
      <c r="B2355" s="23">
        <v>82.681520000000006</v>
      </c>
      <c r="C2355" s="23">
        <v>13.49644</v>
      </c>
      <c r="D2355" s="23">
        <v>100.02157000000001</v>
      </c>
    </row>
    <row r="2356" spans="1:4" x14ac:dyDescent="0.25">
      <c r="A2356" s="7" t="s">
        <v>2536</v>
      </c>
      <c r="B2356" s="23">
        <v>99.962699999999998</v>
      </c>
      <c r="C2356" s="23">
        <v>0</v>
      </c>
      <c r="D2356" s="23">
        <v>99.962699999999998</v>
      </c>
    </row>
    <row r="2357" spans="1:4" x14ac:dyDescent="0.25">
      <c r="A2357" s="7" t="s">
        <v>2537</v>
      </c>
      <c r="B2357" s="23">
        <v>99.961060000000003</v>
      </c>
      <c r="C2357" s="23">
        <v>0</v>
      </c>
      <c r="D2357" s="23">
        <v>99.961060000000003</v>
      </c>
    </row>
    <row r="2358" spans="1:4" x14ac:dyDescent="0.25">
      <c r="A2358" s="7" t="s">
        <v>2538</v>
      </c>
      <c r="B2358" s="23">
        <v>64.398839999999993</v>
      </c>
      <c r="C2358" s="23">
        <v>34.435900000000004</v>
      </c>
      <c r="D2358" s="23">
        <v>99.931179999999998</v>
      </c>
    </row>
    <row r="2359" spans="1:4" x14ac:dyDescent="0.25">
      <c r="A2359" s="7" t="s">
        <v>2539</v>
      </c>
      <c r="B2359" s="23">
        <v>86.153429999999986</v>
      </c>
      <c r="C2359" s="23">
        <v>6.5055399999999999</v>
      </c>
      <c r="D2359" s="23">
        <v>99.918309999999977</v>
      </c>
    </row>
    <row r="2360" spans="1:4" x14ac:dyDescent="0.25">
      <c r="A2360" s="7" t="s">
        <v>2540</v>
      </c>
      <c r="B2360" s="23">
        <v>95.276020000000003</v>
      </c>
      <c r="C2360" s="23">
        <v>4.5876800000000006</v>
      </c>
      <c r="D2360" s="23">
        <v>99.873700000000014</v>
      </c>
    </row>
    <row r="2361" spans="1:4" x14ac:dyDescent="0.25">
      <c r="A2361" s="7" t="s">
        <v>2541</v>
      </c>
      <c r="B2361" s="23">
        <v>76.070460000000011</v>
      </c>
      <c r="C2361" s="23">
        <v>7.2768800000000002</v>
      </c>
      <c r="D2361" s="23">
        <v>99.865040000000008</v>
      </c>
    </row>
    <row r="2362" spans="1:4" x14ac:dyDescent="0.25">
      <c r="A2362" s="7" t="s">
        <v>2542</v>
      </c>
      <c r="B2362" s="23">
        <v>98.33950999999999</v>
      </c>
      <c r="C2362" s="23">
        <v>0</v>
      </c>
      <c r="D2362" s="23">
        <v>99.819509999999994</v>
      </c>
    </row>
    <row r="2363" spans="1:4" x14ac:dyDescent="0.25">
      <c r="A2363" s="7" t="s">
        <v>2543</v>
      </c>
      <c r="B2363" s="23">
        <v>87.61345</v>
      </c>
      <c r="C2363" s="23">
        <v>7.2444700000000006</v>
      </c>
      <c r="D2363" s="23">
        <v>99.811729999999997</v>
      </c>
    </row>
    <row r="2364" spans="1:4" x14ac:dyDescent="0.25">
      <c r="A2364" s="7" t="s">
        <v>2544</v>
      </c>
      <c r="B2364" s="23">
        <v>99.65522</v>
      </c>
      <c r="C2364" s="23">
        <v>0.14449000000000001</v>
      </c>
      <c r="D2364" s="23">
        <v>99.799710000000005</v>
      </c>
    </row>
    <row r="2365" spans="1:4" x14ac:dyDescent="0.25">
      <c r="A2365" s="7" t="s">
        <v>2545</v>
      </c>
      <c r="B2365" s="23">
        <v>98.242509999999996</v>
      </c>
      <c r="C2365" s="23">
        <v>0</v>
      </c>
      <c r="D2365" s="23">
        <v>99.793189999999981</v>
      </c>
    </row>
    <row r="2366" spans="1:4" x14ac:dyDescent="0.25">
      <c r="A2366" s="7" t="s">
        <v>2546</v>
      </c>
      <c r="B2366" s="23">
        <v>86.51688</v>
      </c>
      <c r="C2366" s="23">
        <v>3.80952</v>
      </c>
      <c r="D2366" s="23">
        <v>99.779769999999999</v>
      </c>
    </row>
    <row r="2367" spans="1:4" x14ac:dyDescent="0.25">
      <c r="A2367" s="7" t="s">
        <v>2547</v>
      </c>
      <c r="B2367" s="23">
        <v>95.961539999999999</v>
      </c>
      <c r="C2367" s="23">
        <v>0</v>
      </c>
      <c r="D2367" s="23">
        <v>99.779229999999998</v>
      </c>
    </row>
    <row r="2368" spans="1:4" x14ac:dyDescent="0.25">
      <c r="A2368" s="7" t="s">
        <v>2548</v>
      </c>
      <c r="B2368" s="23">
        <v>99.415009999999995</v>
      </c>
      <c r="C2368" s="23">
        <v>0</v>
      </c>
      <c r="D2368" s="23">
        <v>99.775009999999995</v>
      </c>
    </row>
    <row r="2369" spans="1:4" x14ac:dyDescent="0.25">
      <c r="A2369" s="7" t="s">
        <v>2549</v>
      </c>
      <c r="B2369" s="23">
        <v>99.77234</v>
      </c>
      <c r="C2369" s="23">
        <v>0</v>
      </c>
      <c r="D2369" s="23">
        <v>99.77234</v>
      </c>
    </row>
    <row r="2370" spans="1:4" x14ac:dyDescent="0.25">
      <c r="A2370" s="7" t="s">
        <v>2550</v>
      </c>
      <c r="B2370" s="23">
        <v>99.770570000000006</v>
      </c>
      <c r="C2370" s="23">
        <v>0</v>
      </c>
      <c r="D2370" s="23">
        <v>99.770570000000006</v>
      </c>
    </row>
    <row r="2371" spans="1:4" x14ac:dyDescent="0.25">
      <c r="A2371" s="7" t="s">
        <v>2551</v>
      </c>
      <c r="B2371" s="23">
        <v>99.770560000000003</v>
      </c>
      <c r="C2371" s="23">
        <v>0</v>
      </c>
      <c r="D2371" s="23">
        <v>99.770560000000003</v>
      </c>
    </row>
    <row r="2372" spans="1:4" x14ac:dyDescent="0.25">
      <c r="A2372" s="7" t="s">
        <v>2552</v>
      </c>
      <c r="B2372" s="23">
        <v>99.77055</v>
      </c>
      <c r="C2372" s="23">
        <v>0</v>
      </c>
      <c r="D2372" s="23">
        <v>99.77055</v>
      </c>
    </row>
    <row r="2373" spans="1:4" x14ac:dyDescent="0.25">
      <c r="A2373" s="7" t="s">
        <v>2553</v>
      </c>
      <c r="B2373" s="23">
        <v>99.770529999999994</v>
      </c>
      <c r="C2373" s="23">
        <v>0</v>
      </c>
      <c r="D2373" s="23">
        <v>99.770529999999994</v>
      </c>
    </row>
    <row r="2374" spans="1:4" x14ac:dyDescent="0.25">
      <c r="A2374" s="7" t="s">
        <v>2554</v>
      </c>
      <c r="B2374" s="23">
        <v>99.770520000000005</v>
      </c>
      <c r="C2374" s="23">
        <v>0</v>
      </c>
      <c r="D2374" s="23">
        <v>99.770520000000005</v>
      </c>
    </row>
    <row r="2375" spans="1:4" x14ac:dyDescent="0.25">
      <c r="A2375" s="7" t="s">
        <v>2555</v>
      </c>
      <c r="B2375" s="23">
        <v>99.76888000000001</v>
      </c>
      <c r="C2375" s="23">
        <v>0</v>
      </c>
      <c r="D2375" s="23">
        <v>99.76888000000001</v>
      </c>
    </row>
    <row r="2376" spans="1:4" x14ac:dyDescent="0.25">
      <c r="A2376" s="7" t="s">
        <v>2556</v>
      </c>
      <c r="B2376" s="23">
        <v>88.031229999999994</v>
      </c>
      <c r="C2376" s="23">
        <v>7.22166</v>
      </c>
      <c r="D2376" s="23">
        <v>99.744860000000003</v>
      </c>
    </row>
    <row r="2377" spans="1:4" x14ac:dyDescent="0.25">
      <c r="A2377" s="7" t="s">
        <v>2557</v>
      </c>
      <c r="B2377" s="23">
        <v>86.373109999999997</v>
      </c>
      <c r="C2377" s="23">
        <v>5.8657200000000005</v>
      </c>
      <c r="D2377" s="23">
        <v>99.729810000000001</v>
      </c>
    </row>
    <row r="2378" spans="1:4" x14ac:dyDescent="0.25">
      <c r="A2378" s="7" t="s">
        <v>2558</v>
      </c>
      <c r="B2378" s="23">
        <v>85.415559999999999</v>
      </c>
      <c r="C2378" s="23">
        <v>9.6528500000000008</v>
      </c>
      <c r="D2378" s="23">
        <v>99.712620000000015</v>
      </c>
    </row>
    <row r="2379" spans="1:4" x14ac:dyDescent="0.25">
      <c r="A2379" s="7" t="s">
        <v>2559</v>
      </c>
      <c r="B2379" s="23">
        <v>84.114530000000002</v>
      </c>
      <c r="C2379" s="23">
        <v>13.755790000000001</v>
      </c>
      <c r="D2379" s="23">
        <v>99.700130000000001</v>
      </c>
    </row>
    <row r="2380" spans="1:4" x14ac:dyDescent="0.25">
      <c r="A2380" s="7" t="s">
        <v>2560</v>
      </c>
      <c r="B2380" s="23">
        <v>83.78595</v>
      </c>
      <c r="C2380" s="23">
        <v>10.14934</v>
      </c>
      <c r="D2380" s="23">
        <v>99.688729999999993</v>
      </c>
    </row>
    <row r="2381" spans="1:4" x14ac:dyDescent="0.25">
      <c r="A2381" s="7" t="s">
        <v>2561</v>
      </c>
      <c r="B2381" s="23">
        <v>97.894800000000004</v>
      </c>
      <c r="C2381" s="23">
        <v>1.51668</v>
      </c>
      <c r="D2381" s="23">
        <v>99.684459999999987</v>
      </c>
    </row>
    <row r="2382" spans="1:4" x14ac:dyDescent="0.25">
      <c r="A2382" s="7" t="s">
        <v>2562</v>
      </c>
      <c r="B2382" s="23">
        <v>88.400700000000001</v>
      </c>
      <c r="C2382" s="23">
        <v>6.7364600000000001</v>
      </c>
      <c r="D2382" s="23">
        <v>99.656800000000004</v>
      </c>
    </row>
    <row r="2383" spans="1:4" x14ac:dyDescent="0.25">
      <c r="A2383" s="7" t="s">
        <v>2563</v>
      </c>
      <c r="B2383" s="23">
        <v>84.482770000000002</v>
      </c>
      <c r="C2383" s="23">
        <v>7.2727299999999993</v>
      </c>
      <c r="D2383" s="23">
        <v>99.552000000000007</v>
      </c>
    </row>
    <row r="2384" spans="1:4" x14ac:dyDescent="0.25">
      <c r="A2384" s="7" t="s">
        <v>2564</v>
      </c>
      <c r="B2384" s="23">
        <v>79.819999999999993</v>
      </c>
      <c r="C2384" s="23">
        <v>7.5952000000000002</v>
      </c>
      <c r="D2384" s="23">
        <v>99.538229999999999</v>
      </c>
    </row>
    <row r="2385" spans="1:4" x14ac:dyDescent="0.25">
      <c r="A2385" s="7" t="s">
        <v>2565</v>
      </c>
      <c r="B2385" s="23">
        <v>88.198440000000005</v>
      </c>
      <c r="C2385" s="23">
        <v>4.6430899999999999</v>
      </c>
      <c r="D2385" s="23">
        <v>99.536880000000011</v>
      </c>
    </row>
    <row r="2386" spans="1:4" x14ac:dyDescent="0.25">
      <c r="A2386" s="7" t="s">
        <v>2566</v>
      </c>
      <c r="B2386" s="23">
        <v>84.499859999999998</v>
      </c>
      <c r="C2386" s="23">
        <v>4.6259399999999999</v>
      </c>
      <c r="D2386" s="23">
        <v>99.518270000000001</v>
      </c>
    </row>
    <row r="2387" spans="1:4" x14ac:dyDescent="0.25">
      <c r="A2387" s="7" t="s">
        <v>2567</v>
      </c>
      <c r="B2387" s="23">
        <v>68.287139999999994</v>
      </c>
      <c r="C2387" s="23">
        <v>29.431270000000001</v>
      </c>
      <c r="D2387" s="23">
        <v>99.509389999999996</v>
      </c>
    </row>
    <row r="2388" spans="1:4" x14ac:dyDescent="0.25">
      <c r="A2388" s="7" t="s">
        <v>2568</v>
      </c>
      <c r="B2388" s="23">
        <v>98.770949999999999</v>
      </c>
      <c r="C2388" s="23">
        <v>0</v>
      </c>
      <c r="D2388" s="23">
        <v>99.421949999999995</v>
      </c>
    </row>
    <row r="2389" spans="1:4" x14ac:dyDescent="0.25">
      <c r="A2389" s="7" t="s">
        <v>2569</v>
      </c>
      <c r="B2389" s="23">
        <v>98.790050000000008</v>
      </c>
      <c r="C2389" s="23">
        <v>0</v>
      </c>
      <c r="D2389" s="23">
        <v>99.414050000000003</v>
      </c>
    </row>
    <row r="2390" spans="1:4" x14ac:dyDescent="0.25">
      <c r="A2390" s="7" t="s">
        <v>2570</v>
      </c>
      <c r="B2390" s="23">
        <v>99.410060000000001</v>
      </c>
      <c r="C2390" s="23">
        <v>0</v>
      </c>
      <c r="D2390" s="23">
        <v>99.410060000000001</v>
      </c>
    </row>
    <row r="2391" spans="1:4" x14ac:dyDescent="0.25">
      <c r="A2391" s="7" t="s">
        <v>2571</v>
      </c>
      <c r="B2391" s="23">
        <v>68.878009999999989</v>
      </c>
      <c r="C2391" s="23">
        <v>24.74494</v>
      </c>
      <c r="D2391" s="23">
        <v>99.394269999999992</v>
      </c>
    </row>
    <row r="2392" spans="1:4" x14ac:dyDescent="0.25">
      <c r="A2392" s="7" t="s">
        <v>2572</v>
      </c>
      <c r="B2392" s="23">
        <v>86.373000000000005</v>
      </c>
      <c r="C2392" s="23">
        <v>5.3686800000000003</v>
      </c>
      <c r="D2392" s="23">
        <v>99.365949999999998</v>
      </c>
    </row>
    <row r="2393" spans="1:4" x14ac:dyDescent="0.25">
      <c r="A2393" s="7" t="s">
        <v>2573</v>
      </c>
      <c r="B2393" s="23">
        <v>99.361380000000011</v>
      </c>
      <c r="C2393" s="23">
        <v>0</v>
      </c>
      <c r="D2393" s="23">
        <v>99.361380000000011</v>
      </c>
    </row>
    <row r="2394" spans="1:4" x14ac:dyDescent="0.25">
      <c r="A2394" s="7" t="s">
        <v>2574</v>
      </c>
      <c r="B2394" s="23">
        <v>94.150350000000003</v>
      </c>
      <c r="C2394" s="23">
        <v>3.9366399999999997</v>
      </c>
      <c r="D2394" s="23">
        <v>99.337570000000014</v>
      </c>
    </row>
    <row r="2395" spans="1:4" x14ac:dyDescent="0.25">
      <c r="A2395" s="7" t="s">
        <v>2575</v>
      </c>
      <c r="B2395" s="23">
        <v>90.66400999999999</v>
      </c>
      <c r="C2395" s="23">
        <v>7.6015299999999995</v>
      </c>
      <c r="D2395" s="23">
        <v>99.310539999999989</v>
      </c>
    </row>
    <row r="2396" spans="1:4" x14ac:dyDescent="0.25">
      <c r="A2396" s="7" t="s">
        <v>2576</v>
      </c>
      <c r="B2396" s="23">
        <v>93.197020000000009</v>
      </c>
      <c r="C2396" s="23">
        <v>0</v>
      </c>
      <c r="D2396" s="23">
        <v>99.2958</v>
      </c>
    </row>
    <row r="2397" spans="1:4" x14ac:dyDescent="0.25">
      <c r="A2397" s="7" t="s">
        <v>2577</v>
      </c>
      <c r="B2397" s="23">
        <v>99.284509999999997</v>
      </c>
      <c r="C2397" s="23">
        <v>0</v>
      </c>
      <c r="D2397" s="23">
        <v>99.284509999999997</v>
      </c>
    </row>
    <row r="2398" spans="1:4" x14ac:dyDescent="0.25">
      <c r="A2398" s="7" t="s">
        <v>2578</v>
      </c>
      <c r="B2398" s="23">
        <v>99.284509999999997</v>
      </c>
      <c r="C2398" s="23">
        <v>0</v>
      </c>
      <c r="D2398" s="23">
        <v>99.284509999999997</v>
      </c>
    </row>
    <row r="2399" spans="1:4" x14ac:dyDescent="0.25">
      <c r="A2399" s="7" t="s">
        <v>2579</v>
      </c>
      <c r="B2399" s="23">
        <v>99.284499999999994</v>
      </c>
      <c r="C2399" s="23">
        <v>0</v>
      </c>
      <c r="D2399" s="23">
        <v>99.284499999999994</v>
      </c>
    </row>
    <row r="2400" spans="1:4" x14ac:dyDescent="0.25">
      <c r="A2400" s="7" t="s">
        <v>2580</v>
      </c>
      <c r="B2400" s="23">
        <v>70.943359999999998</v>
      </c>
      <c r="C2400" s="23">
        <v>21.117810000000002</v>
      </c>
      <c r="D2400" s="23">
        <v>99.271799999999999</v>
      </c>
    </row>
    <row r="2401" spans="1:4" x14ac:dyDescent="0.25">
      <c r="A2401" s="7" t="s">
        <v>2581</v>
      </c>
      <c r="B2401" s="23">
        <v>97.834850000000003</v>
      </c>
      <c r="C2401" s="23">
        <v>0</v>
      </c>
      <c r="D2401" s="23">
        <v>99.271550000000005</v>
      </c>
    </row>
    <row r="2402" spans="1:4" x14ac:dyDescent="0.25">
      <c r="A2402" s="7" t="s">
        <v>2582</v>
      </c>
      <c r="B2402" s="23">
        <v>78.473500000000001</v>
      </c>
      <c r="C2402" s="23">
        <v>8.8782099999999993</v>
      </c>
      <c r="D2402" s="23">
        <v>99.254539999999992</v>
      </c>
    </row>
    <row r="2403" spans="1:4" x14ac:dyDescent="0.25">
      <c r="A2403" s="7" t="s">
        <v>2583</v>
      </c>
      <c r="B2403" s="23">
        <v>98.141829999999999</v>
      </c>
      <c r="C2403" s="23">
        <v>0</v>
      </c>
      <c r="D2403" s="23">
        <v>99.241830000000007</v>
      </c>
    </row>
    <row r="2404" spans="1:4" x14ac:dyDescent="0.25">
      <c r="A2404" s="7" t="s">
        <v>2584</v>
      </c>
      <c r="B2404" s="23">
        <v>86.84</v>
      </c>
      <c r="C2404" s="23">
        <v>6.1817399999999996</v>
      </c>
      <c r="D2404" s="23">
        <v>99.206800000000001</v>
      </c>
    </row>
    <row r="2405" spans="1:4" x14ac:dyDescent="0.25">
      <c r="A2405" s="7" t="s">
        <v>2585</v>
      </c>
      <c r="B2405" s="23">
        <v>95.119529999999997</v>
      </c>
      <c r="C2405" s="23">
        <v>1.03454</v>
      </c>
      <c r="D2405" s="23">
        <v>99.198039999999992</v>
      </c>
    </row>
    <row r="2406" spans="1:4" x14ac:dyDescent="0.25">
      <c r="A2406" s="7" t="s">
        <v>2586</v>
      </c>
      <c r="B2406" s="23">
        <v>68.391000000000005</v>
      </c>
      <c r="C2406" s="23">
        <v>25.227060000000002</v>
      </c>
      <c r="D2406" s="23">
        <v>99.155599999999993</v>
      </c>
    </row>
    <row r="2407" spans="1:4" x14ac:dyDescent="0.25">
      <c r="A2407" s="7" t="s">
        <v>2587</v>
      </c>
      <c r="B2407" s="23">
        <v>98.577399999999997</v>
      </c>
      <c r="C2407" s="23">
        <v>0</v>
      </c>
      <c r="D2407" s="23">
        <v>99.153399999999991</v>
      </c>
    </row>
    <row r="2408" spans="1:4" x14ac:dyDescent="0.25">
      <c r="A2408" s="7" t="s">
        <v>2588</v>
      </c>
      <c r="B2408" s="23">
        <v>98.326499999999996</v>
      </c>
      <c r="C2408" s="23">
        <v>0</v>
      </c>
      <c r="D2408" s="23">
        <v>99.126499999999993</v>
      </c>
    </row>
    <row r="2409" spans="1:4" x14ac:dyDescent="0.25">
      <c r="A2409" s="7" t="s">
        <v>2589</v>
      </c>
      <c r="B2409" s="23">
        <v>88.373999999999995</v>
      </c>
      <c r="C2409" s="23">
        <v>4.3878000000000004</v>
      </c>
      <c r="D2409" s="23">
        <v>99.117980000000017</v>
      </c>
    </row>
    <row r="2410" spans="1:4" x14ac:dyDescent="0.25">
      <c r="A2410" s="7" t="s">
        <v>2590</v>
      </c>
      <c r="B2410" s="23">
        <v>84.258080000000007</v>
      </c>
      <c r="C2410" s="23">
        <v>13.3033</v>
      </c>
      <c r="D2410" s="23">
        <v>99.096840000000014</v>
      </c>
    </row>
    <row r="2411" spans="1:4" x14ac:dyDescent="0.25">
      <c r="A2411" s="7" t="s">
        <v>2591</v>
      </c>
      <c r="B2411" s="23">
        <v>94.198589999999996</v>
      </c>
      <c r="C2411" s="23">
        <v>2.31636</v>
      </c>
      <c r="D2411" s="23">
        <v>99.082679999999996</v>
      </c>
    </row>
    <row r="2412" spans="1:4" x14ac:dyDescent="0.25">
      <c r="A2412" s="7" t="s">
        <v>2592</v>
      </c>
      <c r="B2412" s="23">
        <v>65.9863</v>
      </c>
      <c r="C2412" s="23">
        <v>30.971709999999998</v>
      </c>
      <c r="D2412" s="23">
        <v>99.071030000000007</v>
      </c>
    </row>
    <row r="2413" spans="1:4" x14ac:dyDescent="0.25">
      <c r="A2413" s="7" t="s">
        <v>2593</v>
      </c>
      <c r="B2413" s="23">
        <v>93.103049999999996</v>
      </c>
      <c r="C2413" s="23">
        <v>5.7363</v>
      </c>
      <c r="D2413" s="23">
        <v>99.065970000000007</v>
      </c>
    </row>
    <row r="2414" spans="1:4" x14ac:dyDescent="0.25">
      <c r="A2414" s="7" t="s">
        <v>2594</v>
      </c>
      <c r="B2414" s="23">
        <v>67.10808999999999</v>
      </c>
      <c r="C2414" s="23">
        <v>30.113569999999999</v>
      </c>
      <c r="D2414" s="23">
        <v>99.046210000000002</v>
      </c>
    </row>
    <row r="2415" spans="1:4" x14ac:dyDescent="0.25">
      <c r="A2415" s="7" t="s">
        <v>2595</v>
      </c>
      <c r="B2415" s="23">
        <v>85.268039999999999</v>
      </c>
      <c r="C2415" s="23">
        <v>9.3274500000000007</v>
      </c>
      <c r="D2415" s="23">
        <v>99.016669999999991</v>
      </c>
    </row>
    <row r="2416" spans="1:4" x14ac:dyDescent="0.25">
      <c r="A2416" s="7" t="s">
        <v>2596</v>
      </c>
      <c r="B2416" s="23">
        <v>92.259070000000008</v>
      </c>
      <c r="C2416" s="23">
        <v>3.4805199999999998</v>
      </c>
      <c r="D2416" s="23">
        <v>99.002690000000015</v>
      </c>
    </row>
    <row r="2417" spans="1:4" x14ac:dyDescent="0.25">
      <c r="A2417" s="7" t="s">
        <v>2597</v>
      </c>
      <c r="B2417" s="23">
        <v>98.92953</v>
      </c>
      <c r="C2417" s="23">
        <v>0</v>
      </c>
      <c r="D2417" s="23">
        <v>98.92953</v>
      </c>
    </row>
    <row r="2418" spans="1:4" x14ac:dyDescent="0.25">
      <c r="A2418" s="7" t="s">
        <v>2598</v>
      </c>
      <c r="B2418" s="23">
        <v>67.523160000000004</v>
      </c>
      <c r="C2418" s="23">
        <v>25.03744</v>
      </c>
      <c r="D2418" s="23">
        <v>98.90249</v>
      </c>
    </row>
    <row r="2419" spans="1:4" x14ac:dyDescent="0.25">
      <c r="A2419" s="7" t="s">
        <v>2599</v>
      </c>
      <c r="B2419" s="23">
        <v>85.049679999999995</v>
      </c>
      <c r="C2419" s="23">
        <v>4.5155399999999997</v>
      </c>
      <c r="D2419" s="23">
        <v>98.898669999999981</v>
      </c>
    </row>
    <row r="2420" spans="1:4" x14ac:dyDescent="0.25">
      <c r="A2420" s="7" t="s">
        <v>2600</v>
      </c>
      <c r="B2420" s="23">
        <v>60.960999999999999</v>
      </c>
      <c r="C2420" s="23">
        <v>0</v>
      </c>
      <c r="D2420" s="23">
        <v>98.898399999999995</v>
      </c>
    </row>
    <row r="2421" spans="1:4" x14ac:dyDescent="0.25">
      <c r="A2421" s="7" t="s">
        <v>2601</v>
      </c>
      <c r="B2421" s="23">
        <v>84.748500000000007</v>
      </c>
      <c r="C2421" s="23">
        <v>7.1944099999999995</v>
      </c>
      <c r="D2421" s="23">
        <v>98.869350000000011</v>
      </c>
    </row>
    <row r="2422" spans="1:4" x14ac:dyDescent="0.25">
      <c r="A2422" s="7" t="s">
        <v>2602</v>
      </c>
      <c r="B2422" s="23">
        <v>98.811999999999998</v>
      </c>
      <c r="C2422" s="23">
        <v>0</v>
      </c>
      <c r="D2422" s="23">
        <v>98.811999999999998</v>
      </c>
    </row>
    <row r="2423" spans="1:4" x14ac:dyDescent="0.25">
      <c r="A2423" s="7" t="s">
        <v>2603</v>
      </c>
      <c r="B2423" s="23">
        <v>97.765539999999987</v>
      </c>
      <c r="C2423" s="23">
        <v>0</v>
      </c>
      <c r="D2423" s="23">
        <v>98.787929999999989</v>
      </c>
    </row>
    <row r="2424" spans="1:4" x14ac:dyDescent="0.25">
      <c r="A2424" s="7" t="s">
        <v>2604</v>
      </c>
      <c r="B2424" s="23">
        <v>68.308410000000009</v>
      </c>
      <c r="C2424" s="23">
        <v>28.937930000000001</v>
      </c>
      <c r="D2424" s="23">
        <v>98.768079999999998</v>
      </c>
    </row>
    <row r="2425" spans="1:4" x14ac:dyDescent="0.25">
      <c r="A2425" s="7" t="s">
        <v>2605</v>
      </c>
      <c r="B2425" s="23">
        <v>75.6524</v>
      </c>
      <c r="C2425" s="23">
        <v>17.213480000000001</v>
      </c>
      <c r="D2425" s="23">
        <v>98.745209999999986</v>
      </c>
    </row>
    <row r="2426" spans="1:4" x14ac:dyDescent="0.25">
      <c r="A2426" s="7" t="s">
        <v>2606</v>
      </c>
      <c r="B2426" s="23">
        <v>86.373000000000005</v>
      </c>
      <c r="C2426" s="23">
        <v>11.57943</v>
      </c>
      <c r="D2426" s="23">
        <v>98.739629999999991</v>
      </c>
    </row>
    <row r="2427" spans="1:4" x14ac:dyDescent="0.25">
      <c r="A2427" s="7" t="s">
        <v>2607</v>
      </c>
      <c r="B2427" s="23">
        <v>91.914899999999989</v>
      </c>
      <c r="C2427" s="23">
        <v>2.57084</v>
      </c>
      <c r="D2427" s="23">
        <v>98.703439999999986</v>
      </c>
    </row>
    <row r="2428" spans="1:4" x14ac:dyDescent="0.25">
      <c r="A2428" s="7" t="s">
        <v>2608</v>
      </c>
      <c r="B2428" s="23">
        <v>98.58305</v>
      </c>
      <c r="C2428" s="23">
        <v>0</v>
      </c>
      <c r="D2428" s="23">
        <v>98.58305</v>
      </c>
    </row>
    <row r="2429" spans="1:4" x14ac:dyDescent="0.25">
      <c r="A2429" s="7" t="s">
        <v>2609</v>
      </c>
      <c r="B2429" s="23">
        <v>86.520399999999995</v>
      </c>
      <c r="C2429" s="23">
        <v>3.4752299999999998</v>
      </c>
      <c r="D2429" s="23">
        <v>98.576369999999997</v>
      </c>
    </row>
    <row r="2430" spans="1:4" x14ac:dyDescent="0.25">
      <c r="A2430" s="7" t="s">
        <v>2610</v>
      </c>
      <c r="B2430" s="23">
        <v>87.168940000000006</v>
      </c>
      <c r="C2430" s="23">
        <v>4.9524699999999999</v>
      </c>
      <c r="D2430" s="23">
        <v>98.549059999999997</v>
      </c>
    </row>
    <row r="2431" spans="1:4" x14ac:dyDescent="0.25">
      <c r="A2431" s="7" t="s">
        <v>2611</v>
      </c>
      <c r="B2431" s="23">
        <v>98.531990000000008</v>
      </c>
      <c r="C2431" s="23">
        <v>0</v>
      </c>
      <c r="D2431" s="23">
        <v>98.531990000000008</v>
      </c>
    </row>
    <row r="2432" spans="1:4" x14ac:dyDescent="0.25">
      <c r="A2432" s="7" t="s">
        <v>2612</v>
      </c>
      <c r="B2432" s="23">
        <v>81.380030000000005</v>
      </c>
      <c r="C2432" s="23">
        <v>0.30630000000000002</v>
      </c>
      <c r="D2432" s="23">
        <v>98.509040000000013</v>
      </c>
    </row>
    <row r="2433" spans="1:4" x14ac:dyDescent="0.25">
      <c r="A2433" s="7" t="s">
        <v>2613</v>
      </c>
      <c r="B2433" s="23">
        <v>98.499309999999994</v>
      </c>
      <c r="C2433" s="23">
        <v>0</v>
      </c>
      <c r="D2433" s="23">
        <v>98.499309999999994</v>
      </c>
    </row>
    <row r="2434" spans="1:4" x14ac:dyDescent="0.25">
      <c r="A2434" s="7" t="s">
        <v>2614</v>
      </c>
      <c r="B2434" s="23">
        <v>87.29</v>
      </c>
      <c r="C2434" s="23">
        <v>3.7319200000000001</v>
      </c>
      <c r="D2434" s="23">
        <v>98.451989999999995</v>
      </c>
    </row>
    <row r="2435" spans="1:4" x14ac:dyDescent="0.25">
      <c r="A2435" s="7" t="s">
        <v>2615</v>
      </c>
      <c r="B2435" s="23">
        <v>90.467160000000007</v>
      </c>
      <c r="C2435" s="23">
        <v>2.2521900000000001</v>
      </c>
      <c r="D2435" s="23">
        <v>98.435630000000003</v>
      </c>
    </row>
    <row r="2436" spans="1:4" x14ac:dyDescent="0.25">
      <c r="A2436" s="7" t="s">
        <v>2616</v>
      </c>
      <c r="B2436" s="23">
        <v>60.496420000000001</v>
      </c>
      <c r="C2436" s="23">
        <v>27.403659999999999</v>
      </c>
      <c r="D2436" s="23">
        <v>98.435000000000002</v>
      </c>
    </row>
    <row r="2437" spans="1:4" x14ac:dyDescent="0.25">
      <c r="A2437" s="7" t="s">
        <v>2617</v>
      </c>
      <c r="B2437" s="23">
        <v>95.243539999999996</v>
      </c>
      <c r="C2437" s="23">
        <v>2.8648600000000002</v>
      </c>
      <c r="D2437" s="23">
        <v>98.428399999999996</v>
      </c>
    </row>
    <row r="2438" spans="1:4" x14ac:dyDescent="0.25">
      <c r="A2438" s="7" t="s">
        <v>2618</v>
      </c>
      <c r="B2438" s="23">
        <v>80.975830000000002</v>
      </c>
      <c r="C2438" s="23">
        <v>6.51797</v>
      </c>
      <c r="D2438" s="23">
        <v>98.408600000000007</v>
      </c>
    </row>
    <row r="2439" spans="1:4" x14ac:dyDescent="0.25">
      <c r="A2439" s="7" t="s">
        <v>2619</v>
      </c>
      <c r="B2439" s="23">
        <v>68.532769999999999</v>
      </c>
      <c r="C2439" s="23">
        <v>14.60755</v>
      </c>
      <c r="D2439" s="23">
        <v>98.341370000000012</v>
      </c>
    </row>
    <row r="2440" spans="1:4" x14ac:dyDescent="0.25">
      <c r="A2440" s="7" t="s">
        <v>2620</v>
      </c>
      <c r="B2440" s="23">
        <v>98.341329999999999</v>
      </c>
      <c r="C2440" s="23">
        <v>0</v>
      </c>
      <c r="D2440" s="23">
        <v>98.341329999999999</v>
      </c>
    </row>
    <row r="2441" spans="1:4" x14ac:dyDescent="0.25">
      <c r="A2441" s="7" t="s">
        <v>2621</v>
      </c>
      <c r="B2441" s="23">
        <v>98.337890000000002</v>
      </c>
      <c r="C2441" s="23">
        <v>0</v>
      </c>
      <c r="D2441" s="23">
        <v>98.337890000000002</v>
      </c>
    </row>
    <row r="2442" spans="1:4" x14ac:dyDescent="0.25">
      <c r="A2442" s="7" t="s">
        <v>2622</v>
      </c>
      <c r="B2442" s="23">
        <v>98.337850000000003</v>
      </c>
      <c r="C2442" s="23">
        <v>0</v>
      </c>
      <c r="D2442" s="23">
        <v>98.337850000000003</v>
      </c>
    </row>
    <row r="2443" spans="1:4" x14ac:dyDescent="0.25">
      <c r="A2443" s="7" t="s">
        <v>2623</v>
      </c>
      <c r="B2443" s="23">
        <v>96.769379999999998</v>
      </c>
      <c r="C2443" s="23">
        <v>0</v>
      </c>
      <c r="D2443" s="23">
        <v>98.269379999999998</v>
      </c>
    </row>
    <row r="2444" spans="1:4" x14ac:dyDescent="0.25">
      <c r="A2444" s="7" t="s">
        <v>2624</v>
      </c>
      <c r="B2444" s="23">
        <v>97.617850000000004</v>
      </c>
      <c r="C2444" s="23">
        <v>0</v>
      </c>
      <c r="D2444" s="23">
        <v>98.241849999999999</v>
      </c>
    </row>
    <row r="2445" spans="1:4" x14ac:dyDescent="0.25">
      <c r="A2445" s="7" t="s">
        <v>2625</v>
      </c>
      <c r="B2445" s="23">
        <v>94.332030000000003</v>
      </c>
      <c r="C2445" s="23">
        <v>0</v>
      </c>
      <c r="D2445" s="23">
        <v>98.239809999999991</v>
      </c>
    </row>
    <row r="2446" spans="1:4" x14ac:dyDescent="0.25">
      <c r="A2446" s="7" t="s">
        <v>2626</v>
      </c>
      <c r="B2446" s="23">
        <v>98.23960000000001</v>
      </c>
      <c r="C2446" s="23">
        <v>0</v>
      </c>
      <c r="D2446" s="23">
        <v>98.23960000000001</v>
      </c>
    </row>
    <row r="2447" spans="1:4" x14ac:dyDescent="0.25">
      <c r="A2447" s="7" t="s">
        <v>2627</v>
      </c>
      <c r="B2447" s="23">
        <v>70.407880000000006</v>
      </c>
      <c r="C2447" s="23">
        <v>24.46593</v>
      </c>
      <c r="D2447" s="23">
        <v>98.238410000000002</v>
      </c>
    </row>
    <row r="2448" spans="1:4" x14ac:dyDescent="0.25">
      <c r="A2448" s="7" t="s">
        <v>2628</v>
      </c>
      <c r="B2448" s="23">
        <v>63.648960000000002</v>
      </c>
      <c r="C2448" s="23">
        <v>34.553599999999996</v>
      </c>
      <c r="D2448" s="23">
        <v>98.237179999999995</v>
      </c>
    </row>
    <row r="2449" spans="1:4" x14ac:dyDescent="0.25">
      <c r="A2449" s="7" t="s">
        <v>2629</v>
      </c>
      <c r="B2449" s="23">
        <v>98.222020000000001</v>
      </c>
      <c r="C2449" s="23">
        <v>0</v>
      </c>
      <c r="D2449" s="23">
        <v>98.222020000000001</v>
      </c>
    </row>
    <row r="2450" spans="1:4" x14ac:dyDescent="0.25">
      <c r="A2450" s="7" t="s">
        <v>2630</v>
      </c>
      <c r="B2450" s="23">
        <v>90.147190000000009</v>
      </c>
      <c r="C2450" s="23">
        <v>2.9784600000000001</v>
      </c>
      <c r="D2450" s="23">
        <v>98.183970000000002</v>
      </c>
    </row>
    <row r="2451" spans="1:4" x14ac:dyDescent="0.25">
      <c r="A2451" s="7" t="s">
        <v>2631</v>
      </c>
      <c r="B2451" s="23">
        <v>71.532529999999994</v>
      </c>
      <c r="C2451" s="23">
        <v>24.42088</v>
      </c>
      <c r="D2451" s="23">
        <v>98.18186</v>
      </c>
    </row>
    <row r="2452" spans="1:4" x14ac:dyDescent="0.25">
      <c r="A2452" s="7" t="s">
        <v>2632</v>
      </c>
      <c r="B2452" s="23">
        <v>79.277699999999996</v>
      </c>
      <c r="C2452" s="23">
        <v>11.21527</v>
      </c>
      <c r="D2452" s="23">
        <v>98.179670000000002</v>
      </c>
    </row>
    <row r="2453" spans="1:4" x14ac:dyDescent="0.25">
      <c r="A2453" s="7" t="s">
        <v>2633</v>
      </c>
      <c r="B2453" s="23">
        <v>68.246399999999994</v>
      </c>
      <c r="C2453" s="23">
        <v>28.138400000000001</v>
      </c>
      <c r="D2453" s="23">
        <v>98.176889999999986</v>
      </c>
    </row>
    <row r="2454" spans="1:4" x14ac:dyDescent="0.25">
      <c r="A2454" s="7" t="s">
        <v>2634</v>
      </c>
      <c r="B2454" s="23">
        <v>94.021559999999994</v>
      </c>
      <c r="C2454" s="23">
        <v>0</v>
      </c>
      <c r="D2454" s="23">
        <v>98.137439999999998</v>
      </c>
    </row>
    <row r="2455" spans="1:4" x14ac:dyDescent="0.25">
      <c r="A2455" s="7" t="s">
        <v>2635</v>
      </c>
      <c r="B2455" s="23">
        <v>89.019120000000001</v>
      </c>
      <c r="C2455" s="23">
        <v>0.10218000000000001</v>
      </c>
      <c r="D2455" s="23">
        <v>98.135379999999984</v>
      </c>
    </row>
    <row r="2456" spans="1:4" x14ac:dyDescent="0.25">
      <c r="A2456" s="7" t="s">
        <v>2636</v>
      </c>
      <c r="B2456" s="23">
        <v>74.778999999999996</v>
      </c>
      <c r="C2456" s="23">
        <v>14.757950000000001</v>
      </c>
      <c r="D2456" s="23">
        <v>98.126300000000001</v>
      </c>
    </row>
    <row r="2457" spans="1:4" x14ac:dyDescent="0.25">
      <c r="A2457" s="7" t="s">
        <v>2637</v>
      </c>
      <c r="B2457" s="23">
        <v>89.549820000000011</v>
      </c>
      <c r="C2457" s="23">
        <v>5.5236499999999999</v>
      </c>
      <c r="D2457" s="23">
        <v>98.094369999999998</v>
      </c>
    </row>
    <row r="2458" spans="1:4" x14ac:dyDescent="0.25">
      <c r="A2458" s="7" t="s">
        <v>2638</v>
      </c>
      <c r="B2458" s="23">
        <v>92.149820000000005</v>
      </c>
      <c r="C2458" s="23">
        <v>1.06972</v>
      </c>
      <c r="D2458" s="23">
        <v>98.078220000000002</v>
      </c>
    </row>
    <row r="2459" spans="1:4" x14ac:dyDescent="0.25">
      <c r="A2459" s="7" t="s">
        <v>2639</v>
      </c>
      <c r="B2459" s="23">
        <v>74.499960000000002</v>
      </c>
      <c r="C2459" s="23">
        <v>11.222149999999999</v>
      </c>
      <c r="D2459" s="23">
        <v>97.986890000000002</v>
      </c>
    </row>
    <row r="2460" spans="1:4" x14ac:dyDescent="0.25">
      <c r="A2460" s="7" t="s">
        <v>2640</v>
      </c>
      <c r="B2460" s="23">
        <v>66.359189999999998</v>
      </c>
      <c r="C2460" s="23">
        <v>27.84356</v>
      </c>
      <c r="D2460" s="23">
        <v>97.921039999999991</v>
      </c>
    </row>
    <row r="2461" spans="1:4" x14ac:dyDescent="0.25">
      <c r="A2461" s="7" t="s">
        <v>2641</v>
      </c>
      <c r="B2461" s="23">
        <v>96.548990000000003</v>
      </c>
      <c r="C2461" s="23">
        <v>1.3635599999999999</v>
      </c>
      <c r="D2461" s="23">
        <v>97.912549999999996</v>
      </c>
    </row>
    <row r="2462" spans="1:4" x14ac:dyDescent="0.25">
      <c r="A2462" s="7" t="s">
        <v>2642</v>
      </c>
      <c r="B2462" s="23">
        <v>94.285119999999992</v>
      </c>
      <c r="C2462" s="23">
        <v>1.3449</v>
      </c>
      <c r="D2462" s="23">
        <v>97.84362999999999</v>
      </c>
    </row>
    <row r="2463" spans="1:4" x14ac:dyDescent="0.25">
      <c r="A2463" s="7" t="s">
        <v>2643</v>
      </c>
      <c r="B2463" s="23">
        <v>97.833749999999995</v>
      </c>
      <c r="C2463" s="23">
        <v>0</v>
      </c>
      <c r="D2463" s="23">
        <v>97.833749999999995</v>
      </c>
    </row>
    <row r="2464" spans="1:4" x14ac:dyDescent="0.25">
      <c r="A2464" s="7" t="s">
        <v>2644</v>
      </c>
      <c r="B2464" s="23">
        <v>97.82486999999999</v>
      </c>
      <c r="C2464" s="23">
        <v>0</v>
      </c>
      <c r="D2464" s="23">
        <v>97.82486999999999</v>
      </c>
    </row>
    <row r="2465" spans="1:4" x14ac:dyDescent="0.25">
      <c r="A2465" s="7" t="s">
        <v>2645</v>
      </c>
      <c r="B2465" s="23">
        <v>97.365499999999997</v>
      </c>
      <c r="C2465" s="23">
        <v>0.43741000000000002</v>
      </c>
      <c r="D2465" s="23">
        <v>97.802909999999997</v>
      </c>
    </row>
    <row r="2466" spans="1:4" x14ac:dyDescent="0.25">
      <c r="A2466" s="7" t="s">
        <v>2646</v>
      </c>
      <c r="B2466" s="23">
        <v>79.221990000000005</v>
      </c>
      <c r="C2466" s="23">
        <v>9.3114899999999992</v>
      </c>
      <c r="D2466" s="23">
        <v>97.795680000000004</v>
      </c>
    </row>
    <row r="2467" spans="1:4" x14ac:dyDescent="0.25">
      <c r="A2467" s="7" t="s">
        <v>2647</v>
      </c>
      <c r="B2467" s="23">
        <v>67.35963000000001</v>
      </c>
      <c r="C2467" s="23">
        <v>28.973380000000002</v>
      </c>
      <c r="D2467" s="23">
        <v>97.784590000000009</v>
      </c>
    </row>
    <row r="2468" spans="1:4" x14ac:dyDescent="0.25">
      <c r="A2468" s="7" t="s">
        <v>2648</v>
      </c>
      <c r="B2468" s="23">
        <v>97.269170000000003</v>
      </c>
      <c r="C2468" s="23">
        <v>0</v>
      </c>
      <c r="D2468" s="23">
        <v>97.769170000000003</v>
      </c>
    </row>
    <row r="2469" spans="1:4" x14ac:dyDescent="0.25">
      <c r="A2469" s="7" t="s">
        <v>2649</v>
      </c>
      <c r="B2469" s="23">
        <v>85.141750000000002</v>
      </c>
      <c r="C2469" s="23">
        <v>6.1413799999999998</v>
      </c>
      <c r="D2469" s="23">
        <v>97.690420000000003</v>
      </c>
    </row>
    <row r="2470" spans="1:4" x14ac:dyDescent="0.25">
      <c r="A2470" s="7" t="s">
        <v>2650</v>
      </c>
      <c r="B2470" s="23">
        <v>97.653220000000005</v>
      </c>
      <c r="C2470" s="23">
        <v>0</v>
      </c>
      <c r="D2470" s="23">
        <v>97.653220000000005</v>
      </c>
    </row>
    <row r="2471" spans="1:4" x14ac:dyDescent="0.25">
      <c r="A2471" s="7" t="s">
        <v>2651</v>
      </c>
      <c r="B2471" s="23">
        <v>68.375179999999986</v>
      </c>
      <c r="C2471" s="23">
        <v>22.131990000000002</v>
      </c>
      <c r="D2471" s="23">
        <v>97.602959999999996</v>
      </c>
    </row>
    <row r="2472" spans="1:4" x14ac:dyDescent="0.25">
      <c r="A2472" s="7" t="s">
        <v>2652</v>
      </c>
      <c r="B2472" s="23">
        <v>97.559570000000008</v>
      </c>
      <c r="C2472" s="23">
        <v>0</v>
      </c>
      <c r="D2472" s="23">
        <v>97.559570000000008</v>
      </c>
    </row>
    <row r="2473" spans="1:4" x14ac:dyDescent="0.25">
      <c r="A2473" s="7" t="s">
        <v>2653</v>
      </c>
      <c r="B2473" s="23">
        <v>74.736199999999997</v>
      </c>
      <c r="C2473" s="23">
        <v>12.76675</v>
      </c>
      <c r="D2473" s="23">
        <v>97.558199999999999</v>
      </c>
    </row>
    <row r="2474" spans="1:4" x14ac:dyDescent="0.25">
      <c r="A2474" s="7" t="s">
        <v>2654</v>
      </c>
      <c r="B2474" s="23">
        <v>67.677250000000001</v>
      </c>
      <c r="C2474" s="23">
        <v>27.849869999999999</v>
      </c>
      <c r="D2474" s="23">
        <v>97.523219999999995</v>
      </c>
    </row>
    <row r="2475" spans="1:4" x14ac:dyDescent="0.25">
      <c r="A2475" s="7" t="s">
        <v>2655</v>
      </c>
      <c r="B2475" s="23">
        <v>92.259070000000008</v>
      </c>
      <c r="C2475" s="23">
        <v>3.2919200000000002</v>
      </c>
      <c r="D2475" s="23">
        <v>97.515350000000012</v>
      </c>
    </row>
    <row r="2476" spans="1:4" x14ac:dyDescent="0.25">
      <c r="A2476" s="7" t="s">
        <v>2656</v>
      </c>
      <c r="B2476" s="23">
        <v>92.84554</v>
      </c>
      <c r="C2476" s="23">
        <v>2.9127199999999998</v>
      </c>
      <c r="D2476" s="23">
        <v>97.488079999999997</v>
      </c>
    </row>
    <row r="2477" spans="1:4" x14ac:dyDescent="0.25">
      <c r="A2477" s="7" t="s">
        <v>2657</v>
      </c>
      <c r="B2477" s="23">
        <v>97.483519999999999</v>
      </c>
      <c r="C2477" s="23">
        <v>0</v>
      </c>
      <c r="D2477" s="23">
        <v>97.483519999999999</v>
      </c>
    </row>
    <row r="2478" spans="1:4" x14ac:dyDescent="0.25">
      <c r="A2478" s="7" t="s">
        <v>2658</v>
      </c>
      <c r="B2478" s="23">
        <v>88.373999999999995</v>
      </c>
      <c r="C2478" s="23">
        <v>2.7297199999999999</v>
      </c>
      <c r="D2478" s="23">
        <v>97.461250000000007</v>
      </c>
    </row>
    <row r="2479" spans="1:4" x14ac:dyDescent="0.25">
      <c r="A2479" s="7" t="s">
        <v>2659</v>
      </c>
      <c r="B2479" s="23">
        <v>97.461039999999997</v>
      </c>
      <c r="C2479" s="23">
        <v>0</v>
      </c>
      <c r="D2479" s="23">
        <v>97.461039999999997</v>
      </c>
    </row>
    <row r="2480" spans="1:4" x14ac:dyDescent="0.25">
      <c r="A2480" s="7" t="s">
        <v>2660</v>
      </c>
      <c r="B2480" s="23">
        <v>97.461010000000002</v>
      </c>
      <c r="C2480" s="23">
        <v>0</v>
      </c>
      <c r="D2480" s="23">
        <v>97.461010000000002</v>
      </c>
    </row>
    <row r="2481" spans="1:4" x14ac:dyDescent="0.25">
      <c r="A2481" s="7" t="s">
        <v>2661</v>
      </c>
      <c r="B2481" s="23">
        <v>97.460979999999992</v>
      </c>
      <c r="C2481" s="23">
        <v>0</v>
      </c>
      <c r="D2481" s="23">
        <v>97.460979999999992</v>
      </c>
    </row>
    <row r="2482" spans="1:4" x14ac:dyDescent="0.25">
      <c r="A2482" s="7" t="s">
        <v>2662</v>
      </c>
      <c r="B2482" s="23">
        <v>65.896600000000007</v>
      </c>
      <c r="C2482" s="23">
        <v>24.915689999999998</v>
      </c>
      <c r="D2482" s="23">
        <v>97.456469999999996</v>
      </c>
    </row>
    <row r="2483" spans="1:4" x14ac:dyDescent="0.25">
      <c r="A2483" s="7" t="s">
        <v>2663</v>
      </c>
      <c r="B2483" s="23">
        <v>81.385539999999992</v>
      </c>
      <c r="C2483" s="23">
        <v>8.282309999999999</v>
      </c>
      <c r="D2483" s="23">
        <v>97.456039999999987</v>
      </c>
    </row>
    <row r="2484" spans="1:4" x14ac:dyDescent="0.25">
      <c r="A2484" s="7" t="s">
        <v>2664</v>
      </c>
      <c r="B2484" s="23">
        <v>68.391000000000005</v>
      </c>
      <c r="C2484" s="23">
        <v>26.56579</v>
      </c>
      <c r="D2484" s="23">
        <v>97.434790000000007</v>
      </c>
    </row>
    <row r="2485" spans="1:4" x14ac:dyDescent="0.25">
      <c r="A2485" s="7" t="s">
        <v>2665</v>
      </c>
      <c r="B2485" s="23">
        <v>93.349770000000007</v>
      </c>
      <c r="C2485" s="23">
        <v>4.9329999999999999E-2</v>
      </c>
      <c r="D2485" s="23">
        <v>97.315850000000012</v>
      </c>
    </row>
    <row r="2486" spans="1:4" x14ac:dyDescent="0.25">
      <c r="A2486" s="7" t="s">
        <v>2666</v>
      </c>
      <c r="B2486" s="23">
        <v>68.878</v>
      </c>
      <c r="C2486" s="23">
        <v>21.788820000000001</v>
      </c>
      <c r="D2486" s="23">
        <v>97.266900000000007</v>
      </c>
    </row>
    <row r="2487" spans="1:4" x14ac:dyDescent="0.25">
      <c r="A2487" s="7" t="s">
        <v>2667</v>
      </c>
      <c r="B2487" s="23">
        <v>88.268280000000004</v>
      </c>
      <c r="C2487" s="23">
        <v>0</v>
      </c>
      <c r="D2487" s="23">
        <v>97.158779999999993</v>
      </c>
    </row>
    <row r="2488" spans="1:4" x14ac:dyDescent="0.25">
      <c r="A2488" s="7" t="s">
        <v>2668</v>
      </c>
      <c r="B2488" s="23">
        <v>97.129039999999989</v>
      </c>
      <c r="C2488" s="23">
        <v>0</v>
      </c>
      <c r="D2488" s="23">
        <v>97.129039999999989</v>
      </c>
    </row>
    <row r="2489" spans="1:4" x14ac:dyDescent="0.25">
      <c r="A2489" s="7" t="s">
        <v>2669</v>
      </c>
      <c r="B2489" s="23">
        <v>74.954710000000006</v>
      </c>
      <c r="C2489" s="23">
        <v>15.583350000000001</v>
      </c>
      <c r="D2489" s="23">
        <v>97.092730000000017</v>
      </c>
    </row>
    <row r="2490" spans="1:4" x14ac:dyDescent="0.25">
      <c r="A2490" s="7" t="s">
        <v>2670</v>
      </c>
      <c r="B2490" s="23">
        <v>80.594589999999997</v>
      </c>
      <c r="C2490" s="23">
        <v>10.948079999999999</v>
      </c>
      <c r="D2490" s="23">
        <v>97.076920000000001</v>
      </c>
    </row>
    <row r="2491" spans="1:4" x14ac:dyDescent="0.25">
      <c r="A2491" s="7" t="s">
        <v>2671</v>
      </c>
      <c r="B2491" s="23">
        <v>68.601559999999992</v>
      </c>
      <c r="C2491" s="23">
        <v>21.248139999999999</v>
      </c>
      <c r="D2491" s="23">
        <v>97.040750000000003</v>
      </c>
    </row>
    <row r="2492" spans="1:4" x14ac:dyDescent="0.25">
      <c r="A2492" s="7" t="s">
        <v>2672</v>
      </c>
      <c r="B2492" s="23">
        <v>76.046410000000009</v>
      </c>
      <c r="C2492" s="23">
        <v>8.3620999999999999</v>
      </c>
      <c r="D2492" s="23">
        <v>97.034680000000009</v>
      </c>
    </row>
    <row r="2493" spans="1:4" x14ac:dyDescent="0.25">
      <c r="A2493" s="7" t="s">
        <v>2673</v>
      </c>
      <c r="B2493" s="23">
        <v>96.966970000000003</v>
      </c>
      <c r="C2493" s="23">
        <v>0</v>
      </c>
      <c r="D2493" s="23">
        <v>96.996970000000005</v>
      </c>
    </row>
    <row r="2494" spans="1:4" x14ac:dyDescent="0.25">
      <c r="A2494" s="7" t="s">
        <v>2674</v>
      </c>
      <c r="B2494" s="23">
        <v>79.222009999999997</v>
      </c>
      <c r="C2494" s="23">
        <v>15.254</v>
      </c>
      <c r="D2494" s="23">
        <v>96.976009999999988</v>
      </c>
    </row>
    <row r="2495" spans="1:4" x14ac:dyDescent="0.25">
      <c r="A2495" s="7" t="s">
        <v>2675</v>
      </c>
      <c r="B2495" s="23">
        <v>96.96699000000001</v>
      </c>
      <c r="C2495" s="23">
        <v>0</v>
      </c>
      <c r="D2495" s="23">
        <v>96.96699000000001</v>
      </c>
    </row>
    <row r="2496" spans="1:4" x14ac:dyDescent="0.25">
      <c r="A2496" s="7" t="s">
        <v>2676</v>
      </c>
      <c r="B2496" s="23">
        <v>87.697469999999996</v>
      </c>
      <c r="C2496" s="23">
        <v>7.4924499999999998</v>
      </c>
      <c r="D2496" s="23">
        <v>96.942920000000001</v>
      </c>
    </row>
    <row r="2497" spans="1:4" x14ac:dyDescent="0.25">
      <c r="A2497" s="7" t="s">
        <v>2677</v>
      </c>
      <c r="B2497" s="23">
        <v>92.428899999999999</v>
      </c>
      <c r="C2497" s="23">
        <v>0.80779999999999996</v>
      </c>
      <c r="D2497" s="23">
        <v>96.93334999999999</v>
      </c>
    </row>
    <row r="2498" spans="1:4" x14ac:dyDescent="0.25">
      <c r="A2498" s="7" t="s">
        <v>2678</v>
      </c>
      <c r="B2498" s="23">
        <v>66.746189999999999</v>
      </c>
      <c r="C2498" s="23">
        <v>22.083479999999998</v>
      </c>
      <c r="D2498" s="23">
        <v>96.924819999999997</v>
      </c>
    </row>
    <row r="2499" spans="1:4" x14ac:dyDescent="0.25">
      <c r="A2499" s="7" t="s">
        <v>2679</v>
      </c>
      <c r="B2499" s="23">
        <v>96.923009999999991</v>
      </c>
      <c r="C2499" s="23">
        <v>0</v>
      </c>
      <c r="D2499" s="23">
        <v>96.923009999999991</v>
      </c>
    </row>
    <row r="2500" spans="1:4" x14ac:dyDescent="0.25">
      <c r="A2500" s="7" t="s">
        <v>2680</v>
      </c>
      <c r="B2500" s="23">
        <v>86.999229999999997</v>
      </c>
      <c r="C2500" s="23">
        <v>3.6141199999999998</v>
      </c>
      <c r="D2500" s="23">
        <v>96.883859999999984</v>
      </c>
    </row>
    <row r="2501" spans="1:4" x14ac:dyDescent="0.25">
      <c r="A2501" s="7" t="s">
        <v>2681</v>
      </c>
      <c r="B2501" s="23">
        <v>86.506020000000007</v>
      </c>
      <c r="C2501" s="23">
        <v>7.0453299999999999</v>
      </c>
      <c r="D2501" s="23">
        <v>96.862690000000001</v>
      </c>
    </row>
    <row r="2502" spans="1:4" x14ac:dyDescent="0.25">
      <c r="A2502" s="7" t="s">
        <v>2682</v>
      </c>
      <c r="B2502" s="23">
        <v>88.061999999999998</v>
      </c>
      <c r="C2502" s="23">
        <v>6.2236099999999999</v>
      </c>
      <c r="D2502" s="23">
        <v>96.805600000000013</v>
      </c>
    </row>
    <row r="2503" spans="1:4" x14ac:dyDescent="0.25">
      <c r="A2503" s="7" t="s">
        <v>2683</v>
      </c>
      <c r="B2503" s="23">
        <v>71.882499999999993</v>
      </c>
      <c r="C2503" s="23">
        <v>23.02441</v>
      </c>
      <c r="D2503" s="23">
        <v>96.764030000000005</v>
      </c>
    </row>
    <row r="2504" spans="1:4" x14ac:dyDescent="0.25">
      <c r="A2504" s="7" t="s">
        <v>2684</v>
      </c>
      <c r="B2504" s="23">
        <v>95.229009999999988</v>
      </c>
      <c r="C2504" s="23">
        <v>0</v>
      </c>
      <c r="D2504" s="23">
        <v>96.749009999999998</v>
      </c>
    </row>
    <row r="2505" spans="1:4" x14ac:dyDescent="0.25">
      <c r="A2505" s="7" t="s">
        <v>2685</v>
      </c>
      <c r="B2505" s="23">
        <v>75.859399999999994</v>
      </c>
      <c r="C2505" s="23">
        <v>5.0928699999999996</v>
      </c>
      <c r="D2505" s="23">
        <v>96.73963999999998</v>
      </c>
    </row>
    <row r="2506" spans="1:4" x14ac:dyDescent="0.25">
      <c r="A2506" s="7" t="s">
        <v>2686</v>
      </c>
      <c r="B2506" s="23">
        <v>78.467710000000011</v>
      </c>
      <c r="C2506" s="23">
        <v>4.3273599999999997</v>
      </c>
      <c r="D2506" s="23">
        <v>96.725740000000002</v>
      </c>
    </row>
    <row r="2507" spans="1:4" x14ac:dyDescent="0.25">
      <c r="A2507" s="7" t="s">
        <v>2687</v>
      </c>
      <c r="B2507" s="23">
        <v>66.207149999999999</v>
      </c>
      <c r="C2507" s="23">
        <v>29.8536</v>
      </c>
      <c r="D2507" s="23">
        <v>96.721109999999996</v>
      </c>
    </row>
    <row r="2508" spans="1:4" x14ac:dyDescent="0.25">
      <c r="A2508" s="7" t="s">
        <v>2688</v>
      </c>
      <c r="B2508" s="23">
        <v>93.964500000000001</v>
      </c>
      <c r="C2508" s="23">
        <v>0</v>
      </c>
      <c r="D2508" s="23">
        <v>96.718500000000006</v>
      </c>
    </row>
    <row r="2509" spans="1:4" x14ac:dyDescent="0.25">
      <c r="A2509" s="7" t="s">
        <v>2689</v>
      </c>
      <c r="B2509" s="23">
        <v>91.898510000000002</v>
      </c>
      <c r="C2509" s="23">
        <v>3.6813800000000003</v>
      </c>
      <c r="D2509" s="23">
        <v>96.704890000000006</v>
      </c>
    </row>
    <row r="2510" spans="1:4" x14ac:dyDescent="0.25">
      <c r="A2510" s="7" t="s">
        <v>2690</v>
      </c>
      <c r="B2510" s="23">
        <v>82.366410000000002</v>
      </c>
      <c r="C2510" s="23">
        <v>3.5031099999999999</v>
      </c>
      <c r="D2510" s="23">
        <v>96.685850000000002</v>
      </c>
    </row>
    <row r="2511" spans="1:4" x14ac:dyDescent="0.25">
      <c r="A2511" s="7" t="s">
        <v>2691</v>
      </c>
      <c r="B2511" s="23">
        <v>96.677490000000006</v>
      </c>
      <c r="C2511" s="23">
        <v>0</v>
      </c>
      <c r="D2511" s="23">
        <v>96.677490000000006</v>
      </c>
    </row>
    <row r="2512" spans="1:4" x14ac:dyDescent="0.25">
      <c r="A2512" s="7" t="s">
        <v>2692</v>
      </c>
      <c r="B2512" s="23">
        <v>94.882800000000003</v>
      </c>
      <c r="C2512" s="23">
        <v>0</v>
      </c>
      <c r="D2512" s="23">
        <v>96.666839999999993</v>
      </c>
    </row>
    <row r="2513" spans="1:4" x14ac:dyDescent="0.25">
      <c r="A2513" s="7" t="s">
        <v>2693</v>
      </c>
      <c r="B2513" s="23">
        <v>87.684389999999993</v>
      </c>
      <c r="C2513" s="23">
        <v>0</v>
      </c>
      <c r="D2513" s="23">
        <v>96.654939999999996</v>
      </c>
    </row>
    <row r="2514" spans="1:4" x14ac:dyDescent="0.25">
      <c r="A2514" s="7" t="s">
        <v>2694</v>
      </c>
      <c r="B2514" s="23">
        <v>61.447400000000002</v>
      </c>
      <c r="C2514" s="23">
        <v>32.096899999999998</v>
      </c>
      <c r="D2514" s="23">
        <v>96.653710000000004</v>
      </c>
    </row>
    <row r="2515" spans="1:4" x14ac:dyDescent="0.25">
      <c r="A2515" s="7" t="s">
        <v>2695</v>
      </c>
      <c r="B2515" s="23">
        <v>85.394729999999996</v>
      </c>
      <c r="C2515" s="23">
        <v>5.3557100000000002</v>
      </c>
      <c r="D2515" s="23">
        <v>96.633130000000008</v>
      </c>
    </row>
    <row r="2516" spans="1:4" x14ac:dyDescent="0.25">
      <c r="A2516" s="7" t="s">
        <v>2696</v>
      </c>
      <c r="B2516" s="23">
        <v>95.229050000000001</v>
      </c>
      <c r="C2516" s="23">
        <v>0</v>
      </c>
      <c r="D2516" s="23">
        <v>96.629050000000007</v>
      </c>
    </row>
    <row r="2517" spans="1:4" x14ac:dyDescent="0.25">
      <c r="A2517" s="7" t="s">
        <v>2697</v>
      </c>
      <c r="B2517" s="23">
        <v>66.871639999999999</v>
      </c>
      <c r="C2517" s="23">
        <v>29.350200000000001</v>
      </c>
      <c r="D2517" s="23">
        <v>96.626720000000006</v>
      </c>
    </row>
    <row r="2518" spans="1:4" x14ac:dyDescent="0.25">
      <c r="A2518" s="7" t="s">
        <v>2698</v>
      </c>
      <c r="B2518" s="23">
        <v>86.84</v>
      </c>
      <c r="C2518" s="23">
        <v>4.1747399999999999</v>
      </c>
      <c r="D2518" s="23">
        <v>96.581109999999995</v>
      </c>
    </row>
    <row r="2519" spans="1:4" x14ac:dyDescent="0.25">
      <c r="A2519" s="7" t="s">
        <v>2699</v>
      </c>
      <c r="B2519" s="23">
        <v>86.570509999999999</v>
      </c>
      <c r="C2519" s="23">
        <v>5.4012700000000002</v>
      </c>
      <c r="D2519" s="23">
        <v>96.548469999999995</v>
      </c>
    </row>
    <row r="2520" spans="1:4" x14ac:dyDescent="0.25">
      <c r="A2520" s="7" t="s">
        <v>2700</v>
      </c>
      <c r="B2520" s="23">
        <v>96.486809999999991</v>
      </c>
      <c r="C2520" s="23">
        <v>0</v>
      </c>
      <c r="D2520" s="23">
        <v>96.486809999999991</v>
      </c>
    </row>
    <row r="2521" spans="1:4" x14ac:dyDescent="0.25">
      <c r="A2521" s="7" t="s">
        <v>2701</v>
      </c>
      <c r="B2521" s="23">
        <v>94.102519999999998</v>
      </c>
      <c r="C2521" s="23">
        <v>2.3645300000000002</v>
      </c>
      <c r="D2521" s="23">
        <v>96.46705</v>
      </c>
    </row>
    <row r="2522" spans="1:4" x14ac:dyDescent="0.25">
      <c r="A2522" s="7" t="s">
        <v>2702</v>
      </c>
      <c r="B2522" s="23">
        <v>85.737399999999994</v>
      </c>
      <c r="C2522" s="23">
        <v>8.740870000000001</v>
      </c>
      <c r="D2522" s="23">
        <v>96.44126</v>
      </c>
    </row>
    <row r="2523" spans="1:4" x14ac:dyDescent="0.25">
      <c r="A2523" s="7" t="s">
        <v>2703</v>
      </c>
      <c r="B2523" s="23">
        <v>92.096620000000001</v>
      </c>
      <c r="C2523" s="23">
        <v>3.0312800000000002</v>
      </c>
      <c r="D2523" s="23">
        <v>96.427899999999994</v>
      </c>
    </row>
    <row r="2524" spans="1:4" x14ac:dyDescent="0.25">
      <c r="A2524" s="7" t="s">
        <v>2704</v>
      </c>
      <c r="B2524" s="23">
        <v>66.830889999999997</v>
      </c>
      <c r="C2524" s="23">
        <v>28.65569</v>
      </c>
      <c r="D2524" s="23">
        <v>96.401769999999999</v>
      </c>
    </row>
    <row r="2525" spans="1:4" x14ac:dyDescent="0.25">
      <c r="A2525" s="7" t="s">
        <v>2705</v>
      </c>
      <c r="B2525" s="23">
        <v>65.786500000000004</v>
      </c>
      <c r="C2525" s="23">
        <v>30.132069999999999</v>
      </c>
      <c r="D2525" s="23">
        <v>96.395730000000015</v>
      </c>
    </row>
    <row r="2526" spans="1:4" x14ac:dyDescent="0.25">
      <c r="A2526" s="7" t="s">
        <v>2706</v>
      </c>
      <c r="B2526" s="23">
        <v>82.506399999999999</v>
      </c>
      <c r="C2526" s="23">
        <v>10.566879999999999</v>
      </c>
      <c r="D2526" s="23">
        <v>96.381119999999996</v>
      </c>
    </row>
    <row r="2527" spans="1:4" x14ac:dyDescent="0.25">
      <c r="A2527" s="7" t="s">
        <v>2707</v>
      </c>
      <c r="B2527" s="23">
        <v>91.551600000000008</v>
      </c>
      <c r="C2527" s="23">
        <v>0</v>
      </c>
      <c r="D2527" s="23">
        <v>96.378140000000002</v>
      </c>
    </row>
    <row r="2528" spans="1:4" x14ac:dyDescent="0.25">
      <c r="A2528" s="7" t="s">
        <v>2708</v>
      </c>
      <c r="B2528" s="23">
        <v>91.936109999999999</v>
      </c>
      <c r="C2528" s="23">
        <v>0</v>
      </c>
      <c r="D2528" s="23">
        <v>96.367940000000004</v>
      </c>
    </row>
    <row r="2529" spans="1:4" x14ac:dyDescent="0.25">
      <c r="A2529" s="7" t="s">
        <v>2709</v>
      </c>
      <c r="B2529" s="23">
        <v>67.019880000000001</v>
      </c>
      <c r="C2529" s="23">
        <v>28.873090000000001</v>
      </c>
      <c r="D2529" s="23">
        <v>96.354799999999997</v>
      </c>
    </row>
    <row r="2530" spans="1:4" x14ac:dyDescent="0.25">
      <c r="A2530" s="7" t="s">
        <v>2710</v>
      </c>
      <c r="B2530" s="23">
        <v>94.898560000000003</v>
      </c>
      <c r="C2530" s="23">
        <v>0</v>
      </c>
      <c r="D2530" s="23">
        <v>96.348559999999992</v>
      </c>
    </row>
    <row r="2531" spans="1:4" x14ac:dyDescent="0.25">
      <c r="A2531" s="7" t="s">
        <v>2711</v>
      </c>
      <c r="B2531" s="23">
        <v>80.135739999999998</v>
      </c>
      <c r="C2531" s="23">
        <v>15.14493</v>
      </c>
      <c r="D2531" s="23">
        <v>96.334190000000021</v>
      </c>
    </row>
    <row r="2532" spans="1:4" x14ac:dyDescent="0.25">
      <c r="A2532" s="7" t="s">
        <v>2712</v>
      </c>
      <c r="B2532" s="23">
        <v>95.9358</v>
      </c>
      <c r="C2532" s="23">
        <v>3.5409999999999997E-2</v>
      </c>
      <c r="D2532" s="23">
        <v>96.331210000000013</v>
      </c>
    </row>
    <row r="2533" spans="1:4" x14ac:dyDescent="0.25">
      <c r="A2533" s="7" t="s">
        <v>2713</v>
      </c>
      <c r="B2533" s="23">
        <v>96.290999999999997</v>
      </c>
      <c r="C2533" s="23">
        <v>0</v>
      </c>
      <c r="D2533" s="23">
        <v>96.290999999999997</v>
      </c>
    </row>
    <row r="2534" spans="1:4" x14ac:dyDescent="0.25">
      <c r="A2534" s="7" t="s">
        <v>2714</v>
      </c>
      <c r="B2534" s="23">
        <v>86.494669999999999</v>
      </c>
      <c r="C2534" s="23">
        <v>7.6888999999999994</v>
      </c>
      <c r="D2534" s="23">
        <v>96.283319999999989</v>
      </c>
    </row>
    <row r="2535" spans="1:4" x14ac:dyDescent="0.25">
      <c r="A2535" s="7" t="s">
        <v>2715</v>
      </c>
      <c r="B2535" s="23">
        <v>96.282020000000003</v>
      </c>
      <c r="C2535" s="23">
        <v>0</v>
      </c>
      <c r="D2535" s="23">
        <v>96.282020000000003</v>
      </c>
    </row>
    <row r="2536" spans="1:4" x14ac:dyDescent="0.25">
      <c r="A2536" s="7" t="s">
        <v>2716</v>
      </c>
      <c r="B2536" s="23">
        <v>87.191000000000003</v>
      </c>
      <c r="C2536" s="23">
        <v>0</v>
      </c>
      <c r="D2536" s="23">
        <v>96.276020000000003</v>
      </c>
    </row>
    <row r="2537" spans="1:4" x14ac:dyDescent="0.25">
      <c r="A2537" s="7" t="s">
        <v>2717</v>
      </c>
      <c r="B2537" s="23">
        <v>81.38</v>
      </c>
      <c r="C2537" s="23">
        <v>7.3921000000000001</v>
      </c>
      <c r="D2537" s="23">
        <v>96.234670000000008</v>
      </c>
    </row>
    <row r="2538" spans="1:4" x14ac:dyDescent="0.25">
      <c r="A2538" s="7" t="s">
        <v>2718</v>
      </c>
      <c r="B2538" s="23">
        <v>77.580679999999987</v>
      </c>
      <c r="C2538" s="23">
        <v>16.42379</v>
      </c>
      <c r="D2538" s="23">
        <v>96.207119999999989</v>
      </c>
    </row>
    <row r="2539" spans="1:4" x14ac:dyDescent="0.25">
      <c r="A2539" s="7" t="s">
        <v>2719</v>
      </c>
      <c r="B2539" s="23">
        <v>86.506</v>
      </c>
      <c r="C2539" s="23">
        <v>0</v>
      </c>
      <c r="D2539" s="23">
        <v>96.172690000000003</v>
      </c>
    </row>
    <row r="2540" spans="1:4" x14ac:dyDescent="0.25">
      <c r="A2540" s="7" t="s">
        <v>2720</v>
      </c>
      <c r="B2540" s="23">
        <v>88.061999999999998</v>
      </c>
      <c r="C2540" s="23">
        <v>1.7146700000000001</v>
      </c>
      <c r="D2540" s="23">
        <v>96.163269999999997</v>
      </c>
    </row>
    <row r="2541" spans="1:4" x14ac:dyDescent="0.25">
      <c r="A2541" s="7" t="s">
        <v>2721</v>
      </c>
      <c r="B2541" s="23">
        <v>80.766289999999998</v>
      </c>
      <c r="C2541" s="23">
        <v>11.54654</v>
      </c>
      <c r="D2541" s="23">
        <v>96.154319999999998</v>
      </c>
    </row>
    <row r="2542" spans="1:4" x14ac:dyDescent="0.25">
      <c r="A2542" s="7" t="s">
        <v>2722</v>
      </c>
      <c r="B2542" s="23">
        <v>96.152529999999999</v>
      </c>
      <c r="C2542" s="23">
        <v>0</v>
      </c>
      <c r="D2542" s="23">
        <v>96.152529999999999</v>
      </c>
    </row>
    <row r="2543" spans="1:4" x14ac:dyDescent="0.25">
      <c r="A2543" s="7" t="s">
        <v>2723</v>
      </c>
      <c r="B2543" s="23">
        <v>96.14725</v>
      </c>
      <c r="C2543" s="23">
        <v>0</v>
      </c>
      <c r="D2543" s="23">
        <v>96.14725</v>
      </c>
    </row>
    <row r="2544" spans="1:4" x14ac:dyDescent="0.25">
      <c r="A2544" s="7" t="s">
        <v>2724</v>
      </c>
      <c r="B2544" s="23">
        <v>94.7273</v>
      </c>
      <c r="C2544" s="23">
        <v>0</v>
      </c>
      <c r="D2544" s="23">
        <v>96.127300000000005</v>
      </c>
    </row>
    <row r="2545" spans="1:4" x14ac:dyDescent="0.25">
      <c r="A2545" s="7" t="s">
        <v>2725</v>
      </c>
      <c r="B2545" s="23">
        <v>82.056010000000001</v>
      </c>
      <c r="C2545" s="23">
        <v>1.24271</v>
      </c>
      <c r="D2545" s="23">
        <v>96.063029999999998</v>
      </c>
    </row>
    <row r="2546" spans="1:4" x14ac:dyDescent="0.25">
      <c r="A2546" s="7" t="s">
        <v>2726</v>
      </c>
      <c r="B2546" s="23">
        <v>96.004999999999995</v>
      </c>
      <c r="C2546" s="23">
        <v>0</v>
      </c>
      <c r="D2546" s="23">
        <v>96.004999999999995</v>
      </c>
    </row>
    <row r="2547" spans="1:4" x14ac:dyDescent="0.25">
      <c r="A2547" s="7" t="s">
        <v>2727</v>
      </c>
      <c r="B2547" s="23">
        <v>95.502499999999998</v>
      </c>
      <c r="C2547" s="23">
        <v>0.46200000000000002</v>
      </c>
      <c r="D2547" s="23">
        <v>95.964500000000001</v>
      </c>
    </row>
    <row r="2548" spans="1:4" x14ac:dyDescent="0.25">
      <c r="A2548" s="7" t="s">
        <v>2728</v>
      </c>
      <c r="B2548" s="23">
        <v>95.961570000000009</v>
      </c>
      <c r="C2548" s="23">
        <v>0</v>
      </c>
      <c r="D2548" s="23">
        <v>95.961570000000009</v>
      </c>
    </row>
    <row r="2549" spans="1:4" x14ac:dyDescent="0.25">
      <c r="A2549" s="7" t="s">
        <v>2729</v>
      </c>
      <c r="B2549" s="23">
        <v>95.961520000000007</v>
      </c>
      <c r="C2549" s="23">
        <v>0</v>
      </c>
      <c r="D2549" s="23">
        <v>95.961520000000007</v>
      </c>
    </row>
    <row r="2550" spans="1:4" x14ac:dyDescent="0.25">
      <c r="A2550" s="7" t="s">
        <v>2730</v>
      </c>
      <c r="B2550" s="23">
        <v>95.933940000000007</v>
      </c>
      <c r="C2550" s="23">
        <v>0</v>
      </c>
      <c r="D2550" s="23">
        <v>95.933940000000007</v>
      </c>
    </row>
    <row r="2551" spans="1:4" x14ac:dyDescent="0.25">
      <c r="A2551" s="7" t="s">
        <v>2731</v>
      </c>
      <c r="B2551" s="23">
        <v>90.64336999999999</v>
      </c>
      <c r="C2551" s="23">
        <v>0.38213999999999998</v>
      </c>
      <c r="D2551" s="23">
        <v>95.927299999999988</v>
      </c>
    </row>
    <row r="2552" spans="1:4" x14ac:dyDescent="0.25">
      <c r="A2552" s="7" t="s">
        <v>2732</v>
      </c>
      <c r="B2552" s="23">
        <v>95.919250000000005</v>
      </c>
      <c r="C2552" s="23">
        <v>0</v>
      </c>
      <c r="D2552" s="23">
        <v>95.919250000000005</v>
      </c>
    </row>
    <row r="2553" spans="1:4" x14ac:dyDescent="0.25">
      <c r="A2553" s="7" t="s">
        <v>2733</v>
      </c>
      <c r="B2553" s="23">
        <v>81.380009999999999</v>
      </c>
      <c r="C2553" s="23">
        <v>6.4664099999999998</v>
      </c>
      <c r="D2553" s="23">
        <v>95.915639999999996</v>
      </c>
    </row>
    <row r="2554" spans="1:4" x14ac:dyDescent="0.25">
      <c r="A2554" s="7" t="s">
        <v>2734</v>
      </c>
      <c r="B2554" s="23">
        <v>87.825000000000003</v>
      </c>
      <c r="C2554" s="23">
        <v>6.2574899999999998</v>
      </c>
      <c r="D2554" s="23">
        <v>95.906739999999999</v>
      </c>
    </row>
    <row r="2555" spans="1:4" x14ac:dyDescent="0.25">
      <c r="A2555" s="7" t="s">
        <v>2735</v>
      </c>
      <c r="B2555" s="23">
        <v>67.781999999999996</v>
      </c>
      <c r="C2555" s="23">
        <v>18.128160000000001</v>
      </c>
      <c r="D2555" s="23">
        <v>95.889870000000002</v>
      </c>
    </row>
    <row r="2556" spans="1:4" x14ac:dyDescent="0.25">
      <c r="A2556" s="7" t="s">
        <v>2736</v>
      </c>
      <c r="B2556" s="23">
        <v>91.177419999999998</v>
      </c>
      <c r="C2556" s="23">
        <v>0</v>
      </c>
      <c r="D2556" s="23">
        <v>95.87867</v>
      </c>
    </row>
    <row r="2557" spans="1:4" x14ac:dyDescent="0.25">
      <c r="A2557" s="7" t="s">
        <v>2737</v>
      </c>
      <c r="B2557" s="23">
        <v>95.229070000000007</v>
      </c>
      <c r="C2557" s="23">
        <v>0</v>
      </c>
      <c r="D2557" s="23">
        <v>95.877070000000003</v>
      </c>
    </row>
    <row r="2558" spans="1:4" x14ac:dyDescent="0.25">
      <c r="A2558" s="7" t="s">
        <v>2738</v>
      </c>
      <c r="B2558" s="23">
        <v>95.229070000000007</v>
      </c>
      <c r="C2558" s="23">
        <v>0</v>
      </c>
      <c r="D2558" s="23">
        <v>95.877070000000003</v>
      </c>
    </row>
    <row r="2559" spans="1:4" x14ac:dyDescent="0.25">
      <c r="A2559" s="7" t="s">
        <v>2739</v>
      </c>
      <c r="B2559" s="23">
        <v>69.189710000000005</v>
      </c>
      <c r="C2559" s="23">
        <v>19.312810000000002</v>
      </c>
      <c r="D2559" s="23">
        <v>95.793940000000006</v>
      </c>
    </row>
    <row r="2560" spans="1:4" x14ac:dyDescent="0.25">
      <c r="A2560" s="7" t="s">
        <v>2740</v>
      </c>
      <c r="B2560" s="23">
        <v>95.275999999999996</v>
      </c>
      <c r="C2560" s="23">
        <v>0.49401999999999996</v>
      </c>
      <c r="D2560" s="23">
        <v>95.770020000000002</v>
      </c>
    </row>
    <row r="2561" spans="1:4" x14ac:dyDescent="0.25">
      <c r="A2561" s="7" t="s">
        <v>2741</v>
      </c>
      <c r="B2561" s="23">
        <v>68.391000000000005</v>
      </c>
      <c r="C2561" s="23">
        <v>21.748480000000001</v>
      </c>
      <c r="D2561" s="23">
        <v>95.75806</v>
      </c>
    </row>
    <row r="2562" spans="1:4" x14ac:dyDescent="0.25">
      <c r="A2562" s="7" t="s">
        <v>2742</v>
      </c>
      <c r="B2562" s="23">
        <v>64.31219999999999</v>
      </c>
      <c r="C2562" s="23">
        <v>19.279229999999998</v>
      </c>
      <c r="D2562" s="23">
        <v>95.742359999999991</v>
      </c>
    </row>
    <row r="2563" spans="1:4" x14ac:dyDescent="0.25">
      <c r="A2563" s="7" t="s">
        <v>2743</v>
      </c>
      <c r="B2563" s="23">
        <v>95.733050000000006</v>
      </c>
      <c r="C2563" s="23">
        <v>0</v>
      </c>
      <c r="D2563" s="23">
        <v>95.733050000000006</v>
      </c>
    </row>
    <row r="2564" spans="1:4" x14ac:dyDescent="0.25">
      <c r="A2564" s="7" t="s">
        <v>2744</v>
      </c>
      <c r="B2564" s="23">
        <v>94.102589999999992</v>
      </c>
      <c r="C2564" s="23">
        <v>0</v>
      </c>
      <c r="D2564" s="23">
        <v>95.73133</v>
      </c>
    </row>
    <row r="2565" spans="1:4" x14ac:dyDescent="0.25">
      <c r="A2565" s="7" t="s">
        <v>2745</v>
      </c>
      <c r="B2565" s="23">
        <v>80.769480000000001</v>
      </c>
      <c r="C2565" s="23">
        <v>9.5998099999999997</v>
      </c>
      <c r="D2565" s="23">
        <v>95.70017</v>
      </c>
    </row>
    <row r="2566" spans="1:4" x14ac:dyDescent="0.25">
      <c r="A2566" s="7" t="s">
        <v>2746</v>
      </c>
      <c r="B2566" s="23">
        <v>95.673500000000004</v>
      </c>
      <c r="C2566" s="23">
        <v>0</v>
      </c>
      <c r="D2566" s="23">
        <v>95.673500000000004</v>
      </c>
    </row>
    <row r="2567" spans="1:4" x14ac:dyDescent="0.25">
      <c r="A2567" s="7" t="s">
        <v>2747</v>
      </c>
      <c r="B2567" s="23">
        <v>95.575999999999993</v>
      </c>
      <c r="C2567" s="23">
        <v>6.8919999999999995E-2</v>
      </c>
      <c r="D2567" s="23">
        <v>95.644919999999999</v>
      </c>
    </row>
    <row r="2568" spans="1:4" x14ac:dyDescent="0.25">
      <c r="A2568" s="7" t="s">
        <v>2748</v>
      </c>
      <c r="B2568" s="23">
        <v>68.865600000000001</v>
      </c>
      <c r="C2568" s="23">
        <v>26.507540000000002</v>
      </c>
      <c r="D2568" s="23">
        <v>95.643760000000015</v>
      </c>
    </row>
    <row r="2569" spans="1:4" x14ac:dyDescent="0.25">
      <c r="A2569" s="7" t="s">
        <v>2749</v>
      </c>
      <c r="B2569" s="23">
        <v>81.336619999999996</v>
      </c>
      <c r="C2569" s="23">
        <v>6.5696099999999999</v>
      </c>
      <c r="D2569" s="23">
        <v>95.621959999999987</v>
      </c>
    </row>
    <row r="2570" spans="1:4" x14ac:dyDescent="0.25">
      <c r="A2570" s="7" t="s">
        <v>2750</v>
      </c>
      <c r="B2570" s="23">
        <v>75.611279999999994</v>
      </c>
      <c r="C2570" s="23">
        <v>19.38644</v>
      </c>
      <c r="D2570" s="23">
        <v>95.577719999999999</v>
      </c>
    </row>
    <row r="2571" spans="1:4" x14ac:dyDescent="0.25">
      <c r="A2571" s="7" t="s">
        <v>2751</v>
      </c>
      <c r="B2571" s="23">
        <v>95.566090000000003</v>
      </c>
      <c r="C2571" s="23">
        <v>0</v>
      </c>
      <c r="D2571" s="23">
        <v>95.566090000000003</v>
      </c>
    </row>
    <row r="2572" spans="1:4" x14ac:dyDescent="0.25">
      <c r="A2572" s="7" t="s">
        <v>2752</v>
      </c>
      <c r="B2572" s="23">
        <v>95.565399999999997</v>
      </c>
      <c r="C2572" s="23">
        <v>0</v>
      </c>
      <c r="D2572" s="23">
        <v>95.565399999999997</v>
      </c>
    </row>
    <row r="2573" spans="1:4" x14ac:dyDescent="0.25">
      <c r="A2573" s="7" t="s">
        <v>2753</v>
      </c>
      <c r="B2573" s="23">
        <v>95.550110000000004</v>
      </c>
      <c r="C2573" s="23">
        <v>0</v>
      </c>
      <c r="D2573" s="23">
        <v>95.550110000000004</v>
      </c>
    </row>
    <row r="2574" spans="1:4" x14ac:dyDescent="0.25">
      <c r="A2574" s="7" t="s">
        <v>2754</v>
      </c>
      <c r="B2574" s="23">
        <v>65.770859999999999</v>
      </c>
      <c r="C2574" s="23">
        <v>27.745090000000001</v>
      </c>
      <c r="D2574" s="23">
        <v>95.529440000000008</v>
      </c>
    </row>
    <row r="2575" spans="1:4" x14ac:dyDescent="0.25">
      <c r="A2575" s="7" t="s">
        <v>2755</v>
      </c>
      <c r="B2575" s="23">
        <v>92.420899999999989</v>
      </c>
      <c r="C2575" s="23">
        <v>0.87329000000000001</v>
      </c>
      <c r="D2575" s="23">
        <v>95.499189999999984</v>
      </c>
    </row>
    <row r="2576" spans="1:4" x14ac:dyDescent="0.25">
      <c r="A2576" s="7" t="s">
        <v>2756</v>
      </c>
      <c r="B2576" s="23">
        <v>85.238429999999994</v>
      </c>
      <c r="C2576" s="23">
        <v>4.8034699999999999</v>
      </c>
      <c r="D2576" s="23">
        <v>95.477429999999998</v>
      </c>
    </row>
    <row r="2577" spans="1:4" x14ac:dyDescent="0.25">
      <c r="A2577" s="7" t="s">
        <v>2757</v>
      </c>
      <c r="B2577" s="23">
        <v>82.518630000000002</v>
      </c>
      <c r="C2577" s="23">
        <v>4.6239399999999993</v>
      </c>
      <c r="D2577" s="23">
        <v>95.462870000000009</v>
      </c>
    </row>
    <row r="2578" spans="1:4" x14ac:dyDescent="0.25">
      <c r="A2578" s="7" t="s">
        <v>2758</v>
      </c>
      <c r="B2578" s="23">
        <v>95.429020000000008</v>
      </c>
      <c r="C2578" s="23">
        <v>0</v>
      </c>
      <c r="D2578" s="23">
        <v>95.429020000000008</v>
      </c>
    </row>
    <row r="2579" spans="1:4" x14ac:dyDescent="0.25">
      <c r="A2579" s="7" t="s">
        <v>2759</v>
      </c>
      <c r="B2579" s="23">
        <v>93.197070000000011</v>
      </c>
      <c r="C2579" s="23">
        <v>0</v>
      </c>
      <c r="D2579" s="23">
        <v>95.427070000000001</v>
      </c>
    </row>
    <row r="2580" spans="1:4" x14ac:dyDescent="0.25">
      <c r="A2580" s="7" t="s">
        <v>2760</v>
      </c>
      <c r="B2580" s="23">
        <v>73.056839999999994</v>
      </c>
      <c r="C2580" s="23">
        <v>22.114650000000001</v>
      </c>
      <c r="D2580" s="23">
        <v>95.421489999999991</v>
      </c>
    </row>
    <row r="2581" spans="1:4" x14ac:dyDescent="0.25">
      <c r="A2581" s="7" t="s">
        <v>2761</v>
      </c>
      <c r="B2581" s="23">
        <v>81.831990000000005</v>
      </c>
      <c r="C2581" s="23">
        <v>1.5033800000000002</v>
      </c>
      <c r="D2581" s="23">
        <v>95.35505000000002</v>
      </c>
    </row>
    <row r="2582" spans="1:4" x14ac:dyDescent="0.25">
      <c r="A2582" s="7" t="s">
        <v>2762</v>
      </c>
      <c r="B2582" s="23">
        <v>72.085530000000006</v>
      </c>
      <c r="C2582" s="23">
        <v>15.847479999999999</v>
      </c>
      <c r="D2582" s="23">
        <v>95.29782999999999</v>
      </c>
    </row>
    <row r="2583" spans="1:4" x14ac:dyDescent="0.25">
      <c r="A2583" s="7" t="s">
        <v>2763</v>
      </c>
      <c r="B2583" s="23">
        <v>95.276039999999995</v>
      </c>
      <c r="C2583" s="23">
        <v>0</v>
      </c>
      <c r="D2583" s="23">
        <v>95.276039999999995</v>
      </c>
    </row>
    <row r="2584" spans="1:4" x14ac:dyDescent="0.25">
      <c r="A2584" s="7" t="s">
        <v>2764</v>
      </c>
      <c r="B2584" s="23">
        <v>95.269120000000001</v>
      </c>
      <c r="C2584" s="23">
        <v>0</v>
      </c>
      <c r="D2584" s="23">
        <v>95.269120000000001</v>
      </c>
    </row>
    <row r="2585" spans="1:4" x14ac:dyDescent="0.25">
      <c r="A2585" s="7" t="s">
        <v>2765</v>
      </c>
      <c r="B2585" s="23">
        <v>64.316999999999993</v>
      </c>
      <c r="C2585" s="23">
        <v>21.422609999999999</v>
      </c>
      <c r="D2585" s="23">
        <v>95.263109999999998</v>
      </c>
    </row>
    <row r="2586" spans="1:4" x14ac:dyDescent="0.25">
      <c r="A2586" s="7" t="s">
        <v>2766</v>
      </c>
      <c r="B2586" s="23">
        <v>88.170630000000003</v>
      </c>
      <c r="C2586" s="23">
        <v>5.48278</v>
      </c>
      <c r="D2586" s="23">
        <v>95.247</v>
      </c>
    </row>
    <row r="2587" spans="1:4" x14ac:dyDescent="0.25">
      <c r="A2587" s="7" t="s">
        <v>2767</v>
      </c>
      <c r="B2587" s="23">
        <v>95.229039999999998</v>
      </c>
      <c r="C2587" s="23">
        <v>0</v>
      </c>
      <c r="D2587" s="23">
        <v>95.229039999999998</v>
      </c>
    </row>
    <row r="2588" spans="1:4" x14ac:dyDescent="0.25">
      <c r="A2588" s="7" t="s">
        <v>2768</v>
      </c>
      <c r="B2588" s="23">
        <v>95.229029999999995</v>
      </c>
      <c r="C2588" s="23">
        <v>0</v>
      </c>
      <c r="D2588" s="23">
        <v>95.229029999999995</v>
      </c>
    </row>
    <row r="2589" spans="1:4" x14ac:dyDescent="0.25">
      <c r="A2589" s="7" t="s">
        <v>2769</v>
      </c>
      <c r="B2589" s="23">
        <v>95.203020000000009</v>
      </c>
      <c r="C2589" s="23">
        <v>0</v>
      </c>
      <c r="D2589" s="23">
        <v>95.22702000000001</v>
      </c>
    </row>
    <row r="2590" spans="1:4" x14ac:dyDescent="0.25">
      <c r="A2590" s="7" t="s">
        <v>2770</v>
      </c>
      <c r="B2590" s="23">
        <v>73.602000000000004</v>
      </c>
      <c r="C2590" s="23">
        <v>15.508040000000001</v>
      </c>
      <c r="D2590" s="23">
        <v>95.226670000000013</v>
      </c>
    </row>
    <row r="2591" spans="1:4" x14ac:dyDescent="0.25">
      <c r="A2591" s="7" t="s">
        <v>2771</v>
      </c>
      <c r="B2591" s="23">
        <v>95.203119999999998</v>
      </c>
      <c r="C2591" s="23">
        <v>0</v>
      </c>
      <c r="D2591" s="23">
        <v>95.207119999999989</v>
      </c>
    </row>
    <row r="2592" spans="1:4" x14ac:dyDescent="0.25">
      <c r="A2592" s="7" t="s">
        <v>2772</v>
      </c>
      <c r="B2592" s="23">
        <v>95.20308</v>
      </c>
      <c r="C2592" s="23">
        <v>0</v>
      </c>
      <c r="D2592" s="23">
        <v>95.20308</v>
      </c>
    </row>
    <row r="2593" spans="1:4" x14ac:dyDescent="0.25">
      <c r="A2593" s="7" t="s">
        <v>2773</v>
      </c>
      <c r="B2593" s="23">
        <v>95.203050000000005</v>
      </c>
      <c r="C2593" s="23">
        <v>0</v>
      </c>
      <c r="D2593" s="23">
        <v>95.203050000000005</v>
      </c>
    </row>
    <row r="2594" spans="1:4" x14ac:dyDescent="0.25">
      <c r="A2594" s="7" t="s">
        <v>2774</v>
      </c>
      <c r="B2594" s="23">
        <v>95.203039999999987</v>
      </c>
      <c r="C2594" s="23">
        <v>0</v>
      </c>
      <c r="D2594" s="23">
        <v>95.203039999999987</v>
      </c>
    </row>
    <row r="2595" spans="1:4" x14ac:dyDescent="0.25">
      <c r="A2595" s="7" t="s">
        <v>2775</v>
      </c>
      <c r="B2595" s="23">
        <v>95.203029999999998</v>
      </c>
      <c r="C2595" s="23">
        <v>0</v>
      </c>
      <c r="D2595" s="23">
        <v>95.203029999999998</v>
      </c>
    </row>
    <row r="2596" spans="1:4" x14ac:dyDescent="0.25">
      <c r="A2596" s="7" t="s">
        <v>2776</v>
      </c>
      <c r="B2596" s="23">
        <v>95.203020000000009</v>
      </c>
      <c r="C2596" s="23">
        <v>0</v>
      </c>
      <c r="D2596" s="23">
        <v>95.203020000000009</v>
      </c>
    </row>
    <row r="2597" spans="1:4" x14ac:dyDescent="0.25">
      <c r="A2597" s="7" t="s">
        <v>2777</v>
      </c>
      <c r="B2597" s="23">
        <v>95.203009999999992</v>
      </c>
      <c r="C2597" s="23">
        <v>0</v>
      </c>
      <c r="D2597" s="23">
        <v>95.203009999999992</v>
      </c>
    </row>
    <row r="2598" spans="1:4" x14ac:dyDescent="0.25">
      <c r="A2598" s="7" t="s">
        <v>2778</v>
      </c>
      <c r="B2598" s="23">
        <v>95.203009999999992</v>
      </c>
      <c r="C2598" s="23">
        <v>0</v>
      </c>
      <c r="D2598" s="23">
        <v>95.203009999999992</v>
      </c>
    </row>
    <row r="2599" spans="1:4" x14ac:dyDescent="0.25">
      <c r="A2599" s="7" t="s">
        <v>2779</v>
      </c>
      <c r="B2599" s="23">
        <v>95.203000000000003</v>
      </c>
      <c r="C2599" s="23">
        <v>0</v>
      </c>
      <c r="D2599" s="23">
        <v>95.203000000000003</v>
      </c>
    </row>
    <row r="2600" spans="1:4" x14ac:dyDescent="0.25">
      <c r="A2600" s="7" t="s">
        <v>2780</v>
      </c>
      <c r="B2600" s="23">
        <v>95.203000000000003</v>
      </c>
      <c r="C2600" s="23">
        <v>0</v>
      </c>
      <c r="D2600" s="23">
        <v>95.203000000000003</v>
      </c>
    </row>
    <row r="2601" spans="1:4" x14ac:dyDescent="0.25">
      <c r="A2601" s="7" t="s">
        <v>2781</v>
      </c>
      <c r="B2601" s="23">
        <v>94.922740000000005</v>
      </c>
      <c r="C2601" s="23">
        <v>0</v>
      </c>
      <c r="D2601" s="23">
        <v>95.192740000000001</v>
      </c>
    </row>
    <row r="2602" spans="1:4" x14ac:dyDescent="0.25">
      <c r="A2602" s="7" t="s">
        <v>2782</v>
      </c>
      <c r="B2602" s="23">
        <v>86.679929999999999</v>
      </c>
      <c r="C2602" s="23">
        <v>0</v>
      </c>
      <c r="D2602" s="23">
        <v>95.18840999999999</v>
      </c>
    </row>
    <row r="2603" spans="1:4" x14ac:dyDescent="0.25">
      <c r="A2603" s="7" t="s">
        <v>2783</v>
      </c>
      <c r="B2603" s="23">
        <v>95.180410000000009</v>
      </c>
      <c r="C2603" s="23">
        <v>0</v>
      </c>
      <c r="D2603" s="23">
        <v>95.180410000000009</v>
      </c>
    </row>
    <row r="2604" spans="1:4" x14ac:dyDescent="0.25">
      <c r="A2604" s="7" t="s">
        <v>2784</v>
      </c>
      <c r="B2604" s="23">
        <v>95.155339999999995</v>
      </c>
      <c r="C2604" s="23">
        <v>0</v>
      </c>
      <c r="D2604" s="23">
        <v>95.155339999999995</v>
      </c>
    </row>
    <row r="2605" spans="1:4" x14ac:dyDescent="0.25">
      <c r="A2605" s="7" t="s">
        <v>2785</v>
      </c>
      <c r="B2605" s="23">
        <v>65.189319999999995</v>
      </c>
      <c r="C2605" s="23">
        <v>29.775680000000001</v>
      </c>
      <c r="D2605" s="23">
        <v>95.141170000000002</v>
      </c>
    </row>
    <row r="2606" spans="1:4" x14ac:dyDescent="0.25">
      <c r="A2606" s="7" t="s">
        <v>2786</v>
      </c>
      <c r="B2606" s="23">
        <v>70.640179999999987</v>
      </c>
      <c r="C2606" s="23">
        <v>22.051959999999998</v>
      </c>
      <c r="D2606" s="23">
        <v>95.128579999999985</v>
      </c>
    </row>
    <row r="2607" spans="1:4" x14ac:dyDescent="0.25">
      <c r="A2607" s="7" t="s">
        <v>2787</v>
      </c>
      <c r="B2607" s="23">
        <v>94.100929999999991</v>
      </c>
      <c r="C2607" s="23">
        <v>0</v>
      </c>
      <c r="D2607" s="23">
        <v>95.126189999999994</v>
      </c>
    </row>
    <row r="2608" spans="1:4" x14ac:dyDescent="0.25">
      <c r="A2608" s="7" t="s">
        <v>2788</v>
      </c>
      <c r="B2608" s="23">
        <v>90.66404</v>
      </c>
      <c r="C2608" s="23">
        <v>4.4459600000000004</v>
      </c>
      <c r="D2608" s="23">
        <v>95.11</v>
      </c>
    </row>
    <row r="2609" spans="1:4" x14ac:dyDescent="0.25">
      <c r="A2609" s="7" t="s">
        <v>2789</v>
      </c>
      <c r="B2609" s="23">
        <v>95.035029999999992</v>
      </c>
      <c r="C2609" s="23">
        <v>0</v>
      </c>
      <c r="D2609" s="23">
        <v>95.096029999999999</v>
      </c>
    </row>
    <row r="2610" spans="1:4" x14ac:dyDescent="0.25">
      <c r="A2610" s="7" t="s">
        <v>2790</v>
      </c>
      <c r="B2610" s="23">
        <v>95.076050000000009</v>
      </c>
      <c r="C2610" s="23">
        <v>0</v>
      </c>
      <c r="D2610" s="23">
        <v>95.076050000000009</v>
      </c>
    </row>
    <row r="2611" spans="1:4" x14ac:dyDescent="0.25">
      <c r="A2611" s="7" t="s">
        <v>2791</v>
      </c>
      <c r="B2611" s="23">
        <v>85.717230000000001</v>
      </c>
      <c r="C2611" s="23">
        <v>6.00441</v>
      </c>
      <c r="D2611" s="23">
        <v>95.041110000000003</v>
      </c>
    </row>
    <row r="2612" spans="1:4" x14ac:dyDescent="0.25">
      <c r="A2612" s="7" t="s">
        <v>2792</v>
      </c>
      <c r="B2612" s="23">
        <v>95.02919</v>
      </c>
      <c r="C2612" s="23">
        <v>0</v>
      </c>
      <c r="D2612" s="23">
        <v>95.02919</v>
      </c>
    </row>
    <row r="2613" spans="1:4" x14ac:dyDescent="0.25">
      <c r="A2613" s="7" t="s">
        <v>2793</v>
      </c>
      <c r="B2613" s="23">
        <v>69.164169999999999</v>
      </c>
      <c r="C2613" s="23">
        <v>23.589220000000001</v>
      </c>
      <c r="D2613" s="23">
        <v>95.008189999999999</v>
      </c>
    </row>
    <row r="2614" spans="1:4" x14ac:dyDescent="0.25">
      <c r="A2614" s="7" t="s">
        <v>2794</v>
      </c>
      <c r="B2614" s="23">
        <v>59.986309999999996</v>
      </c>
      <c r="C2614" s="23">
        <v>21.693999999999999</v>
      </c>
      <c r="D2614" s="23">
        <v>95.00685</v>
      </c>
    </row>
    <row r="2615" spans="1:4" x14ac:dyDescent="0.25">
      <c r="A2615" s="7" t="s">
        <v>2795</v>
      </c>
      <c r="B2615" s="23">
        <v>88.976309999999998</v>
      </c>
      <c r="C2615" s="23">
        <v>0</v>
      </c>
      <c r="D2615" s="23">
        <v>94.914779999999993</v>
      </c>
    </row>
    <row r="2616" spans="1:4" x14ac:dyDescent="0.25">
      <c r="A2616" s="7" t="s">
        <v>2796</v>
      </c>
      <c r="B2616" s="23">
        <v>75.559550000000002</v>
      </c>
      <c r="C2616" s="23">
        <v>18.798819999999999</v>
      </c>
      <c r="D2616" s="23">
        <v>94.908369999999991</v>
      </c>
    </row>
    <row r="2617" spans="1:4" x14ac:dyDescent="0.25">
      <c r="A2617" s="7" t="s">
        <v>2797</v>
      </c>
      <c r="B2617" s="23">
        <v>94.896169999999998</v>
      </c>
      <c r="C2617" s="23">
        <v>0</v>
      </c>
      <c r="D2617" s="23">
        <v>94.896169999999998</v>
      </c>
    </row>
    <row r="2618" spans="1:4" x14ac:dyDescent="0.25">
      <c r="A2618" s="7" t="s">
        <v>2798</v>
      </c>
      <c r="B2618" s="23">
        <v>94.758070000000004</v>
      </c>
      <c r="C2618" s="23">
        <v>0</v>
      </c>
      <c r="D2618" s="23">
        <v>94.878070000000008</v>
      </c>
    </row>
    <row r="2619" spans="1:4" x14ac:dyDescent="0.25">
      <c r="A2619" s="7" t="s">
        <v>2799</v>
      </c>
      <c r="B2619" s="23">
        <v>66.55489</v>
      </c>
      <c r="C2619" s="23">
        <v>23.661200000000001</v>
      </c>
      <c r="D2619" s="23">
        <v>94.863709999999998</v>
      </c>
    </row>
    <row r="2620" spans="1:4" x14ac:dyDescent="0.25">
      <c r="A2620" s="7" t="s">
        <v>2800</v>
      </c>
      <c r="B2620" s="23">
        <v>89.103009999999998</v>
      </c>
      <c r="C2620" s="23">
        <v>0</v>
      </c>
      <c r="D2620" s="23">
        <v>94.862839999999991</v>
      </c>
    </row>
    <row r="2621" spans="1:4" x14ac:dyDescent="0.25">
      <c r="A2621" s="7" t="s">
        <v>2801</v>
      </c>
      <c r="B2621" s="23">
        <v>68.846429999999998</v>
      </c>
      <c r="C2621" s="23">
        <v>21.776610000000002</v>
      </c>
      <c r="D2621" s="23">
        <v>94.839829999999992</v>
      </c>
    </row>
    <row r="2622" spans="1:4" x14ac:dyDescent="0.25">
      <c r="A2622" s="7" t="s">
        <v>2802</v>
      </c>
      <c r="B2622" s="23">
        <v>84.731719999999996</v>
      </c>
      <c r="C2622" s="23">
        <v>5.242</v>
      </c>
      <c r="D2622" s="23">
        <v>94.817100000000011</v>
      </c>
    </row>
    <row r="2623" spans="1:4" x14ac:dyDescent="0.25">
      <c r="A2623" s="7" t="s">
        <v>2803</v>
      </c>
      <c r="B2623" s="23">
        <v>87.863020000000006</v>
      </c>
      <c r="C2623" s="23">
        <v>3.4332800000000003</v>
      </c>
      <c r="D2623" s="23">
        <v>94.810860000000005</v>
      </c>
    </row>
    <row r="2624" spans="1:4" x14ac:dyDescent="0.25">
      <c r="A2624" s="7" t="s">
        <v>2804</v>
      </c>
      <c r="B2624" s="23">
        <v>73.599530000000001</v>
      </c>
      <c r="C2624" s="23">
        <v>17.167060000000003</v>
      </c>
      <c r="D2624" s="23">
        <v>94.771500000000003</v>
      </c>
    </row>
    <row r="2625" spans="1:4" x14ac:dyDescent="0.25">
      <c r="A2625" s="7" t="s">
        <v>2805</v>
      </c>
      <c r="B2625" s="23">
        <v>94.758049999999997</v>
      </c>
      <c r="C2625" s="23">
        <v>0</v>
      </c>
      <c r="D2625" s="23">
        <v>94.758049999999997</v>
      </c>
    </row>
    <row r="2626" spans="1:4" x14ac:dyDescent="0.25">
      <c r="A2626" s="7" t="s">
        <v>2806</v>
      </c>
      <c r="B2626" s="23">
        <v>94.758020000000002</v>
      </c>
      <c r="C2626" s="23">
        <v>0</v>
      </c>
      <c r="D2626" s="23">
        <v>94.758020000000002</v>
      </c>
    </row>
    <row r="2627" spans="1:4" x14ac:dyDescent="0.25">
      <c r="A2627" s="7" t="s">
        <v>2807</v>
      </c>
      <c r="B2627" s="23">
        <v>71.13758</v>
      </c>
      <c r="C2627" s="23">
        <v>16.815650000000002</v>
      </c>
      <c r="D2627" s="23">
        <v>94.740680000000012</v>
      </c>
    </row>
    <row r="2628" spans="1:4" x14ac:dyDescent="0.25">
      <c r="A2628" s="7" t="s">
        <v>2808</v>
      </c>
      <c r="B2628" s="23">
        <v>74.859750000000005</v>
      </c>
      <c r="C2628" s="23">
        <v>10.09548</v>
      </c>
      <c r="D2628" s="23">
        <v>94.698769999999996</v>
      </c>
    </row>
    <row r="2629" spans="1:4" x14ac:dyDescent="0.25">
      <c r="A2629" s="7" t="s">
        <v>2809</v>
      </c>
      <c r="B2629" s="23">
        <v>94.694539999999989</v>
      </c>
      <c r="C2629" s="23">
        <v>0</v>
      </c>
      <c r="D2629" s="23">
        <v>94.694539999999989</v>
      </c>
    </row>
    <row r="2630" spans="1:4" x14ac:dyDescent="0.25">
      <c r="A2630" s="7" t="s">
        <v>2810</v>
      </c>
      <c r="B2630" s="23">
        <v>94.694519999999997</v>
      </c>
      <c r="C2630" s="23">
        <v>0</v>
      </c>
      <c r="D2630" s="23">
        <v>94.694519999999997</v>
      </c>
    </row>
    <row r="2631" spans="1:4" x14ac:dyDescent="0.25">
      <c r="A2631" s="7" t="s">
        <v>2811</v>
      </c>
      <c r="B2631" s="23">
        <v>94.692859999999996</v>
      </c>
      <c r="C2631" s="23">
        <v>0</v>
      </c>
      <c r="D2631" s="23">
        <v>94.692859999999996</v>
      </c>
    </row>
    <row r="2632" spans="1:4" x14ac:dyDescent="0.25">
      <c r="A2632" s="7" t="s">
        <v>2812</v>
      </c>
      <c r="B2632" s="23">
        <v>66.182339999999996</v>
      </c>
      <c r="C2632" s="23">
        <v>22.700209999999998</v>
      </c>
      <c r="D2632" s="23">
        <v>94.681549999999987</v>
      </c>
    </row>
    <row r="2633" spans="1:4" x14ac:dyDescent="0.25">
      <c r="A2633" s="7" t="s">
        <v>2813</v>
      </c>
      <c r="B2633" s="23">
        <v>92.486000000000004</v>
      </c>
      <c r="C2633" s="23">
        <v>0</v>
      </c>
      <c r="D2633" s="23">
        <v>94.67</v>
      </c>
    </row>
    <row r="2634" spans="1:4" x14ac:dyDescent="0.25">
      <c r="A2634" s="7" t="s">
        <v>2814</v>
      </c>
      <c r="B2634" s="23">
        <v>92.041200000000003</v>
      </c>
      <c r="C2634" s="23">
        <v>0</v>
      </c>
      <c r="D2634" s="23">
        <v>94.659610000000001</v>
      </c>
    </row>
    <row r="2635" spans="1:4" x14ac:dyDescent="0.25">
      <c r="A2635" s="7" t="s">
        <v>2815</v>
      </c>
      <c r="B2635" s="23">
        <v>80.132999999999996</v>
      </c>
      <c r="C2635" s="23">
        <v>7.13347</v>
      </c>
      <c r="D2635" s="23">
        <v>94.648169999999993</v>
      </c>
    </row>
    <row r="2636" spans="1:4" x14ac:dyDescent="0.25">
      <c r="A2636" s="7" t="s">
        <v>2816</v>
      </c>
      <c r="B2636" s="23">
        <v>92.091530000000006</v>
      </c>
      <c r="C2636" s="23">
        <v>0</v>
      </c>
      <c r="D2636" s="23">
        <v>94.641530000000003</v>
      </c>
    </row>
    <row r="2637" spans="1:4" x14ac:dyDescent="0.25">
      <c r="A2637" s="7" t="s">
        <v>2817</v>
      </c>
      <c r="B2637" s="23">
        <v>88.061999999999998</v>
      </c>
      <c r="C2637" s="23">
        <v>3.4229799999999999</v>
      </c>
      <c r="D2637" s="23">
        <v>94.633259999999993</v>
      </c>
    </row>
    <row r="2638" spans="1:4" x14ac:dyDescent="0.25">
      <c r="A2638" s="7" t="s">
        <v>2818</v>
      </c>
      <c r="B2638" s="23">
        <v>89.146889999999999</v>
      </c>
      <c r="C2638" s="23">
        <v>0</v>
      </c>
      <c r="D2638" s="23">
        <v>94.624220000000008</v>
      </c>
    </row>
    <row r="2639" spans="1:4" x14ac:dyDescent="0.25">
      <c r="A2639" s="7" t="s">
        <v>2819</v>
      </c>
      <c r="B2639" s="23">
        <v>94.282029999999992</v>
      </c>
      <c r="C2639" s="23">
        <v>0</v>
      </c>
      <c r="D2639" s="23">
        <v>94.617399999999989</v>
      </c>
    </row>
    <row r="2640" spans="1:4" x14ac:dyDescent="0.25">
      <c r="A2640" s="7" t="s">
        <v>2820</v>
      </c>
      <c r="B2640" s="23">
        <v>91.651110000000003</v>
      </c>
      <c r="C2640" s="23">
        <v>2.9660600000000001</v>
      </c>
      <c r="D2640" s="23">
        <v>94.617170000000002</v>
      </c>
    </row>
    <row r="2641" spans="1:4" x14ac:dyDescent="0.25">
      <c r="A2641" s="7" t="s">
        <v>2821</v>
      </c>
      <c r="B2641" s="23">
        <v>91.098500000000001</v>
      </c>
      <c r="C2641" s="23">
        <v>0</v>
      </c>
      <c r="D2641" s="23">
        <v>94.584500000000006</v>
      </c>
    </row>
    <row r="2642" spans="1:4" x14ac:dyDescent="0.25">
      <c r="A2642" s="7" t="s">
        <v>2822</v>
      </c>
      <c r="B2642" s="23">
        <v>86.840009999999992</v>
      </c>
      <c r="C2642" s="23">
        <v>1.10425</v>
      </c>
      <c r="D2642" s="23">
        <v>94.521599999999992</v>
      </c>
    </row>
    <row r="2643" spans="1:4" x14ac:dyDescent="0.25">
      <c r="A2643" s="7" t="s">
        <v>2823</v>
      </c>
      <c r="B2643" s="23">
        <v>94.518619999999999</v>
      </c>
      <c r="C2643" s="23">
        <v>0</v>
      </c>
      <c r="D2643" s="23">
        <v>94.518619999999999</v>
      </c>
    </row>
    <row r="2644" spans="1:4" x14ac:dyDescent="0.25">
      <c r="A2644" s="7" t="s">
        <v>2824</v>
      </c>
      <c r="B2644" s="23">
        <v>94.468039999999988</v>
      </c>
      <c r="C2644" s="23">
        <v>0</v>
      </c>
      <c r="D2644" s="23">
        <v>94.468039999999988</v>
      </c>
    </row>
    <row r="2645" spans="1:4" x14ac:dyDescent="0.25">
      <c r="A2645" s="7" t="s">
        <v>2825</v>
      </c>
      <c r="B2645" s="23">
        <v>94.436920000000001</v>
      </c>
      <c r="C2645" s="23">
        <v>0</v>
      </c>
      <c r="D2645" s="23">
        <v>94.436920000000001</v>
      </c>
    </row>
    <row r="2646" spans="1:4" x14ac:dyDescent="0.25">
      <c r="A2646" s="7" t="s">
        <v>2826</v>
      </c>
      <c r="B2646" s="23">
        <v>82.076259999999991</v>
      </c>
      <c r="C2646" s="23">
        <v>8.0235500000000002</v>
      </c>
      <c r="D2646" s="23">
        <v>94.426500000000004</v>
      </c>
    </row>
    <row r="2647" spans="1:4" x14ac:dyDescent="0.25">
      <c r="A2647" s="7" t="s">
        <v>2827</v>
      </c>
      <c r="B2647" s="23">
        <v>87.454440000000005</v>
      </c>
      <c r="C2647" s="23">
        <v>3.9681100000000002</v>
      </c>
      <c r="D2647" s="23">
        <v>94.417299999999997</v>
      </c>
    </row>
    <row r="2648" spans="1:4" x14ac:dyDescent="0.25">
      <c r="A2648" s="7" t="s">
        <v>2828</v>
      </c>
      <c r="B2648" s="23">
        <v>78.167779999999993</v>
      </c>
      <c r="C2648" s="23">
        <v>6.5878100000000002</v>
      </c>
      <c r="D2648" s="23">
        <v>94.409269999999992</v>
      </c>
    </row>
    <row r="2649" spans="1:4" x14ac:dyDescent="0.25">
      <c r="A2649" s="7" t="s">
        <v>2829</v>
      </c>
      <c r="B2649" s="23">
        <v>79.71099000000001</v>
      </c>
      <c r="C2649" s="23">
        <v>1.9801600000000001</v>
      </c>
      <c r="D2649" s="23">
        <v>94.407660000000007</v>
      </c>
    </row>
    <row r="2650" spans="1:4" x14ac:dyDescent="0.25">
      <c r="A2650" s="7" t="s">
        <v>2830</v>
      </c>
      <c r="B2650" s="23">
        <v>65.267539999999997</v>
      </c>
      <c r="C2650" s="23">
        <v>25.05509</v>
      </c>
      <c r="D2650" s="23">
        <v>94.400890000000004</v>
      </c>
    </row>
    <row r="2651" spans="1:4" x14ac:dyDescent="0.25">
      <c r="A2651" s="7" t="s">
        <v>2831</v>
      </c>
      <c r="B2651" s="23">
        <v>75.018249999999995</v>
      </c>
      <c r="C2651" s="23">
        <v>18.70693</v>
      </c>
      <c r="D2651" s="23">
        <v>94.385989999999993</v>
      </c>
    </row>
    <row r="2652" spans="1:4" x14ac:dyDescent="0.25">
      <c r="A2652" s="7" t="s">
        <v>2832</v>
      </c>
      <c r="B2652" s="23">
        <v>63.994999999999997</v>
      </c>
      <c r="C2652" s="23">
        <v>25.025449999999999</v>
      </c>
      <c r="D2652" s="23">
        <v>94.379509999999996</v>
      </c>
    </row>
    <row r="2653" spans="1:4" x14ac:dyDescent="0.25">
      <c r="A2653" s="7" t="s">
        <v>2833</v>
      </c>
      <c r="B2653" s="23">
        <v>90.227519999999998</v>
      </c>
      <c r="C2653" s="23">
        <v>0</v>
      </c>
      <c r="D2653" s="23">
        <v>94.375529999999998</v>
      </c>
    </row>
    <row r="2654" spans="1:4" x14ac:dyDescent="0.25">
      <c r="A2654" s="7" t="s">
        <v>2834</v>
      </c>
      <c r="B2654" s="23">
        <v>69.092179999999999</v>
      </c>
      <c r="C2654" s="23">
        <v>20.709580000000003</v>
      </c>
      <c r="D2654" s="23">
        <v>94.356539999999995</v>
      </c>
    </row>
    <row r="2655" spans="1:4" x14ac:dyDescent="0.25">
      <c r="A2655" s="7" t="s">
        <v>2835</v>
      </c>
      <c r="B2655" s="23">
        <v>91.936839999999989</v>
      </c>
      <c r="C2655" s="23">
        <v>0</v>
      </c>
      <c r="D2655" s="23">
        <v>94.352080000000001</v>
      </c>
    </row>
    <row r="2656" spans="1:4" x14ac:dyDescent="0.25">
      <c r="A2656" s="7" t="s">
        <v>2836</v>
      </c>
      <c r="B2656" s="23">
        <v>79.819999999999993</v>
      </c>
      <c r="C2656" s="23">
        <v>3.2796399999999997</v>
      </c>
      <c r="D2656" s="23">
        <v>94.344830000000002</v>
      </c>
    </row>
    <row r="2657" spans="1:4" x14ac:dyDescent="0.25">
      <c r="A2657" s="7" t="s">
        <v>2837</v>
      </c>
      <c r="B2657" s="23">
        <v>94.323979999999992</v>
      </c>
      <c r="C2657" s="23">
        <v>0</v>
      </c>
      <c r="D2657" s="23">
        <v>94.323979999999992</v>
      </c>
    </row>
    <row r="2658" spans="1:4" x14ac:dyDescent="0.25">
      <c r="A2658" s="7" t="s">
        <v>2838</v>
      </c>
      <c r="B2658" s="23">
        <v>79.819999999999993</v>
      </c>
      <c r="C2658" s="23">
        <v>6.7275299999999998</v>
      </c>
      <c r="D2658" s="23">
        <v>94.257440000000003</v>
      </c>
    </row>
    <row r="2659" spans="1:4" x14ac:dyDescent="0.25">
      <c r="A2659" s="7" t="s">
        <v>2839</v>
      </c>
      <c r="B2659" s="23">
        <v>93.454539999999994</v>
      </c>
      <c r="C2659" s="23">
        <v>0</v>
      </c>
      <c r="D2659" s="23">
        <v>94.21454</v>
      </c>
    </row>
    <row r="2660" spans="1:4" x14ac:dyDescent="0.25">
      <c r="A2660" s="7" t="s">
        <v>2840</v>
      </c>
      <c r="B2660" s="23">
        <v>67.962009999999992</v>
      </c>
      <c r="C2660" s="23">
        <v>18.504960000000001</v>
      </c>
      <c r="D2660" s="23">
        <v>94.203670000000002</v>
      </c>
    </row>
    <row r="2661" spans="1:4" x14ac:dyDescent="0.25">
      <c r="A2661" s="7" t="s">
        <v>2841</v>
      </c>
      <c r="B2661" s="23">
        <v>77.461010000000002</v>
      </c>
      <c r="C2661" s="23">
        <v>0</v>
      </c>
      <c r="D2661" s="23">
        <v>94.166529999999995</v>
      </c>
    </row>
    <row r="2662" spans="1:4" x14ac:dyDescent="0.25">
      <c r="A2662" s="7" t="s">
        <v>2842</v>
      </c>
      <c r="B2662" s="23">
        <v>94.102580000000003</v>
      </c>
      <c r="C2662" s="23">
        <v>0</v>
      </c>
      <c r="D2662" s="23">
        <v>94.102580000000003</v>
      </c>
    </row>
    <row r="2663" spans="1:4" x14ac:dyDescent="0.25">
      <c r="A2663" s="7" t="s">
        <v>2843</v>
      </c>
      <c r="B2663" s="23">
        <v>94.102539999999991</v>
      </c>
      <c r="C2663" s="23">
        <v>0</v>
      </c>
      <c r="D2663" s="23">
        <v>94.102539999999991</v>
      </c>
    </row>
    <row r="2664" spans="1:4" x14ac:dyDescent="0.25">
      <c r="A2664" s="7" t="s">
        <v>2844</v>
      </c>
      <c r="B2664" s="23">
        <v>94.102530000000002</v>
      </c>
      <c r="C2664" s="23">
        <v>0</v>
      </c>
      <c r="D2664" s="23">
        <v>94.102530000000002</v>
      </c>
    </row>
    <row r="2665" spans="1:4" x14ac:dyDescent="0.25">
      <c r="A2665" s="7" t="s">
        <v>2845</v>
      </c>
      <c r="B2665" s="23">
        <v>94.102519999999998</v>
      </c>
      <c r="C2665" s="23">
        <v>0</v>
      </c>
      <c r="D2665" s="23">
        <v>94.102519999999998</v>
      </c>
    </row>
    <row r="2666" spans="1:4" x14ac:dyDescent="0.25">
      <c r="A2666" s="7" t="s">
        <v>2846</v>
      </c>
      <c r="B2666" s="23">
        <v>86.84</v>
      </c>
      <c r="C2666" s="23">
        <v>0</v>
      </c>
      <c r="D2666" s="23">
        <v>94.090130000000002</v>
      </c>
    </row>
    <row r="2667" spans="1:4" x14ac:dyDescent="0.25">
      <c r="A2667" s="7" t="s">
        <v>2847</v>
      </c>
      <c r="B2667" s="23">
        <v>92.49378999999999</v>
      </c>
      <c r="C2667" s="23">
        <v>0</v>
      </c>
      <c r="D2667" s="23">
        <v>94.083789999999993</v>
      </c>
    </row>
    <row r="2668" spans="1:4" x14ac:dyDescent="0.25">
      <c r="A2668" s="7" t="s">
        <v>2848</v>
      </c>
      <c r="B2668" s="23">
        <v>83.199439999999996</v>
      </c>
      <c r="C2668" s="23">
        <v>5.5099900000000002</v>
      </c>
      <c r="D2668" s="23">
        <v>94.080930000000009</v>
      </c>
    </row>
    <row r="2669" spans="1:4" x14ac:dyDescent="0.25">
      <c r="A2669" s="7" t="s">
        <v>2849</v>
      </c>
      <c r="B2669" s="23">
        <v>88.544080000000008</v>
      </c>
      <c r="C2669" s="23">
        <v>2.47566</v>
      </c>
      <c r="D2669" s="23">
        <v>94.075620000000015</v>
      </c>
    </row>
    <row r="2670" spans="1:4" x14ac:dyDescent="0.25">
      <c r="A2670" s="7" t="s">
        <v>2850</v>
      </c>
      <c r="B2670" s="23">
        <v>93.448610000000002</v>
      </c>
      <c r="C2670" s="23">
        <v>0</v>
      </c>
      <c r="D2670" s="23">
        <v>94.072609999999997</v>
      </c>
    </row>
    <row r="2671" spans="1:4" x14ac:dyDescent="0.25">
      <c r="A2671" s="7" t="s">
        <v>2851</v>
      </c>
      <c r="B2671" s="23">
        <v>78.728499999999997</v>
      </c>
      <c r="C2671" s="23">
        <v>14.786299999999999</v>
      </c>
      <c r="D2671" s="23">
        <v>94.064800000000005</v>
      </c>
    </row>
    <row r="2672" spans="1:4" x14ac:dyDescent="0.25">
      <c r="A2672" s="7" t="s">
        <v>2852</v>
      </c>
      <c r="B2672" s="23">
        <v>87.401390000000006</v>
      </c>
      <c r="C2672" s="23">
        <v>2.9840200000000001</v>
      </c>
      <c r="D2672" s="23">
        <v>94.004460000000009</v>
      </c>
    </row>
    <row r="2673" spans="1:4" x14ac:dyDescent="0.25">
      <c r="A2673" s="7" t="s">
        <v>2853</v>
      </c>
      <c r="B2673" s="23">
        <v>80.302000000000007</v>
      </c>
      <c r="C2673" s="23">
        <v>9.47241</v>
      </c>
      <c r="D2673" s="23">
        <v>94.00121</v>
      </c>
    </row>
    <row r="2674" spans="1:4" x14ac:dyDescent="0.25">
      <c r="A2674" s="7" t="s">
        <v>2854</v>
      </c>
      <c r="B2674" s="23">
        <v>76.029600000000002</v>
      </c>
      <c r="C2674" s="23">
        <v>17.53425</v>
      </c>
      <c r="D2674" s="23">
        <v>93.998850000000004</v>
      </c>
    </row>
    <row r="2675" spans="1:4" x14ac:dyDescent="0.25">
      <c r="A2675" s="7" t="s">
        <v>2855</v>
      </c>
      <c r="B2675" s="23">
        <v>93.995990000000006</v>
      </c>
      <c r="C2675" s="23">
        <v>0</v>
      </c>
      <c r="D2675" s="23">
        <v>93.995990000000006</v>
      </c>
    </row>
    <row r="2676" spans="1:4" x14ac:dyDescent="0.25">
      <c r="A2676" s="7" t="s">
        <v>2856</v>
      </c>
      <c r="B2676" s="23">
        <v>93.864630000000005</v>
      </c>
      <c r="C2676" s="23">
        <v>0</v>
      </c>
      <c r="D2676" s="23">
        <v>93.96463</v>
      </c>
    </row>
    <row r="2677" spans="1:4" x14ac:dyDescent="0.25">
      <c r="A2677" s="7" t="s">
        <v>2857</v>
      </c>
      <c r="B2677" s="23">
        <v>68.186499999999995</v>
      </c>
      <c r="C2677" s="23">
        <v>22.003169999999997</v>
      </c>
      <c r="D2677" s="23">
        <v>93.880300000000005</v>
      </c>
    </row>
    <row r="2678" spans="1:4" x14ac:dyDescent="0.25">
      <c r="A2678" s="7" t="s">
        <v>2858</v>
      </c>
      <c r="B2678" s="23">
        <v>87.050300000000007</v>
      </c>
      <c r="C2678" s="23">
        <v>4.1499799999999993</v>
      </c>
      <c r="D2678" s="23">
        <v>93.874189999999999</v>
      </c>
    </row>
    <row r="2679" spans="1:4" x14ac:dyDescent="0.25">
      <c r="A2679" s="7" t="s">
        <v>2859</v>
      </c>
      <c r="B2679" s="23">
        <v>81.38</v>
      </c>
      <c r="C2679" s="23">
        <v>4.4517600000000002</v>
      </c>
      <c r="D2679" s="23">
        <v>93.870199999999997</v>
      </c>
    </row>
    <row r="2680" spans="1:4" x14ac:dyDescent="0.25">
      <c r="A2680" s="7" t="s">
        <v>2860</v>
      </c>
      <c r="B2680" s="23">
        <v>74.623329999999996</v>
      </c>
      <c r="C2680" s="23">
        <v>15.71317</v>
      </c>
      <c r="D2680" s="23">
        <v>93.868729999999999</v>
      </c>
    </row>
    <row r="2681" spans="1:4" x14ac:dyDescent="0.25">
      <c r="A2681" s="7" t="s">
        <v>2861</v>
      </c>
      <c r="B2681" s="23">
        <v>84.505830000000003</v>
      </c>
      <c r="C2681" s="23">
        <v>8.0023999999999997</v>
      </c>
      <c r="D2681" s="23">
        <v>93.868229999999997</v>
      </c>
    </row>
    <row r="2682" spans="1:4" x14ac:dyDescent="0.25">
      <c r="A2682" s="7" t="s">
        <v>2862</v>
      </c>
      <c r="B2682" s="23">
        <v>78.022030000000001</v>
      </c>
      <c r="C2682" s="23">
        <v>6.9262899999999998</v>
      </c>
      <c r="D2682" s="23">
        <v>93.790379999999985</v>
      </c>
    </row>
    <row r="2683" spans="1:4" x14ac:dyDescent="0.25">
      <c r="A2683" s="7" t="s">
        <v>2863</v>
      </c>
      <c r="B2683" s="23">
        <v>86.733879999999999</v>
      </c>
      <c r="C2683" s="23">
        <v>4.4527000000000001</v>
      </c>
      <c r="D2683" s="23">
        <v>93.738140000000001</v>
      </c>
    </row>
    <row r="2684" spans="1:4" x14ac:dyDescent="0.25">
      <c r="A2684" s="7" t="s">
        <v>2864</v>
      </c>
      <c r="B2684" s="23">
        <v>79.33135</v>
      </c>
      <c r="C2684" s="23">
        <v>1.2537</v>
      </c>
      <c r="D2684" s="23">
        <v>93.734970000000004</v>
      </c>
    </row>
    <row r="2685" spans="1:4" x14ac:dyDescent="0.25">
      <c r="A2685" s="7" t="s">
        <v>2865</v>
      </c>
      <c r="B2685" s="23">
        <v>90.246740000000003</v>
      </c>
      <c r="C2685" s="23">
        <v>0</v>
      </c>
      <c r="D2685" s="23">
        <v>93.732740000000007</v>
      </c>
    </row>
    <row r="2686" spans="1:4" x14ac:dyDescent="0.25">
      <c r="A2686" s="7" t="s">
        <v>2866</v>
      </c>
      <c r="B2686" s="23">
        <v>82.549369999999996</v>
      </c>
      <c r="C2686" s="23">
        <v>0.78470000000000006</v>
      </c>
      <c r="D2686" s="23">
        <v>93.731009999999998</v>
      </c>
    </row>
    <row r="2687" spans="1:4" x14ac:dyDescent="0.25">
      <c r="A2687" s="7" t="s">
        <v>2867</v>
      </c>
      <c r="B2687" s="23">
        <v>93.058270000000007</v>
      </c>
      <c r="C2687" s="23">
        <v>0</v>
      </c>
      <c r="D2687" s="23">
        <v>93.723410000000001</v>
      </c>
    </row>
    <row r="2688" spans="1:4" x14ac:dyDescent="0.25">
      <c r="A2688" s="7" t="s">
        <v>2868</v>
      </c>
      <c r="B2688" s="23">
        <v>93.717190000000002</v>
      </c>
      <c r="C2688" s="23">
        <v>0</v>
      </c>
      <c r="D2688" s="23">
        <v>93.717190000000002</v>
      </c>
    </row>
    <row r="2689" spans="1:4" x14ac:dyDescent="0.25">
      <c r="A2689" s="7" t="s">
        <v>2869</v>
      </c>
      <c r="B2689" s="23">
        <v>93.717089999999999</v>
      </c>
      <c r="C2689" s="23">
        <v>0</v>
      </c>
      <c r="D2689" s="23">
        <v>93.717089999999999</v>
      </c>
    </row>
    <row r="2690" spans="1:4" x14ac:dyDescent="0.25">
      <c r="A2690" s="7" t="s">
        <v>2870</v>
      </c>
      <c r="B2690" s="23">
        <v>92.217860000000002</v>
      </c>
      <c r="C2690" s="23">
        <v>0</v>
      </c>
      <c r="D2690" s="23">
        <v>93.697860000000006</v>
      </c>
    </row>
    <row r="2691" spans="1:4" x14ac:dyDescent="0.25">
      <c r="A2691" s="7" t="s">
        <v>2871</v>
      </c>
      <c r="B2691" s="23">
        <v>86.84</v>
      </c>
      <c r="C2691" s="23">
        <v>2.7999499999999999</v>
      </c>
      <c r="D2691" s="23">
        <v>93.695959999999985</v>
      </c>
    </row>
    <row r="2692" spans="1:4" x14ac:dyDescent="0.25">
      <c r="A2692" s="7" t="s">
        <v>2872</v>
      </c>
      <c r="B2692" s="23">
        <v>68.649039999999999</v>
      </c>
      <c r="C2692" s="23">
        <v>18.897119999999997</v>
      </c>
      <c r="D2692" s="23">
        <v>93.67677999999998</v>
      </c>
    </row>
    <row r="2693" spans="1:4" x14ac:dyDescent="0.25">
      <c r="A2693" s="7" t="s">
        <v>2873</v>
      </c>
      <c r="B2693" s="23">
        <v>68.271470000000008</v>
      </c>
      <c r="C2693" s="23">
        <v>22.63644</v>
      </c>
      <c r="D2693" s="23">
        <v>93.668930000000003</v>
      </c>
    </row>
    <row r="2694" spans="1:4" x14ac:dyDescent="0.25">
      <c r="A2694" s="7" t="s">
        <v>2874</v>
      </c>
      <c r="B2694" s="23">
        <v>90.118839999999992</v>
      </c>
      <c r="C2694" s="23">
        <v>0</v>
      </c>
      <c r="D2694" s="23">
        <v>93.641580000000005</v>
      </c>
    </row>
    <row r="2695" spans="1:4" x14ac:dyDescent="0.25">
      <c r="A2695" s="7" t="s">
        <v>2875</v>
      </c>
      <c r="B2695" s="23">
        <v>88.477999999999994</v>
      </c>
      <c r="C2695" s="23">
        <v>2.6509099999999997</v>
      </c>
      <c r="D2695" s="23">
        <v>93.605290000000011</v>
      </c>
    </row>
    <row r="2696" spans="1:4" x14ac:dyDescent="0.25">
      <c r="A2696" s="7" t="s">
        <v>2876</v>
      </c>
      <c r="B2696" s="23">
        <v>78.162419999999997</v>
      </c>
      <c r="C2696" s="23">
        <v>11.657440000000001</v>
      </c>
      <c r="D2696" s="23">
        <v>93.565430000000006</v>
      </c>
    </row>
    <row r="2697" spans="1:4" x14ac:dyDescent="0.25">
      <c r="A2697" s="7" t="s">
        <v>2877</v>
      </c>
      <c r="B2697" s="23">
        <v>84.091700000000003</v>
      </c>
      <c r="C2697" s="23">
        <v>3.1266100000000003</v>
      </c>
      <c r="D2697" s="23">
        <v>93.520030000000006</v>
      </c>
    </row>
    <row r="2698" spans="1:4" x14ac:dyDescent="0.25">
      <c r="A2698" s="7" t="s">
        <v>2878</v>
      </c>
      <c r="B2698" s="23">
        <v>92.82</v>
      </c>
      <c r="C2698" s="23">
        <v>0</v>
      </c>
      <c r="D2698" s="23">
        <v>93.5</v>
      </c>
    </row>
    <row r="2699" spans="1:4" x14ac:dyDescent="0.25">
      <c r="A2699" s="7" t="s">
        <v>2879</v>
      </c>
      <c r="B2699" s="23">
        <v>84.143280000000004</v>
      </c>
      <c r="C2699" s="23">
        <v>3.6924800000000002</v>
      </c>
      <c r="D2699" s="23">
        <v>93.496959999999987</v>
      </c>
    </row>
    <row r="2700" spans="1:4" x14ac:dyDescent="0.25">
      <c r="A2700" s="7" t="s">
        <v>2880</v>
      </c>
      <c r="B2700" s="23">
        <v>88.171499999999995</v>
      </c>
      <c r="C2700" s="23">
        <v>2.6812100000000001</v>
      </c>
      <c r="D2700" s="23">
        <v>93.468690000000009</v>
      </c>
    </row>
    <row r="2701" spans="1:4" x14ac:dyDescent="0.25">
      <c r="A2701" s="7" t="s">
        <v>2881</v>
      </c>
      <c r="B2701" s="23">
        <v>87.695999999999998</v>
      </c>
      <c r="C2701" s="23">
        <v>1.5834000000000001</v>
      </c>
      <c r="D2701" s="23">
        <v>93.434809999999999</v>
      </c>
    </row>
    <row r="2702" spans="1:4" x14ac:dyDescent="0.25">
      <c r="A2702" s="7" t="s">
        <v>2882</v>
      </c>
      <c r="B2702" s="23">
        <v>87.116799999999998</v>
      </c>
      <c r="C2702" s="23">
        <v>6.31684</v>
      </c>
      <c r="D2702" s="23">
        <v>93.433639999999997</v>
      </c>
    </row>
    <row r="2703" spans="1:4" x14ac:dyDescent="0.25">
      <c r="A2703" s="7" t="s">
        <v>2883</v>
      </c>
      <c r="B2703" s="23">
        <v>60.47457</v>
      </c>
      <c r="C2703" s="23">
        <v>26.470700000000001</v>
      </c>
      <c r="D2703" s="23">
        <v>93.42483</v>
      </c>
    </row>
    <row r="2704" spans="1:4" x14ac:dyDescent="0.25">
      <c r="A2704" s="7" t="s">
        <v>2884</v>
      </c>
      <c r="B2704" s="23">
        <v>93.420009999999991</v>
      </c>
      <c r="C2704" s="23">
        <v>0</v>
      </c>
      <c r="D2704" s="23">
        <v>93.420009999999991</v>
      </c>
    </row>
    <row r="2705" spans="1:4" x14ac:dyDescent="0.25">
      <c r="A2705" s="7" t="s">
        <v>2885</v>
      </c>
      <c r="B2705" s="23">
        <v>93.42</v>
      </c>
      <c r="C2705" s="23">
        <v>0</v>
      </c>
      <c r="D2705" s="23">
        <v>93.42</v>
      </c>
    </row>
    <row r="2706" spans="1:4" x14ac:dyDescent="0.25">
      <c r="A2706" s="7" t="s">
        <v>2886</v>
      </c>
      <c r="B2706" s="23">
        <v>91.936059999999998</v>
      </c>
      <c r="C2706" s="23">
        <v>0</v>
      </c>
      <c r="D2706" s="23">
        <v>93.416060000000002</v>
      </c>
    </row>
    <row r="2707" spans="1:4" x14ac:dyDescent="0.25">
      <c r="A2707" s="7" t="s">
        <v>2887</v>
      </c>
      <c r="B2707" s="23">
        <v>92.837600000000009</v>
      </c>
      <c r="C2707" s="23">
        <v>0</v>
      </c>
      <c r="D2707" s="23">
        <v>93.413600000000002</v>
      </c>
    </row>
    <row r="2708" spans="1:4" x14ac:dyDescent="0.25">
      <c r="A2708" s="7" t="s">
        <v>2888</v>
      </c>
      <c r="B2708" s="23">
        <v>73.596210000000013</v>
      </c>
      <c r="C2708" s="23">
        <v>12.949819999999999</v>
      </c>
      <c r="D2708" s="23">
        <v>93.409149999999997</v>
      </c>
    </row>
    <row r="2709" spans="1:4" x14ac:dyDescent="0.25">
      <c r="A2709" s="7" t="s">
        <v>2889</v>
      </c>
      <c r="B2709" s="23">
        <v>88.808800000000005</v>
      </c>
      <c r="C2709" s="23">
        <v>0.85048000000000001</v>
      </c>
      <c r="D2709" s="23">
        <v>93.381740000000008</v>
      </c>
    </row>
    <row r="2710" spans="1:4" x14ac:dyDescent="0.25">
      <c r="A2710" s="7" t="s">
        <v>2890</v>
      </c>
      <c r="B2710" s="23">
        <v>66.293059999999997</v>
      </c>
      <c r="C2710" s="23">
        <v>20.156299999999998</v>
      </c>
      <c r="D2710" s="23">
        <v>93.347809999999996</v>
      </c>
    </row>
    <row r="2711" spans="1:4" x14ac:dyDescent="0.25">
      <c r="A2711" s="7" t="s">
        <v>2891</v>
      </c>
      <c r="B2711" s="23">
        <v>93.346050000000005</v>
      </c>
      <c r="C2711" s="23">
        <v>0</v>
      </c>
      <c r="D2711" s="23">
        <v>93.346050000000005</v>
      </c>
    </row>
    <row r="2712" spans="1:4" x14ac:dyDescent="0.25">
      <c r="A2712" s="7" t="s">
        <v>2892</v>
      </c>
      <c r="B2712" s="23">
        <v>93.346000000000004</v>
      </c>
      <c r="C2712" s="23">
        <v>0</v>
      </c>
      <c r="D2712" s="23">
        <v>93.346000000000004</v>
      </c>
    </row>
    <row r="2713" spans="1:4" x14ac:dyDescent="0.25">
      <c r="A2713" s="7" t="s">
        <v>2893</v>
      </c>
      <c r="B2713" s="23">
        <v>85.558199999999999</v>
      </c>
      <c r="C2713" s="23">
        <v>1.36696</v>
      </c>
      <c r="D2713" s="23">
        <v>93.342269999999999</v>
      </c>
    </row>
    <row r="2714" spans="1:4" x14ac:dyDescent="0.25">
      <c r="A2714" s="7" t="s">
        <v>2894</v>
      </c>
      <c r="B2714" s="23">
        <v>92.82002</v>
      </c>
      <c r="C2714" s="23">
        <v>0.52185000000000004</v>
      </c>
      <c r="D2714" s="23">
        <v>93.341870000000014</v>
      </c>
    </row>
    <row r="2715" spans="1:4" x14ac:dyDescent="0.25">
      <c r="A2715" s="7" t="s">
        <v>2895</v>
      </c>
      <c r="B2715" s="23">
        <v>58.537390000000002</v>
      </c>
      <c r="C2715" s="23">
        <v>29.37152</v>
      </c>
      <c r="D2715" s="23">
        <v>93.315989999999999</v>
      </c>
    </row>
    <row r="2716" spans="1:4" x14ac:dyDescent="0.25">
      <c r="A2716" s="7" t="s">
        <v>2896</v>
      </c>
      <c r="B2716" s="23">
        <v>93.273990000000012</v>
      </c>
      <c r="C2716" s="23">
        <v>0</v>
      </c>
      <c r="D2716" s="23">
        <v>93.273990000000012</v>
      </c>
    </row>
    <row r="2717" spans="1:4" x14ac:dyDescent="0.25">
      <c r="A2717" s="7" t="s">
        <v>2897</v>
      </c>
      <c r="B2717" s="23">
        <v>75.9345</v>
      </c>
      <c r="C2717" s="23">
        <v>5.0698299999999996</v>
      </c>
      <c r="D2717" s="23">
        <v>93.253830000000008</v>
      </c>
    </row>
    <row r="2718" spans="1:4" x14ac:dyDescent="0.25">
      <c r="A2718" s="7" t="s">
        <v>2898</v>
      </c>
      <c r="B2718" s="23">
        <v>93.236059999999995</v>
      </c>
      <c r="C2718" s="23">
        <v>0</v>
      </c>
      <c r="D2718" s="23">
        <v>93.236059999999995</v>
      </c>
    </row>
    <row r="2719" spans="1:4" x14ac:dyDescent="0.25">
      <c r="A2719" s="7" t="s">
        <v>2899</v>
      </c>
      <c r="B2719" s="23">
        <v>93.236039999999988</v>
      </c>
      <c r="C2719" s="23">
        <v>0</v>
      </c>
      <c r="D2719" s="23">
        <v>93.236039999999988</v>
      </c>
    </row>
    <row r="2720" spans="1:4" x14ac:dyDescent="0.25">
      <c r="A2720" s="7" t="s">
        <v>2900</v>
      </c>
      <c r="B2720" s="23">
        <v>93.236020000000011</v>
      </c>
      <c r="C2720" s="23">
        <v>0</v>
      </c>
      <c r="D2720" s="23">
        <v>93.236020000000011</v>
      </c>
    </row>
    <row r="2721" spans="1:4" x14ac:dyDescent="0.25">
      <c r="A2721" s="7" t="s">
        <v>2901</v>
      </c>
      <c r="B2721" s="23">
        <v>93.236000000000004</v>
      </c>
      <c r="C2721" s="23">
        <v>0</v>
      </c>
      <c r="D2721" s="23">
        <v>93.236000000000004</v>
      </c>
    </row>
    <row r="2722" spans="1:4" x14ac:dyDescent="0.25">
      <c r="A2722" s="7" t="s">
        <v>2902</v>
      </c>
      <c r="B2722" s="23">
        <v>85.232399999999998</v>
      </c>
      <c r="C2722" s="23">
        <v>6.7424399999999993</v>
      </c>
      <c r="D2722" s="23">
        <v>93.230310000000003</v>
      </c>
    </row>
    <row r="2723" spans="1:4" x14ac:dyDescent="0.25">
      <c r="A2723" s="7" t="s">
        <v>2903</v>
      </c>
      <c r="B2723" s="23">
        <v>86.494780000000006</v>
      </c>
      <c r="C2723" s="23">
        <v>6.2997200000000007</v>
      </c>
      <c r="D2723" s="23">
        <v>93.214500000000001</v>
      </c>
    </row>
    <row r="2724" spans="1:4" x14ac:dyDescent="0.25">
      <c r="A2724" s="7" t="s">
        <v>2904</v>
      </c>
      <c r="B2724" s="23">
        <v>92.927000000000007</v>
      </c>
      <c r="C2724" s="23">
        <v>0</v>
      </c>
      <c r="D2724" s="23">
        <v>93.197000000000003</v>
      </c>
    </row>
    <row r="2725" spans="1:4" x14ac:dyDescent="0.25">
      <c r="A2725" s="7" t="s">
        <v>2905</v>
      </c>
      <c r="B2725" s="23">
        <v>85.431200000000004</v>
      </c>
      <c r="C2725" s="23">
        <v>7.7529200000000005</v>
      </c>
      <c r="D2725" s="23">
        <v>93.184119999999993</v>
      </c>
    </row>
    <row r="2726" spans="1:4" x14ac:dyDescent="0.25">
      <c r="A2726" s="7" t="s">
        <v>2906</v>
      </c>
      <c r="B2726" s="23">
        <v>74.425610000000006</v>
      </c>
      <c r="C2726" s="23">
        <v>1.9974799999999999</v>
      </c>
      <c r="D2726" s="23">
        <v>93.172499999999999</v>
      </c>
    </row>
    <row r="2727" spans="1:4" x14ac:dyDescent="0.25">
      <c r="A2727" s="7" t="s">
        <v>2907</v>
      </c>
      <c r="B2727" s="23">
        <v>65.840999999999994</v>
      </c>
      <c r="C2727" s="23">
        <v>25.5975</v>
      </c>
      <c r="D2727" s="23">
        <v>93.1554</v>
      </c>
    </row>
    <row r="2728" spans="1:4" x14ac:dyDescent="0.25">
      <c r="A2728" s="7" t="s">
        <v>2908</v>
      </c>
      <c r="B2728" s="23">
        <v>68.270610000000005</v>
      </c>
      <c r="C2728" s="23">
        <v>20.245840000000001</v>
      </c>
      <c r="D2728" s="23">
        <v>93.152760000000001</v>
      </c>
    </row>
    <row r="2729" spans="1:4" x14ac:dyDescent="0.25">
      <c r="A2729" s="7" t="s">
        <v>2909</v>
      </c>
      <c r="B2729" s="23">
        <v>92.93728999999999</v>
      </c>
      <c r="C2729" s="23">
        <v>0</v>
      </c>
      <c r="D2729" s="23">
        <v>93.143230000000003</v>
      </c>
    </row>
    <row r="2730" spans="1:4" x14ac:dyDescent="0.25">
      <c r="A2730" s="7" t="s">
        <v>2910</v>
      </c>
      <c r="B2730" s="23">
        <v>92.937039999999996</v>
      </c>
      <c r="C2730" s="23">
        <v>0</v>
      </c>
      <c r="D2730" s="23">
        <v>93.108219999999989</v>
      </c>
    </row>
    <row r="2731" spans="1:4" x14ac:dyDescent="0.25">
      <c r="A2731" s="7" t="s">
        <v>2911</v>
      </c>
      <c r="B2731" s="23">
        <v>70.706289999999996</v>
      </c>
      <c r="C2731" s="23">
        <v>19.736560000000001</v>
      </c>
      <c r="D2731" s="23">
        <v>93.074169999999995</v>
      </c>
    </row>
    <row r="2732" spans="1:4" x14ac:dyDescent="0.25">
      <c r="A2732" s="7" t="s">
        <v>2912</v>
      </c>
      <c r="B2732" s="23">
        <v>92.937010000000001</v>
      </c>
      <c r="C2732" s="23">
        <v>0</v>
      </c>
      <c r="D2732" s="23">
        <v>93.071629999999985</v>
      </c>
    </row>
    <row r="2733" spans="1:4" x14ac:dyDescent="0.25">
      <c r="A2733" s="7" t="s">
        <v>2913</v>
      </c>
      <c r="B2733" s="23">
        <v>91.039100000000005</v>
      </c>
      <c r="C2733" s="23">
        <v>0</v>
      </c>
      <c r="D2733" s="23">
        <v>93.013200000000012</v>
      </c>
    </row>
    <row r="2734" spans="1:4" x14ac:dyDescent="0.25">
      <c r="A2734" s="7" t="s">
        <v>2914</v>
      </c>
      <c r="B2734" s="23">
        <v>64.603909999999999</v>
      </c>
      <c r="C2734" s="23">
        <v>23.101740000000003</v>
      </c>
      <c r="D2734" s="23">
        <v>92.98408000000002</v>
      </c>
    </row>
    <row r="2735" spans="1:4" x14ac:dyDescent="0.25">
      <c r="A2735" s="7" t="s">
        <v>2915</v>
      </c>
      <c r="B2735" s="23">
        <v>60.206600000000002</v>
      </c>
      <c r="C2735" s="23">
        <v>27.559560000000001</v>
      </c>
      <c r="D2735" s="23">
        <v>92.976020000000005</v>
      </c>
    </row>
    <row r="2736" spans="1:4" x14ac:dyDescent="0.25">
      <c r="A2736" s="7" t="s">
        <v>2916</v>
      </c>
      <c r="B2736" s="23">
        <v>92.574010000000001</v>
      </c>
      <c r="C2736" s="23">
        <v>0</v>
      </c>
      <c r="D2736" s="23">
        <v>92.974009999999993</v>
      </c>
    </row>
    <row r="2737" spans="1:4" x14ac:dyDescent="0.25">
      <c r="A2737" s="7" t="s">
        <v>2917</v>
      </c>
      <c r="B2737" s="23">
        <v>92.95492999999999</v>
      </c>
      <c r="C2737" s="23">
        <v>0</v>
      </c>
      <c r="D2737" s="23">
        <v>92.95492999999999</v>
      </c>
    </row>
    <row r="2738" spans="1:4" x14ac:dyDescent="0.25">
      <c r="A2738" s="7" t="s">
        <v>2918</v>
      </c>
      <c r="B2738" s="23">
        <v>88.878919999999994</v>
      </c>
      <c r="C2738" s="23">
        <v>2.4393500000000001</v>
      </c>
      <c r="D2738" s="23">
        <v>92.946020000000004</v>
      </c>
    </row>
    <row r="2739" spans="1:4" x14ac:dyDescent="0.25">
      <c r="A2739" s="7" t="s">
        <v>2919</v>
      </c>
      <c r="B2739" s="23">
        <v>81.38</v>
      </c>
      <c r="C2739" s="23">
        <v>1.03864</v>
      </c>
      <c r="D2739" s="23">
        <v>92.907560000000004</v>
      </c>
    </row>
    <row r="2740" spans="1:4" x14ac:dyDescent="0.25">
      <c r="A2740" s="7" t="s">
        <v>2920</v>
      </c>
      <c r="B2740" s="23">
        <v>68.109729999999999</v>
      </c>
      <c r="C2740" s="23">
        <v>23.581150000000001</v>
      </c>
      <c r="D2740" s="23">
        <v>92.879230000000007</v>
      </c>
    </row>
    <row r="2741" spans="1:4" x14ac:dyDescent="0.25">
      <c r="A2741" s="7" t="s">
        <v>2921</v>
      </c>
      <c r="B2741" s="23">
        <v>82.282250000000005</v>
      </c>
      <c r="C2741" s="23">
        <v>4.1422499999999998</v>
      </c>
      <c r="D2741" s="23">
        <v>92.833860000000001</v>
      </c>
    </row>
    <row r="2742" spans="1:4" x14ac:dyDescent="0.25">
      <c r="A2742" s="7" t="s">
        <v>2922</v>
      </c>
      <c r="B2742" s="23">
        <v>92.820009999999996</v>
      </c>
      <c r="C2742" s="23">
        <v>0</v>
      </c>
      <c r="D2742" s="23">
        <v>92.820009999999996</v>
      </c>
    </row>
    <row r="2743" spans="1:4" x14ac:dyDescent="0.25">
      <c r="A2743" s="7" t="s">
        <v>2923</v>
      </c>
      <c r="B2743" s="23">
        <v>68.926550000000006</v>
      </c>
      <c r="C2743" s="23">
        <v>19.760339999999999</v>
      </c>
      <c r="D2743" s="23">
        <v>92.72654</v>
      </c>
    </row>
    <row r="2744" spans="1:4" x14ac:dyDescent="0.25">
      <c r="A2744" s="7" t="s">
        <v>2924</v>
      </c>
      <c r="B2744" s="23">
        <v>91.781059999999997</v>
      </c>
      <c r="C2744" s="23">
        <v>0.21636000000000002</v>
      </c>
      <c r="D2744" s="23">
        <v>92.721940000000004</v>
      </c>
    </row>
    <row r="2745" spans="1:4" x14ac:dyDescent="0.25">
      <c r="A2745" s="7" t="s">
        <v>2925</v>
      </c>
      <c r="B2745" s="23">
        <v>91.755409999999998</v>
      </c>
      <c r="C2745" s="23">
        <v>0</v>
      </c>
      <c r="D2745" s="23">
        <v>92.697779999999995</v>
      </c>
    </row>
    <row r="2746" spans="1:4" x14ac:dyDescent="0.25">
      <c r="A2746" s="7" t="s">
        <v>2926</v>
      </c>
      <c r="B2746" s="23">
        <v>64.714839999999995</v>
      </c>
      <c r="C2746" s="23">
        <v>26.965009999999999</v>
      </c>
      <c r="D2746" s="23">
        <v>92.64882999999999</v>
      </c>
    </row>
    <row r="2747" spans="1:4" x14ac:dyDescent="0.25">
      <c r="A2747" s="7" t="s">
        <v>2927</v>
      </c>
      <c r="B2747" s="23">
        <v>91.325009999999992</v>
      </c>
      <c r="C2747" s="23">
        <v>0</v>
      </c>
      <c r="D2747" s="23">
        <v>92.647009999999995</v>
      </c>
    </row>
    <row r="2748" spans="1:4" x14ac:dyDescent="0.25">
      <c r="A2748" s="7" t="s">
        <v>2928</v>
      </c>
      <c r="B2748" s="23">
        <v>91.516600000000011</v>
      </c>
      <c r="C2748" s="23">
        <v>1.1004</v>
      </c>
      <c r="D2748" s="23">
        <v>92.617000000000004</v>
      </c>
    </row>
    <row r="2749" spans="1:4" x14ac:dyDescent="0.25">
      <c r="A2749" s="7" t="s">
        <v>2929</v>
      </c>
      <c r="B2749" s="23">
        <v>81.220500000000001</v>
      </c>
      <c r="C2749" s="23">
        <v>3.2827800000000003</v>
      </c>
      <c r="D2749" s="23">
        <v>92.608229999999992</v>
      </c>
    </row>
    <row r="2750" spans="1:4" x14ac:dyDescent="0.25">
      <c r="A2750" s="7" t="s">
        <v>2930</v>
      </c>
      <c r="B2750" s="23">
        <v>65.632689999999997</v>
      </c>
      <c r="C2750" s="23">
        <v>22.027609999999999</v>
      </c>
      <c r="D2750" s="23">
        <v>92.569000000000003</v>
      </c>
    </row>
    <row r="2751" spans="1:4" x14ac:dyDescent="0.25">
      <c r="A2751" s="7" t="s">
        <v>2931</v>
      </c>
      <c r="B2751" s="23">
        <v>92.358639999999994</v>
      </c>
      <c r="C2751" s="23">
        <v>6.4879999999999993E-2</v>
      </c>
      <c r="D2751" s="23">
        <v>92.553269999999998</v>
      </c>
    </row>
    <row r="2752" spans="1:4" x14ac:dyDescent="0.25">
      <c r="A2752" s="7" t="s">
        <v>2932</v>
      </c>
      <c r="B2752" s="23">
        <v>73.29807000000001</v>
      </c>
      <c r="C2752" s="23">
        <v>8.9281500000000005</v>
      </c>
      <c r="D2752" s="23">
        <v>92.552250000000001</v>
      </c>
    </row>
    <row r="2753" spans="1:4" x14ac:dyDescent="0.25">
      <c r="A2753" s="7" t="s">
        <v>2933</v>
      </c>
      <c r="B2753" s="23">
        <v>54.889389999999999</v>
      </c>
      <c r="C2753" s="23">
        <v>30.345330000000001</v>
      </c>
      <c r="D2753" s="23">
        <v>92.545169999999999</v>
      </c>
    </row>
    <row r="2754" spans="1:4" x14ac:dyDescent="0.25">
      <c r="A2754" s="7" t="s">
        <v>2934</v>
      </c>
      <c r="B2754" s="23">
        <v>83.58081</v>
      </c>
      <c r="C2754" s="23">
        <v>4.6661400000000004</v>
      </c>
      <c r="D2754" s="23">
        <v>92.52937</v>
      </c>
    </row>
    <row r="2755" spans="1:4" x14ac:dyDescent="0.25">
      <c r="A2755" s="7" t="s">
        <v>2935</v>
      </c>
      <c r="B2755" s="23">
        <v>92.521799999999999</v>
      </c>
      <c r="C2755" s="23">
        <v>0</v>
      </c>
      <c r="D2755" s="23">
        <v>92.521799999999999</v>
      </c>
    </row>
    <row r="2756" spans="1:4" x14ac:dyDescent="0.25">
      <c r="A2756" s="7" t="s">
        <v>2936</v>
      </c>
      <c r="B2756" s="23">
        <v>92.507600000000011</v>
      </c>
      <c r="C2756" s="23">
        <v>0</v>
      </c>
      <c r="D2756" s="23">
        <v>92.507600000000011</v>
      </c>
    </row>
    <row r="2757" spans="1:4" x14ac:dyDescent="0.25">
      <c r="A2757" s="7" t="s">
        <v>2937</v>
      </c>
      <c r="B2757" s="23">
        <v>92.439830000000001</v>
      </c>
      <c r="C2757" s="23">
        <v>0</v>
      </c>
      <c r="D2757" s="23">
        <v>92.439830000000001</v>
      </c>
    </row>
    <row r="2758" spans="1:4" x14ac:dyDescent="0.25">
      <c r="A2758" s="7" t="s">
        <v>2938</v>
      </c>
      <c r="B2758" s="23">
        <v>92.433600000000013</v>
      </c>
      <c r="C2758" s="23">
        <v>0</v>
      </c>
      <c r="D2758" s="23">
        <v>92.433600000000013</v>
      </c>
    </row>
    <row r="2759" spans="1:4" x14ac:dyDescent="0.25">
      <c r="A2759" s="7" t="s">
        <v>2939</v>
      </c>
      <c r="B2759" s="23">
        <v>74.570949999999996</v>
      </c>
      <c r="C2759" s="23">
        <v>16.065549999999998</v>
      </c>
      <c r="D2759" s="23">
        <v>92.417880000000011</v>
      </c>
    </row>
    <row r="2760" spans="1:4" x14ac:dyDescent="0.25">
      <c r="A2760" s="7" t="s">
        <v>2940</v>
      </c>
      <c r="B2760" s="23">
        <v>91.002539999999996</v>
      </c>
      <c r="C2760" s="23">
        <v>0</v>
      </c>
      <c r="D2760" s="23">
        <v>92.411849999999987</v>
      </c>
    </row>
    <row r="2761" spans="1:4" x14ac:dyDescent="0.25">
      <c r="A2761" s="7" t="s">
        <v>2941</v>
      </c>
      <c r="B2761" s="23">
        <v>90.693010000000001</v>
      </c>
      <c r="C2761" s="23">
        <v>0</v>
      </c>
      <c r="D2761" s="23">
        <v>92.381009999999989</v>
      </c>
    </row>
    <row r="2762" spans="1:4" x14ac:dyDescent="0.25">
      <c r="A2762" s="7" t="s">
        <v>2942</v>
      </c>
      <c r="B2762" s="23">
        <v>63.994999999999997</v>
      </c>
      <c r="C2762" s="23">
        <v>22.693349999999999</v>
      </c>
      <c r="D2762" s="23">
        <v>92.345430000000007</v>
      </c>
    </row>
    <row r="2763" spans="1:4" x14ac:dyDescent="0.25">
      <c r="A2763" s="7" t="s">
        <v>2943</v>
      </c>
      <c r="B2763" s="23">
        <v>92.34478</v>
      </c>
      <c r="C2763" s="23">
        <v>0</v>
      </c>
      <c r="D2763" s="23">
        <v>92.34478</v>
      </c>
    </row>
    <row r="2764" spans="1:4" x14ac:dyDescent="0.25">
      <c r="A2764" s="7" t="s">
        <v>2944</v>
      </c>
      <c r="B2764" s="23">
        <v>84.835710000000006</v>
      </c>
      <c r="C2764" s="23">
        <v>4.2641800000000005</v>
      </c>
      <c r="D2764" s="23">
        <v>92.335830000000016</v>
      </c>
    </row>
    <row r="2765" spans="1:4" x14ac:dyDescent="0.25">
      <c r="A2765" s="7" t="s">
        <v>2945</v>
      </c>
      <c r="B2765" s="23">
        <v>79.551450000000003</v>
      </c>
      <c r="C2765" s="23">
        <v>9.5617800000000006</v>
      </c>
      <c r="D2765" s="23">
        <v>92.298659999999984</v>
      </c>
    </row>
    <row r="2766" spans="1:4" x14ac:dyDescent="0.25">
      <c r="A2766" s="7" t="s">
        <v>2946</v>
      </c>
      <c r="B2766" s="23">
        <v>92.292299999999997</v>
      </c>
      <c r="C2766" s="23">
        <v>0</v>
      </c>
      <c r="D2766" s="23">
        <v>92.292299999999997</v>
      </c>
    </row>
    <row r="2767" spans="1:4" x14ac:dyDescent="0.25">
      <c r="A2767" s="7" t="s">
        <v>2947</v>
      </c>
      <c r="B2767" s="23">
        <v>90.284120000000001</v>
      </c>
      <c r="C2767" s="23">
        <v>0</v>
      </c>
      <c r="D2767" s="23">
        <v>92.274119999999996</v>
      </c>
    </row>
    <row r="2768" spans="1:4" x14ac:dyDescent="0.25">
      <c r="A2768" s="7" t="s">
        <v>2948</v>
      </c>
      <c r="B2768" s="23">
        <v>67.929929999999999</v>
      </c>
      <c r="C2768" s="23">
        <v>19.93478</v>
      </c>
      <c r="D2768" s="23">
        <v>92.242559999999997</v>
      </c>
    </row>
    <row r="2769" spans="1:4" x14ac:dyDescent="0.25">
      <c r="A2769" s="7" t="s">
        <v>2949</v>
      </c>
      <c r="B2769" s="23">
        <v>79.632449999999992</v>
      </c>
      <c r="C2769" s="23">
        <v>0</v>
      </c>
      <c r="D2769" s="23">
        <v>92.241479999999996</v>
      </c>
    </row>
    <row r="2770" spans="1:4" x14ac:dyDescent="0.25">
      <c r="A2770" s="7" t="s">
        <v>2950</v>
      </c>
      <c r="B2770" s="23">
        <v>92.239539999999991</v>
      </c>
      <c r="C2770" s="23">
        <v>0</v>
      </c>
      <c r="D2770" s="23">
        <v>92.239539999999991</v>
      </c>
    </row>
    <row r="2771" spans="1:4" x14ac:dyDescent="0.25">
      <c r="A2771" s="7" t="s">
        <v>2951</v>
      </c>
      <c r="B2771" s="23">
        <v>91.20608</v>
      </c>
      <c r="C2771" s="23">
        <v>0</v>
      </c>
      <c r="D2771" s="23">
        <v>92.235509999999991</v>
      </c>
    </row>
    <row r="2772" spans="1:4" x14ac:dyDescent="0.25">
      <c r="A2772" s="7" t="s">
        <v>2952</v>
      </c>
      <c r="B2772" s="23">
        <v>86.278499999999994</v>
      </c>
      <c r="C2772" s="23">
        <v>0</v>
      </c>
      <c r="D2772" s="23">
        <v>92.225539999999995</v>
      </c>
    </row>
    <row r="2773" spans="1:4" x14ac:dyDescent="0.25">
      <c r="A2773" s="7" t="s">
        <v>2953</v>
      </c>
      <c r="B2773" s="23">
        <v>68.391009999999994</v>
      </c>
      <c r="C2773" s="23">
        <v>21.384119999999999</v>
      </c>
      <c r="D2773" s="23">
        <v>92.215429999999998</v>
      </c>
    </row>
    <row r="2774" spans="1:4" x14ac:dyDescent="0.25">
      <c r="A2774" s="7" t="s">
        <v>2954</v>
      </c>
      <c r="B2774" s="23">
        <v>86.29307</v>
      </c>
      <c r="C2774" s="23">
        <v>4.6186699999999998</v>
      </c>
      <c r="D2774" s="23">
        <v>92.20299</v>
      </c>
    </row>
    <row r="2775" spans="1:4" x14ac:dyDescent="0.25">
      <c r="A2775" s="7" t="s">
        <v>2955</v>
      </c>
      <c r="B2775" s="23">
        <v>90.693049999999999</v>
      </c>
      <c r="C2775" s="23">
        <v>0</v>
      </c>
      <c r="D2775" s="23">
        <v>92.193049999999999</v>
      </c>
    </row>
    <row r="2776" spans="1:4" x14ac:dyDescent="0.25">
      <c r="A2776" s="7" t="s">
        <v>2956</v>
      </c>
      <c r="B2776" s="23">
        <v>85.356539999999995</v>
      </c>
      <c r="C2776" s="23">
        <v>6.8176999999999994</v>
      </c>
      <c r="D2776" s="23">
        <v>92.174239999999998</v>
      </c>
    </row>
    <row r="2777" spans="1:4" x14ac:dyDescent="0.25">
      <c r="A2777" s="7" t="s">
        <v>2957</v>
      </c>
      <c r="B2777" s="23">
        <v>65.678759999999997</v>
      </c>
      <c r="C2777" s="23">
        <v>22.24202</v>
      </c>
      <c r="D2777" s="23">
        <v>92.168309999999991</v>
      </c>
    </row>
    <row r="2778" spans="1:4" x14ac:dyDescent="0.25">
      <c r="A2778" s="7" t="s">
        <v>2958</v>
      </c>
      <c r="B2778" s="23">
        <v>64.285110000000003</v>
      </c>
      <c r="C2778" s="23">
        <v>23.027669999999997</v>
      </c>
      <c r="D2778" s="23">
        <v>92.160740000000004</v>
      </c>
    </row>
    <row r="2779" spans="1:4" x14ac:dyDescent="0.25">
      <c r="A2779" s="7" t="s">
        <v>2959</v>
      </c>
      <c r="B2779" s="23">
        <v>86.877970000000005</v>
      </c>
      <c r="C2779" s="23">
        <v>4.2763400000000003</v>
      </c>
      <c r="D2779" s="23">
        <v>92.156209999999987</v>
      </c>
    </row>
    <row r="2780" spans="1:4" x14ac:dyDescent="0.25">
      <c r="A2780" s="7" t="s">
        <v>2960</v>
      </c>
      <c r="B2780" s="23">
        <v>72.746160000000003</v>
      </c>
      <c r="C2780" s="23">
        <v>16.79804</v>
      </c>
      <c r="D2780" s="23">
        <v>92.058200000000014</v>
      </c>
    </row>
    <row r="2781" spans="1:4" x14ac:dyDescent="0.25">
      <c r="A2781" s="7" t="s">
        <v>2961</v>
      </c>
      <c r="B2781" s="23">
        <v>81.790300000000002</v>
      </c>
      <c r="C2781" s="23">
        <v>5.3416699999999997</v>
      </c>
      <c r="D2781" s="23">
        <v>92.00475999999999</v>
      </c>
    </row>
    <row r="2782" spans="1:4" x14ac:dyDescent="0.25">
      <c r="A2782" s="7" t="s">
        <v>2962</v>
      </c>
      <c r="B2782" s="23">
        <v>92.002009999999999</v>
      </c>
      <c r="C2782" s="23">
        <v>0</v>
      </c>
      <c r="D2782" s="23">
        <v>92.002009999999999</v>
      </c>
    </row>
    <row r="2783" spans="1:4" x14ac:dyDescent="0.25">
      <c r="A2783" s="7" t="s">
        <v>2963</v>
      </c>
      <c r="B2783" s="23">
        <v>92.001999999999995</v>
      </c>
      <c r="C2783" s="23">
        <v>0</v>
      </c>
      <c r="D2783" s="23">
        <v>92.001999999999995</v>
      </c>
    </row>
    <row r="2784" spans="1:4" x14ac:dyDescent="0.25">
      <c r="A2784" s="7" t="s">
        <v>2964</v>
      </c>
      <c r="B2784" s="23">
        <v>92.001999999999995</v>
      </c>
      <c r="C2784" s="23">
        <v>0</v>
      </c>
      <c r="D2784" s="23">
        <v>92.001999999999995</v>
      </c>
    </row>
    <row r="2785" spans="1:4" x14ac:dyDescent="0.25">
      <c r="A2785" s="7" t="s">
        <v>2965</v>
      </c>
      <c r="B2785" s="23">
        <v>74.711010000000002</v>
      </c>
      <c r="C2785" s="23">
        <v>6.4133599999999999</v>
      </c>
      <c r="D2785" s="23">
        <v>91.957269999999994</v>
      </c>
    </row>
    <row r="2786" spans="1:4" x14ac:dyDescent="0.25">
      <c r="A2786" s="7" t="s">
        <v>2966</v>
      </c>
      <c r="B2786" s="23">
        <v>80.434730000000002</v>
      </c>
      <c r="C2786" s="23">
        <v>7.1824200000000005</v>
      </c>
      <c r="D2786" s="23">
        <v>91.947310000000002</v>
      </c>
    </row>
    <row r="2787" spans="1:4" x14ac:dyDescent="0.25">
      <c r="A2787" s="7" t="s">
        <v>2967</v>
      </c>
      <c r="B2787" s="23">
        <v>77.765860000000004</v>
      </c>
      <c r="C2787" s="23">
        <v>8.2839999999999997E-2</v>
      </c>
      <c r="D2787" s="23">
        <v>91.944109999999995</v>
      </c>
    </row>
    <row r="2788" spans="1:4" x14ac:dyDescent="0.25">
      <c r="A2788" s="7" t="s">
        <v>2968</v>
      </c>
      <c r="B2788" s="23">
        <v>53.814989999999995</v>
      </c>
      <c r="C2788" s="23">
        <v>8.8611699999999995</v>
      </c>
      <c r="D2788" s="23">
        <v>91.942940000000007</v>
      </c>
    </row>
    <row r="2789" spans="1:4" x14ac:dyDescent="0.25">
      <c r="A2789" s="7" t="s">
        <v>2969</v>
      </c>
      <c r="B2789" s="23">
        <v>91.936109999999999</v>
      </c>
      <c r="C2789" s="23">
        <v>0</v>
      </c>
      <c r="D2789" s="23">
        <v>91.936109999999999</v>
      </c>
    </row>
    <row r="2790" spans="1:4" x14ac:dyDescent="0.25">
      <c r="A2790" s="7" t="s">
        <v>2970</v>
      </c>
      <c r="B2790" s="23">
        <v>91.936059999999998</v>
      </c>
      <c r="C2790" s="23">
        <v>0</v>
      </c>
      <c r="D2790" s="23">
        <v>91.936059999999998</v>
      </c>
    </row>
    <row r="2791" spans="1:4" x14ac:dyDescent="0.25">
      <c r="A2791" s="7" t="s">
        <v>2971</v>
      </c>
      <c r="B2791" s="23">
        <v>10.6845</v>
      </c>
      <c r="C2791" s="23">
        <v>0</v>
      </c>
      <c r="D2791" s="23">
        <v>91.929369999999992</v>
      </c>
    </row>
    <row r="2792" spans="1:4" x14ac:dyDescent="0.25">
      <c r="A2792" s="7" t="s">
        <v>2972</v>
      </c>
      <c r="B2792" s="23">
        <v>66.202460000000002</v>
      </c>
      <c r="C2792" s="23">
        <v>23.05959</v>
      </c>
      <c r="D2792" s="23">
        <v>91.848290000000006</v>
      </c>
    </row>
    <row r="2793" spans="1:4" x14ac:dyDescent="0.25">
      <c r="A2793" s="7" t="s">
        <v>2973</v>
      </c>
      <c r="B2793" s="23">
        <v>91.83650999999999</v>
      </c>
      <c r="C2793" s="23">
        <v>0</v>
      </c>
      <c r="D2793" s="23">
        <v>91.83650999999999</v>
      </c>
    </row>
    <row r="2794" spans="1:4" x14ac:dyDescent="0.25">
      <c r="A2794" s="7" t="s">
        <v>2974</v>
      </c>
      <c r="B2794" s="23">
        <v>89.806010000000001</v>
      </c>
      <c r="C2794" s="23">
        <v>0</v>
      </c>
      <c r="D2794" s="23">
        <v>91.834199999999996</v>
      </c>
    </row>
    <row r="2795" spans="1:4" x14ac:dyDescent="0.25">
      <c r="A2795" s="7" t="s">
        <v>2975</v>
      </c>
      <c r="B2795" s="23">
        <v>88.749560000000002</v>
      </c>
      <c r="C2795" s="23">
        <v>0.12701000000000001</v>
      </c>
      <c r="D2795" s="23">
        <v>91.803569999999993</v>
      </c>
    </row>
    <row r="2796" spans="1:4" x14ac:dyDescent="0.25">
      <c r="A2796" s="7" t="s">
        <v>2976</v>
      </c>
      <c r="B2796" s="23">
        <v>60.206600000000002</v>
      </c>
      <c r="C2796" s="23">
        <v>26.144449999999999</v>
      </c>
      <c r="D2796" s="23">
        <v>91.762309999999999</v>
      </c>
    </row>
    <row r="2797" spans="1:4" x14ac:dyDescent="0.25">
      <c r="A2797" s="7" t="s">
        <v>2977</v>
      </c>
      <c r="B2797" s="23">
        <v>88.199089999999998</v>
      </c>
      <c r="C2797" s="23">
        <v>0</v>
      </c>
      <c r="D2797" s="23">
        <v>91.758750000000006</v>
      </c>
    </row>
    <row r="2798" spans="1:4" x14ac:dyDescent="0.25">
      <c r="A2798" s="7" t="s">
        <v>2978</v>
      </c>
      <c r="B2798" s="23">
        <v>85.585449999999994</v>
      </c>
      <c r="C2798" s="23">
        <v>4.4936000000000007</v>
      </c>
      <c r="D2798" s="23">
        <v>91.75</v>
      </c>
    </row>
    <row r="2799" spans="1:4" x14ac:dyDescent="0.25">
      <c r="A2799" s="7" t="s">
        <v>2979</v>
      </c>
      <c r="B2799" s="23">
        <v>86.56926</v>
      </c>
      <c r="C2799" s="23">
        <v>1.0053300000000001</v>
      </c>
      <c r="D2799" s="23">
        <v>91.749639999999999</v>
      </c>
    </row>
    <row r="2800" spans="1:4" x14ac:dyDescent="0.25">
      <c r="A2800" s="7" t="s">
        <v>2980</v>
      </c>
      <c r="B2800" s="23">
        <v>86.266050000000007</v>
      </c>
      <c r="C2800" s="23">
        <v>5.4554300000000007</v>
      </c>
      <c r="D2800" s="23">
        <v>91.721480000000014</v>
      </c>
    </row>
    <row r="2801" spans="1:4" x14ac:dyDescent="0.25">
      <c r="A2801" s="7" t="s">
        <v>2981</v>
      </c>
      <c r="B2801" s="23">
        <v>90.193730000000002</v>
      </c>
      <c r="C2801" s="23">
        <v>0</v>
      </c>
      <c r="D2801" s="23">
        <v>91.693730000000002</v>
      </c>
    </row>
    <row r="2802" spans="1:4" x14ac:dyDescent="0.25">
      <c r="A2802" s="7" t="s">
        <v>2982</v>
      </c>
      <c r="B2802" s="23">
        <v>90.742050000000006</v>
      </c>
      <c r="C2802" s="23">
        <v>0</v>
      </c>
      <c r="D2802" s="23">
        <v>91.686750000000004</v>
      </c>
    </row>
    <row r="2803" spans="1:4" x14ac:dyDescent="0.25">
      <c r="A2803" s="7" t="s">
        <v>2983</v>
      </c>
      <c r="B2803" s="23">
        <v>66.522139999999993</v>
      </c>
      <c r="C2803" s="23">
        <v>20.372479999999999</v>
      </c>
      <c r="D2803" s="23">
        <v>91.676389999999998</v>
      </c>
    </row>
    <row r="2804" spans="1:4" x14ac:dyDescent="0.25">
      <c r="A2804" s="7" t="s">
        <v>2984</v>
      </c>
      <c r="B2804" s="23">
        <v>91.627899999999997</v>
      </c>
      <c r="C2804" s="23">
        <v>0</v>
      </c>
      <c r="D2804" s="23">
        <v>91.627899999999997</v>
      </c>
    </row>
    <row r="2805" spans="1:4" x14ac:dyDescent="0.25">
      <c r="A2805" s="7" t="s">
        <v>2985</v>
      </c>
      <c r="B2805" s="23">
        <v>90.962999999999994</v>
      </c>
      <c r="C2805" s="23">
        <v>0</v>
      </c>
      <c r="D2805" s="23">
        <v>91.611000000000004</v>
      </c>
    </row>
    <row r="2806" spans="1:4" x14ac:dyDescent="0.25">
      <c r="A2806" s="7" t="s">
        <v>2986</v>
      </c>
      <c r="B2806" s="23">
        <v>78.47350999999999</v>
      </c>
      <c r="C2806" s="23">
        <v>10.10595</v>
      </c>
      <c r="D2806" s="23">
        <v>91.587479999999999</v>
      </c>
    </row>
    <row r="2807" spans="1:4" x14ac:dyDescent="0.25">
      <c r="A2807" s="7" t="s">
        <v>2987</v>
      </c>
      <c r="B2807" s="23">
        <v>84.52552</v>
      </c>
      <c r="C2807" s="23">
        <v>0</v>
      </c>
      <c r="D2807" s="23">
        <v>91.584109999999995</v>
      </c>
    </row>
    <row r="2808" spans="1:4" x14ac:dyDescent="0.25">
      <c r="A2808" s="7" t="s">
        <v>2988</v>
      </c>
      <c r="B2808" s="23">
        <v>64.5381</v>
      </c>
      <c r="C2808" s="23">
        <v>20.489000000000001</v>
      </c>
      <c r="D2808" s="23">
        <v>91.580359999999999</v>
      </c>
    </row>
    <row r="2809" spans="1:4" x14ac:dyDescent="0.25">
      <c r="A2809" s="7" t="s">
        <v>2989</v>
      </c>
      <c r="B2809" s="23">
        <v>90.610070000000007</v>
      </c>
      <c r="C2809" s="23">
        <v>0</v>
      </c>
      <c r="D2809" s="23">
        <v>91.570070000000001</v>
      </c>
    </row>
    <row r="2810" spans="1:4" x14ac:dyDescent="0.25">
      <c r="A2810" s="7" t="s">
        <v>2990</v>
      </c>
      <c r="B2810" s="23">
        <v>74.888729999999995</v>
      </c>
      <c r="C2810" s="23">
        <v>9.5166500000000003</v>
      </c>
      <c r="D2810" s="23">
        <v>91.562499999999986</v>
      </c>
    </row>
    <row r="2811" spans="1:4" x14ac:dyDescent="0.25">
      <c r="A2811" s="7" t="s">
        <v>2991</v>
      </c>
      <c r="B2811" s="23">
        <v>88.069469999999995</v>
      </c>
      <c r="C2811" s="23">
        <v>0</v>
      </c>
      <c r="D2811" s="23">
        <v>91.55547</v>
      </c>
    </row>
    <row r="2812" spans="1:4" x14ac:dyDescent="0.25">
      <c r="A2812" s="7" t="s">
        <v>2992</v>
      </c>
      <c r="B2812" s="23">
        <v>87.071979999999996</v>
      </c>
      <c r="C2812" s="23">
        <v>3.5959999999999999E-2</v>
      </c>
      <c r="D2812" s="23">
        <v>91.553449999999998</v>
      </c>
    </row>
    <row r="2813" spans="1:4" x14ac:dyDescent="0.25">
      <c r="A2813" s="7" t="s">
        <v>2993</v>
      </c>
      <c r="B2813" s="23">
        <v>91.548899999999989</v>
      </c>
      <c r="C2813" s="23">
        <v>0</v>
      </c>
      <c r="D2813" s="23">
        <v>91.548899999999989</v>
      </c>
    </row>
    <row r="2814" spans="1:4" x14ac:dyDescent="0.25">
      <c r="A2814" s="7" t="s">
        <v>2994</v>
      </c>
      <c r="B2814" s="23">
        <v>91.54807000000001</v>
      </c>
      <c r="C2814" s="23">
        <v>0</v>
      </c>
      <c r="D2814" s="23">
        <v>91.54807000000001</v>
      </c>
    </row>
    <row r="2815" spans="1:4" x14ac:dyDescent="0.25">
      <c r="A2815" s="7" t="s">
        <v>2995</v>
      </c>
      <c r="B2815" s="23">
        <v>91.547929999999994</v>
      </c>
      <c r="C2815" s="23">
        <v>0</v>
      </c>
      <c r="D2815" s="23">
        <v>91.547929999999994</v>
      </c>
    </row>
    <row r="2816" spans="1:4" x14ac:dyDescent="0.25">
      <c r="A2816" s="7" t="s">
        <v>2996</v>
      </c>
      <c r="B2816" s="23">
        <v>91.520219999999995</v>
      </c>
      <c r="C2816" s="23">
        <v>0</v>
      </c>
      <c r="D2816" s="23">
        <v>91.520219999999995</v>
      </c>
    </row>
    <row r="2817" spans="1:4" x14ac:dyDescent="0.25">
      <c r="A2817" s="7" t="s">
        <v>2997</v>
      </c>
      <c r="B2817" s="23">
        <v>56.781910000000003</v>
      </c>
      <c r="C2817" s="23">
        <v>23.064820000000001</v>
      </c>
      <c r="D2817" s="23">
        <v>91.48593000000001</v>
      </c>
    </row>
    <row r="2818" spans="1:4" x14ac:dyDescent="0.25">
      <c r="A2818" s="7" t="s">
        <v>2998</v>
      </c>
      <c r="B2818" s="23">
        <v>91.441999999999993</v>
      </c>
      <c r="C2818" s="23">
        <v>0</v>
      </c>
      <c r="D2818" s="23">
        <v>91.441999999999993</v>
      </c>
    </row>
    <row r="2819" spans="1:4" x14ac:dyDescent="0.25">
      <c r="A2819" s="7" t="s">
        <v>2999</v>
      </c>
      <c r="B2819" s="23">
        <v>91.338009999999997</v>
      </c>
      <c r="C2819" s="23">
        <v>9.8799999999999999E-2</v>
      </c>
      <c r="D2819" s="23">
        <v>91.436809999999994</v>
      </c>
    </row>
    <row r="2820" spans="1:4" x14ac:dyDescent="0.25">
      <c r="A2820" s="7" t="s">
        <v>3000</v>
      </c>
      <c r="B2820" s="23">
        <v>91.194130000000001</v>
      </c>
      <c r="C2820" s="23">
        <v>0</v>
      </c>
      <c r="D2820" s="23">
        <v>91.380290000000002</v>
      </c>
    </row>
    <row r="2821" spans="1:4" x14ac:dyDescent="0.25">
      <c r="A2821" s="7" t="s">
        <v>3001</v>
      </c>
      <c r="B2821" s="23">
        <v>82.643789999999996</v>
      </c>
      <c r="C2821" s="23">
        <v>0</v>
      </c>
      <c r="D2821" s="23">
        <v>91.379009999999994</v>
      </c>
    </row>
    <row r="2822" spans="1:4" x14ac:dyDescent="0.25">
      <c r="A2822" s="7" t="s">
        <v>3002</v>
      </c>
      <c r="B2822" s="23">
        <v>89.806070000000005</v>
      </c>
      <c r="C2822" s="23">
        <v>0</v>
      </c>
      <c r="D2822" s="23">
        <v>91.363700000000009</v>
      </c>
    </row>
    <row r="2823" spans="1:4" x14ac:dyDescent="0.25">
      <c r="A2823" s="7" t="s">
        <v>3003</v>
      </c>
      <c r="B2823" s="23">
        <v>71.67201</v>
      </c>
      <c r="C2823" s="23">
        <v>19.59787</v>
      </c>
      <c r="D2823" s="23">
        <v>91.361189999999993</v>
      </c>
    </row>
    <row r="2824" spans="1:4" x14ac:dyDescent="0.25">
      <c r="A2824" s="7" t="s">
        <v>3004</v>
      </c>
      <c r="B2824" s="23">
        <v>90.865600000000001</v>
      </c>
      <c r="C2824" s="23">
        <v>0.48875999999999997</v>
      </c>
      <c r="D2824" s="23">
        <v>91.35436</v>
      </c>
    </row>
    <row r="2825" spans="1:4" x14ac:dyDescent="0.25">
      <c r="A2825" s="7" t="s">
        <v>3005</v>
      </c>
      <c r="B2825" s="23">
        <v>90.692999999999998</v>
      </c>
      <c r="C2825" s="23">
        <v>0</v>
      </c>
      <c r="D2825" s="23">
        <v>91.340999999999994</v>
      </c>
    </row>
    <row r="2826" spans="1:4" x14ac:dyDescent="0.25">
      <c r="A2826" s="7" t="s">
        <v>3006</v>
      </c>
      <c r="B2826" s="23">
        <v>90.692999999999998</v>
      </c>
      <c r="C2826" s="23">
        <v>0</v>
      </c>
      <c r="D2826" s="23">
        <v>91.340999999999994</v>
      </c>
    </row>
    <row r="2827" spans="1:4" x14ac:dyDescent="0.25">
      <c r="A2827" s="7" t="s">
        <v>3007</v>
      </c>
      <c r="B2827" s="23">
        <v>90.693020000000004</v>
      </c>
      <c r="C2827" s="23">
        <v>0</v>
      </c>
      <c r="D2827" s="23">
        <v>91.340419999999995</v>
      </c>
    </row>
    <row r="2828" spans="1:4" x14ac:dyDescent="0.25">
      <c r="A2828" s="7" t="s">
        <v>3008</v>
      </c>
      <c r="B2828" s="23">
        <v>63.994999999999997</v>
      </c>
      <c r="C2828" s="23">
        <v>24.893750000000001</v>
      </c>
      <c r="D2828" s="23">
        <v>91.322749999999999</v>
      </c>
    </row>
    <row r="2829" spans="1:4" x14ac:dyDescent="0.25">
      <c r="A2829" s="7" t="s">
        <v>3009</v>
      </c>
      <c r="B2829" s="23">
        <v>91.28249000000001</v>
      </c>
      <c r="C2829" s="23">
        <v>0</v>
      </c>
      <c r="D2829" s="23">
        <v>91.28249000000001</v>
      </c>
    </row>
    <row r="2830" spans="1:4" x14ac:dyDescent="0.25">
      <c r="A2830" s="7" t="s">
        <v>3010</v>
      </c>
      <c r="B2830" s="23">
        <v>89.932810000000003</v>
      </c>
      <c r="C2830" s="23">
        <v>0.26347000000000004</v>
      </c>
      <c r="D2830" s="23">
        <v>91.28228</v>
      </c>
    </row>
    <row r="2831" spans="1:4" x14ac:dyDescent="0.25">
      <c r="A2831" s="7" t="s">
        <v>3011</v>
      </c>
      <c r="B2831" s="23">
        <v>88.34084</v>
      </c>
      <c r="C2831" s="23">
        <v>1.2817799999999999</v>
      </c>
      <c r="D2831" s="23">
        <v>91.25869999999999</v>
      </c>
    </row>
    <row r="2832" spans="1:4" x14ac:dyDescent="0.25">
      <c r="A2832" s="7" t="s">
        <v>3012</v>
      </c>
      <c r="B2832" s="23">
        <v>91.242940000000004</v>
      </c>
      <c r="C2832" s="23">
        <v>0</v>
      </c>
      <c r="D2832" s="23">
        <v>91.242940000000004</v>
      </c>
    </row>
    <row r="2833" spans="1:4" x14ac:dyDescent="0.25">
      <c r="A2833" s="7" t="s">
        <v>3013</v>
      </c>
      <c r="B2833" s="23">
        <v>69.767710000000008</v>
      </c>
      <c r="C2833" s="23">
        <v>14.559059999999999</v>
      </c>
      <c r="D2833" s="23">
        <v>91.239339999999999</v>
      </c>
    </row>
    <row r="2834" spans="1:4" x14ac:dyDescent="0.25">
      <c r="A2834" s="7" t="s">
        <v>3014</v>
      </c>
      <c r="B2834" s="23">
        <v>70.898499999999999</v>
      </c>
      <c r="C2834" s="23">
        <v>19.649570000000001</v>
      </c>
      <c r="D2834" s="23">
        <v>91.172070000000005</v>
      </c>
    </row>
    <row r="2835" spans="1:4" x14ac:dyDescent="0.25">
      <c r="A2835" s="7" t="s">
        <v>3015</v>
      </c>
      <c r="B2835" s="23">
        <v>72.198119999999989</v>
      </c>
      <c r="C2835" s="23">
        <v>4.6957800000000001</v>
      </c>
      <c r="D2835" s="23">
        <v>91.140289999999993</v>
      </c>
    </row>
    <row r="2836" spans="1:4" x14ac:dyDescent="0.25">
      <c r="A2836" s="7" t="s">
        <v>3016</v>
      </c>
      <c r="B2836" s="23">
        <v>91.118080000000006</v>
      </c>
      <c r="C2836" s="23">
        <v>0</v>
      </c>
      <c r="D2836" s="23">
        <v>91.118080000000006</v>
      </c>
    </row>
    <row r="2837" spans="1:4" x14ac:dyDescent="0.25">
      <c r="A2837" s="7" t="s">
        <v>3017</v>
      </c>
      <c r="B2837" s="23">
        <v>91.11806</v>
      </c>
      <c r="C2837" s="23">
        <v>0</v>
      </c>
      <c r="D2837" s="23">
        <v>91.11806</v>
      </c>
    </row>
    <row r="2838" spans="1:4" x14ac:dyDescent="0.25">
      <c r="A2838" s="7" t="s">
        <v>3018</v>
      </c>
      <c r="B2838" s="23">
        <v>91.118039999999993</v>
      </c>
      <c r="C2838" s="23">
        <v>0</v>
      </c>
      <c r="D2838" s="23">
        <v>91.118039999999993</v>
      </c>
    </row>
    <row r="2839" spans="1:4" x14ac:dyDescent="0.25">
      <c r="A2839" s="7" t="s">
        <v>3019</v>
      </c>
      <c r="B2839" s="23">
        <v>91.118009999999998</v>
      </c>
      <c r="C2839" s="23">
        <v>0</v>
      </c>
      <c r="D2839" s="23">
        <v>91.118009999999998</v>
      </c>
    </row>
    <row r="2840" spans="1:4" x14ac:dyDescent="0.25">
      <c r="A2840" s="7" t="s">
        <v>3020</v>
      </c>
      <c r="B2840" s="23">
        <v>91.117999999999995</v>
      </c>
      <c r="C2840" s="23">
        <v>0</v>
      </c>
      <c r="D2840" s="23">
        <v>91.117999999999995</v>
      </c>
    </row>
    <row r="2841" spans="1:4" x14ac:dyDescent="0.25">
      <c r="A2841" s="7" t="s">
        <v>3021</v>
      </c>
      <c r="B2841" s="23">
        <v>91.117490000000004</v>
      </c>
      <c r="C2841" s="23">
        <v>0</v>
      </c>
      <c r="D2841" s="23">
        <v>91.117490000000004</v>
      </c>
    </row>
    <row r="2842" spans="1:4" x14ac:dyDescent="0.25">
      <c r="A2842" s="7" t="s">
        <v>3022</v>
      </c>
      <c r="B2842" s="23">
        <v>91.117490000000004</v>
      </c>
      <c r="C2842" s="23">
        <v>0</v>
      </c>
      <c r="D2842" s="23">
        <v>91.117490000000004</v>
      </c>
    </row>
    <row r="2843" spans="1:4" x14ac:dyDescent="0.25">
      <c r="A2843" s="7" t="s">
        <v>3023</v>
      </c>
      <c r="B2843" s="23">
        <v>63.994999999999997</v>
      </c>
      <c r="C2843" s="23">
        <v>21.879279999999998</v>
      </c>
      <c r="D2843" s="23">
        <v>91.116199999999992</v>
      </c>
    </row>
    <row r="2844" spans="1:4" x14ac:dyDescent="0.25">
      <c r="A2844" s="7" t="s">
        <v>3024</v>
      </c>
      <c r="B2844" s="23">
        <v>43.592959999999998</v>
      </c>
      <c r="C2844" s="23">
        <v>5.4181000000000008</v>
      </c>
      <c r="D2844" s="23">
        <v>91.087559999999996</v>
      </c>
    </row>
    <row r="2845" spans="1:4" x14ac:dyDescent="0.25">
      <c r="A2845" s="7" t="s">
        <v>3025</v>
      </c>
      <c r="B2845" s="23">
        <v>73.602000000000004</v>
      </c>
      <c r="C2845" s="23">
        <v>17.2164</v>
      </c>
      <c r="D2845" s="23">
        <v>91.068399999999997</v>
      </c>
    </row>
    <row r="2846" spans="1:4" x14ac:dyDescent="0.25">
      <c r="A2846" s="7" t="s">
        <v>3026</v>
      </c>
      <c r="B2846" s="23">
        <v>76.990649999999988</v>
      </c>
      <c r="C2846" s="23">
        <v>9.0559799999999999</v>
      </c>
      <c r="D2846" s="23">
        <v>91.065489999999997</v>
      </c>
    </row>
    <row r="2847" spans="1:4" x14ac:dyDescent="0.25">
      <c r="A2847" s="7" t="s">
        <v>3027</v>
      </c>
      <c r="B2847" s="23">
        <v>68.878</v>
      </c>
      <c r="C2847" s="23">
        <v>21.906189999999999</v>
      </c>
      <c r="D2847" s="23">
        <v>91.034189999999995</v>
      </c>
    </row>
    <row r="2848" spans="1:4" x14ac:dyDescent="0.25">
      <c r="A2848" s="7" t="s">
        <v>3028</v>
      </c>
      <c r="B2848" s="23">
        <v>65.387680000000003</v>
      </c>
      <c r="C2848" s="23">
        <v>22.548970000000001</v>
      </c>
      <c r="D2848" s="23">
        <v>91.032799999999995</v>
      </c>
    </row>
    <row r="2849" spans="1:4" x14ac:dyDescent="0.25">
      <c r="A2849" s="7" t="s">
        <v>3029</v>
      </c>
      <c r="B2849" s="23">
        <v>67.406270000000006</v>
      </c>
      <c r="C2849" s="23">
        <v>16.238120000000002</v>
      </c>
      <c r="D2849" s="23">
        <v>91.0227</v>
      </c>
    </row>
    <row r="2850" spans="1:4" x14ac:dyDescent="0.25">
      <c r="A2850" s="7" t="s">
        <v>3030</v>
      </c>
      <c r="B2850" s="23">
        <v>90.664079999999998</v>
      </c>
      <c r="C2850" s="23">
        <v>0.34789999999999999</v>
      </c>
      <c r="D2850" s="23">
        <v>91.011979999999994</v>
      </c>
    </row>
    <row r="2851" spans="1:4" x14ac:dyDescent="0.25">
      <c r="A2851" s="7" t="s">
        <v>3031</v>
      </c>
      <c r="B2851" s="23">
        <v>90.990110000000001</v>
      </c>
      <c r="C2851" s="23">
        <v>0</v>
      </c>
      <c r="D2851" s="23">
        <v>90.990110000000001</v>
      </c>
    </row>
    <row r="2852" spans="1:4" x14ac:dyDescent="0.25">
      <c r="A2852" s="7" t="s">
        <v>3032</v>
      </c>
      <c r="B2852" s="23">
        <v>88.42580000000001</v>
      </c>
      <c r="C2852" s="23">
        <v>0.25192999999999999</v>
      </c>
      <c r="D2852" s="23">
        <v>90.972239999999985</v>
      </c>
    </row>
    <row r="2853" spans="1:4" x14ac:dyDescent="0.25">
      <c r="A2853" s="7" t="s">
        <v>3033</v>
      </c>
      <c r="B2853" s="23">
        <v>90.962999999999994</v>
      </c>
      <c r="C2853" s="23">
        <v>0</v>
      </c>
      <c r="D2853" s="23">
        <v>90.962999999999994</v>
      </c>
    </row>
    <row r="2854" spans="1:4" x14ac:dyDescent="0.25">
      <c r="A2854" s="7" t="s">
        <v>3034</v>
      </c>
      <c r="B2854" s="23">
        <v>90.693010000000001</v>
      </c>
      <c r="C2854" s="23">
        <v>0</v>
      </c>
      <c r="D2854" s="23">
        <v>90.943010000000001</v>
      </c>
    </row>
    <row r="2855" spans="1:4" x14ac:dyDescent="0.25">
      <c r="A2855" s="7" t="s">
        <v>3035</v>
      </c>
      <c r="B2855" s="23">
        <v>75.742100000000008</v>
      </c>
      <c r="C2855" s="23">
        <v>6.8530500000000005</v>
      </c>
      <c r="D2855" s="23">
        <v>90.937280000000015</v>
      </c>
    </row>
    <row r="2856" spans="1:4" x14ac:dyDescent="0.25">
      <c r="A2856" s="7" t="s">
        <v>3036</v>
      </c>
      <c r="B2856" s="23">
        <v>87.070599999999999</v>
      </c>
      <c r="C2856" s="23">
        <v>0.62909999999999999</v>
      </c>
      <c r="D2856" s="23">
        <v>90.924820000000011</v>
      </c>
    </row>
    <row r="2857" spans="1:4" x14ac:dyDescent="0.25">
      <c r="A2857" s="7" t="s">
        <v>3037</v>
      </c>
      <c r="B2857" s="23">
        <v>64.006519999999995</v>
      </c>
      <c r="C2857" s="23">
        <v>26.02957</v>
      </c>
      <c r="D2857" s="23">
        <v>90.910089999999997</v>
      </c>
    </row>
    <row r="2858" spans="1:4" x14ac:dyDescent="0.25">
      <c r="A2858" s="7" t="s">
        <v>3038</v>
      </c>
      <c r="B2858" s="23">
        <v>74.990499999999997</v>
      </c>
      <c r="C2858" s="23">
        <v>15.094280000000001</v>
      </c>
      <c r="D2858" s="23">
        <v>90.904780000000002</v>
      </c>
    </row>
    <row r="2859" spans="1:4" x14ac:dyDescent="0.25">
      <c r="A2859" s="7" t="s">
        <v>3039</v>
      </c>
      <c r="B2859" s="23">
        <v>73.795919999999995</v>
      </c>
      <c r="C2859" s="23">
        <v>5.34903</v>
      </c>
      <c r="D2859" s="23">
        <v>90.900369999999995</v>
      </c>
    </row>
    <row r="2860" spans="1:4" x14ac:dyDescent="0.25">
      <c r="A2860" s="7" t="s">
        <v>3040</v>
      </c>
      <c r="B2860" s="23">
        <v>79.099789999999999</v>
      </c>
      <c r="C2860" s="23">
        <v>4.7064899999999996</v>
      </c>
      <c r="D2860" s="23">
        <v>90.893020000000007</v>
      </c>
    </row>
    <row r="2861" spans="1:4" x14ac:dyDescent="0.25">
      <c r="A2861" s="7" t="s">
        <v>3041</v>
      </c>
      <c r="B2861" s="23">
        <v>63.995580000000004</v>
      </c>
      <c r="C2861" s="23">
        <v>25.466560000000001</v>
      </c>
      <c r="D2861" s="23">
        <v>90.883490000000009</v>
      </c>
    </row>
    <row r="2862" spans="1:4" x14ac:dyDescent="0.25">
      <c r="A2862" s="7" t="s">
        <v>3042</v>
      </c>
      <c r="B2862" s="23">
        <v>81.376130000000003</v>
      </c>
      <c r="C2862" s="23">
        <v>1.365</v>
      </c>
      <c r="D2862" s="23">
        <v>90.881930000000011</v>
      </c>
    </row>
    <row r="2863" spans="1:4" x14ac:dyDescent="0.25">
      <c r="A2863" s="7" t="s">
        <v>3043</v>
      </c>
      <c r="B2863" s="23">
        <v>80.052000000000007</v>
      </c>
      <c r="C2863" s="23">
        <v>8.5166699999999995</v>
      </c>
      <c r="D2863" s="23">
        <v>90.880549999999999</v>
      </c>
    </row>
    <row r="2864" spans="1:4" x14ac:dyDescent="0.25">
      <c r="A2864" s="7" t="s">
        <v>3044</v>
      </c>
      <c r="B2864" s="23">
        <v>79.363050000000001</v>
      </c>
      <c r="C2864" s="23">
        <v>5.2421999999999995</v>
      </c>
      <c r="D2864" s="23">
        <v>90.879919999999998</v>
      </c>
    </row>
    <row r="2865" spans="1:4" x14ac:dyDescent="0.25">
      <c r="A2865" s="7" t="s">
        <v>3045</v>
      </c>
      <c r="B2865" s="23">
        <v>89.805999999999997</v>
      </c>
      <c r="C2865" s="23">
        <v>0</v>
      </c>
      <c r="D2865" s="23">
        <v>90.846000000000004</v>
      </c>
    </row>
    <row r="2866" spans="1:4" x14ac:dyDescent="0.25">
      <c r="A2866" s="7" t="s">
        <v>3046</v>
      </c>
      <c r="B2866" s="23">
        <v>72.709999999999994</v>
      </c>
      <c r="C2866" s="23">
        <v>16.513999999999999</v>
      </c>
      <c r="D2866" s="23">
        <v>90.83811</v>
      </c>
    </row>
    <row r="2867" spans="1:4" x14ac:dyDescent="0.25">
      <c r="A2867" s="7" t="s">
        <v>3047</v>
      </c>
      <c r="B2867" s="23">
        <v>89.848009999999988</v>
      </c>
      <c r="C2867" s="23">
        <v>0</v>
      </c>
      <c r="D2867" s="23">
        <v>90.821010000000001</v>
      </c>
    </row>
    <row r="2868" spans="1:4" x14ac:dyDescent="0.25">
      <c r="A2868" s="7" t="s">
        <v>3048</v>
      </c>
      <c r="B2868" s="23">
        <v>63.180480000000003</v>
      </c>
      <c r="C2868" s="23">
        <v>20.892400000000002</v>
      </c>
      <c r="D2868" s="23">
        <v>90.764300000000006</v>
      </c>
    </row>
    <row r="2869" spans="1:4" x14ac:dyDescent="0.25">
      <c r="A2869" s="7" t="s">
        <v>3049</v>
      </c>
      <c r="B2869" s="23">
        <v>88.663020000000003</v>
      </c>
      <c r="C2869" s="23">
        <v>0</v>
      </c>
      <c r="D2869" s="23">
        <v>90.763019999999997</v>
      </c>
    </row>
    <row r="2870" spans="1:4" x14ac:dyDescent="0.25">
      <c r="A2870" s="7" t="s">
        <v>3050</v>
      </c>
      <c r="B2870" s="23">
        <v>90.756050000000002</v>
      </c>
      <c r="C2870" s="23">
        <v>0</v>
      </c>
      <c r="D2870" s="23">
        <v>90.756050000000002</v>
      </c>
    </row>
    <row r="2871" spans="1:4" x14ac:dyDescent="0.25">
      <c r="A2871" s="7" t="s">
        <v>3051</v>
      </c>
      <c r="B2871" s="23">
        <v>90.756</v>
      </c>
      <c r="C2871" s="23">
        <v>0</v>
      </c>
      <c r="D2871" s="23">
        <v>90.756</v>
      </c>
    </row>
    <row r="2872" spans="1:4" x14ac:dyDescent="0.25">
      <c r="A2872" s="7" t="s">
        <v>3052</v>
      </c>
      <c r="B2872" s="23">
        <v>90.756</v>
      </c>
      <c r="C2872" s="23">
        <v>0</v>
      </c>
      <c r="D2872" s="23">
        <v>90.756</v>
      </c>
    </row>
    <row r="2873" spans="1:4" x14ac:dyDescent="0.25">
      <c r="A2873" s="7" t="s">
        <v>3053</v>
      </c>
      <c r="B2873" s="23">
        <v>64.552800000000005</v>
      </c>
      <c r="C2873" s="23">
        <v>25.14415</v>
      </c>
      <c r="D2873" s="23">
        <v>90.709890000000016</v>
      </c>
    </row>
    <row r="2874" spans="1:4" x14ac:dyDescent="0.25">
      <c r="A2874" s="7" t="s">
        <v>3054</v>
      </c>
      <c r="B2874" s="23">
        <v>83.581000000000003</v>
      </c>
      <c r="C2874" s="23">
        <v>3.0160200000000001</v>
      </c>
      <c r="D2874" s="23">
        <v>90.706430000000012</v>
      </c>
    </row>
    <row r="2875" spans="1:4" x14ac:dyDescent="0.25">
      <c r="A2875" s="7" t="s">
        <v>3055</v>
      </c>
      <c r="B2875" s="23">
        <v>81.447460000000007</v>
      </c>
      <c r="C2875" s="23">
        <v>0</v>
      </c>
      <c r="D2875" s="23">
        <v>90.703879999999998</v>
      </c>
    </row>
    <row r="2876" spans="1:4" x14ac:dyDescent="0.25">
      <c r="A2876" s="7" t="s">
        <v>3056</v>
      </c>
      <c r="B2876" s="23">
        <v>90.693039999999996</v>
      </c>
      <c r="C2876" s="23">
        <v>0</v>
      </c>
      <c r="D2876" s="23">
        <v>90.693039999999996</v>
      </c>
    </row>
    <row r="2877" spans="1:4" x14ac:dyDescent="0.25">
      <c r="A2877" s="7" t="s">
        <v>3057</v>
      </c>
      <c r="B2877" s="23">
        <v>68.793390000000002</v>
      </c>
      <c r="C2877" s="23">
        <v>19.149369999999998</v>
      </c>
      <c r="D2877" s="23">
        <v>90.683739999999986</v>
      </c>
    </row>
    <row r="2878" spans="1:4" x14ac:dyDescent="0.25">
      <c r="A2878" s="7" t="s">
        <v>3058</v>
      </c>
      <c r="B2878" s="23">
        <v>56.124600000000001</v>
      </c>
      <c r="C2878" s="23">
        <v>0</v>
      </c>
      <c r="D2878" s="23">
        <v>90.661019999999994</v>
      </c>
    </row>
    <row r="2879" spans="1:4" x14ac:dyDescent="0.25">
      <c r="A2879" s="7" t="s">
        <v>3059</v>
      </c>
      <c r="B2879" s="23">
        <v>66.370100000000008</v>
      </c>
      <c r="C2879" s="23">
        <v>21.829669999999997</v>
      </c>
      <c r="D2879" s="23">
        <v>90.637699999999995</v>
      </c>
    </row>
    <row r="2880" spans="1:4" x14ac:dyDescent="0.25">
      <c r="A2880" s="7" t="s">
        <v>3060</v>
      </c>
      <c r="B2880" s="23">
        <v>77.765770000000003</v>
      </c>
      <c r="C2880" s="23">
        <v>2.6141300000000003</v>
      </c>
      <c r="D2880" s="23">
        <v>90.637170000000012</v>
      </c>
    </row>
    <row r="2881" spans="1:4" x14ac:dyDescent="0.25">
      <c r="A2881" s="7" t="s">
        <v>3061</v>
      </c>
      <c r="B2881" s="23">
        <v>67.204059999999998</v>
      </c>
      <c r="C2881" s="23">
        <v>18.341139999999999</v>
      </c>
      <c r="D2881" s="23">
        <v>90.610509999999991</v>
      </c>
    </row>
    <row r="2882" spans="1:4" x14ac:dyDescent="0.25">
      <c r="A2882" s="7" t="s">
        <v>3062</v>
      </c>
      <c r="B2882" s="23">
        <v>90.610009999999988</v>
      </c>
      <c r="C2882" s="23">
        <v>0</v>
      </c>
      <c r="D2882" s="23">
        <v>90.610009999999988</v>
      </c>
    </row>
    <row r="2883" spans="1:4" x14ac:dyDescent="0.25">
      <c r="A2883" s="7" t="s">
        <v>3063</v>
      </c>
      <c r="B2883" s="23">
        <v>90.11251</v>
      </c>
      <c r="C2883" s="23">
        <v>0</v>
      </c>
      <c r="D2883" s="23">
        <v>90.59250999999999</v>
      </c>
    </row>
    <row r="2884" spans="1:4" x14ac:dyDescent="0.25">
      <c r="A2884" s="7" t="s">
        <v>3064</v>
      </c>
      <c r="B2884" s="23">
        <v>90.58475</v>
      </c>
      <c r="C2884" s="23">
        <v>0</v>
      </c>
      <c r="D2884" s="23">
        <v>90.58475</v>
      </c>
    </row>
    <row r="2885" spans="1:4" x14ac:dyDescent="0.25">
      <c r="A2885" s="7" t="s">
        <v>3065</v>
      </c>
      <c r="B2885" s="23">
        <v>61.874000000000002</v>
      </c>
      <c r="C2885" s="23">
        <v>0</v>
      </c>
      <c r="D2885" s="23">
        <v>90.575790000000012</v>
      </c>
    </row>
    <row r="2886" spans="1:4" x14ac:dyDescent="0.25">
      <c r="A2886" s="7" t="s">
        <v>3066</v>
      </c>
      <c r="B2886" s="23">
        <v>90.557609999999997</v>
      </c>
      <c r="C2886" s="23">
        <v>0</v>
      </c>
      <c r="D2886" s="23">
        <v>90.557609999999997</v>
      </c>
    </row>
    <row r="2887" spans="1:4" x14ac:dyDescent="0.25">
      <c r="A2887" s="7" t="s">
        <v>3067</v>
      </c>
      <c r="B2887" s="23">
        <v>90.549050000000008</v>
      </c>
      <c r="C2887" s="23">
        <v>0</v>
      </c>
      <c r="D2887" s="23">
        <v>90.549050000000008</v>
      </c>
    </row>
    <row r="2888" spans="1:4" x14ac:dyDescent="0.25">
      <c r="A2888" s="7" t="s">
        <v>3068</v>
      </c>
      <c r="B2888" s="23">
        <v>89.282749999999993</v>
      </c>
      <c r="C2888" s="23">
        <v>0</v>
      </c>
      <c r="D2888" s="23">
        <v>90.523949999999999</v>
      </c>
    </row>
    <row r="2889" spans="1:4" x14ac:dyDescent="0.25">
      <c r="A2889" s="7" t="s">
        <v>3069</v>
      </c>
      <c r="B2889" s="23">
        <v>62.468440000000001</v>
      </c>
      <c r="C2889" s="23">
        <v>28.005890000000001</v>
      </c>
      <c r="D2889" s="23">
        <v>90.516390000000001</v>
      </c>
    </row>
    <row r="2890" spans="1:4" x14ac:dyDescent="0.25">
      <c r="A2890" s="7" t="s">
        <v>3070</v>
      </c>
      <c r="B2890" s="23">
        <v>85.404219999999995</v>
      </c>
      <c r="C2890" s="23">
        <v>1.2294</v>
      </c>
      <c r="D2890" s="23">
        <v>90.514179999999996</v>
      </c>
    </row>
    <row r="2891" spans="1:4" x14ac:dyDescent="0.25">
      <c r="A2891" s="7" t="s">
        <v>3071</v>
      </c>
      <c r="B2891" s="23">
        <v>74.807899999999989</v>
      </c>
      <c r="C2891" s="23">
        <v>12.693530000000001</v>
      </c>
      <c r="D2891" s="23">
        <v>90.501189999999994</v>
      </c>
    </row>
    <row r="2892" spans="1:4" x14ac:dyDescent="0.25">
      <c r="A2892" s="7" t="s">
        <v>3072</v>
      </c>
      <c r="B2892" s="23">
        <v>82.260220000000004</v>
      </c>
      <c r="C2892" s="23">
        <v>4.2612800000000002</v>
      </c>
      <c r="D2892" s="23">
        <v>90.454399999999993</v>
      </c>
    </row>
    <row r="2893" spans="1:4" x14ac:dyDescent="0.25">
      <c r="A2893" s="7" t="s">
        <v>3073</v>
      </c>
      <c r="B2893" s="23">
        <v>88.929659999999998</v>
      </c>
      <c r="C2893" s="23">
        <v>0</v>
      </c>
      <c r="D2893" s="23">
        <v>90.429659999999998</v>
      </c>
    </row>
    <row r="2894" spans="1:4" x14ac:dyDescent="0.25">
      <c r="A2894" s="7" t="s">
        <v>3074</v>
      </c>
      <c r="B2894" s="23">
        <v>83.717820000000003</v>
      </c>
      <c r="C2894" s="23">
        <v>2.3293000000000004</v>
      </c>
      <c r="D2894" s="23">
        <v>90.427430000000001</v>
      </c>
    </row>
    <row r="2895" spans="1:4" x14ac:dyDescent="0.25">
      <c r="A2895" s="7" t="s">
        <v>3075</v>
      </c>
      <c r="B2895" s="23">
        <v>88.614009999999993</v>
      </c>
      <c r="C2895" s="23">
        <v>0</v>
      </c>
      <c r="D2895" s="23">
        <v>90.42201</v>
      </c>
    </row>
    <row r="2896" spans="1:4" x14ac:dyDescent="0.25">
      <c r="A2896" s="7" t="s">
        <v>3076</v>
      </c>
      <c r="B2896" s="23">
        <v>72.484200000000001</v>
      </c>
      <c r="C2896" s="23">
        <v>5.1485200000000004</v>
      </c>
      <c r="D2896" s="23">
        <v>90.419850000000011</v>
      </c>
    </row>
    <row r="2897" spans="1:4" x14ac:dyDescent="0.25">
      <c r="A2897" s="7" t="s">
        <v>3077</v>
      </c>
      <c r="B2897" s="23">
        <v>77.837550000000007</v>
      </c>
      <c r="C2897" s="23">
        <v>10.491670000000001</v>
      </c>
      <c r="D2897" s="23">
        <v>90.408969999999997</v>
      </c>
    </row>
    <row r="2898" spans="1:4" x14ac:dyDescent="0.25">
      <c r="A2898" s="7" t="s">
        <v>3078</v>
      </c>
      <c r="B2898" s="23">
        <v>84.797200000000004</v>
      </c>
      <c r="C2898" s="23">
        <v>0</v>
      </c>
      <c r="D2898" s="23">
        <v>90.391080000000002</v>
      </c>
    </row>
    <row r="2899" spans="1:4" x14ac:dyDescent="0.25">
      <c r="A2899" s="7" t="s">
        <v>3079</v>
      </c>
      <c r="B2899" s="23">
        <v>67.098380000000006</v>
      </c>
      <c r="C2899" s="23">
        <v>18.902480000000001</v>
      </c>
      <c r="D2899" s="23">
        <v>90.364919999999998</v>
      </c>
    </row>
    <row r="2900" spans="1:4" x14ac:dyDescent="0.25">
      <c r="A2900" s="7" t="s">
        <v>3080</v>
      </c>
      <c r="B2900" s="23">
        <v>73.300399999999996</v>
      </c>
      <c r="C2900" s="23">
        <v>4.1070399999999996</v>
      </c>
      <c r="D2900" s="23">
        <v>90.317859999999982</v>
      </c>
    </row>
    <row r="2901" spans="1:4" x14ac:dyDescent="0.25">
      <c r="A2901" s="7" t="s">
        <v>3081</v>
      </c>
      <c r="B2901" s="23">
        <v>84.510369999999995</v>
      </c>
      <c r="C2901" s="23">
        <v>3.75596</v>
      </c>
      <c r="D2901" s="23">
        <v>90.313240000000008</v>
      </c>
    </row>
    <row r="2902" spans="1:4" x14ac:dyDescent="0.25">
      <c r="A2902" s="7" t="s">
        <v>3082</v>
      </c>
      <c r="B2902" s="23">
        <v>77.008330000000001</v>
      </c>
      <c r="C2902" s="23">
        <v>12.602979999999999</v>
      </c>
      <c r="D2902" s="23">
        <v>90.312780000000004</v>
      </c>
    </row>
    <row r="2903" spans="1:4" x14ac:dyDescent="0.25">
      <c r="A2903" s="7" t="s">
        <v>3083</v>
      </c>
      <c r="B2903" s="23">
        <v>65.79298</v>
      </c>
      <c r="C2903" s="23">
        <v>24.424189999999999</v>
      </c>
      <c r="D2903" s="23">
        <v>90.291789999999992</v>
      </c>
    </row>
    <row r="2904" spans="1:4" x14ac:dyDescent="0.25">
      <c r="A2904" s="7" t="s">
        <v>3084</v>
      </c>
      <c r="B2904" s="23">
        <v>89.806020000000004</v>
      </c>
      <c r="C2904" s="23">
        <v>0</v>
      </c>
      <c r="D2904" s="23">
        <v>90.286020000000008</v>
      </c>
    </row>
    <row r="2905" spans="1:4" x14ac:dyDescent="0.25">
      <c r="A2905" s="7" t="s">
        <v>3085</v>
      </c>
      <c r="B2905" s="23">
        <v>89.162700000000001</v>
      </c>
      <c r="C2905" s="23">
        <v>0</v>
      </c>
      <c r="D2905" s="23">
        <v>90.262699999999995</v>
      </c>
    </row>
    <row r="2906" spans="1:4" x14ac:dyDescent="0.25">
      <c r="A2906" s="7" t="s">
        <v>3086</v>
      </c>
      <c r="B2906" s="23">
        <v>74.105620000000002</v>
      </c>
      <c r="C2906" s="23">
        <v>3.7019299999999999</v>
      </c>
      <c r="D2906" s="23">
        <v>90.259899999999988</v>
      </c>
    </row>
    <row r="2907" spans="1:4" x14ac:dyDescent="0.25">
      <c r="A2907" s="7" t="s">
        <v>3087</v>
      </c>
      <c r="B2907" s="23">
        <v>90.251890000000003</v>
      </c>
      <c r="C2907" s="23">
        <v>0</v>
      </c>
      <c r="D2907" s="23">
        <v>90.251890000000003</v>
      </c>
    </row>
    <row r="2908" spans="1:4" x14ac:dyDescent="0.25">
      <c r="A2908" s="7" t="s">
        <v>3088</v>
      </c>
      <c r="B2908" s="23">
        <v>90.24503</v>
      </c>
      <c r="C2908" s="23">
        <v>0</v>
      </c>
      <c r="D2908" s="23">
        <v>90.24503</v>
      </c>
    </row>
    <row r="2909" spans="1:4" x14ac:dyDescent="0.25">
      <c r="A2909" s="7" t="s">
        <v>3089</v>
      </c>
      <c r="B2909" s="23">
        <v>90.244979999999998</v>
      </c>
      <c r="C2909" s="23">
        <v>0</v>
      </c>
      <c r="D2909" s="23">
        <v>90.244979999999998</v>
      </c>
    </row>
    <row r="2910" spans="1:4" x14ac:dyDescent="0.25">
      <c r="A2910" s="7" t="s">
        <v>3090</v>
      </c>
      <c r="B2910" s="23">
        <v>80.052000000000007</v>
      </c>
      <c r="C2910" s="23">
        <v>6.9126400000000006</v>
      </c>
      <c r="D2910" s="23">
        <v>90.243520000000004</v>
      </c>
    </row>
    <row r="2911" spans="1:4" x14ac:dyDescent="0.25">
      <c r="A2911" s="7" t="s">
        <v>3091</v>
      </c>
      <c r="B2911" s="23">
        <v>79.820009999999996</v>
      </c>
      <c r="C2911" s="23">
        <v>2.10392</v>
      </c>
      <c r="D2911" s="23">
        <v>90.218939999999989</v>
      </c>
    </row>
    <row r="2912" spans="1:4" x14ac:dyDescent="0.25">
      <c r="A2912" s="7" t="s">
        <v>3092</v>
      </c>
      <c r="B2912" s="23">
        <v>81.575360000000003</v>
      </c>
      <c r="C2912" s="23">
        <v>2.2157800000000001</v>
      </c>
      <c r="D2912" s="23">
        <v>90.218190000000007</v>
      </c>
    </row>
    <row r="2913" spans="1:4" x14ac:dyDescent="0.25">
      <c r="A2913" s="7" t="s">
        <v>3093</v>
      </c>
      <c r="B2913" s="23">
        <v>87.945039999999992</v>
      </c>
      <c r="C2913" s="23">
        <v>0</v>
      </c>
      <c r="D2913" s="23">
        <v>90.215039999999988</v>
      </c>
    </row>
    <row r="2914" spans="1:4" x14ac:dyDescent="0.25">
      <c r="A2914" s="7" t="s">
        <v>3094</v>
      </c>
      <c r="B2914" s="23">
        <v>86.588499999999996</v>
      </c>
      <c r="C2914" s="23">
        <v>3.6232500000000001</v>
      </c>
      <c r="D2914" s="23">
        <v>90.211749999999995</v>
      </c>
    </row>
    <row r="2915" spans="1:4" x14ac:dyDescent="0.25">
      <c r="A2915" s="7" t="s">
        <v>3095</v>
      </c>
      <c r="B2915" s="23">
        <v>60.206600000000002</v>
      </c>
      <c r="C2915" s="23">
        <v>28.88063</v>
      </c>
      <c r="D2915" s="23">
        <v>90.16364999999999</v>
      </c>
    </row>
    <row r="2916" spans="1:4" x14ac:dyDescent="0.25">
      <c r="A2916" s="7" t="s">
        <v>3096</v>
      </c>
      <c r="B2916" s="23">
        <v>66.018520000000009</v>
      </c>
      <c r="C2916" s="23">
        <v>21.820880000000002</v>
      </c>
      <c r="D2916" s="23">
        <v>90.140820000000005</v>
      </c>
    </row>
    <row r="2917" spans="1:4" x14ac:dyDescent="0.25">
      <c r="A2917" s="7" t="s">
        <v>3097</v>
      </c>
      <c r="B2917" s="23">
        <v>67.134100000000004</v>
      </c>
      <c r="C2917" s="23">
        <v>16.36552</v>
      </c>
      <c r="D2917" s="23">
        <v>90.137580000000014</v>
      </c>
    </row>
    <row r="2918" spans="1:4" x14ac:dyDescent="0.25">
      <c r="A2918" s="7" t="s">
        <v>3098</v>
      </c>
      <c r="B2918" s="23">
        <v>69.784399999999991</v>
      </c>
      <c r="C2918" s="23">
        <v>11.394129999999999</v>
      </c>
      <c r="D2918" s="23">
        <v>90.124539999999996</v>
      </c>
    </row>
    <row r="2919" spans="1:4" x14ac:dyDescent="0.25">
      <c r="A2919" s="7" t="s">
        <v>3099</v>
      </c>
      <c r="B2919" s="23">
        <v>86.921600000000012</v>
      </c>
      <c r="C2919" s="23">
        <v>3.19503</v>
      </c>
      <c r="D2919" s="23">
        <v>90.116630000000001</v>
      </c>
    </row>
    <row r="2920" spans="1:4" x14ac:dyDescent="0.25">
      <c r="A2920" s="7" t="s">
        <v>3100</v>
      </c>
      <c r="B2920" s="23">
        <v>78.68526</v>
      </c>
      <c r="C2920" s="23">
        <v>3.2052399999999999</v>
      </c>
      <c r="D2920" s="23">
        <v>90.082229999999996</v>
      </c>
    </row>
    <row r="2921" spans="1:4" x14ac:dyDescent="0.25">
      <c r="A2921" s="7" t="s">
        <v>3101</v>
      </c>
      <c r="B2921" s="23">
        <v>79.666520000000006</v>
      </c>
      <c r="C2921" s="23">
        <v>5.8259999999999996</v>
      </c>
      <c r="D2921" s="23">
        <v>90.052000000000007</v>
      </c>
    </row>
    <row r="2922" spans="1:4" x14ac:dyDescent="0.25">
      <c r="A2922" s="7" t="s">
        <v>3102</v>
      </c>
      <c r="B2922" s="23">
        <v>86.23272</v>
      </c>
      <c r="C2922" s="23">
        <v>3.0114000000000001</v>
      </c>
      <c r="D2922" s="23">
        <v>90.047309999999996</v>
      </c>
    </row>
    <row r="2923" spans="1:4" x14ac:dyDescent="0.25">
      <c r="A2923" s="7" t="s">
        <v>3103</v>
      </c>
      <c r="B2923" s="23">
        <v>89.927019999999999</v>
      </c>
      <c r="C2923" s="23">
        <v>0</v>
      </c>
      <c r="D2923" s="23">
        <v>90.027020000000007</v>
      </c>
    </row>
    <row r="2924" spans="1:4" x14ac:dyDescent="0.25">
      <c r="A2924" s="7" t="s">
        <v>3104</v>
      </c>
      <c r="B2924" s="23">
        <v>90.02122</v>
      </c>
      <c r="C2924" s="23">
        <v>0</v>
      </c>
      <c r="D2924" s="23">
        <v>90.02122</v>
      </c>
    </row>
    <row r="2925" spans="1:4" x14ac:dyDescent="0.25">
      <c r="A2925" s="7" t="s">
        <v>3105</v>
      </c>
      <c r="B2925" s="23">
        <v>85.623070000000013</v>
      </c>
      <c r="C2925" s="23">
        <v>3.4493899999999997</v>
      </c>
      <c r="D2925" s="23">
        <v>89.949870000000004</v>
      </c>
    </row>
    <row r="2926" spans="1:4" x14ac:dyDescent="0.25">
      <c r="A2926" s="7" t="s">
        <v>3106</v>
      </c>
      <c r="B2926" s="23">
        <v>74.660289999999989</v>
      </c>
      <c r="C2926" s="23">
        <v>12.277620000000001</v>
      </c>
      <c r="D2926" s="23">
        <v>89.947189999999992</v>
      </c>
    </row>
    <row r="2927" spans="1:4" x14ac:dyDescent="0.25">
      <c r="A2927" s="7" t="s">
        <v>3107</v>
      </c>
      <c r="B2927" s="23">
        <v>82.678219999999996</v>
      </c>
      <c r="C2927" s="23">
        <v>4.6139200000000002</v>
      </c>
      <c r="D2927" s="23">
        <v>89.942139999999995</v>
      </c>
    </row>
    <row r="2928" spans="1:4" x14ac:dyDescent="0.25">
      <c r="A2928" s="7" t="s">
        <v>3108</v>
      </c>
      <c r="B2928" s="23">
        <v>89.423509999999993</v>
      </c>
      <c r="C2928" s="23">
        <v>0</v>
      </c>
      <c r="D2928" s="23">
        <v>89.903509999999997</v>
      </c>
    </row>
    <row r="2929" spans="1:4" x14ac:dyDescent="0.25">
      <c r="A2929" s="7" t="s">
        <v>3109</v>
      </c>
      <c r="B2929" s="23">
        <v>79.53801</v>
      </c>
      <c r="C2929" s="23">
        <v>1.2859800000000001</v>
      </c>
      <c r="D2929" s="23">
        <v>89.89591999999999</v>
      </c>
    </row>
    <row r="2930" spans="1:4" x14ac:dyDescent="0.25">
      <c r="A2930" s="7" t="s">
        <v>3110</v>
      </c>
      <c r="B2930" s="23">
        <v>84.806520000000006</v>
      </c>
      <c r="C2930" s="23">
        <v>0</v>
      </c>
      <c r="D2930" s="23">
        <v>89.881500000000003</v>
      </c>
    </row>
    <row r="2931" spans="1:4" x14ac:dyDescent="0.25">
      <c r="A2931" s="7" t="s">
        <v>3111</v>
      </c>
      <c r="B2931" s="23">
        <v>89.868429999999989</v>
      </c>
      <c r="C2931" s="23">
        <v>0</v>
      </c>
      <c r="D2931" s="23">
        <v>89.868429999999989</v>
      </c>
    </row>
    <row r="2932" spans="1:4" x14ac:dyDescent="0.25">
      <c r="A2932" s="7" t="s">
        <v>3112</v>
      </c>
      <c r="B2932" s="23">
        <v>87.945050000000009</v>
      </c>
      <c r="C2932" s="23">
        <v>0</v>
      </c>
      <c r="D2932" s="23">
        <v>89.854620000000011</v>
      </c>
    </row>
    <row r="2933" spans="1:4" x14ac:dyDescent="0.25">
      <c r="A2933" s="7" t="s">
        <v>3113</v>
      </c>
      <c r="B2933" s="23">
        <v>80.317350000000005</v>
      </c>
      <c r="C2933" s="23">
        <v>2.10392</v>
      </c>
      <c r="D2933" s="23">
        <v>89.852010000000007</v>
      </c>
    </row>
    <row r="2934" spans="1:4" x14ac:dyDescent="0.25">
      <c r="A2934" s="7" t="s">
        <v>3114</v>
      </c>
      <c r="B2934" s="23">
        <v>83.16</v>
      </c>
      <c r="C2934" s="23">
        <v>5.2456300000000002</v>
      </c>
      <c r="D2934" s="23">
        <v>89.825630000000004</v>
      </c>
    </row>
    <row r="2935" spans="1:4" x14ac:dyDescent="0.25">
      <c r="A2935" s="7" t="s">
        <v>3115</v>
      </c>
      <c r="B2935" s="23">
        <v>89.823210000000003</v>
      </c>
      <c r="C2935" s="23">
        <v>0</v>
      </c>
      <c r="D2935" s="23">
        <v>89.823210000000003</v>
      </c>
    </row>
    <row r="2936" spans="1:4" x14ac:dyDescent="0.25">
      <c r="A2936" s="7" t="s">
        <v>3116</v>
      </c>
      <c r="B2936" s="23">
        <v>85.584999999999994</v>
      </c>
      <c r="C2936" s="23">
        <v>0</v>
      </c>
      <c r="D2936" s="23">
        <v>89.81741000000001</v>
      </c>
    </row>
    <row r="2937" spans="1:4" x14ac:dyDescent="0.25">
      <c r="A2937" s="7" t="s">
        <v>3117</v>
      </c>
      <c r="B2937" s="23">
        <v>89.806100000000001</v>
      </c>
      <c r="C2937" s="23">
        <v>0</v>
      </c>
      <c r="D2937" s="23">
        <v>89.806100000000001</v>
      </c>
    </row>
    <row r="2938" spans="1:4" x14ac:dyDescent="0.25">
      <c r="A2938" s="7" t="s">
        <v>3118</v>
      </c>
      <c r="B2938" s="23">
        <v>89.806089999999998</v>
      </c>
      <c r="C2938" s="23">
        <v>0</v>
      </c>
      <c r="D2938" s="23">
        <v>89.806089999999998</v>
      </c>
    </row>
    <row r="2939" spans="1:4" x14ac:dyDescent="0.25">
      <c r="A2939" s="7" t="s">
        <v>3119</v>
      </c>
      <c r="B2939" s="23">
        <v>89.806039999999996</v>
      </c>
      <c r="C2939" s="23">
        <v>0</v>
      </c>
      <c r="D2939" s="23">
        <v>89.806039999999996</v>
      </c>
    </row>
    <row r="2940" spans="1:4" x14ac:dyDescent="0.25">
      <c r="A2940" s="7" t="s">
        <v>3120</v>
      </c>
      <c r="B2940" s="23">
        <v>89.806029999999993</v>
      </c>
      <c r="C2940" s="23">
        <v>0</v>
      </c>
      <c r="D2940" s="23">
        <v>89.806029999999993</v>
      </c>
    </row>
    <row r="2941" spans="1:4" x14ac:dyDescent="0.25">
      <c r="A2941" s="7" t="s">
        <v>3121</v>
      </c>
      <c r="B2941" s="23">
        <v>89.805999999999997</v>
      </c>
      <c r="C2941" s="23">
        <v>0</v>
      </c>
      <c r="D2941" s="23">
        <v>89.805999999999997</v>
      </c>
    </row>
    <row r="2942" spans="1:4" x14ac:dyDescent="0.25">
      <c r="A2942" s="7" t="s">
        <v>3122</v>
      </c>
      <c r="B2942" s="23">
        <v>89.805999999999997</v>
      </c>
      <c r="C2942" s="23">
        <v>0</v>
      </c>
      <c r="D2942" s="23">
        <v>89.805999999999997</v>
      </c>
    </row>
    <row r="2943" spans="1:4" x14ac:dyDescent="0.25">
      <c r="A2943" s="7" t="s">
        <v>3123</v>
      </c>
      <c r="B2943" s="23">
        <v>89.805999999999997</v>
      </c>
      <c r="C2943" s="23">
        <v>0</v>
      </c>
      <c r="D2943" s="23">
        <v>89.805999999999997</v>
      </c>
    </row>
    <row r="2944" spans="1:4" x14ac:dyDescent="0.25">
      <c r="A2944" s="7" t="s">
        <v>3124</v>
      </c>
      <c r="B2944" s="23">
        <v>89.805999999999997</v>
      </c>
      <c r="C2944" s="23">
        <v>0</v>
      </c>
      <c r="D2944" s="23">
        <v>89.805999999999997</v>
      </c>
    </row>
    <row r="2945" spans="1:4" x14ac:dyDescent="0.25">
      <c r="A2945" s="7" t="s">
        <v>3125</v>
      </c>
      <c r="B2945" s="23">
        <v>64.496210000000005</v>
      </c>
      <c r="C2945" s="23">
        <v>16.600860000000001</v>
      </c>
      <c r="D2945" s="23">
        <v>89.79234000000001</v>
      </c>
    </row>
    <row r="2946" spans="1:4" x14ac:dyDescent="0.25">
      <c r="A2946" s="7" t="s">
        <v>3126</v>
      </c>
      <c r="B2946" s="23">
        <v>89.146899999999988</v>
      </c>
      <c r="C2946" s="23">
        <v>0</v>
      </c>
      <c r="D2946" s="23">
        <v>89.770899999999997</v>
      </c>
    </row>
    <row r="2947" spans="1:4" x14ac:dyDescent="0.25">
      <c r="A2947" s="7" t="s">
        <v>3127</v>
      </c>
      <c r="B2947" s="23">
        <v>89.762729999999991</v>
      </c>
      <c r="C2947" s="23">
        <v>0</v>
      </c>
      <c r="D2947" s="23">
        <v>89.762729999999991</v>
      </c>
    </row>
    <row r="2948" spans="1:4" x14ac:dyDescent="0.25">
      <c r="A2948" s="7" t="s">
        <v>3128</v>
      </c>
      <c r="B2948" s="23">
        <v>80.052000000000007</v>
      </c>
      <c r="C2948" s="23">
        <v>3.33995</v>
      </c>
      <c r="D2948" s="23">
        <v>89.759079999999997</v>
      </c>
    </row>
    <row r="2949" spans="1:4" x14ac:dyDescent="0.25">
      <c r="A2949" s="7" t="s">
        <v>3129</v>
      </c>
      <c r="B2949" s="23">
        <v>78.718500000000006</v>
      </c>
      <c r="C2949" s="23">
        <v>10.86237</v>
      </c>
      <c r="D2949" s="23">
        <v>89.751869999999997</v>
      </c>
    </row>
    <row r="2950" spans="1:4" x14ac:dyDescent="0.25">
      <c r="A2950" s="7" t="s">
        <v>3130</v>
      </c>
      <c r="B2950" s="23">
        <v>87.473740000000006</v>
      </c>
      <c r="C2950" s="23">
        <v>0.16466999999999998</v>
      </c>
      <c r="D2950" s="23">
        <v>89.738410000000002</v>
      </c>
    </row>
    <row r="2951" spans="1:4" x14ac:dyDescent="0.25">
      <c r="A2951" s="7" t="s">
        <v>3131</v>
      </c>
      <c r="B2951" s="23">
        <v>75.787480000000002</v>
      </c>
      <c r="C2951" s="23">
        <v>2.6364399999999999</v>
      </c>
      <c r="D2951" s="23">
        <v>89.727249999999998</v>
      </c>
    </row>
    <row r="2952" spans="1:4" x14ac:dyDescent="0.25">
      <c r="A2952" s="7" t="s">
        <v>3132</v>
      </c>
      <c r="B2952" s="23">
        <v>78.561979999999991</v>
      </c>
      <c r="C2952" s="23">
        <v>8.5066600000000001</v>
      </c>
      <c r="D2952" s="23">
        <v>89.725359999999995</v>
      </c>
    </row>
    <row r="2953" spans="1:4" x14ac:dyDescent="0.25">
      <c r="A2953" s="7" t="s">
        <v>3133</v>
      </c>
      <c r="B2953" s="23">
        <v>88.491029999999995</v>
      </c>
      <c r="C2953" s="23">
        <v>0</v>
      </c>
      <c r="D2953" s="23">
        <v>89.724940000000004</v>
      </c>
    </row>
    <row r="2954" spans="1:4" x14ac:dyDescent="0.25">
      <c r="A2954" s="7" t="s">
        <v>3134</v>
      </c>
      <c r="B2954" s="23">
        <v>74.561809999999994</v>
      </c>
      <c r="C2954" s="23">
        <v>4.5015100000000006</v>
      </c>
      <c r="D2954" s="23">
        <v>89.712000000000003</v>
      </c>
    </row>
    <row r="2955" spans="1:4" x14ac:dyDescent="0.25">
      <c r="A2955" s="7" t="s">
        <v>3135</v>
      </c>
      <c r="B2955" s="23">
        <v>75.342449999999999</v>
      </c>
      <c r="C2955" s="23">
        <v>9.8961100000000002</v>
      </c>
      <c r="D2955" s="23">
        <v>89.699169999999995</v>
      </c>
    </row>
    <row r="2956" spans="1:4" x14ac:dyDescent="0.25">
      <c r="A2956" s="7" t="s">
        <v>3136</v>
      </c>
      <c r="B2956" s="23">
        <v>75.823539999999994</v>
      </c>
      <c r="C2956" s="23">
        <v>7.0245100000000003</v>
      </c>
      <c r="D2956" s="23">
        <v>89.666539999999998</v>
      </c>
    </row>
    <row r="2957" spans="1:4" x14ac:dyDescent="0.25">
      <c r="A2957" s="7" t="s">
        <v>3137</v>
      </c>
      <c r="B2957" s="23">
        <v>86.581960000000009</v>
      </c>
      <c r="C2957" s="23">
        <v>0</v>
      </c>
      <c r="D2957" s="23">
        <v>89.66340000000001</v>
      </c>
    </row>
    <row r="2958" spans="1:4" x14ac:dyDescent="0.25">
      <c r="A2958" s="7" t="s">
        <v>3138</v>
      </c>
      <c r="B2958" s="23">
        <v>82.100210000000004</v>
      </c>
      <c r="C2958" s="23">
        <v>7.56</v>
      </c>
      <c r="D2958" s="23">
        <v>89.660210000000006</v>
      </c>
    </row>
    <row r="2959" spans="1:4" x14ac:dyDescent="0.25">
      <c r="A2959" s="7" t="s">
        <v>3139</v>
      </c>
      <c r="B2959" s="23">
        <v>89.648080000000007</v>
      </c>
      <c r="C2959" s="23">
        <v>0</v>
      </c>
      <c r="D2959" s="23">
        <v>89.648080000000007</v>
      </c>
    </row>
    <row r="2960" spans="1:4" x14ac:dyDescent="0.25">
      <c r="A2960" s="7" t="s">
        <v>3140</v>
      </c>
      <c r="B2960" s="23">
        <v>89.648049999999998</v>
      </c>
      <c r="C2960" s="23">
        <v>0</v>
      </c>
      <c r="D2960" s="23">
        <v>89.648049999999998</v>
      </c>
    </row>
    <row r="2961" spans="1:4" x14ac:dyDescent="0.25">
      <c r="A2961" s="7" t="s">
        <v>3141</v>
      </c>
      <c r="B2961" s="23">
        <v>89.648049999999998</v>
      </c>
      <c r="C2961" s="23">
        <v>0</v>
      </c>
      <c r="D2961" s="23">
        <v>89.648049999999998</v>
      </c>
    </row>
    <row r="2962" spans="1:4" x14ac:dyDescent="0.25">
      <c r="A2962" s="7" t="s">
        <v>3142</v>
      </c>
      <c r="B2962" s="23">
        <v>89.647970000000001</v>
      </c>
      <c r="C2962" s="23">
        <v>0</v>
      </c>
      <c r="D2962" s="23">
        <v>89.647970000000001</v>
      </c>
    </row>
    <row r="2963" spans="1:4" x14ac:dyDescent="0.25">
      <c r="A2963" s="7" t="s">
        <v>3143</v>
      </c>
      <c r="B2963" s="23">
        <v>89.647960000000012</v>
      </c>
      <c r="C2963" s="23">
        <v>0</v>
      </c>
      <c r="D2963" s="23">
        <v>89.647960000000012</v>
      </c>
    </row>
    <row r="2964" spans="1:4" x14ac:dyDescent="0.25">
      <c r="A2964" s="7" t="s">
        <v>3144</v>
      </c>
      <c r="B2964" s="23">
        <v>87.858710000000002</v>
      </c>
      <c r="C2964" s="23">
        <v>0</v>
      </c>
      <c r="D2964" s="23">
        <v>89.638710000000003</v>
      </c>
    </row>
    <row r="2965" spans="1:4" x14ac:dyDescent="0.25">
      <c r="A2965" s="7" t="s">
        <v>3145</v>
      </c>
      <c r="B2965" s="23">
        <v>86.787030000000001</v>
      </c>
      <c r="C2965" s="23">
        <v>2.8214099999999998</v>
      </c>
      <c r="D2965" s="23">
        <v>89.636920000000003</v>
      </c>
    </row>
    <row r="2966" spans="1:4" x14ac:dyDescent="0.25">
      <c r="A2966" s="7" t="s">
        <v>3146</v>
      </c>
      <c r="B2966" s="23">
        <v>89.61506</v>
      </c>
      <c r="C2966" s="23">
        <v>0</v>
      </c>
      <c r="D2966" s="23">
        <v>89.61506</v>
      </c>
    </row>
    <row r="2967" spans="1:4" x14ac:dyDescent="0.25">
      <c r="A2967" s="7" t="s">
        <v>3147</v>
      </c>
      <c r="B2967" s="23">
        <v>84.927199999999999</v>
      </c>
      <c r="C2967" s="23">
        <v>0</v>
      </c>
      <c r="D2967" s="23">
        <v>89.597560000000001</v>
      </c>
    </row>
    <row r="2968" spans="1:4" x14ac:dyDescent="0.25">
      <c r="A2968" s="7" t="s">
        <v>3148</v>
      </c>
      <c r="B2968" s="23">
        <v>87.122420000000005</v>
      </c>
      <c r="C2968" s="23">
        <v>0.36225999999999997</v>
      </c>
      <c r="D2968" s="23">
        <v>89.594679999999997</v>
      </c>
    </row>
    <row r="2969" spans="1:4" x14ac:dyDescent="0.25">
      <c r="A2969" s="7" t="s">
        <v>3149</v>
      </c>
      <c r="B2969" s="23">
        <v>80.114399999999989</v>
      </c>
      <c r="C2969" s="23">
        <v>5.1994499999999997</v>
      </c>
      <c r="D2969" s="23">
        <v>89.578889999999987</v>
      </c>
    </row>
    <row r="2970" spans="1:4" x14ac:dyDescent="0.25">
      <c r="A2970" s="7" t="s">
        <v>3150</v>
      </c>
      <c r="B2970" s="23">
        <v>88.510990000000007</v>
      </c>
      <c r="C2970" s="23">
        <v>0</v>
      </c>
      <c r="D2970" s="23">
        <v>89.570990000000009</v>
      </c>
    </row>
    <row r="2971" spans="1:4" x14ac:dyDescent="0.25">
      <c r="A2971" s="7" t="s">
        <v>3151</v>
      </c>
      <c r="B2971" s="23">
        <v>67.149470000000008</v>
      </c>
      <c r="C2971" s="23">
        <v>16.918230000000001</v>
      </c>
      <c r="D2971" s="23">
        <v>89.54516000000001</v>
      </c>
    </row>
    <row r="2972" spans="1:4" x14ac:dyDescent="0.25">
      <c r="A2972" s="7" t="s">
        <v>3152</v>
      </c>
      <c r="B2972" s="23">
        <v>79.28352000000001</v>
      </c>
      <c r="C2972" s="23">
        <v>8.3762299999999996</v>
      </c>
      <c r="D2972" s="23">
        <v>89.537940000000006</v>
      </c>
    </row>
    <row r="2973" spans="1:4" x14ac:dyDescent="0.25">
      <c r="A2973" s="7" t="s">
        <v>3153</v>
      </c>
      <c r="B2973" s="23">
        <v>74.958679999999987</v>
      </c>
      <c r="C2973" s="23">
        <v>13.340629999999999</v>
      </c>
      <c r="D2973" s="23">
        <v>89.527699999999996</v>
      </c>
    </row>
    <row r="2974" spans="1:4" x14ac:dyDescent="0.25">
      <c r="A2974" s="7" t="s">
        <v>3154</v>
      </c>
      <c r="B2974" s="23">
        <v>85.761520000000004</v>
      </c>
      <c r="C2974" s="23">
        <v>0</v>
      </c>
      <c r="D2974" s="23">
        <v>89.523150000000015</v>
      </c>
    </row>
    <row r="2975" spans="1:4" x14ac:dyDescent="0.25">
      <c r="A2975" s="7" t="s">
        <v>3155</v>
      </c>
      <c r="B2975" s="23">
        <v>80.049050000000008</v>
      </c>
      <c r="C2975" s="23">
        <v>7.1507299999999994</v>
      </c>
      <c r="D2975" s="23">
        <v>89.46078</v>
      </c>
    </row>
    <row r="2976" spans="1:4" x14ac:dyDescent="0.25">
      <c r="A2976" s="7" t="s">
        <v>3156</v>
      </c>
      <c r="B2976" s="23">
        <v>87.95102</v>
      </c>
      <c r="C2976" s="23">
        <v>0</v>
      </c>
      <c r="D2976" s="23">
        <v>89.45102</v>
      </c>
    </row>
    <row r="2977" spans="1:4" x14ac:dyDescent="0.25">
      <c r="A2977" s="7" t="s">
        <v>3157</v>
      </c>
      <c r="B2977" s="23">
        <v>89.44438000000001</v>
      </c>
      <c r="C2977" s="23">
        <v>0</v>
      </c>
      <c r="D2977" s="23">
        <v>89.44438000000001</v>
      </c>
    </row>
    <row r="2978" spans="1:4" x14ac:dyDescent="0.25">
      <c r="A2978" s="7" t="s">
        <v>3158</v>
      </c>
      <c r="B2978" s="23">
        <v>86.419800000000009</v>
      </c>
      <c r="C2978" s="23">
        <v>0.5631799999999999</v>
      </c>
      <c r="D2978" s="23">
        <v>89.421979999999991</v>
      </c>
    </row>
    <row r="2979" spans="1:4" x14ac:dyDescent="0.25">
      <c r="A2979" s="7" t="s">
        <v>3159</v>
      </c>
      <c r="B2979" s="23">
        <v>75.361999999999995</v>
      </c>
      <c r="C2979" s="23">
        <v>8.6432700000000011</v>
      </c>
      <c r="D2979" s="23">
        <v>89.383830000000003</v>
      </c>
    </row>
    <row r="2980" spans="1:4" x14ac:dyDescent="0.25">
      <c r="A2980" s="7" t="s">
        <v>3160</v>
      </c>
      <c r="B2980" s="23">
        <v>65.532330000000002</v>
      </c>
      <c r="C2980" s="23">
        <v>23.086740000000002</v>
      </c>
      <c r="D2980" s="23">
        <v>89.382820000000009</v>
      </c>
    </row>
    <row r="2981" spans="1:4" x14ac:dyDescent="0.25">
      <c r="A2981" s="7" t="s">
        <v>3161</v>
      </c>
      <c r="B2981" s="23">
        <v>66.693640000000002</v>
      </c>
      <c r="C2981" s="23">
        <v>21.651689999999999</v>
      </c>
      <c r="D2981" s="23">
        <v>89.365070000000003</v>
      </c>
    </row>
    <row r="2982" spans="1:4" x14ac:dyDescent="0.25">
      <c r="A2982" s="7" t="s">
        <v>3162</v>
      </c>
      <c r="B2982" s="23">
        <v>89.364999999999995</v>
      </c>
      <c r="C2982" s="23">
        <v>0</v>
      </c>
      <c r="D2982" s="23">
        <v>89.364999999999995</v>
      </c>
    </row>
    <row r="2983" spans="1:4" x14ac:dyDescent="0.25">
      <c r="A2983" s="7" t="s">
        <v>3163</v>
      </c>
      <c r="B2983" s="23">
        <v>66.301280000000006</v>
      </c>
      <c r="C2983" s="23">
        <v>22.48527</v>
      </c>
      <c r="D2983" s="23">
        <v>89.357749999999996</v>
      </c>
    </row>
    <row r="2984" spans="1:4" x14ac:dyDescent="0.25">
      <c r="A2984" s="7" t="s">
        <v>3164</v>
      </c>
      <c r="B2984" s="23">
        <v>78.012339999999995</v>
      </c>
      <c r="C2984" s="23">
        <v>6.2070500000000006</v>
      </c>
      <c r="D2984" s="23">
        <v>89.355649999999997</v>
      </c>
    </row>
    <row r="2985" spans="1:4" x14ac:dyDescent="0.25">
      <c r="A2985" s="7" t="s">
        <v>3165</v>
      </c>
      <c r="B2985" s="23">
        <v>87.86724000000001</v>
      </c>
      <c r="C2985" s="23">
        <v>0</v>
      </c>
      <c r="D2985" s="23">
        <v>89.352240000000009</v>
      </c>
    </row>
    <row r="2986" spans="1:4" x14ac:dyDescent="0.25">
      <c r="A2986" s="7" t="s">
        <v>3166</v>
      </c>
      <c r="B2986" s="23">
        <v>87.409649999999999</v>
      </c>
      <c r="C2986" s="23">
        <v>0</v>
      </c>
      <c r="D2986" s="23">
        <v>89.339649999999992</v>
      </c>
    </row>
    <row r="2987" spans="1:4" x14ac:dyDescent="0.25">
      <c r="A2987" s="7" t="s">
        <v>3167</v>
      </c>
      <c r="B2987" s="23">
        <v>80.386560000000003</v>
      </c>
      <c r="C2987" s="23">
        <v>4.8995899999999999</v>
      </c>
      <c r="D2987" s="23">
        <v>89.322399999999988</v>
      </c>
    </row>
    <row r="2988" spans="1:4" x14ac:dyDescent="0.25">
      <c r="A2988" s="7" t="s">
        <v>3168</v>
      </c>
      <c r="B2988" s="23">
        <v>89.3048</v>
      </c>
      <c r="C2988" s="23">
        <v>0</v>
      </c>
      <c r="D2988" s="23">
        <v>89.3048</v>
      </c>
    </row>
    <row r="2989" spans="1:4" x14ac:dyDescent="0.25">
      <c r="A2989" s="7" t="s">
        <v>3169</v>
      </c>
      <c r="B2989" s="23">
        <v>76.70223</v>
      </c>
      <c r="C2989" s="23">
        <v>7.4047000000000001</v>
      </c>
      <c r="D2989" s="23">
        <v>89.295189999999991</v>
      </c>
    </row>
    <row r="2990" spans="1:4" x14ac:dyDescent="0.25">
      <c r="A2990" s="7" t="s">
        <v>3170</v>
      </c>
      <c r="B2990" s="23">
        <v>88.698920000000001</v>
      </c>
      <c r="C2990" s="23">
        <v>0</v>
      </c>
      <c r="D2990" s="23">
        <v>89.284199999999998</v>
      </c>
    </row>
    <row r="2991" spans="1:4" x14ac:dyDescent="0.25">
      <c r="A2991" s="7" t="s">
        <v>3171</v>
      </c>
      <c r="B2991" s="23">
        <v>89.259020000000007</v>
      </c>
      <c r="C2991" s="23">
        <v>0</v>
      </c>
      <c r="D2991" s="23">
        <v>89.259020000000007</v>
      </c>
    </row>
    <row r="2992" spans="1:4" x14ac:dyDescent="0.25">
      <c r="A2992" s="7" t="s">
        <v>3172</v>
      </c>
      <c r="B2992" s="23">
        <v>62.797419999999995</v>
      </c>
      <c r="C2992" s="23">
        <v>24.285360000000001</v>
      </c>
      <c r="D2992" s="23">
        <v>89.248679999999993</v>
      </c>
    </row>
    <row r="2993" spans="1:4" x14ac:dyDescent="0.25">
      <c r="A2993" s="7" t="s">
        <v>3173</v>
      </c>
      <c r="B2993" s="23">
        <v>89.215519999999998</v>
      </c>
      <c r="C2993" s="23">
        <v>0</v>
      </c>
      <c r="D2993" s="23">
        <v>89.215519999999998</v>
      </c>
    </row>
    <row r="2994" spans="1:4" x14ac:dyDescent="0.25">
      <c r="A2994" s="7" t="s">
        <v>3174</v>
      </c>
      <c r="B2994" s="23">
        <v>89.215519999999998</v>
      </c>
      <c r="C2994" s="23">
        <v>0</v>
      </c>
      <c r="D2994" s="23">
        <v>89.215519999999998</v>
      </c>
    </row>
    <row r="2995" spans="1:4" x14ac:dyDescent="0.25">
      <c r="A2995" s="7" t="s">
        <v>3175</v>
      </c>
      <c r="B2995" s="23">
        <v>88.976339999999993</v>
      </c>
      <c r="C2995" s="23">
        <v>0</v>
      </c>
      <c r="D2995" s="23">
        <v>89.193529999999996</v>
      </c>
    </row>
    <row r="2996" spans="1:4" x14ac:dyDescent="0.25">
      <c r="A2996" s="7" t="s">
        <v>3176</v>
      </c>
      <c r="B2996" s="23">
        <v>89.162720000000007</v>
      </c>
      <c r="C2996" s="23">
        <v>0</v>
      </c>
      <c r="D2996" s="23">
        <v>89.178359999999998</v>
      </c>
    </row>
    <row r="2997" spans="1:4" x14ac:dyDescent="0.25">
      <c r="A2997" s="7" t="s">
        <v>3177</v>
      </c>
      <c r="B2997" s="23">
        <v>71.275199999999998</v>
      </c>
      <c r="C2997" s="23">
        <v>16.022569999999998</v>
      </c>
      <c r="D2997" s="23">
        <v>89.176769999999991</v>
      </c>
    </row>
    <row r="2998" spans="1:4" x14ac:dyDescent="0.25">
      <c r="A2998" s="7" t="s">
        <v>3178</v>
      </c>
      <c r="B2998" s="23">
        <v>76.676460000000006</v>
      </c>
      <c r="C2998" s="23">
        <v>0</v>
      </c>
      <c r="D2998" s="23">
        <v>89.173500000000004</v>
      </c>
    </row>
    <row r="2999" spans="1:4" x14ac:dyDescent="0.25">
      <c r="A2999" s="7" t="s">
        <v>3179</v>
      </c>
      <c r="B2999" s="23">
        <v>89.14688000000001</v>
      </c>
      <c r="C2999" s="23">
        <v>0</v>
      </c>
      <c r="D2999" s="23">
        <v>89.14688000000001</v>
      </c>
    </row>
    <row r="3000" spans="1:4" x14ac:dyDescent="0.25">
      <c r="A3000" s="7" t="s">
        <v>3180</v>
      </c>
      <c r="B3000" s="23">
        <v>86.695449999999994</v>
      </c>
      <c r="C3000" s="23">
        <v>0</v>
      </c>
      <c r="D3000" s="23">
        <v>89.142520000000005</v>
      </c>
    </row>
    <row r="3001" spans="1:4" x14ac:dyDescent="0.25">
      <c r="A3001" s="7" t="s">
        <v>3181</v>
      </c>
      <c r="B3001" s="23">
        <v>76.268630000000002</v>
      </c>
      <c r="C3001" s="23">
        <v>6.3383599999999998</v>
      </c>
      <c r="D3001" s="23">
        <v>89.119740000000007</v>
      </c>
    </row>
    <row r="3002" spans="1:4" x14ac:dyDescent="0.25">
      <c r="A3002" s="7" t="s">
        <v>3182</v>
      </c>
      <c r="B3002" s="23">
        <v>67.56871000000001</v>
      </c>
      <c r="C3002" s="23">
        <v>14.86839</v>
      </c>
      <c r="D3002" s="23">
        <v>89.091840000000005</v>
      </c>
    </row>
    <row r="3003" spans="1:4" x14ac:dyDescent="0.25">
      <c r="A3003" s="7" t="s">
        <v>3183</v>
      </c>
      <c r="B3003" s="23">
        <v>66.151660000000007</v>
      </c>
      <c r="C3003" s="23">
        <v>18.778449999999999</v>
      </c>
      <c r="D3003" s="23">
        <v>89.021129999999999</v>
      </c>
    </row>
    <row r="3004" spans="1:4" x14ac:dyDescent="0.25">
      <c r="A3004" s="7" t="s">
        <v>3184</v>
      </c>
      <c r="B3004" s="23">
        <v>88.992039999999989</v>
      </c>
      <c r="C3004" s="23">
        <v>0</v>
      </c>
      <c r="D3004" s="23">
        <v>88.992039999999989</v>
      </c>
    </row>
    <row r="3005" spans="1:4" x14ac:dyDescent="0.25">
      <c r="A3005" s="7" t="s">
        <v>3185</v>
      </c>
      <c r="B3005" s="23">
        <v>77.452939999999998</v>
      </c>
      <c r="C3005" s="23">
        <v>5.8381699999999999</v>
      </c>
      <c r="D3005" s="23">
        <v>88.985210000000009</v>
      </c>
    </row>
    <row r="3006" spans="1:4" x14ac:dyDescent="0.25">
      <c r="A3006" s="7" t="s">
        <v>3186</v>
      </c>
      <c r="B3006" s="23">
        <v>87.122399999999999</v>
      </c>
      <c r="C3006" s="23">
        <v>1.2295499999999999</v>
      </c>
      <c r="D3006" s="23">
        <v>88.949950000000001</v>
      </c>
    </row>
    <row r="3007" spans="1:4" x14ac:dyDescent="0.25">
      <c r="A3007" s="7" t="s">
        <v>3187</v>
      </c>
      <c r="B3007" s="23">
        <v>77.837490000000003</v>
      </c>
      <c r="C3007" s="23">
        <v>8.9384300000000003</v>
      </c>
      <c r="D3007" s="23">
        <v>88.932520000000025</v>
      </c>
    </row>
    <row r="3008" spans="1:4" x14ac:dyDescent="0.25">
      <c r="A3008" s="7" t="s">
        <v>3188</v>
      </c>
      <c r="B3008" s="23">
        <v>75.690300000000008</v>
      </c>
      <c r="C3008" s="23">
        <v>3.33046</v>
      </c>
      <c r="D3008" s="23">
        <v>88.894140000000007</v>
      </c>
    </row>
    <row r="3009" spans="1:4" x14ac:dyDescent="0.25">
      <c r="A3009" s="7" t="s">
        <v>3189</v>
      </c>
      <c r="B3009" s="23">
        <v>88.182330000000007</v>
      </c>
      <c r="C3009" s="23">
        <v>0</v>
      </c>
      <c r="D3009" s="23">
        <v>88.830330000000004</v>
      </c>
    </row>
    <row r="3010" spans="1:4" x14ac:dyDescent="0.25">
      <c r="A3010" s="7" t="s">
        <v>3190</v>
      </c>
      <c r="B3010" s="23">
        <v>86.88721000000001</v>
      </c>
      <c r="C3010" s="23">
        <v>1.90127</v>
      </c>
      <c r="D3010" s="23">
        <v>88.788480000000007</v>
      </c>
    </row>
    <row r="3011" spans="1:4" x14ac:dyDescent="0.25">
      <c r="A3011" s="7" t="s">
        <v>3191</v>
      </c>
      <c r="B3011" s="23">
        <v>68.609169999999992</v>
      </c>
      <c r="C3011" s="23">
        <v>19.467029999999998</v>
      </c>
      <c r="D3011" s="23">
        <v>88.776239999999987</v>
      </c>
    </row>
    <row r="3012" spans="1:4" x14ac:dyDescent="0.25">
      <c r="A3012" s="7" t="s">
        <v>3192</v>
      </c>
      <c r="B3012" s="23">
        <v>88.754019999999997</v>
      </c>
      <c r="C3012" s="23">
        <v>0</v>
      </c>
      <c r="D3012" s="23">
        <v>88.754019999999997</v>
      </c>
    </row>
    <row r="3013" spans="1:4" x14ac:dyDescent="0.25">
      <c r="A3013" s="7" t="s">
        <v>3193</v>
      </c>
      <c r="B3013" s="23">
        <v>76.280029999999996</v>
      </c>
      <c r="C3013" s="23">
        <v>12.458489999999999</v>
      </c>
      <c r="D3013" s="23">
        <v>88.738520000000008</v>
      </c>
    </row>
    <row r="3014" spans="1:4" x14ac:dyDescent="0.25">
      <c r="A3014" s="7" t="s">
        <v>3194</v>
      </c>
      <c r="B3014" s="23">
        <v>88.735129999999998</v>
      </c>
      <c r="C3014" s="23">
        <v>0</v>
      </c>
      <c r="D3014" s="23">
        <v>88.735129999999998</v>
      </c>
    </row>
    <row r="3015" spans="1:4" x14ac:dyDescent="0.25">
      <c r="A3015" s="7" t="s">
        <v>3195</v>
      </c>
      <c r="B3015" s="23">
        <v>87.122399999999999</v>
      </c>
      <c r="C3015" s="23">
        <v>0</v>
      </c>
      <c r="D3015" s="23">
        <v>88.726069999999993</v>
      </c>
    </row>
    <row r="3016" spans="1:4" x14ac:dyDescent="0.25">
      <c r="A3016" s="7" t="s">
        <v>3196</v>
      </c>
      <c r="B3016" s="23">
        <v>88.701309999999992</v>
      </c>
      <c r="C3016" s="23">
        <v>0</v>
      </c>
      <c r="D3016" s="23">
        <v>88.701309999999992</v>
      </c>
    </row>
    <row r="3017" spans="1:4" x14ac:dyDescent="0.25">
      <c r="A3017" s="7" t="s">
        <v>3197</v>
      </c>
      <c r="B3017" s="23">
        <v>88.491039999999998</v>
      </c>
      <c r="C3017" s="23">
        <v>0</v>
      </c>
      <c r="D3017" s="23">
        <v>88.687179999999998</v>
      </c>
    </row>
    <row r="3018" spans="1:4" x14ac:dyDescent="0.25">
      <c r="A3018" s="7" t="s">
        <v>3198</v>
      </c>
      <c r="B3018" s="23">
        <v>88.686890000000005</v>
      </c>
      <c r="C3018" s="23">
        <v>0</v>
      </c>
      <c r="D3018" s="23">
        <v>88.686890000000005</v>
      </c>
    </row>
    <row r="3019" spans="1:4" x14ac:dyDescent="0.25">
      <c r="A3019" s="7" t="s">
        <v>3199</v>
      </c>
      <c r="B3019" s="23">
        <v>64.006500000000003</v>
      </c>
      <c r="C3019" s="23">
        <v>18.477229999999999</v>
      </c>
      <c r="D3019" s="23">
        <v>88.679509999999993</v>
      </c>
    </row>
    <row r="3020" spans="1:4" x14ac:dyDescent="0.25">
      <c r="A3020" s="7" t="s">
        <v>3200</v>
      </c>
      <c r="B3020" s="23">
        <v>79.222009999999997</v>
      </c>
      <c r="C3020" s="23">
        <v>1.61165</v>
      </c>
      <c r="D3020" s="23">
        <v>88.667649999999995</v>
      </c>
    </row>
    <row r="3021" spans="1:4" x14ac:dyDescent="0.25">
      <c r="A3021" s="7" t="s">
        <v>3201</v>
      </c>
      <c r="B3021" s="23">
        <v>88.491020000000006</v>
      </c>
      <c r="C3021" s="23">
        <v>0</v>
      </c>
      <c r="D3021" s="23">
        <v>88.661370000000005</v>
      </c>
    </row>
    <row r="3022" spans="1:4" x14ac:dyDescent="0.25">
      <c r="A3022" s="7" t="s">
        <v>3202</v>
      </c>
      <c r="B3022" s="23">
        <v>80.58681</v>
      </c>
      <c r="C3022" s="23">
        <v>0.48625999999999997</v>
      </c>
      <c r="D3022" s="23">
        <v>88.627539999999996</v>
      </c>
    </row>
    <row r="3023" spans="1:4" x14ac:dyDescent="0.25">
      <c r="A3023" s="7" t="s">
        <v>3203</v>
      </c>
      <c r="B3023" s="23">
        <v>64.095010000000002</v>
      </c>
      <c r="C3023" s="23">
        <v>23.975189999999998</v>
      </c>
      <c r="D3023" s="23">
        <v>88.609619999999993</v>
      </c>
    </row>
    <row r="3024" spans="1:4" x14ac:dyDescent="0.25">
      <c r="A3024" s="7" t="s">
        <v>3204</v>
      </c>
      <c r="B3024" s="23">
        <v>63.525280000000002</v>
      </c>
      <c r="C3024" s="23">
        <v>19.460819999999998</v>
      </c>
      <c r="D3024" s="23">
        <v>88.599900000000005</v>
      </c>
    </row>
    <row r="3025" spans="1:4" x14ac:dyDescent="0.25">
      <c r="A3025" s="7" t="s">
        <v>3205</v>
      </c>
      <c r="B3025" s="23">
        <v>88.588999999999999</v>
      </c>
      <c r="C3025" s="23">
        <v>0</v>
      </c>
      <c r="D3025" s="23">
        <v>88.588999999999999</v>
      </c>
    </row>
    <row r="3026" spans="1:4" x14ac:dyDescent="0.25">
      <c r="A3026" s="7" t="s">
        <v>3206</v>
      </c>
      <c r="B3026" s="23">
        <v>75.216359999999995</v>
      </c>
      <c r="C3026" s="23">
        <v>3.8534999999999999</v>
      </c>
      <c r="D3026" s="23">
        <v>88.567940000000007</v>
      </c>
    </row>
    <row r="3027" spans="1:4" x14ac:dyDescent="0.25">
      <c r="A3027" s="7" t="s">
        <v>3207</v>
      </c>
      <c r="B3027" s="23">
        <v>64.212999999999994</v>
      </c>
      <c r="C3027" s="23">
        <v>0</v>
      </c>
      <c r="D3027" s="23">
        <v>88.526649999999989</v>
      </c>
    </row>
    <row r="3028" spans="1:4" x14ac:dyDescent="0.25">
      <c r="A3028" s="7" t="s">
        <v>3208</v>
      </c>
      <c r="B3028" s="23">
        <v>87.230539999999991</v>
      </c>
      <c r="C3028" s="23">
        <v>0</v>
      </c>
      <c r="D3028" s="23">
        <v>88.524360000000001</v>
      </c>
    </row>
    <row r="3029" spans="1:4" x14ac:dyDescent="0.25">
      <c r="A3029" s="7" t="s">
        <v>3209</v>
      </c>
      <c r="B3029" s="23">
        <v>65.630049999999997</v>
      </c>
      <c r="C3029" s="23">
        <v>21.419229999999999</v>
      </c>
      <c r="D3029" s="23">
        <v>88.518699999999995</v>
      </c>
    </row>
    <row r="3030" spans="1:4" x14ac:dyDescent="0.25">
      <c r="A3030" s="7" t="s">
        <v>3210</v>
      </c>
      <c r="B3030" s="23">
        <v>88.049499999999995</v>
      </c>
      <c r="C3030" s="23">
        <v>0</v>
      </c>
      <c r="D3030" s="23">
        <v>88.468100000000007</v>
      </c>
    </row>
    <row r="3031" spans="1:4" x14ac:dyDescent="0.25">
      <c r="A3031" s="7" t="s">
        <v>3211</v>
      </c>
      <c r="B3031" s="23">
        <v>88.465000000000003</v>
      </c>
      <c r="C3031" s="23">
        <v>0</v>
      </c>
      <c r="D3031" s="23">
        <v>88.465000000000003</v>
      </c>
    </row>
    <row r="3032" spans="1:4" x14ac:dyDescent="0.25">
      <c r="A3032" s="7" t="s">
        <v>3212</v>
      </c>
      <c r="B3032" s="23">
        <v>66.042699999999996</v>
      </c>
      <c r="C3032" s="23">
        <v>19.122779999999999</v>
      </c>
      <c r="D3032" s="23">
        <v>88.457459999999998</v>
      </c>
    </row>
    <row r="3033" spans="1:4" x14ac:dyDescent="0.25">
      <c r="A3033" s="7" t="s">
        <v>3213</v>
      </c>
      <c r="B3033" s="23">
        <v>63.284339999999993</v>
      </c>
      <c r="C3033" s="23">
        <v>19.116330000000001</v>
      </c>
      <c r="D3033" s="23">
        <v>88.43544</v>
      </c>
    </row>
    <row r="3034" spans="1:4" x14ac:dyDescent="0.25">
      <c r="A3034" s="7" t="s">
        <v>3214</v>
      </c>
      <c r="B3034" s="23">
        <v>76.119009999999989</v>
      </c>
      <c r="C3034" s="23">
        <v>0.96007000000000009</v>
      </c>
      <c r="D3034" s="23">
        <v>88.42813000000001</v>
      </c>
    </row>
    <row r="3035" spans="1:4" x14ac:dyDescent="0.25">
      <c r="A3035" s="7" t="s">
        <v>3215</v>
      </c>
      <c r="B3035" s="23">
        <v>66.018810000000002</v>
      </c>
      <c r="C3035" s="23">
        <v>17.050279999999997</v>
      </c>
      <c r="D3035" s="23">
        <v>88.355840000000001</v>
      </c>
    </row>
    <row r="3036" spans="1:4" x14ac:dyDescent="0.25">
      <c r="A3036" s="7" t="s">
        <v>3216</v>
      </c>
      <c r="B3036" s="23">
        <v>68.203869999999995</v>
      </c>
      <c r="C3036" s="23">
        <v>19.614060000000002</v>
      </c>
      <c r="D3036" s="23">
        <v>88.353340000000003</v>
      </c>
    </row>
    <row r="3037" spans="1:4" x14ac:dyDescent="0.25">
      <c r="A3037" s="7" t="s">
        <v>3217</v>
      </c>
      <c r="B3037" s="23">
        <v>87.695999999999998</v>
      </c>
      <c r="C3037" s="23">
        <v>0</v>
      </c>
      <c r="D3037" s="23">
        <v>88.343999999999994</v>
      </c>
    </row>
    <row r="3038" spans="1:4" x14ac:dyDescent="0.25">
      <c r="A3038" s="7" t="s">
        <v>3218</v>
      </c>
      <c r="B3038" s="23">
        <v>68.552520000000001</v>
      </c>
      <c r="C3038" s="23">
        <v>17.182650000000002</v>
      </c>
      <c r="D3038" s="23">
        <v>88.33338000000002</v>
      </c>
    </row>
    <row r="3039" spans="1:4" x14ac:dyDescent="0.25">
      <c r="A3039" s="7" t="s">
        <v>3219</v>
      </c>
      <c r="B3039" s="23">
        <v>68.102609999999999</v>
      </c>
      <c r="C3039" s="23">
        <v>13.927430000000001</v>
      </c>
      <c r="D3039" s="23">
        <v>88.312510000000003</v>
      </c>
    </row>
    <row r="3040" spans="1:4" x14ac:dyDescent="0.25">
      <c r="A3040" s="7" t="s">
        <v>3220</v>
      </c>
      <c r="B3040" s="23">
        <v>83.729179999999999</v>
      </c>
      <c r="C3040" s="23">
        <v>2.5402399999999998</v>
      </c>
      <c r="D3040" s="23">
        <v>88.312179999999998</v>
      </c>
    </row>
    <row r="3041" spans="1:4" x14ac:dyDescent="0.25">
      <c r="A3041" s="7" t="s">
        <v>3221</v>
      </c>
      <c r="B3041" s="23">
        <v>88.258279999999999</v>
      </c>
      <c r="C3041" s="23">
        <v>0</v>
      </c>
      <c r="D3041" s="23">
        <v>88.258279999999999</v>
      </c>
    </row>
    <row r="3042" spans="1:4" x14ac:dyDescent="0.25">
      <c r="A3042" s="7" t="s">
        <v>3222</v>
      </c>
      <c r="B3042" s="23">
        <v>82.083449999999999</v>
      </c>
      <c r="C3042" s="23">
        <v>0</v>
      </c>
      <c r="D3042" s="23">
        <v>88.239829999999998</v>
      </c>
    </row>
    <row r="3043" spans="1:4" x14ac:dyDescent="0.25">
      <c r="A3043" s="7" t="s">
        <v>3223</v>
      </c>
      <c r="B3043" s="23">
        <v>88.184169999999995</v>
      </c>
      <c r="C3043" s="23">
        <v>0</v>
      </c>
      <c r="D3043" s="23">
        <v>88.184169999999995</v>
      </c>
    </row>
    <row r="3044" spans="1:4" x14ac:dyDescent="0.25">
      <c r="A3044" s="7" t="s">
        <v>3224</v>
      </c>
      <c r="B3044" s="23">
        <v>58.922499999999999</v>
      </c>
      <c r="C3044" s="23">
        <v>26.927979999999998</v>
      </c>
      <c r="D3044" s="23">
        <v>88.180360000000007</v>
      </c>
    </row>
    <row r="3045" spans="1:4" x14ac:dyDescent="0.25">
      <c r="A3045" s="7" t="s">
        <v>3225</v>
      </c>
      <c r="B3045" s="23">
        <v>88.159410000000008</v>
      </c>
      <c r="C3045" s="23">
        <v>0</v>
      </c>
      <c r="D3045" s="23">
        <v>88.159410000000008</v>
      </c>
    </row>
    <row r="3046" spans="1:4" x14ac:dyDescent="0.25">
      <c r="A3046" s="7" t="s">
        <v>3226</v>
      </c>
      <c r="B3046" s="23">
        <v>79.900999999999996</v>
      </c>
      <c r="C3046" s="23">
        <v>0</v>
      </c>
      <c r="D3046" s="23">
        <v>88.146600000000007</v>
      </c>
    </row>
    <row r="3047" spans="1:4" x14ac:dyDescent="0.25">
      <c r="A3047" s="7" t="s">
        <v>3227</v>
      </c>
      <c r="B3047" s="23">
        <v>81.738810000000001</v>
      </c>
      <c r="C3047" s="23">
        <v>2.5153499999999998</v>
      </c>
      <c r="D3047" s="23">
        <v>88.14188</v>
      </c>
    </row>
    <row r="3048" spans="1:4" x14ac:dyDescent="0.25">
      <c r="A3048" s="7" t="s">
        <v>3228</v>
      </c>
      <c r="B3048" s="23">
        <v>81.196830000000006</v>
      </c>
      <c r="C3048" s="23">
        <v>6.9033800000000003</v>
      </c>
      <c r="D3048" s="23">
        <v>88.100210000000004</v>
      </c>
    </row>
    <row r="3049" spans="1:4" x14ac:dyDescent="0.25">
      <c r="A3049" s="7" t="s">
        <v>3229</v>
      </c>
      <c r="B3049" s="23">
        <v>87.038669999999996</v>
      </c>
      <c r="C3049" s="23">
        <v>0</v>
      </c>
      <c r="D3049" s="23">
        <v>88.07329</v>
      </c>
    </row>
    <row r="3050" spans="1:4" x14ac:dyDescent="0.25">
      <c r="A3050" s="7" t="s">
        <v>3230</v>
      </c>
      <c r="B3050" s="23">
        <v>78.225649999999987</v>
      </c>
      <c r="C3050" s="23">
        <v>3.97492</v>
      </c>
      <c r="D3050" s="23">
        <v>88.063919999999996</v>
      </c>
    </row>
    <row r="3051" spans="1:4" x14ac:dyDescent="0.25">
      <c r="A3051" s="7" t="s">
        <v>3231</v>
      </c>
      <c r="B3051" s="23">
        <v>73.546300000000002</v>
      </c>
      <c r="C3051" s="23">
        <v>5.1266499999999997</v>
      </c>
      <c r="D3051" s="23">
        <v>88.041709999999995</v>
      </c>
    </row>
    <row r="3052" spans="1:4" x14ac:dyDescent="0.25">
      <c r="A3052" s="7" t="s">
        <v>3232</v>
      </c>
      <c r="B3052" s="23">
        <v>69.089210000000008</v>
      </c>
      <c r="C3052" s="23">
        <v>11.76492</v>
      </c>
      <c r="D3052" s="23">
        <v>88.006430000000009</v>
      </c>
    </row>
    <row r="3053" spans="1:4" x14ac:dyDescent="0.25">
      <c r="A3053" s="7" t="s">
        <v>3233</v>
      </c>
      <c r="B3053" s="23">
        <v>63.683500000000002</v>
      </c>
      <c r="C3053" s="23">
        <v>24.091080000000002</v>
      </c>
      <c r="D3053" s="23">
        <v>88.004379999999998</v>
      </c>
    </row>
    <row r="3054" spans="1:4" x14ac:dyDescent="0.25">
      <c r="A3054" s="7" t="s">
        <v>3234</v>
      </c>
      <c r="B3054" s="23">
        <v>78.152369999999991</v>
      </c>
      <c r="C3054" s="23">
        <v>2.2734000000000001</v>
      </c>
      <c r="D3054" s="23">
        <v>87.968799999999987</v>
      </c>
    </row>
    <row r="3055" spans="1:4" x14ac:dyDescent="0.25">
      <c r="A3055" s="7" t="s">
        <v>3235</v>
      </c>
      <c r="B3055" s="23">
        <v>87.856560000000002</v>
      </c>
      <c r="C3055" s="23">
        <v>0</v>
      </c>
      <c r="D3055" s="23">
        <v>87.943309999999997</v>
      </c>
    </row>
    <row r="3056" spans="1:4" x14ac:dyDescent="0.25">
      <c r="A3056" s="7" t="s">
        <v>3236</v>
      </c>
      <c r="B3056" s="23">
        <v>86.437730000000002</v>
      </c>
      <c r="C3056" s="23">
        <v>0</v>
      </c>
      <c r="D3056" s="23">
        <v>87.937730000000002</v>
      </c>
    </row>
    <row r="3057" spans="1:4" x14ac:dyDescent="0.25">
      <c r="A3057" s="7" t="s">
        <v>3237</v>
      </c>
      <c r="B3057" s="23">
        <v>86.997889999999998</v>
      </c>
      <c r="C3057" s="23">
        <v>0</v>
      </c>
      <c r="D3057" s="23">
        <v>87.880960000000002</v>
      </c>
    </row>
    <row r="3058" spans="1:4" x14ac:dyDescent="0.25">
      <c r="A3058" s="7" t="s">
        <v>3238</v>
      </c>
      <c r="B3058" s="23">
        <v>87.858429999999998</v>
      </c>
      <c r="C3058" s="23">
        <v>0</v>
      </c>
      <c r="D3058" s="23">
        <v>87.858429999999998</v>
      </c>
    </row>
    <row r="3059" spans="1:4" x14ac:dyDescent="0.25">
      <c r="A3059" s="7" t="s">
        <v>3239</v>
      </c>
      <c r="B3059" s="23">
        <v>87.817700000000002</v>
      </c>
      <c r="C3059" s="23">
        <v>0</v>
      </c>
      <c r="D3059" s="23">
        <v>87.817700000000002</v>
      </c>
    </row>
    <row r="3060" spans="1:4" x14ac:dyDescent="0.25">
      <c r="A3060" s="7" t="s">
        <v>3240</v>
      </c>
      <c r="B3060" s="23">
        <v>67.421189999999996</v>
      </c>
      <c r="C3060" s="23">
        <v>20.114720000000002</v>
      </c>
      <c r="D3060" s="23">
        <v>87.785910000000001</v>
      </c>
    </row>
    <row r="3061" spans="1:4" x14ac:dyDescent="0.25">
      <c r="A3061" s="7" t="s">
        <v>3241</v>
      </c>
      <c r="B3061" s="23">
        <v>85.998170000000002</v>
      </c>
      <c r="C3061" s="23">
        <v>0</v>
      </c>
      <c r="D3061" s="23">
        <v>87.758169999999993</v>
      </c>
    </row>
    <row r="3062" spans="1:4" x14ac:dyDescent="0.25">
      <c r="A3062" s="7" t="s">
        <v>3242</v>
      </c>
      <c r="B3062" s="23">
        <v>86.623369999999994</v>
      </c>
      <c r="C3062" s="23">
        <v>0</v>
      </c>
      <c r="D3062" s="23">
        <v>87.683369999999996</v>
      </c>
    </row>
    <row r="3063" spans="1:4" x14ac:dyDescent="0.25">
      <c r="A3063" s="7" t="s">
        <v>3243</v>
      </c>
      <c r="B3063" s="23">
        <v>65.013069999999999</v>
      </c>
      <c r="C3063" s="23">
        <v>18.452369999999998</v>
      </c>
      <c r="D3063" s="23">
        <v>87.673650000000009</v>
      </c>
    </row>
    <row r="3064" spans="1:4" x14ac:dyDescent="0.25">
      <c r="A3064" s="7" t="s">
        <v>3244</v>
      </c>
      <c r="B3064" s="23">
        <v>87.646649999999994</v>
      </c>
      <c r="C3064" s="23">
        <v>0</v>
      </c>
      <c r="D3064" s="23">
        <v>87.646649999999994</v>
      </c>
    </row>
    <row r="3065" spans="1:4" x14ac:dyDescent="0.25">
      <c r="A3065" s="7" t="s">
        <v>3245</v>
      </c>
      <c r="B3065" s="23">
        <v>84.144000000000005</v>
      </c>
      <c r="C3065" s="23">
        <v>0</v>
      </c>
      <c r="D3065" s="23">
        <v>87.644000000000005</v>
      </c>
    </row>
    <row r="3066" spans="1:4" x14ac:dyDescent="0.25">
      <c r="A3066" s="7" t="s">
        <v>3246</v>
      </c>
      <c r="B3066" s="23">
        <v>85.292000000000002</v>
      </c>
      <c r="C3066" s="23">
        <v>0</v>
      </c>
      <c r="D3066" s="23">
        <v>87.634799999999998</v>
      </c>
    </row>
    <row r="3067" spans="1:4" x14ac:dyDescent="0.25">
      <c r="A3067" s="7" t="s">
        <v>3247</v>
      </c>
      <c r="B3067" s="23">
        <v>64.068739999999991</v>
      </c>
      <c r="C3067" s="23">
        <v>22.19107</v>
      </c>
      <c r="D3067" s="23">
        <v>87.632239999999996</v>
      </c>
    </row>
    <row r="3068" spans="1:4" x14ac:dyDescent="0.25">
      <c r="A3068" s="7" t="s">
        <v>3248</v>
      </c>
      <c r="B3068" s="23">
        <v>87.619029999999995</v>
      </c>
      <c r="C3068" s="23">
        <v>0</v>
      </c>
      <c r="D3068" s="23">
        <v>87.619029999999995</v>
      </c>
    </row>
    <row r="3069" spans="1:4" x14ac:dyDescent="0.25">
      <c r="A3069" s="7" t="s">
        <v>3249</v>
      </c>
      <c r="B3069" s="23">
        <v>87.619029999999995</v>
      </c>
      <c r="C3069" s="23">
        <v>0</v>
      </c>
      <c r="D3069" s="23">
        <v>87.619029999999995</v>
      </c>
    </row>
    <row r="3070" spans="1:4" x14ac:dyDescent="0.25">
      <c r="A3070" s="7" t="s">
        <v>3250</v>
      </c>
      <c r="B3070" s="23">
        <v>87.619020000000006</v>
      </c>
      <c r="C3070" s="23">
        <v>0</v>
      </c>
      <c r="D3070" s="23">
        <v>87.619020000000006</v>
      </c>
    </row>
    <row r="3071" spans="1:4" x14ac:dyDescent="0.25">
      <c r="A3071" s="7" t="s">
        <v>3251</v>
      </c>
      <c r="B3071" s="23">
        <v>87.619020000000006</v>
      </c>
      <c r="C3071" s="23">
        <v>0</v>
      </c>
      <c r="D3071" s="23">
        <v>87.619020000000006</v>
      </c>
    </row>
    <row r="3072" spans="1:4" x14ac:dyDescent="0.25">
      <c r="A3072" s="7" t="s">
        <v>3252</v>
      </c>
      <c r="B3072" s="23">
        <v>87.619009999999989</v>
      </c>
      <c r="C3072" s="23">
        <v>0</v>
      </c>
      <c r="D3072" s="23">
        <v>87.619009999999989</v>
      </c>
    </row>
    <row r="3073" spans="1:4" x14ac:dyDescent="0.25">
      <c r="A3073" s="7" t="s">
        <v>3253</v>
      </c>
      <c r="B3073" s="23">
        <v>87.619</v>
      </c>
      <c r="C3073" s="23">
        <v>0</v>
      </c>
      <c r="D3073" s="23">
        <v>87.619</v>
      </c>
    </row>
    <row r="3074" spans="1:4" x14ac:dyDescent="0.25">
      <c r="A3074" s="7" t="s">
        <v>3254</v>
      </c>
      <c r="B3074" s="23">
        <v>87.618990000000011</v>
      </c>
      <c r="C3074" s="23">
        <v>0</v>
      </c>
      <c r="D3074" s="23">
        <v>87.618990000000011</v>
      </c>
    </row>
    <row r="3075" spans="1:4" x14ac:dyDescent="0.25">
      <c r="A3075" s="7" t="s">
        <v>3255</v>
      </c>
      <c r="B3075" s="23">
        <v>87.612369999999999</v>
      </c>
      <c r="C3075" s="23">
        <v>0</v>
      </c>
      <c r="D3075" s="23">
        <v>87.612369999999999</v>
      </c>
    </row>
    <row r="3076" spans="1:4" x14ac:dyDescent="0.25">
      <c r="A3076" s="7" t="s">
        <v>3256</v>
      </c>
      <c r="B3076" s="23">
        <v>77.486539999999991</v>
      </c>
      <c r="C3076" s="23">
        <v>0</v>
      </c>
      <c r="D3076" s="23">
        <v>87.583979999999997</v>
      </c>
    </row>
    <row r="3077" spans="1:4" x14ac:dyDescent="0.25">
      <c r="A3077" s="7" t="s">
        <v>3257</v>
      </c>
      <c r="B3077" s="23">
        <v>82.782130000000009</v>
      </c>
      <c r="C3077" s="23">
        <v>0.94</v>
      </c>
      <c r="D3077" s="23">
        <v>87.531790000000015</v>
      </c>
    </row>
    <row r="3078" spans="1:4" x14ac:dyDescent="0.25">
      <c r="A3078" s="7" t="s">
        <v>3258</v>
      </c>
      <c r="B3078" s="23">
        <v>82.621580000000009</v>
      </c>
      <c r="C3078" s="23">
        <v>0</v>
      </c>
      <c r="D3078" s="23">
        <v>87.513490000000004</v>
      </c>
    </row>
    <row r="3079" spans="1:4" x14ac:dyDescent="0.25">
      <c r="A3079" s="7" t="s">
        <v>3259</v>
      </c>
      <c r="B3079" s="23">
        <v>76.805999999999997</v>
      </c>
      <c r="C3079" s="23">
        <v>0</v>
      </c>
      <c r="D3079" s="23">
        <v>87.50724000000001</v>
      </c>
    </row>
    <row r="3080" spans="1:4" x14ac:dyDescent="0.25">
      <c r="A3080" s="7" t="s">
        <v>3260</v>
      </c>
      <c r="B3080" s="23">
        <v>77.448639999999997</v>
      </c>
      <c r="C3080" s="23">
        <v>4.3315299999999999</v>
      </c>
      <c r="D3080" s="23">
        <v>87.476300000000009</v>
      </c>
    </row>
    <row r="3081" spans="1:4" x14ac:dyDescent="0.25">
      <c r="A3081" s="7" t="s">
        <v>3261</v>
      </c>
      <c r="B3081" s="23">
        <v>84.862520000000004</v>
      </c>
      <c r="C3081" s="23">
        <v>0</v>
      </c>
      <c r="D3081" s="23">
        <v>87.466220000000007</v>
      </c>
    </row>
    <row r="3082" spans="1:4" x14ac:dyDescent="0.25">
      <c r="A3082" s="7" t="s">
        <v>3262</v>
      </c>
      <c r="B3082" s="23">
        <v>87.45</v>
      </c>
      <c r="C3082" s="23">
        <v>0</v>
      </c>
      <c r="D3082" s="23">
        <v>87.45</v>
      </c>
    </row>
    <row r="3083" spans="1:4" x14ac:dyDescent="0.25">
      <c r="A3083" s="7" t="s">
        <v>3263</v>
      </c>
      <c r="B3083" s="23">
        <v>87.447820000000007</v>
      </c>
      <c r="C3083" s="23">
        <v>0</v>
      </c>
      <c r="D3083" s="23">
        <v>87.447820000000007</v>
      </c>
    </row>
    <row r="3084" spans="1:4" x14ac:dyDescent="0.25">
      <c r="A3084" s="7" t="s">
        <v>3264</v>
      </c>
      <c r="B3084" s="23">
        <v>64.229919999999993</v>
      </c>
      <c r="C3084" s="23">
        <v>22.444890000000001</v>
      </c>
      <c r="D3084" s="23">
        <v>87.447039999999987</v>
      </c>
    </row>
    <row r="3085" spans="1:4" x14ac:dyDescent="0.25">
      <c r="A3085" s="7" t="s">
        <v>3265</v>
      </c>
      <c r="B3085" s="23">
        <v>79.498910000000009</v>
      </c>
      <c r="C3085" s="23">
        <v>4.3588900000000006</v>
      </c>
      <c r="D3085" s="23">
        <v>87.445820000000012</v>
      </c>
    </row>
    <row r="3086" spans="1:4" x14ac:dyDescent="0.25">
      <c r="A3086" s="7" t="s">
        <v>3266</v>
      </c>
      <c r="B3086" s="23">
        <v>66.694850000000002</v>
      </c>
      <c r="C3086" s="23">
        <v>19.325900000000001</v>
      </c>
      <c r="D3086" s="23">
        <v>87.44144</v>
      </c>
    </row>
    <row r="3087" spans="1:4" x14ac:dyDescent="0.25">
      <c r="A3087" s="7" t="s">
        <v>3267</v>
      </c>
      <c r="B3087" s="23">
        <v>67.825090000000003</v>
      </c>
      <c r="C3087" s="23">
        <v>15.512090000000001</v>
      </c>
      <c r="D3087" s="23">
        <v>87.438399999999987</v>
      </c>
    </row>
    <row r="3088" spans="1:4" x14ac:dyDescent="0.25">
      <c r="A3088" s="7" t="s">
        <v>3268</v>
      </c>
      <c r="B3088" s="23">
        <v>73.775009999999995</v>
      </c>
      <c r="C3088" s="23">
        <v>10.125629999999999</v>
      </c>
      <c r="D3088" s="23">
        <v>87.412639999999996</v>
      </c>
    </row>
    <row r="3089" spans="1:4" x14ac:dyDescent="0.25">
      <c r="A3089" s="7" t="s">
        <v>3269</v>
      </c>
      <c r="B3089" s="23">
        <v>87.389049999999997</v>
      </c>
      <c r="C3089" s="23">
        <v>0</v>
      </c>
      <c r="D3089" s="23">
        <v>87.389049999999997</v>
      </c>
    </row>
    <row r="3090" spans="1:4" x14ac:dyDescent="0.25">
      <c r="A3090" s="7" t="s">
        <v>3270</v>
      </c>
      <c r="B3090" s="23">
        <v>71.119119999999995</v>
      </c>
      <c r="C3090" s="23">
        <v>12.861930000000001</v>
      </c>
      <c r="D3090" s="23">
        <v>87.355899999999991</v>
      </c>
    </row>
    <row r="3091" spans="1:4" x14ac:dyDescent="0.25">
      <c r="A3091" s="7" t="s">
        <v>3271</v>
      </c>
      <c r="B3091" s="23">
        <v>81.48608999999999</v>
      </c>
      <c r="C3091" s="23">
        <v>5.1341200000000002</v>
      </c>
      <c r="D3091" s="23">
        <v>87.268280000000004</v>
      </c>
    </row>
    <row r="3092" spans="1:4" x14ac:dyDescent="0.25">
      <c r="A3092" s="7" t="s">
        <v>3272</v>
      </c>
      <c r="B3092" s="23">
        <v>76.274119999999996</v>
      </c>
      <c r="C3092" s="23">
        <v>3.24247</v>
      </c>
      <c r="D3092" s="23">
        <v>87.258179999999996</v>
      </c>
    </row>
    <row r="3093" spans="1:4" x14ac:dyDescent="0.25">
      <c r="A3093" s="7" t="s">
        <v>3273</v>
      </c>
      <c r="B3093" s="23">
        <v>69.388550000000009</v>
      </c>
      <c r="C3093" s="23">
        <v>13.142340000000001</v>
      </c>
      <c r="D3093" s="23">
        <v>87.237459999999999</v>
      </c>
    </row>
    <row r="3094" spans="1:4" x14ac:dyDescent="0.25">
      <c r="A3094" s="7" t="s">
        <v>3274</v>
      </c>
      <c r="B3094" s="23">
        <v>81.946509999999989</v>
      </c>
      <c r="C3094" s="23">
        <v>2.2487900000000001</v>
      </c>
      <c r="D3094" s="23">
        <v>87.223549999999989</v>
      </c>
    </row>
    <row r="3095" spans="1:4" x14ac:dyDescent="0.25">
      <c r="A3095" s="7" t="s">
        <v>3275</v>
      </c>
      <c r="B3095" s="23">
        <v>61.128</v>
      </c>
      <c r="C3095" s="23">
        <v>25.4161</v>
      </c>
      <c r="D3095" s="23">
        <v>87.192100000000011</v>
      </c>
    </row>
    <row r="3096" spans="1:4" x14ac:dyDescent="0.25">
      <c r="A3096" s="7" t="s">
        <v>3276</v>
      </c>
      <c r="B3096" s="23">
        <v>86.956199999999995</v>
      </c>
      <c r="C3096" s="23">
        <v>0</v>
      </c>
      <c r="D3096" s="23">
        <v>87.171199999999999</v>
      </c>
    </row>
    <row r="3097" spans="1:4" x14ac:dyDescent="0.25">
      <c r="A3097" s="7" t="s">
        <v>3277</v>
      </c>
      <c r="B3097" s="23">
        <v>86.64233999999999</v>
      </c>
      <c r="C3097" s="23">
        <v>0</v>
      </c>
      <c r="D3097" s="23">
        <v>87.082340000000002</v>
      </c>
    </row>
    <row r="3098" spans="1:4" x14ac:dyDescent="0.25">
      <c r="A3098" s="7" t="s">
        <v>3278</v>
      </c>
      <c r="B3098" s="23">
        <v>87.065010000000001</v>
      </c>
      <c r="C3098" s="23">
        <v>0</v>
      </c>
      <c r="D3098" s="23">
        <v>87.065010000000001</v>
      </c>
    </row>
    <row r="3099" spans="1:4" x14ac:dyDescent="0.25">
      <c r="A3099" s="7" t="s">
        <v>3279</v>
      </c>
      <c r="B3099" s="23">
        <v>71.905799999999999</v>
      </c>
      <c r="C3099" s="23">
        <v>6.5027700000000008</v>
      </c>
      <c r="D3099" s="23">
        <v>87.02867000000002</v>
      </c>
    </row>
    <row r="3100" spans="1:4" x14ac:dyDescent="0.25">
      <c r="A3100" s="7" t="s">
        <v>3280</v>
      </c>
      <c r="B3100" s="23">
        <v>87.02852</v>
      </c>
      <c r="C3100" s="23">
        <v>0</v>
      </c>
      <c r="D3100" s="23">
        <v>87.02852</v>
      </c>
    </row>
    <row r="3101" spans="1:4" x14ac:dyDescent="0.25">
      <c r="A3101" s="7" t="s">
        <v>3281</v>
      </c>
      <c r="B3101" s="23">
        <v>87.028509999999997</v>
      </c>
      <c r="C3101" s="23">
        <v>0</v>
      </c>
      <c r="D3101" s="23">
        <v>87.028509999999997</v>
      </c>
    </row>
    <row r="3102" spans="1:4" x14ac:dyDescent="0.25">
      <c r="A3102" s="7" t="s">
        <v>3282</v>
      </c>
      <c r="B3102" s="23">
        <v>87.028499999999994</v>
      </c>
      <c r="C3102" s="23">
        <v>0</v>
      </c>
      <c r="D3102" s="23">
        <v>87.028499999999994</v>
      </c>
    </row>
    <row r="3103" spans="1:4" x14ac:dyDescent="0.25">
      <c r="A3103" s="7" t="s">
        <v>3283</v>
      </c>
      <c r="B3103" s="23">
        <v>63.878339999999994</v>
      </c>
      <c r="C3103" s="23">
        <v>22.510630000000003</v>
      </c>
      <c r="D3103" s="23">
        <v>86.996309999999994</v>
      </c>
    </row>
    <row r="3104" spans="1:4" x14ac:dyDescent="0.25">
      <c r="A3104" s="7" t="s">
        <v>3284</v>
      </c>
      <c r="B3104" s="23">
        <v>81.960800000000006</v>
      </c>
      <c r="C3104" s="23">
        <v>2.5674999999999999</v>
      </c>
      <c r="D3104" s="23">
        <v>86.990839999999992</v>
      </c>
    </row>
    <row r="3105" spans="1:4" x14ac:dyDescent="0.25">
      <c r="A3105" s="7" t="s">
        <v>3285</v>
      </c>
      <c r="B3105" s="23">
        <v>84.904520000000005</v>
      </c>
      <c r="C3105" s="23">
        <v>0</v>
      </c>
      <c r="D3105" s="23">
        <v>86.968519999999998</v>
      </c>
    </row>
    <row r="3106" spans="1:4" x14ac:dyDescent="0.25">
      <c r="A3106" s="7" t="s">
        <v>3286</v>
      </c>
      <c r="B3106" s="23">
        <v>77.120039999999989</v>
      </c>
      <c r="C3106" s="23">
        <v>6.0734500000000002</v>
      </c>
      <c r="D3106" s="23">
        <v>86.937689999999989</v>
      </c>
    </row>
    <row r="3107" spans="1:4" x14ac:dyDescent="0.25">
      <c r="A3107" s="7" t="s">
        <v>3287</v>
      </c>
      <c r="B3107" s="23">
        <v>86.920100000000005</v>
      </c>
      <c r="C3107" s="23">
        <v>0</v>
      </c>
      <c r="D3107" s="23">
        <v>86.920100000000005</v>
      </c>
    </row>
    <row r="3108" spans="1:4" x14ac:dyDescent="0.25">
      <c r="A3108" s="7" t="s">
        <v>3288</v>
      </c>
      <c r="B3108" s="23">
        <v>84.492710000000002</v>
      </c>
      <c r="C3108" s="23">
        <v>0</v>
      </c>
      <c r="D3108" s="23">
        <v>86.899969999999996</v>
      </c>
    </row>
    <row r="3109" spans="1:4" x14ac:dyDescent="0.25">
      <c r="A3109" s="7" t="s">
        <v>3289</v>
      </c>
      <c r="B3109" s="23">
        <v>84.904529999999994</v>
      </c>
      <c r="C3109" s="23">
        <v>0</v>
      </c>
      <c r="D3109" s="23">
        <v>86.888539999999992</v>
      </c>
    </row>
    <row r="3110" spans="1:4" x14ac:dyDescent="0.25">
      <c r="A3110" s="7" t="s">
        <v>3290</v>
      </c>
      <c r="B3110" s="23">
        <v>82.573619999999991</v>
      </c>
      <c r="C3110" s="23">
        <v>4.0808</v>
      </c>
      <c r="D3110" s="23">
        <v>86.849980000000002</v>
      </c>
    </row>
    <row r="3111" spans="1:4" x14ac:dyDescent="0.25">
      <c r="A3111" s="7" t="s">
        <v>3291</v>
      </c>
      <c r="B3111" s="23">
        <v>86.84281</v>
      </c>
      <c r="C3111" s="23">
        <v>0</v>
      </c>
      <c r="D3111" s="23">
        <v>86.84281</v>
      </c>
    </row>
    <row r="3112" spans="1:4" x14ac:dyDescent="0.25">
      <c r="A3112" s="7" t="s">
        <v>3292</v>
      </c>
      <c r="B3112" s="23">
        <v>80.541020000000003</v>
      </c>
      <c r="C3112" s="23">
        <v>3.3838499999999998</v>
      </c>
      <c r="D3112" s="23">
        <v>86.832830000000016</v>
      </c>
    </row>
    <row r="3113" spans="1:4" x14ac:dyDescent="0.25">
      <c r="A3113" s="7" t="s">
        <v>3293</v>
      </c>
      <c r="B3113" s="23">
        <v>86.428399999999996</v>
      </c>
      <c r="C3113" s="23">
        <v>0</v>
      </c>
      <c r="D3113" s="23">
        <v>86.828000000000003</v>
      </c>
    </row>
    <row r="3114" spans="1:4" x14ac:dyDescent="0.25">
      <c r="A3114" s="7" t="s">
        <v>3294</v>
      </c>
      <c r="B3114" s="23">
        <v>85.940039999999996</v>
      </c>
      <c r="C3114" s="23">
        <v>0</v>
      </c>
      <c r="D3114" s="23">
        <v>86.80928999999999</v>
      </c>
    </row>
    <row r="3115" spans="1:4" x14ac:dyDescent="0.25">
      <c r="A3115" s="7" t="s">
        <v>3295</v>
      </c>
      <c r="B3115" s="23">
        <v>79.819999999999993</v>
      </c>
      <c r="C3115" s="23">
        <v>0.99008000000000007</v>
      </c>
      <c r="D3115" s="23">
        <v>86.796779999999998</v>
      </c>
    </row>
    <row r="3116" spans="1:4" x14ac:dyDescent="0.25">
      <c r="A3116" s="7" t="s">
        <v>3296</v>
      </c>
      <c r="B3116" s="23">
        <v>85.023099999999999</v>
      </c>
      <c r="C3116" s="23">
        <v>0</v>
      </c>
      <c r="D3116" s="23">
        <v>86.794620000000009</v>
      </c>
    </row>
    <row r="3117" spans="1:4" x14ac:dyDescent="0.25">
      <c r="A3117" s="7" t="s">
        <v>3297</v>
      </c>
      <c r="B3117" s="23">
        <v>68.391009999999994</v>
      </c>
      <c r="C3117" s="23">
        <v>15.737270000000001</v>
      </c>
      <c r="D3117" s="23">
        <v>86.771209999999996</v>
      </c>
    </row>
    <row r="3118" spans="1:4" x14ac:dyDescent="0.25">
      <c r="A3118" s="7" t="s">
        <v>3298</v>
      </c>
      <c r="B3118" s="23">
        <v>85.738950000000003</v>
      </c>
      <c r="C3118" s="23">
        <v>0</v>
      </c>
      <c r="D3118" s="23">
        <v>86.738950000000003</v>
      </c>
    </row>
    <row r="3119" spans="1:4" x14ac:dyDescent="0.25">
      <c r="A3119" s="7" t="s">
        <v>3299</v>
      </c>
      <c r="B3119" s="23">
        <v>76.822860000000006</v>
      </c>
      <c r="C3119" s="23">
        <v>0</v>
      </c>
      <c r="D3119" s="23">
        <v>86.690839999999994</v>
      </c>
    </row>
    <row r="3120" spans="1:4" x14ac:dyDescent="0.25">
      <c r="A3120" s="7" t="s">
        <v>3300</v>
      </c>
      <c r="B3120" s="23">
        <v>84.750129999999999</v>
      </c>
      <c r="C3120" s="23">
        <v>0</v>
      </c>
      <c r="D3120" s="23">
        <v>86.665480000000017</v>
      </c>
    </row>
    <row r="3121" spans="1:4" x14ac:dyDescent="0.25">
      <c r="A3121" s="7" t="s">
        <v>3301</v>
      </c>
      <c r="B3121" s="23">
        <v>86.625679999999988</v>
      </c>
      <c r="C3121" s="23">
        <v>0</v>
      </c>
      <c r="D3121" s="23">
        <v>86.625679999999988</v>
      </c>
    </row>
    <row r="3122" spans="1:4" x14ac:dyDescent="0.25">
      <c r="A3122" s="7" t="s">
        <v>3302</v>
      </c>
      <c r="B3122" s="23">
        <v>84.259350000000012</v>
      </c>
      <c r="C3122" s="23">
        <v>2.11</v>
      </c>
      <c r="D3122" s="23">
        <v>86.619350000000011</v>
      </c>
    </row>
    <row r="3123" spans="1:4" x14ac:dyDescent="0.25">
      <c r="A3123" s="7" t="s">
        <v>3303</v>
      </c>
      <c r="B3123" s="23">
        <v>64.371629999999996</v>
      </c>
      <c r="C3123" s="23">
        <v>20.622400000000003</v>
      </c>
      <c r="D3123" s="23">
        <v>86.615100000000012</v>
      </c>
    </row>
    <row r="3124" spans="1:4" x14ac:dyDescent="0.25">
      <c r="A3124" s="7" t="s">
        <v>3304</v>
      </c>
      <c r="B3124" s="23">
        <v>86.609499999999997</v>
      </c>
      <c r="C3124" s="23">
        <v>0</v>
      </c>
      <c r="D3124" s="23">
        <v>86.609499999999997</v>
      </c>
    </row>
    <row r="3125" spans="1:4" x14ac:dyDescent="0.25">
      <c r="A3125" s="7" t="s">
        <v>3305</v>
      </c>
      <c r="B3125" s="23">
        <v>69.51558</v>
      </c>
      <c r="C3125" s="23">
        <v>15.348610000000001</v>
      </c>
      <c r="D3125" s="23">
        <v>86.595119999999994</v>
      </c>
    </row>
    <row r="3126" spans="1:4" x14ac:dyDescent="0.25">
      <c r="A3126" s="7" t="s">
        <v>3306</v>
      </c>
      <c r="B3126" s="23">
        <v>86.588639999999998</v>
      </c>
      <c r="C3126" s="23">
        <v>0</v>
      </c>
      <c r="D3126" s="23">
        <v>86.588639999999998</v>
      </c>
    </row>
    <row r="3127" spans="1:4" x14ac:dyDescent="0.25">
      <c r="A3127" s="7" t="s">
        <v>3307</v>
      </c>
      <c r="B3127" s="23">
        <v>86.588499999999996</v>
      </c>
      <c r="C3127" s="23">
        <v>0</v>
      </c>
      <c r="D3127" s="23">
        <v>86.588499999999996</v>
      </c>
    </row>
    <row r="3128" spans="1:4" x14ac:dyDescent="0.25">
      <c r="A3128" s="7" t="s">
        <v>3308</v>
      </c>
      <c r="B3128" s="23">
        <v>84.90464999999999</v>
      </c>
      <c r="C3128" s="23">
        <v>0</v>
      </c>
      <c r="D3128" s="23">
        <v>86.568649999999991</v>
      </c>
    </row>
    <row r="3129" spans="1:4" x14ac:dyDescent="0.25">
      <c r="A3129" s="7" t="s">
        <v>3309</v>
      </c>
      <c r="B3129" s="23">
        <v>66.009979999999999</v>
      </c>
      <c r="C3129" s="23">
        <v>17.817049999999998</v>
      </c>
      <c r="D3129" s="23">
        <v>86.521429999999995</v>
      </c>
    </row>
    <row r="3130" spans="1:4" x14ac:dyDescent="0.25">
      <c r="A3130" s="7" t="s">
        <v>3310</v>
      </c>
      <c r="B3130" s="23">
        <v>84.496769999999998</v>
      </c>
      <c r="C3130" s="23">
        <v>1.1857599999999999</v>
      </c>
      <c r="D3130" s="23">
        <v>86.490750000000006</v>
      </c>
    </row>
    <row r="3131" spans="1:4" x14ac:dyDescent="0.25">
      <c r="A3131" s="7" t="s">
        <v>3311</v>
      </c>
      <c r="B3131" s="23">
        <v>86.468330000000009</v>
      </c>
      <c r="C3131" s="23">
        <v>0</v>
      </c>
      <c r="D3131" s="23">
        <v>86.468330000000009</v>
      </c>
    </row>
    <row r="3132" spans="1:4" x14ac:dyDescent="0.25">
      <c r="A3132" s="7" t="s">
        <v>3312</v>
      </c>
      <c r="B3132" s="23">
        <v>85.345799999999997</v>
      </c>
      <c r="C3132" s="23">
        <v>0</v>
      </c>
      <c r="D3132" s="23">
        <v>86.466380000000001</v>
      </c>
    </row>
    <row r="3133" spans="1:4" x14ac:dyDescent="0.25">
      <c r="A3133" s="7" t="s">
        <v>3313</v>
      </c>
      <c r="B3133" s="23">
        <v>54.094559999999994</v>
      </c>
      <c r="C3133" s="23">
        <v>31.81005</v>
      </c>
      <c r="D3133" s="23">
        <v>86.450770000000006</v>
      </c>
    </row>
    <row r="3134" spans="1:4" x14ac:dyDescent="0.25">
      <c r="A3134" s="7" t="s">
        <v>3314</v>
      </c>
      <c r="B3134" s="23">
        <v>71.132710000000003</v>
      </c>
      <c r="C3134" s="23">
        <v>3.3634200000000001</v>
      </c>
      <c r="D3134" s="23">
        <v>86.448180000000008</v>
      </c>
    </row>
    <row r="3135" spans="1:4" x14ac:dyDescent="0.25">
      <c r="A3135" s="7" t="s">
        <v>3315</v>
      </c>
      <c r="B3135" s="23">
        <v>86.428399999999996</v>
      </c>
      <c r="C3135" s="23">
        <v>0</v>
      </c>
      <c r="D3135" s="23">
        <v>86.428399999999996</v>
      </c>
    </row>
    <row r="3136" spans="1:4" x14ac:dyDescent="0.25">
      <c r="A3136" s="7" t="s">
        <v>3316</v>
      </c>
      <c r="B3136" s="23">
        <v>72.38078999999999</v>
      </c>
      <c r="C3136" s="23">
        <v>13.25873</v>
      </c>
      <c r="D3136" s="23">
        <v>86.419519999999991</v>
      </c>
    </row>
    <row r="3137" spans="1:4" x14ac:dyDescent="0.25">
      <c r="A3137" s="7" t="s">
        <v>3317</v>
      </c>
      <c r="B3137" s="23">
        <v>80.203770000000006</v>
      </c>
      <c r="C3137" s="23">
        <v>0.49504999999999999</v>
      </c>
      <c r="D3137" s="23">
        <v>86.409109999999998</v>
      </c>
    </row>
    <row r="3138" spans="1:4" x14ac:dyDescent="0.25">
      <c r="A3138" s="7" t="s">
        <v>3318</v>
      </c>
      <c r="B3138" s="23">
        <v>61.128</v>
      </c>
      <c r="C3138" s="23">
        <v>12.93829</v>
      </c>
      <c r="D3138" s="23">
        <v>86.381520000000009</v>
      </c>
    </row>
    <row r="3139" spans="1:4" x14ac:dyDescent="0.25">
      <c r="A3139" s="7" t="s">
        <v>3319</v>
      </c>
      <c r="B3139" s="23">
        <v>85.345749999999995</v>
      </c>
      <c r="C3139" s="23">
        <v>0</v>
      </c>
      <c r="D3139" s="23">
        <v>86.377809999999997</v>
      </c>
    </row>
    <row r="3140" spans="1:4" x14ac:dyDescent="0.25">
      <c r="A3140" s="7" t="s">
        <v>3320</v>
      </c>
      <c r="B3140" s="23">
        <v>84.806520000000006</v>
      </c>
      <c r="C3140" s="23">
        <v>0</v>
      </c>
      <c r="D3140" s="23">
        <v>86.293469999999999</v>
      </c>
    </row>
    <row r="3141" spans="1:4" x14ac:dyDescent="0.25">
      <c r="A3141" s="7" t="s">
        <v>3321</v>
      </c>
      <c r="B3141" s="23">
        <v>61.651249999999997</v>
      </c>
      <c r="C3141" s="23">
        <v>19.794160000000002</v>
      </c>
      <c r="D3141" s="23">
        <v>86.198160000000001</v>
      </c>
    </row>
    <row r="3142" spans="1:4" x14ac:dyDescent="0.25">
      <c r="A3142" s="7" t="s">
        <v>3322</v>
      </c>
      <c r="B3142" s="23">
        <v>64.717269999999999</v>
      </c>
      <c r="C3142" s="23">
        <v>20.199200000000001</v>
      </c>
      <c r="D3142" s="23">
        <v>86.190629999999999</v>
      </c>
    </row>
    <row r="3143" spans="1:4" x14ac:dyDescent="0.25">
      <c r="A3143" s="7" t="s">
        <v>3323</v>
      </c>
      <c r="B3143" s="23">
        <v>64.969400000000007</v>
      </c>
      <c r="C3143" s="23">
        <v>16.98648</v>
      </c>
      <c r="D3143" s="23">
        <v>86.170950000000005</v>
      </c>
    </row>
    <row r="3144" spans="1:4" x14ac:dyDescent="0.25">
      <c r="A3144" s="7" t="s">
        <v>3324</v>
      </c>
      <c r="B3144" s="23">
        <v>84.352699999999999</v>
      </c>
      <c r="C3144" s="23">
        <v>0</v>
      </c>
      <c r="D3144" s="23">
        <v>86.167249999999996</v>
      </c>
    </row>
    <row r="3145" spans="1:4" x14ac:dyDescent="0.25">
      <c r="A3145" s="7" t="s">
        <v>3325</v>
      </c>
      <c r="B3145" s="23">
        <v>86.158810000000003</v>
      </c>
      <c r="C3145" s="23">
        <v>0</v>
      </c>
      <c r="D3145" s="23">
        <v>86.158810000000003</v>
      </c>
    </row>
    <row r="3146" spans="1:4" x14ac:dyDescent="0.25">
      <c r="A3146" s="7" t="s">
        <v>3326</v>
      </c>
      <c r="B3146" s="23">
        <v>65.585759999999993</v>
      </c>
      <c r="C3146" s="23">
        <v>17.976200000000002</v>
      </c>
      <c r="D3146" s="23">
        <v>86.158659999999983</v>
      </c>
    </row>
    <row r="3147" spans="1:4" x14ac:dyDescent="0.25">
      <c r="A3147" s="7" t="s">
        <v>3327</v>
      </c>
      <c r="B3147" s="23">
        <v>79.901200000000003</v>
      </c>
      <c r="C3147" s="23">
        <v>0.24752000000000002</v>
      </c>
      <c r="D3147" s="23">
        <v>86.137950000000004</v>
      </c>
    </row>
    <row r="3148" spans="1:4" x14ac:dyDescent="0.25">
      <c r="A3148" s="7" t="s">
        <v>3328</v>
      </c>
      <c r="B3148" s="23">
        <v>84.682829999999996</v>
      </c>
      <c r="C3148" s="23">
        <v>0</v>
      </c>
      <c r="D3148" s="23">
        <v>86.117829999999998</v>
      </c>
    </row>
    <row r="3149" spans="1:4" x14ac:dyDescent="0.25">
      <c r="A3149" s="7" t="s">
        <v>3329</v>
      </c>
      <c r="B3149" s="23">
        <v>66.324060000000003</v>
      </c>
      <c r="C3149" s="23">
        <v>18.176779999999997</v>
      </c>
      <c r="D3149" s="23">
        <v>86.105559999999997</v>
      </c>
    </row>
    <row r="3150" spans="1:4" x14ac:dyDescent="0.25">
      <c r="A3150" s="7" t="s">
        <v>3330</v>
      </c>
      <c r="B3150" s="23">
        <v>80.237990000000011</v>
      </c>
      <c r="C3150" s="23">
        <v>2.6520999999999999</v>
      </c>
      <c r="D3150" s="23">
        <v>86.099970000000013</v>
      </c>
    </row>
    <row r="3151" spans="1:4" x14ac:dyDescent="0.25">
      <c r="A3151" s="7" t="s">
        <v>3331</v>
      </c>
      <c r="B3151" s="23">
        <v>86.096270000000004</v>
      </c>
      <c r="C3151" s="23">
        <v>0</v>
      </c>
      <c r="D3151" s="23">
        <v>86.096270000000004</v>
      </c>
    </row>
    <row r="3152" spans="1:4" x14ac:dyDescent="0.25">
      <c r="A3152" s="7" t="s">
        <v>3332</v>
      </c>
      <c r="B3152" s="23">
        <v>72.447100000000006</v>
      </c>
      <c r="C3152" s="23">
        <v>5.9824799999999998</v>
      </c>
      <c r="D3152" s="23">
        <v>86.082010000000011</v>
      </c>
    </row>
    <row r="3153" spans="1:4" x14ac:dyDescent="0.25">
      <c r="A3153" s="7" t="s">
        <v>3333</v>
      </c>
      <c r="B3153" s="23">
        <v>66.784120000000001</v>
      </c>
      <c r="C3153" s="23">
        <v>13.1372</v>
      </c>
      <c r="D3153" s="23">
        <v>86.050389999999979</v>
      </c>
    </row>
    <row r="3154" spans="1:4" x14ac:dyDescent="0.25">
      <c r="A3154" s="7" t="s">
        <v>3334</v>
      </c>
      <c r="B3154" s="23">
        <v>69.000309999999999</v>
      </c>
      <c r="C3154" s="23">
        <v>3.2895500000000002</v>
      </c>
      <c r="D3154" s="23">
        <v>86.029040000000009</v>
      </c>
    </row>
    <row r="3155" spans="1:4" x14ac:dyDescent="0.25">
      <c r="A3155" s="7" t="s">
        <v>3335</v>
      </c>
      <c r="B3155" s="23">
        <v>84.522120000000001</v>
      </c>
      <c r="C3155" s="23">
        <v>0</v>
      </c>
      <c r="D3155" s="23">
        <v>85.992679999999993</v>
      </c>
    </row>
    <row r="3156" spans="1:4" x14ac:dyDescent="0.25">
      <c r="A3156" s="7" t="s">
        <v>3336</v>
      </c>
      <c r="B3156" s="23">
        <v>84.492710000000002</v>
      </c>
      <c r="C3156" s="23">
        <v>0</v>
      </c>
      <c r="D3156" s="23">
        <v>85.961570000000009</v>
      </c>
    </row>
    <row r="3157" spans="1:4" x14ac:dyDescent="0.25">
      <c r="A3157" s="7" t="s">
        <v>3337</v>
      </c>
      <c r="B3157" s="23">
        <v>67.707340000000002</v>
      </c>
      <c r="C3157" s="23">
        <v>13.48183</v>
      </c>
      <c r="D3157" s="23">
        <v>85.954139999999995</v>
      </c>
    </row>
    <row r="3158" spans="1:4" x14ac:dyDescent="0.25">
      <c r="A3158" s="7" t="s">
        <v>3338</v>
      </c>
      <c r="B3158" s="23">
        <v>83.883690000000001</v>
      </c>
      <c r="C3158" s="23">
        <v>0</v>
      </c>
      <c r="D3158" s="23">
        <v>85.947690000000009</v>
      </c>
    </row>
    <row r="3159" spans="1:4" x14ac:dyDescent="0.25">
      <c r="A3159" s="7" t="s">
        <v>3339</v>
      </c>
      <c r="B3159" s="23">
        <v>85.94086999999999</v>
      </c>
      <c r="C3159" s="23">
        <v>0</v>
      </c>
      <c r="D3159" s="23">
        <v>85.94086999999999</v>
      </c>
    </row>
    <row r="3160" spans="1:4" x14ac:dyDescent="0.25">
      <c r="A3160" s="7" t="s">
        <v>3340</v>
      </c>
      <c r="B3160" s="23">
        <v>85.940039999999996</v>
      </c>
      <c r="C3160" s="23">
        <v>0</v>
      </c>
      <c r="D3160" s="23">
        <v>85.940039999999996</v>
      </c>
    </row>
    <row r="3161" spans="1:4" x14ac:dyDescent="0.25">
      <c r="A3161" s="7" t="s">
        <v>3341</v>
      </c>
      <c r="B3161" s="23">
        <v>84.491720000000001</v>
      </c>
      <c r="C3161" s="23">
        <v>0</v>
      </c>
      <c r="D3161" s="23">
        <v>85.937559999999991</v>
      </c>
    </row>
    <row r="3162" spans="1:4" x14ac:dyDescent="0.25">
      <c r="A3162" s="7" t="s">
        <v>3342</v>
      </c>
      <c r="B3162" s="23">
        <v>68.917349999999999</v>
      </c>
      <c r="C3162" s="23">
        <v>0</v>
      </c>
      <c r="D3162" s="23">
        <v>85.925629999999998</v>
      </c>
    </row>
    <row r="3163" spans="1:4" x14ac:dyDescent="0.25">
      <c r="A3163" s="7" t="s">
        <v>3343</v>
      </c>
      <c r="B3163" s="23">
        <v>72.360649999999993</v>
      </c>
      <c r="C3163" s="23">
        <v>10.179040000000001</v>
      </c>
      <c r="D3163" s="23">
        <v>85.925260000000009</v>
      </c>
    </row>
    <row r="3164" spans="1:4" x14ac:dyDescent="0.25">
      <c r="A3164" s="7" t="s">
        <v>3344</v>
      </c>
      <c r="B3164" s="23">
        <v>85.914869999999993</v>
      </c>
      <c r="C3164" s="23">
        <v>0</v>
      </c>
      <c r="D3164" s="23">
        <v>85.914869999999993</v>
      </c>
    </row>
    <row r="3165" spans="1:4" x14ac:dyDescent="0.25">
      <c r="A3165" s="7" t="s">
        <v>3345</v>
      </c>
      <c r="B3165" s="23">
        <v>84.895440000000008</v>
      </c>
      <c r="C3165" s="23">
        <v>0</v>
      </c>
      <c r="D3165" s="23">
        <v>85.855440000000002</v>
      </c>
    </row>
    <row r="3166" spans="1:4" x14ac:dyDescent="0.25">
      <c r="A3166" s="7" t="s">
        <v>3346</v>
      </c>
      <c r="B3166" s="23">
        <v>72.920020000000008</v>
      </c>
      <c r="C3166" s="23">
        <v>12.931979999999999</v>
      </c>
      <c r="D3166" s="23">
        <v>85.852000000000004</v>
      </c>
    </row>
    <row r="3167" spans="1:4" x14ac:dyDescent="0.25">
      <c r="A3167" s="7" t="s">
        <v>3347</v>
      </c>
      <c r="B3167" s="23">
        <v>85.805410000000009</v>
      </c>
      <c r="C3167" s="23">
        <v>0</v>
      </c>
      <c r="D3167" s="23">
        <v>85.805410000000009</v>
      </c>
    </row>
    <row r="3168" spans="1:4" x14ac:dyDescent="0.25">
      <c r="A3168" s="7" t="s">
        <v>3348</v>
      </c>
      <c r="B3168" s="23">
        <v>65.343699999999998</v>
      </c>
      <c r="C3168" s="23">
        <v>16.846630000000001</v>
      </c>
      <c r="D3168" s="23">
        <v>85.782910000000001</v>
      </c>
    </row>
    <row r="3169" spans="1:4" x14ac:dyDescent="0.25">
      <c r="A3169" s="7" t="s">
        <v>3349</v>
      </c>
      <c r="B3169" s="23">
        <v>85.149950000000004</v>
      </c>
      <c r="C3169" s="23">
        <v>0</v>
      </c>
      <c r="D3169" s="23">
        <v>85.773979999999995</v>
      </c>
    </row>
    <row r="3170" spans="1:4" x14ac:dyDescent="0.25">
      <c r="A3170" s="7" t="s">
        <v>3350</v>
      </c>
      <c r="B3170" s="23">
        <v>85.149969999999996</v>
      </c>
      <c r="C3170" s="23">
        <v>0</v>
      </c>
      <c r="D3170" s="23">
        <v>85.773970000000006</v>
      </c>
    </row>
    <row r="3171" spans="1:4" x14ac:dyDescent="0.25">
      <c r="A3171" s="7" t="s">
        <v>3351</v>
      </c>
      <c r="B3171" s="23">
        <v>77.324010000000001</v>
      </c>
      <c r="C3171" s="23">
        <v>3.7084899999999998</v>
      </c>
      <c r="D3171" s="23">
        <v>85.770759999999996</v>
      </c>
    </row>
    <row r="3172" spans="1:4" x14ac:dyDescent="0.25">
      <c r="A3172" s="7" t="s">
        <v>3352</v>
      </c>
      <c r="B3172" s="23">
        <v>85.761520000000004</v>
      </c>
      <c r="C3172" s="23">
        <v>0</v>
      </c>
      <c r="D3172" s="23">
        <v>85.761520000000004</v>
      </c>
    </row>
    <row r="3173" spans="1:4" x14ac:dyDescent="0.25">
      <c r="A3173" s="7" t="s">
        <v>3353</v>
      </c>
      <c r="B3173" s="23">
        <v>62.853970000000004</v>
      </c>
      <c r="C3173" s="23">
        <v>21.416520000000002</v>
      </c>
      <c r="D3173" s="23">
        <v>85.748249999999999</v>
      </c>
    </row>
    <row r="3174" spans="1:4" x14ac:dyDescent="0.25">
      <c r="A3174" s="7" t="s">
        <v>3354</v>
      </c>
      <c r="B3174" s="23">
        <v>83.881320000000002</v>
      </c>
      <c r="C3174" s="23">
        <v>0</v>
      </c>
      <c r="D3174" s="23">
        <v>85.745320000000007</v>
      </c>
    </row>
    <row r="3175" spans="1:4" x14ac:dyDescent="0.25">
      <c r="A3175" s="7" t="s">
        <v>3355</v>
      </c>
      <c r="B3175" s="23">
        <v>81.958490000000012</v>
      </c>
      <c r="C3175" s="23">
        <v>2.4691799999999997</v>
      </c>
      <c r="D3175" s="23">
        <v>85.727670000000003</v>
      </c>
    </row>
    <row r="3176" spans="1:4" x14ac:dyDescent="0.25">
      <c r="A3176" s="7" t="s">
        <v>3356</v>
      </c>
      <c r="B3176" s="23">
        <v>85.691009999999991</v>
      </c>
      <c r="C3176" s="23">
        <v>0</v>
      </c>
      <c r="D3176" s="23">
        <v>85.691009999999991</v>
      </c>
    </row>
    <row r="3177" spans="1:4" x14ac:dyDescent="0.25">
      <c r="A3177" s="7" t="s">
        <v>3357</v>
      </c>
      <c r="B3177" s="23">
        <v>85.668379999999999</v>
      </c>
      <c r="C3177" s="23">
        <v>0</v>
      </c>
      <c r="D3177" s="23">
        <v>85.668379999999999</v>
      </c>
    </row>
    <row r="3178" spans="1:4" x14ac:dyDescent="0.25">
      <c r="A3178" s="7" t="s">
        <v>3358</v>
      </c>
      <c r="B3178" s="23">
        <v>79.156530000000004</v>
      </c>
      <c r="C3178" s="23">
        <v>0</v>
      </c>
      <c r="D3178" s="23">
        <v>85.655429999999996</v>
      </c>
    </row>
    <row r="3179" spans="1:4" x14ac:dyDescent="0.25">
      <c r="A3179" s="7" t="s">
        <v>3359</v>
      </c>
      <c r="B3179" s="23">
        <v>85.652500000000003</v>
      </c>
      <c r="C3179" s="23">
        <v>0</v>
      </c>
      <c r="D3179" s="23">
        <v>85.652500000000003</v>
      </c>
    </row>
    <row r="3180" spans="1:4" x14ac:dyDescent="0.25">
      <c r="A3180" s="7" t="s">
        <v>3360</v>
      </c>
      <c r="B3180" s="23">
        <v>85.636300000000006</v>
      </c>
      <c r="C3180" s="23">
        <v>0</v>
      </c>
      <c r="D3180" s="23">
        <v>85.636300000000006</v>
      </c>
    </row>
    <row r="3181" spans="1:4" x14ac:dyDescent="0.25">
      <c r="A3181" s="7" t="s">
        <v>3361</v>
      </c>
      <c r="B3181" s="23">
        <v>49.932190000000006</v>
      </c>
      <c r="C3181" s="23">
        <v>33.304919999999996</v>
      </c>
      <c r="D3181" s="23">
        <v>85.57441</v>
      </c>
    </row>
    <row r="3182" spans="1:4" x14ac:dyDescent="0.25">
      <c r="A3182" s="7" t="s">
        <v>3362</v>
      </c>
      <c r="B3182" s="23">
        <v>84.904520000000005</v>
      </c>
      <c r="C3182" s="23">
        <v>0</v>
      </c>
      <c r="D3182" s="23">
        <v>85.52852</v>
      </c>
    </row>
    <row r="3183" spans="1:4" x14ac:dyDescent="0.25">
      <c r="A3183" s="7" t="s">
        <v>3363</v>
      </c>
      <c r="B3183" s="23">
        <v>66.744</v>
      </c>
      <c r="C3183" s="23">
        <v>17.904730000000001</v>
      </c>
      <c r="D3183" s="23">
        <v>85.511649999999989</v>
      </c>
    </row>
    <row r="3184" spans="1:4" x14ac:dyDescent="0.25">
      <c r="A3184" s="7" t="s">
        <v>3364</v>
      </c>
      <c r="B3184" s="23">
        <v>85.096369999999993</v>
      </c>
      <c r="C3184" s="23">
        <v>0</v>
      </c>
      <c r="D3184" s="23">
        <v>85.503069999999994</v>
      </c>
    </row>
    <row r="3185" spans="1:4" x14ac:dyDescent="0.25">
      <c r="A3185" s="7" t="s">
        <v>3365</v>
      </c>
      <c r="B3185" s="23">
        <v>85.493210000000005</v>
      </c>
      <c r="C3185" s="23">
        <v>0</v>
      </c>
      <c r="D3185" s="23">
        <v>85.493210000000005</v>
      </c>
    </row>
    <row r="3186" spans="1:4" x14ac:dyDescent="0.25">
      <c r="A3186" s="7" t="s">
        <v>3366</v>
      </c>
      <c r="B3186" s="23">
        <v>84.624039999999994</v>
      </c>
      <c r="C3186" s="23">
        <v>0</v>
      </c>
      <c r="D3186" s="23">
        <v>85.486989999999992</v>
      </c>
    </row>
    <row r="3187" spans="1:4" x14ac:dyDescent="0.25">
      <c r="A3187" s="7" t="s">
        <v>3367</v>
      </c>
      <c r="B3187" s="23">
        <v>83.883690000000001</v>
      </c>
      <c r="C3187" s="23">
        <v>0</v>
      </c>
      <c r="D3187" s="23">
        <v>85.431389999999993</v>
      </c>
    </row>
    <row r="3188" spans="1:4" x14ac:dyDescent="0.25">
      <c r="A3188" s="7" t="s">
        <v>3368</v>
      </c>
      <c r="B3188" s="23">
        <v>69.049820000000011</v>
      </c>
      <c r="C3188" s="23">
        <v>11.17928</v>
      </c>
      <c r="D3188" s="23">
        <v>85.429249999999996</v>
      </c>
    </row>
    <row r="3189" spans="1:4" x14ac:dyDescent="0.25">
      <c r="A3189" s="7" t="s">
        <v>3369</v>
      </c>
      <c r="B3189" s="23">
        <v>65.237700000000004</v>
      </c>
      <c r="C3189" s="23">
        <v>18.236650000000001</v>
      </c>
      <c r="D3189" s="23">
        <v>85.421430000000001</v>
      </c>
    </row>
    <row r="3190" spans="1:4" x14ac:dyDescent="0.25">
      <c r="A3190" s="7" t="s">
        <v>3370</v>
      </c>
      <c r="B3190" s="23">
        <v>85.419309999999996</v>
      </c>
      <c r="C3190" s="23">
        <v>0</v>
      </c>
      <c r="D3190" s="23">
        <v>85.419309999999996</v>
      </c>
    </row>
    <row r="3191" spans="1:4" x14ac:dyDescent="0.25">
      <c r="A3191" s="7" t="s">
        <v>3371</v>
      </c>
      <c r="B3191" s="23">
        <v>84.939009999999996</v>
      </c>
      <c r="C3191" s="23">
        <v>0</v>
      </c>
      <c r="D3191" s="23">
        <v>85.41901</v>
      </c>
    </row>
    <row r="3192" spans="1:4" x14ac:dyDescent="0.25">
      <c r="A3192" s="7" t="s">
        <v>3372</v>
      </c>
      <c r="B3192" s="23">
        <v>83.52234</v>
      </c>
      <c r="C3192" s="23">
        <v>0</v>
      </c>
      <c r="D3192" s="23">
        <v>85.40634</v>
      </c>
    </row>
    <row r="3193" spans="1:4" x14ac:dyDescent="0.25">
      <c r="A3193" s="7" t="s">
        <v>3373</v>
      </c>
      <c r="B3193" s="23">
        <v>84.531949999999995</v>
      </c>
      <c r="C3193" s="23">
        <v>0</v>
      </c>
      <c r="D3193" s="23">
        <v>85.381169999999997</v>
      </c>
    </row>
    <row r="3194" spans="1:4" x14ac:dyDescent="0.25">
      <c r="A3194" s="7" t="s">
        <v>3374</v>
      </c>
      <c r="B3194" s="23">
        <v>82.469979999999993</v>
      </c>
      <c r="C3194" s="23">
        <v>0</v>
      </c>
      <c r="D3194" s="23">
        <v>85.377369999999999</v>
      </c>
    </row>
    <row r="3195" spans="1:4" x14ac:dyDescent="0.25">
      <c r="A3195" s="7" t="s">
        <v>3375</v>
      </c>
      <c r="B3195" s="23">
        <v>70.791939999999997</v>
      </c>
      <c r="C3195" s="23">
        <v>13.601649999999999</v>
      </c>
      <c r="D3195" s="23">
        <v>85.374669999999995</v>
      </c>
    </row>
    <row r="3196" spans="1:4" x14ac:dyDescent="0.25">
      <c r="A3196" s="7" t="s">
        <v>3376</v>
      </c>
      <c r="B3196" s="23">
        <v>81.380009999999999</v>
      </c>
      <c r="C3196" s="23">
        <v>1.3729200000000001</v>
      </c>
      <c r="D3196" s="23">
        <v>85.360799999999983</v>
      </c>
    </row>
    <row r="3197" spans="1:4" x14ac:dyDescent="0.25">
      <c r="A3197" s="7" t="s">
        <v>3377</v>
      </c>
      <c r="B3197" s="23">
        <v>84.904520000000005</v>
      </c>
      <c r="C3197" s="23">
        <v>0</v>
      </c>
      <c r="D3197" s="23">
        <v>85.360520000000008</v>
      </c>
    </row>
    <row r="3198" spans="1:4" x14ac:dyDescent="0.25">
      <c r="A3198" s="7" t="s">
        <v>3378</v>
      </c>
      <c r="B3198" s="23">
        <v>73.406899999999993</v>
      </c>
      <c r="C3198" s="23">
        <v>10.551270000000001</v>
      </c>
      <c r="D3198" s="23">
        <v>85.313249999999996</v>
      </c>
    </row>
    <row r="3199" spans="1:4" x14ac:dyDescent="0.25">
      <c r="A3199" s="7" t="s">
        <v>3379</v>
      </c>
      <c r="B3199" s="23">
        <v>85.233720000000005</v>
      </c>
      <c r="C3199" s="23">
        <v>0</v>
      </c>
      <c r="D3199" s="23">
        <v>85.233720000000005</v>
      </c>
    </row>
    <row r="3200" spans="1:4" x14ac:dyDescent="0.25">
      <c r="A3200" s="7" t="s">
        <v>3380</v>
      </c>
      <c r="B3200" s="23">
        <v>62.029499999999999</v>
      </c>
      <c r="C3200" s="23">
        <v>16.845470000000002</v>
      </c>
      <c r="D3200" s="23">
        <v>85.192909999999998</v>
      </c>
    </row>
    <row r="3201" spans="1:4" x14ac:dyDescent="0.25">
      <c r="A3201" s="7" t="s">
        <v>3381</v>
      </c>
      <c r="B3201" s="23">
        <v>85.185059999999993</v>
      </c>
      <c r="C3201" s="23">
        <v>0</v>
      </c>
      <c r="D3201" s="23">
        <v>85.185059999999993</v>
      </c>
    </row>
    <row r="3202" spans="1:4" x14ac:dyDescent="0.25">
      <c r="A3202" s="7" t="s">
        <v>3382</v>
      </c>
      <c r="B3202" s="23">
        <v>85.185039999999987</v>
      </c>
      <c r="C3202" s="23">
        <v>0</v>
      </c>
      <c r="D3202" s="23">
        <v>85.185039999999987</v>
      </c>
    </row>
    <row r="3203" spans="1:4" x14ac:dyDescent="0.25">
      <c r="A3203" s="7" t="s">
        <v>3383</v>
      </c>
      <c r="B3203" s="23">
        <v>77.453980000000001</v>
      </c>
      <c r="C3203" s="23">
        <v>6.33392</v>
      </c>
      <c r="D3203" s="23">
        <v>85.183779999999999</v>
      </c>
    </row>
    <row r="3204" spans="1:4" x14ac:dyDescent="0.25">
      <c r="A3204" s="7" t="s">
        <v>3384</v>
      </c>
      <c r="B3204" s="23">
        <v>75.636880000000005</v>
      </c>
      <c r="C3204" s="23">
        <v>5.2953999999999999</v>
      </c>
      <c r="D3204" s="23">
        <v>85.160610000000005</v>
      </c>
    </row>
    <row r="3205" spans="1:4" x14ac:dyDescent="0.25">
      <c r="A3205" s="7" t="s">
        <v>3385</v>
      </c>
      <c r="B3205" s="23">
        <v>65.58283999999999</v>
      </c>
      <c r="C3205" s="23">
        <v>16.899080000000001</v>
      </c>
      <c r="D3205" s="23">
        <v>85.151610000000005</v>
      </c>
    </row>
    <row r="3206" spans="1:4" x14ac:dyDescent="0.25">
      <c r="A3206" s="7" t="s">
        <v>3386</v>
      </c>
      <c r="B3206" s="23">
        <v>85.15</v>
      </c>
      <c r="C3206" s="23">
        <v>0</v>
      </c>
      <c r="D3206" s="23">
        <v>85.15</v>
      </c>
    </row>
    <row r="3207" spans="1:4" x14ac:dyDescent="0.25">
      <c r="A3207" s="7" t="s">
        <v>3387</v>
      </c>
      <c r="B3207" s="23">
        <v>85.104609999999994</v>
      </c>
      <c r="C3207" s="23">
        <v>0</v>
      </c>
      <c r="D3207" s="23">
        <v>85.104609999999994</v>
      </c>
    </row>
    <row r="3208" spans="1:4" x14ac:dyDescent="0.25">
      <c r="A3208" s="7" t="s">
        <v>3388</v>
      </c>
      <c r="B3208" s="23">
        <v>49.101800000000004</v>
      </c>
      <c r="C3208" s="23">
        <v>28.083169999999999</v>
      </c>
      <c r="D3208" s="23">
        <v>85.101169999999996</v>
      </c>
    </row>
    <row r="3209" spans="1:4" x14ac:dyDescent="0.25">
      <c r="A3209" s="7" t="s">
        <v>3389</v>
      </c>
      <c r="B3209" s="23">
        <v>84.999030000000005</v>
      </c>
      <c r="C3209" s="23">
        <v>0</v>
      </c>
      <c r="D3209" s="23">
        <v>85.099029999999999</v>
      </c>
    </row>
    <row r="3210" spans="1:4" x14ac:dyDescent="0.25">
      <c r="A3210" s="7" t="s">
        <v>3390</v>
      </c>
      <c r="B3210" s="23">
        <v>85.088470000000001</v>
      </c>
      <c r="C3210" s="23">
        <v>0</v>
      </c>
      <c r="D3210" s="23">
        <v>85.088470000000001</v>
      </c>
    </row>
    <row r="3211" spans="1:4" x14ac:dyDescent="0.25">
      <c r="A3211" s="7" t="s">
        <v>3391</v>
      </c>
      <c r="B3211" s="23">
        <v>79.742570000000001</v>
      </c>
      <c r="C3211" s="23">
        <v>5.3390300000000002</v>
      </c>
      <c r="D3211" s="23">
        <v>85.081600000000009</v>
      </c>
    </row>
    <row r="3212" spans="1:4" x14ac:dyDescent="0.25">
      <c r="A3212" s="7" t="s">
        <v>3392</v>
      </c>
      <c r="B3212" s="23">
        <v>81.295720000000003</v>
      </c>
      <c r="C3212" s="23">
        <v>2.0776399999999997</v>
      </c>
      <c r="D3212" s="23">
        <v>85.079610000000002</v>
      </c>
    </row>
    <row r="3213" spans="1:4" x14ac:dyDescent="0.25">
      <c r="A3213" s="7" t="s">
        <v>3393</v>
      </c>
      <c r="B3213" s="23">
        <v>65.080389999999994</v>
      </c>
      <c r="C3213" s="23">
        <v>18.555430000000001</v>
      </c>
      <c r="D3213" s="23">
        <v>85.051190000000005</v>
      </c>
    </row>
    <row r="3214" spans="1:4" x14ac:dyDescent="0.25">
      <c r="A3214" s="7" t="s">
        <v>3394</v>
      </c>
      <c r="B3214" s="23">
        <v>85.0505</v>
      </c>
      <c r="C3214" s="23">
        <v>0</v>
      </c>
      <c r="D3214" s="23">
        <v>85.0505</v>
      </c>
    </row>
    <row r="3215" spans="1:4" x14ac:dyDescent="0.25">
      <c r="A3215" s="7" t="s">
        <v>3395</v>
      </c>
      <c r="B3215" s="23">
        <v>77.501249999999999</v>
      </c>
      <c r="C3215" s="23">
        <v>0</v>
      </c>
      <c r="D3215" s="23">
        <v>85.045659999999998</v>
      </c>
    </row>
    <row r="3216" spans="1:4" x14ac:dyDescent="0.25">
      <c r="A3216" s="7" t="s">
        <v>3396</v>
      </c>
      <c r="B3216" s="23">
        <v>66.454530000000005</v>
      </c>
      <c r="C3216" s="23">
        <v>12.195110000000001</v>
      </c>
      <c r="D3216" s="23">
        <v>85.045400000000001</v>
      </c>
    </row>
    <row r="3217" spans="1:4" x14ac:dyDescent="0.25">
      <c r="A3217" s="7" t="s">
        <v>3397</v>
      </c>
      <c r="B3217" s="23">
        <v>72.88973</v>
      </c>
      <c r="C3217" s="23">
        <v>8.3121799999999997</v>
      </c>
      <c r="D3217" s="23">
        <v>84.997910000000005</v>
      </c>
    </row>
    <row r="3218" spans="1:4" x14ac:dyDescent="0.25">
      <c r="A3218" s="7" t="s">
        <v>3398</v>
      </c>
      <c r="B3218" s="23">
        <v>84.967020000000005</v>
      </c>
      <c r="C3218" s="23">
        <v>0</v>
      </c>
      <c r="D3218" s="23">
        <v>84.967020000000005</v>
      </c>
    </row>
    <row r="3219" spans="1:4" x14ac:dyDescent="0.25">
      <c r="A3219" s="7" t="s">
        <v>3399</v>
      </c>
      <c r="B3219" s="23">
        <v>84.193330000000003</v>
      </c>
      <c r="C3219" s="23">
        <v>0</v>
      </c>
      <c r="D3219" s="23">
        <v>84.963119999999989</v>
      </c>
    </row>
    <row r="3220" spans="1:4" x14ac:dyDescent="0.25">
      <c r="A3220" s="7" t="s">
        <v>3400</v>
      </c>
      <c r="B3220" s="23">
        <v>83.16</v>
      </c>
      <c r="C3220" s="23">
        <v>0</v>
      </c>
      <c r="D3220" s="23">
        <v>84.918000000000006</v>
      </c>
    </row>
    <row r="3221" spans="1:4" x14ac:dyDescent="0.25">
      <c r="A3221" s="7" t="s">
        <v>3401</v>
      </c>
      <c r="B3221" s="23">
        <v>63.869459999999997</v>
      </c>
      <c r="C3221" s="23">
        <v>18.73321</v>
      </c>
      <c r="D3221" s="23">
        <v>84.912349999999989</v>
      </c>
    </row>
    <row r="3222" spans="1:4" x14ac:dyDescent="0.25">
      <c r="A3222" s="7" t="s">
        <v>3402</v>
      </c>
      <c r="B3222" s="23">
        <v>81.486070000000012</v>
      </c>
      <c r="C3222" s="23">
        <v>3.3952499999999999</v>
      </c>
      <c r="D3222" s="23">
        <v>84.905320000000003</v>
      </c>
    </row>
    <row r="3223" spans="1:4" x14ac:dyDescent="0.25">
      <c r="A3223" s="7" t="s">
        <v>3403</v>
      </c>
      <c r="B3223" s="23">
        <v>84.904789999999991</v>
      </c>
      <c r="C3223" s="23">
        <v>0</v>
      </c>
      <c r="D3223" s="23">
        <v>84.904789999999991</v>
      </c>
    </row>
    <row r="3224" spans="1:4" x14ac:dyDescent="0.25">
      <c r="A3224" s="7" t="s">
        <v>3404</v>
      </c>
      <c r="B3224" s="23">
        <v>84.904499999999999</v>
      </c>
      <c r="C3224" s="23">
        <v>0</v>
      </c>
      <c r="D3224" s="23">
        <v>84.904499999999999</v>
      </c>
    </row>
    <row r="3225" spans="1:4" x14ac:dyDescent="0.25">
      <c r="A3225" s="7" t="s">
        <v>3405</v>
      </c>
      <c r="B3225" s="23">
        <v>67.235029999999995</v>
      </c>
      <c r="C3225" s="23">
        <v>16.571810000000003</v>
      </c>
      <c r="D3225" s="23">
        <v>84.888739999999984</v>
      </c>
    </row>
    <row r="3226" spans="1:4" x14ac:dyDescent="0.25">
      <c r="A3226" s="7" t="s">
        <v>3406</v>
      </c>
      <c r="B3226" s="23">
        <v>67.98133</v>
      </c>
      <c r="C3226" s="23">
        <v>9.7461000000000002</v>
      </c>
      <c r="D3226" s="23">
        <v>84.867260000000016</v>
      </c>
    </row>
    <row r="3227" spans="1:4" x14ac:dyDescent="0.25">
      <c r="A3227" s="7" t="s">
        <v>3407</v>
      </c>
      <c r="B3227" s="23">
        <v>66.022940000000006</v>
      </c>
      <c r="C3227" s="23">
        <v>18.492060000000002</v>
      </c>
      <c r="D3227" s="23">
        <v>84.857410000000002</v>
      </c>
    </row>
    <row r="3228" spans="1:4" x14ac:dyDescent="0.25">
      <c r="A3228" s="7" t="s">
        <v>3408</v>
      </c>
      <c r="B3228" s="23">
        <v>70.19708</v>
      </c>
      <c r="C3228" s="23">
        <v>3.3027600000000001</v>
      </c>
      <c r="D3228" s="23">
        <v>84.855620000000002</v>
      </c>
    </row>
    <row r="3229" spans="1:4" x14ac:dyDescent="0.25">
      <c r="A3229" s="7" t="s">
        <v>3409</v>
      </c>
      <c r="B3229" s="23">
        <v>70.277850000000001</v>
      </c>
      <c r="C3229" s="23">
        <v>10.056809999999999</v>
      </c>
      <c r="D3229" s="23">
        <v>84.82471000000001</v>
      </c>
    </row>
    <row r="3230" spans="1:4" x14ac:dyDescent="0.25">
      <c r="A3230" s="7" t="s">
        <v>3410</v>
      </c>
      <c r="B3230" s="23">
        <v>65.111080000000001</v>
      </c>
      <c r="C3230" s="23">
        <v>18.468790000000002</v>
      </c>
      <c r="D3230" s="23">
        <v>84.811549999999983</v>
      </c>
    </row>
    <row r="3231" spans="1:4" x14ac:dyDescent="0.25">
      <c r="A3231" s="7" t="s">
        <v>3411</v>
      </c>
      <c r="B3231" s="23">
        <v>71.617940000000004</v>
      </c>
      <c r="C3231" s="23">
        <v>4.5647900000000003</v>
      </c>
      <c r="D3231" s="23">
        <v>84.781729999999996</v>
      </c>
    </row>
    <row r="3232" spans="1:4" x14ac:dyDescent="0.25">
      <c r="A3232" s="7" t="s">
        <v>3412</v>
      </c>
      <c r="B3232" s="23">
        <v>84.346199999999996</v>
      </c>
      <c r="C3232" s="23">
        <v>0</v>
      </c>
      <c r="D3232" s="23">
        <v>84.72614999999999</v>
      </c>
    </row>
    <row r="3233" spans="1:4" x14ac:dyDescent="0.25">
      <c r="A3233" s="7" t="s">
        <v>3413</v>
      </c>
      <c r="B3233" s="23">
        <v>84.09348</v>
      </c>
      <c r="C3233" s="23">
        <v>0</v>
      </c>
      <c r="D3233" s="23">
        <v>84.717479999999995</v>
      </c>
    </row>
    <row r="3234" spans="1:4" x14ac:dyDescent="0.25">
      <c r="A3234" s="7" t="s">
        <v>3414</v>
      </c>
      <c r="B3234" s="23">
        <v>82.728009999999998</v>
      </c>
      <c r="C3234" s="23">
        <v>0</v>
      </c>
      <c r="D3234" s="23">
        <v>84.676019999999994</v>
      </c>
    </row>
    <row r="3235" spans="1:4" x14ac:dyDescent="0.25">
      <c r="A3235" s="7" t="s">
        <v>3415</v>
      </c>
      <c r="B3235" s="23">
        <v>84.675629999999998</v>
      </c>
      <c r="C3235" s="23">
        <v>0</v>
      </c>
      <c r="D3235" s="23">
        <v>84.675629999999998</v>
      </c>
    </row>
    <row r="3236" spans="1:4" x14ac:dyDescent="0.25">
      <c r="A3236" s="7" t="s">
        <v>3416</v>
      </c>
      <c r="B3236" s="23">
        <v>70.140529999999998</v>
      </c>
      <c r="C3236" s="23">
        <v>0.10342</v>
      </c>
      <c r="D3236" s="23">
        <v>84.675190000000001</v>
      </c>
    </row>
    <row r="3237" spans="1:4" x14ac:dyDescent="0.25">
      <c r="A3237" s="7" t="s">
        <v>3417</v>
      </c>
      <c r="B3237" s="23">
        <v>73.307000000000002</v>
      </c>
      <c r="C3237" s="23">
        <v>10.844670000000001</v>
      </c>
      <c r="D3237" s="23">
        <v>84.670169999999999</v>
      </c>
    </row>
    <row r="3238" spans="1:4" x14ac:dyDescent="0.25">
      <c r="A3238" s="7" t="s">
        <v>3418</v>
      </c>
      <c r="B3238" s="23">
        <v>71.715270000000004</v>
      </c>
      <c r="C3238" s="23">
        <v>12.16004</v>
      </c>
      <c r="D3238" s="23">
        <v>84.669179999999997</v>
      </c>
    </row>
    <row r="3239" spans="1:4" x14ac:dyDescent="0.25">
      <c r="A3239" s="7" t="s">
        <v>3419</v>
      </c>
      <c r="B3239" s="23">
        <v>70.864630000000005</v>
      </c>
      <c r="C3239" s="23">
        <v>13.29927</v>
      </c>
      <c r="D3239" s="23">
        <v>84.654800000000009</v>
      </c>
    </row>
    <row r="3240" spans="1:4" x14ac:dyDescent="0.25">
      <c r="A3240" s="7" t="s">
        <v>3420</v>
      </c>
      <c r="B3240" s="23">
        <v>65.543960000000013</v>
      </c>
      <c r="C3240" s="23">
        <v>17.53642</v>
      </c>
      <c r="D3240" s="23">
        <v>84.652510000000007</v>
      </c>
    </row>
    <row r="3241" spans="1:4" x14ac:dyDescent="0.25">
      <c r="A3241" s="7" t="s">
        <v>3421</v>
      </c>
      <c r="B3241" s="23">
        <v>78.931550000000001</v>
      </c>
      <c r="C3241" s="23">
        <v>3.5167600000000001</v>
      </c>
      <c r="D3241" s="23">
        <v>84.641310000000004</v>
      </c>
    </row>
    <row r="3242" spans="1:4" x14ac:dyDescent="0.25">
      <c r="A3242" s="7" t="s">
        <v>3422</v>
      </c>
      <c r="B3242" s="23">
        <v>84.010390000000001</v>
      </c>
      <c r="C3242" s="23">
        <v>0</v>
      </c>
      <c r="D3242" s="23">
        <v>84.609189999999998</v>
      </c>
    </row>
    <row r="3243" spans="1:4" x14ac:dyDescent="0.25">
      <c r="A3243" s="7" t="s">
        <v>3423</v>
      </c>
      <c r="B3243" s="23">
        <v>80.837310000000002</v>
      </c>
      <c r="C3243" s="23">
        <v>1.3680099999999999</v>
      </c>
      <c r="D3243" s="23">
        <v>84.595439999999982</v>
      </c>
    </row>
    <row r="3244" spans="1:4" x14ac:dyDescent="0.25">
      <c r="A3244" s="7" t="s">
        <v>3424</v>
      </c>
      <c r="B3244" s="23">
        <v>78.959279999999993</v>
      </c>
      <c r="C3244" s="23">
        <v>5.6301000000000005</v>
      </c>
      <c r="D3244" s="23">
        <v>84.589380000000006</v>
      </c>
    </row>
    <row r="3245" spans="1:4" x14ac:dyDescent="0.25">
      <c r="A3245" s="7" t="s">
        <v>3425</v>
      </c>
      <c r="B3245" s="23">
        <v>50.942</v>
      </c>
      <c r="C3245" s="23">
        <v>25.432299999999998</v>
      </c>
      <c r="D3245" s="23">
        <v>84.579700000000003</v>
      </c>
    </row>
    <row r="3246" spans="1:4" x14ac:dyDescent="0.25">
      <c r="A3246" s="7" t="s">
        <v>3426</v>
      </c>
      <c r="B3246" s="23">
        <v>77.212210000000013</v>
      </c>
      <c r="C3246" s="23">
        <v>7.1507700000000005</v>
      </c>
      <c r="D3246" s="23">
        <v>84.575980000000015</v>
      </c>
    </row>
    <row r="3247" spans="1:4" x14ac:dyDescent="0.25">
      <c r="A3247" s="7" t="s">
        <v>3427</v>
      </c>
      <c r="B3247" s="23">
        <v>80.052000000000007</v>
      </c>
      <c r="C3247" s="23">
        <v>2.28186</v>
      </c>
      <c r="D3247" s="23">
        <v>84.573859999999996</v>
      </c>
    </row>
    <row r="3248" spans="1:4" x14ac:dyDescent="0.25">
      <c r="A3248" s="7" t="s">
        <v>3428</v>
      </c>
      <c r="B3248" s="23">
        <v>61.033519999999996</v>
      </c>
      <c r="C3248" s="23">
        <v>1.24847</v>
      </c>
      <c r="D3248" s="23">
        <v>84.568780000000004</v>
      </c>
    </row>
    <row r="3249" spans="1:4" x14ac:dyDescent="0.25">
      <c r="A3249" s="7" t="s">
        <v>3429</v>
      </c>
      <c r="B3249" s="23">
        <v>41.915999999999997</v>
      </c>
      <c r="C3249" s="23">
        <v>22.502509999999997</v>
      </c>
      <c r="D3249" s="23">
        <v>84.566819999999993</v>
      </c>
    </row>
    <row r="3250" spans="1:4" x14ac:dyDescent="0.25">
      <c r="A3250" s="7" t="s">
        <v>3430</v>
      </c>
      <c r="B3250" s="23">
        <v>72.899779999999993</v>
      </c>
      <c r="C3250" s="23">
        <v>4.96685</v>
      </c>
      <c r="D3250" s="23">
        <v>84.550749999999994</v>
      </c>
    </row>
    <row r="3251" spans="1:4" x14ac:dyDescent="0.25">
      <c r="A3251" s="7" t="s">
        <v>3431</v>
      </c>
      <c r="B3251" s="23">
        <v>83.16</v>
      </c>
      <c r="C3251" s="23">
        <v>1.3859999999999999</v>
      </c>
      <c r="D3251" s="23">
        <v>84.546000000000006</v>
      </c>
    </row>
    <row r="3252" spans="1:4" x14ac:dyDescent="0.25">
      <c r="A3252" s="7" t="s">
        <v>3432</v>
      </c>
      <c r="B3252" s="23">
        <v>83.883690000000001</v>
      </c>
      <c r="C3252" s="23">
        <v>0</v>
      </c>
      <c r="D3252" s="23">
        <v>84.507689999999997</v>
      </c>
    </row>
    <row r="3253" spans="1:4" x14ac:dyDescent="0.25">
      <c r="A3253" s="7" t="s">
        <v>3433</v>
      </c>
      <c r="B3253" s="23">
        <v>83.881360000000001</v>
      </c>
      <c r="C3253" s="23">
        <v>0</v>
      </c>
      <c r="D3253" s="23">
        <v>84.505359999999996</v>
      </c>
    </row>
    <row r="3254" spans="1:4" x14ac:dyDescent="0.25">
      <c r="A3254" s="7" t="s">
        <v>3434</v>
      </c>
      <c r="B3254" s="23">
        <v>83.881320000000002</v>
      </c>
      <c r="C3254" s="23">
        <v>0</v>
      </c>
      <c r="D3254" s="23">
        <v>84.505320000000012</v>
      </c>
    </row>
    <row r="3255" spans="1:4" x14ac:dyDescent="0.25">
      <c r="A3255" s="7" t="s">
        <v>3435</v>
      </c>
      <c r="B3255" s="23">
        <v>83.881320000000002</v>
      </c>
      <c r="C3255" s="23">
        <v>0</v>
      </c>
      <c r="D3255" s="23">
        <v>84.505320000000012</v>
      </c>
    </row>
    <row r="3256" spans="1:4" x14ac:dyDescent="0.25">
      <c r="A3256" s="7" t="s">
        <v>3436</v>
      </c>
      <c r="B3256" s="23">
        <v>83.840429999999998</v>
      </c>
      <c r="C3256" s="23">
        <v>0</v>
      </c>
      <c r="D3256" s="23">
        <v>84.490429999999989</v>
      </c>
    </row>
    <row r="3257" spans="1:4" x14ac:dyDescent="0.25">
      <c r="A3257" s="7" t="s">
        <v>3437</v>
      </c>
      <c r="B3257" s="23">
        <v>83.168170000000003</v>
      </c>
      <c r="C3257" s="23">
        <v>0</v>
      </c>
      <c r="D3257" s="23">
        <v>84.478169999999992</v>
      </c>
    </row>
    <row r="3258" spans="1:4" x14ac:dyDescent="0.25">
      <c r="A3258" s="7" t="s">
        <v>3438</v>
      </c>
      <c r="B3258" s="23">
        <v>77.127649999999988</v>
      </c>
      <c r="C3258" s="23">
        <v>7.34938</v>
      </c>
      <c r="D3258" s="23">
        <v>84.477029999999999</v>
      </c>
    </row>
    <row r="3259" spans="1:4" x14ac:dyDescent="0.25">
      <c r="A3259" s="7" t="s">
        <v>3439</v>
      </c>
      <c r="B3259" s="23">
        <v>75.705699999999993</v>
      </c>
      <c r="C3259" s="23">
        <v>3.4527899999999998</v>
      </c>
      <c r="D3259" s="23">
        <v>84.461439999999982</v>
      </c>
    </row>
    <row r="3260" spans="1:4" x14ac:dyDescent="0.25">
      <c r="A3260" s="7" t="s">
        <v>3440</v>
      </c>
      <c r="B3260" s="23">
        <v>84.446250000000006</v>
      </c>
      <c r="C3260" s="23">
        <v>0</v>
      </c>
      <c r="D3260" s="23">
        <v>84.446250000000006</v>
      </c>
    </row>
    <row r="3261" spans="1:4" x14ac:dyDescent="0.25">
      <c r="A3261" s="7" t="s">
        <v>3441</v>
      </c>
      <c r="B3261" s="23">
        <v>71.321219999999997</v>
      </c>
      <c r="C3261" s="23">
        <v>7.7276499999999997</v>
      </c>
      <c r="D3261" s="23">
        <v>84.444729999999993</v>
      </c>
    </row>
    <row r="3262" spans="1:4" x14ac:dyDescent="0.25">
      <c r="A3262" s="7" t="s">
        <v>3442</v>
      </c>
      <c r="B3262" s="23">
        <v>84.443280000000001</v>
      </c>
      <c r="C3262" s="23">
        <v>0</v>
      </c>
      <c r="D3262" s="23">
        <v>84.443280000000001</v>
      </c>
    </row>
    <row r="3263" spans="1:4" x14ac:dyDescent="0.25">
      <c r="A3263" s="7" t="s">
        <v>3443</v>
      </c>
      <c r="B3263" s="23">
        <v>82.678219999999996</v>
      </c>
      <c r="C3263" s="23">
        <v>0</v>
      </c>
      <c r="D3263" s="23">
        <v>84.442320000000009</v>
      </c>
    </row>
    <row r="3264" spans="1:4" x14ac:dyDescent="0.25">
      <c r="A3264" s="7" t="s">
        <v>3444</v>
      </c>
      <c r="B3264" s="23">
        <v>77.810029999999998</v>
      </c>
      <c r="C3264" s="23">
        <v>5.9117499999999996</v>
      </c>
      <c r="D3264" s="23">
        <v>84.435779999999994</v>
      </c>
    </row>
    <row r="3265" spans="1:4" x14ac:dyDescent="0.25">
      <c r="A3265" s="7" t="s">
        <v>3445</v>
      </c>
      <c r="B3265" s="23">
        <v>66.653199999999998</v>
      </c>
      <c r="C3265" s="23">
        <v>17.209589999999999</v>
      </c>
      <c r="D3265" s="23">
        <v>84.421419999999998</v>
      </c>
    </row>
    <row r="3266" spans="1:4" x14ac:dyDescent="0.25">
      <c r="A3266" s="7" t="s">
        <v>3446</v>
      </c>
      <c r="B3266" s="23">
        <v>84.412199999999999</v>
      </c>
      <c r="C3266" s="23">
        <v>0</v>
      </c>
      <c r="D3266" s="23">
        <v>84.412199999999999</v>
      </c>
    </row>
    <row r="3267" spans="1:4" x14ac:dyDescent="0.25">
      <c r="A3267" s="7" t="s">
        <v>3447</v>
      </c>
      <c r="B3267" s="23">
        <v>77.260859999999994</v>
      </c>
      <c r="C3267" s="23">
        <v>4.9231000000000007</v>
      </c>
      <c r="D3267" s="23">
        <v>84.393960000000007</v>
      </c>
    </row>
    <row r="3268" spans="1:4" x14ac:dyDescent="0.25">
      <c r="A3268" s="7" t="s">
        <v>3448</v>
      </c>
      <c r="B3268" s="23">
        <v>77.453969999999998</v>
      </c>
      <c r="C3268" s="23">
        <v>5.6595699999999995</v>
      </c>
      <c r="D3268" s="23">
        <v>84.361790000000013</v>
      </c>
    </row>
    <row r="3269" spans="1:4" x14ac:dyDescent="0.25">
      <c r="A3269" s="7" t="s">
        <v>3449</v>
      </c>
      <c r="B3269" s="23">
        <v>76.739000000000004</v>
      </c>
      <c r="C3269" s="23">
        <v>1.4152400000000001</v>
      </c>
      <c r="D3269" s="23">
        <v>84.338160000000002</v>
      </c>
    </row>
    <row r="3270" spans="1:4" x14ac:dyDescent="0.25">
      <c r="A3270" s="7" t="s">
        <v>3450</v>
      </c>
      <c r="B3270" s="23">
        <v>84.321470000000005</v>
      </c>
      <c r="C3270" s="23">
        <v>0</v>
      </c>
      <c r="D3270" s="23">
        <v>84.321470000000005</v>
      </c>
    </row>
    <row r="3271" spans="1:4" x14ac:dyDescent="0.25">
      <c r="A3271" s="7" t="s">
        <v>3451</v>
      </c>
      <c r="B3271" s="23">
        <v>82.869330000000005</v>
      </c>
      <c r="C3271" s="23">
        <v>0</v>
      </c>
      <c r="D3271" s="23">
        <v>84.306150000000002</v>
      </c>
    </row>
    <row r="3272" spans="1:4" x14ac:dyDescent="0.25">
      <c r="A3272" s="7" t="s">
        <v>3452</v>
      </c>
      <c r="B3272" s="23">
        <v>77.212260000000001</v>
      </c>
      <c r="C3272" s="23">
        <v>4.8648599999999993</v>
      </c>
      <c r="D3272" s="23">
        <v>84.305819999999997</v>
      </c>
    </row>
    <row r="3273" spans="1:4" x14ac:dyDescent="0.25">
      <c r="A3273" s="7" t="s">
        <v>3453</v>
      </c>
      <c r="B3273" s="23">
        <v>67.363759999999999</v>
      </c>
      <c r="C3273" s="23">
        <v>14.15316</v>
      </c>
      <c r="D3273" s="23">
        <v>84.303330000000003</v>
      </c>
    </row>
    <row r="3274" spans="1:4" x14ac:dyDescent="0.25">
      <c r="A3274" s="7" t="s">
        <v>3454</v>
      </c>
      <c r="B3274" s="23">
        <v>83.693049999999999</v>
      </c>
      <c r="C3274" s="23">
        <v>0</v>
      </c>
      <c r="D3274" s="23">
        <v>84.302650000000014</v>
      </c>
    </row>
    <row r="3275" spans="1:4" x14ac:dyDescent="0.25">
      <c r="A3275" s="7" t="s">
        <v>3455</v>
      </c>
      <c r="B3275" s="23">
        <v>83.693020000000004</v>
      </c>
      <c r="C3275" s="23">
        <v>0</v>
      </c>
      <c r="D3275" s="23">
        <v>84.302620000000005</v>
      </c>
    </row>
    <row r="3276" spans="1:4" x14ac:dyDescent="0.25">
      <c r="A3276" s="7" t="s">
        <v>3456</v>
      </c>
      <c r="B3276" s="23">
        <v>68.180320000000009</v>
      </c>
      <c r="C3276" s="23">
        <v>14.6876</v>
      </c>
      <c r="D3276" s="23">
        <v>84.289730000000006</v>
      </c>
    </row>
    <row r="3277" spans="1:4" x14ac:dyDescent="0.25">
      <c r="A3277" s="7" t="s">
        <v>3457</v>
      </c>
      <c r="B3277" s="23">
        <v>63.907220000000002</v>
      </c>
      <c r="C3277" s="23">
        <v>16.37209</v>
      </c>
      <c r="D3277" s="23">
        <v>84.265640000000005</v>
      </c>
    </row>
    <row r="3278" spans="1:4" x14ac:dyDescent="0.25">
      <c r="A3278" s="7" t="s">
        <v>3458</v>
      </c>
      <c r="B3278" s="23">
        <v>83.190929999999994</v>
      </c>
      <c r="C3278" s="23">
        <v>0</v>
      </c>
      <c r="D3278" s="23">
        <v>84.243829999999988</v>
      </c>
    </row>
    <row r="3279" spans="1:4" x14ac:dyDescent="0.25">
      <c r="A3279" s="7" t="s">
        <v>3459</v>
      </c>
      <c r="B3279" s="23">
        <v>79.820809999999994</v>
      </c>
      <c r="C3279" s="23">
        <v>0.16088</v>
      </c>
      <c r="D3279" s="23">
        <v>84.242339999999999</v>
      </c>
    </row>
    <row r="3280" spans="1:4" x14ac:dyDescent="0.25">
      <c r="A3280" s="7" t="s">
        <v>3460</v>
      </c>
      <c r="B3280" s="23">
        <v>75.665949999999995</v>
      </c>
      <c r="C3280" s="23">
        <v>8.0498999999999992</v>
      </c>
      <c r="D3280" s="23">
        <v>84.22211999999999</v>
      </c>
    </row>
    <row r="3281" spans="1:4" x14ac:dyDescent="0.25">
      <c r="A3281" s="7" t="s">
        <v>3461</v>
      </c>
      <c r="B3281" s="23">
        <v>83.16</v>
      </c>
      <c r="C3281" s="23">
        <v>0</v>
      </c>
      <c r="D3281" s="23">
        <v>84.194999999999993</v>
      </c>
    </row>
    <row r="3282" spans="1:4" x14ac:dyDescent="0.25">
      <c r="A3282" s="7" t="s">
        <v>3462</v>
      </c>
      <c r="B3282" s="23">
        <v>62.867260000000002</v>
      </c>
      <c r="C3282" s="23">
        <v>21.012840000000001</v>
      </c>
      <c r="D3282" s="23">
        <v>84.168600000000012</v>
      </c>
    </row>
    <row r="3283" spans="1:4" x14ac:dyDescent="0.25">
      <c r="A3283" s="7" t="s">
        <v>3463</v>
      </c>
      <c r="B3283" s="23">
        <v>55.5914</v>
      </c>
      <c r="C3283" s="23">
        <v>22.372959999999999</v>
      </c>
      <c r="D3283" s="23">
        <v>84.16001</v>
      </c>
    </row>
    <row r="3284" spans="1:4" x14ac:dyDescent="0.25">
      <c r="A3284" s="7" t="s">
        <v>3464</v>
      </c>
      <c r="B3284" s="23">
        <v>83.550920000000005</v>
      </c>
      <c r="C3284" s="23">
        <v>0</v>
      </c>
      <c r="D3284" s="23">
        <v>84.159490000000005</v>
      </c>
    </row>
    <row r="3285" spans="1:4" x14ac:dyDescent="0.25">
      <c r="A3285" s="7" t="s">
        <v>3465</v>
      </c>
      <c r="B3285" s="23">
        <v>80.453659999999999</v>
      </c>
      <c r="C3285" s="23">
        <v>2.7596599999999998</v>
      </c>
      <c r="D3285" s="23">
        <v>84.143560000000008</v>
      </c>
    </row>
    <row r="3286" spans="1:4" x14ac:dyDescent="0.25">
      <c r="A3286" s="7" t="s">
        <v>3466</v>
      </c>
      <c r="B3286" s="23">
        <v>74.913719999999998</v>
      </c>
      <c r="C3286" s="23">
        <v>8.4088999999999992</v>
      </c>
      <c r="D3286" s="23">
        <v>84.13006</v>
      </c>
    </row>
    <row r="3287" spans="1:4" x14ac:dyDescent="0.25">
      <c r="A3287" s="7" t="s">
        <v>3467</v>
      </c>
      <c r="B3287" s="23">
        <v>64.73263</v>
      </c>
      <c r="C3287" s="23">
        <v>18.708839999999999</v>
      </c>
      <c r="D3287" s="23">
        <v>84.124089999999995</v>
      </c>
    </row>
    <row r="3288" spans="1:4" x14ac:dyDescent="0.25">
      <c r="A3288" s="7" t="s">
        <v>3468</v>
      </c>
      <c r="B3288" s="23">
        <v>84.101050000000001</v>
      </c>
      <c r="C3288" s="23">
        <v>0</v>
      </c>
      <c r="D3288" s="23">
        <v>84.101050000000001</v>
      </c>
    </row>
    <row r="3289" spans="1:4" x14ac:dyDescent="0.25">
      <c r="A3289" s="7" t="s">
        <v>3469</v>
      </c>
      <c r="B3289" s="23">
        <v>61.128</v>
      </c>
      <c r="C3289" s="23">
        <v>12.70355</v>
      </c>
      <c r="D3289" s="23">
        <v>84.080420000000004</v>
      </c>
    </row>
    <row r="3290" spans="1:4" x14ac:dyDescent="0.25">
      <c r="A3290" s="7" t="s">
        <v>3470</v>
      </c>
      <c r="B3290" s="23">
        <v>0</v>
      </c>
      <c r="C3290" s="23">
        <v>26.356560000000002</v>
      </c>
      <c r="D3290" s="23">
        <v>84.076719999999995</v>
      </c>
    </row>
    <row r="3291" spans="1:4" x14ac:dyDescent="0.25">
      <c r="A3291" s="7" t="s">
        <v>3471</v>
      </c>
      <c r="B3291" s="23">
        <v>76.070530000000005</v>
      </c>
      <c r="C3291" s="23">
        <v>0</v>
      </c>
      <c r="D3291" s="23">
        <v>84.053529999999995</v>
      </c>
    </row>
    <row r="3292" spans="1:4" x14ac:dyDescent="0.25">
      <c r="A3292" s="7" t="s">
        <v>3472</v>
      </c>
      <c r="B3292" s="23">
        <v>83.175899999999999</v>
      </c>
      <c r="C3292" s="23">
        <v>0</v>
      </c>
      <c r="D3292" s="23">
        <v>84.038849999999996</v>
      </c>
    </row>
    <row r="3293" spans="1:4" x14ac:dyDescent="0.25">
      <c r="A3293" s="7" t="s">
        <v>3473</v>
      </c>
      <c r="B3293" s="23">
        <v>81.901350000000008</v>
      </c>
      <c r="C3293" s="23">
        <v>1.38707</v>
      </c>
      <c r="D3293" s="23">
        <v>84.012680000000003</v>
      </c>
    </row>
    <row r="3294" spans="1:4" x14ac:dyDescent="0.25">
      <c r="A3294" s="7" t="s">
        <v>3474</v>
      </c>
      <c r="B3294" s="23">
        <v>62.221419999999995</v>
      </c>
      <c r="C3294" s="23">
        <v>3.7277100000000001</v>
      </c>
      <c r="D3294" s="23">
        <v>83.957850000000008</v>
      </c>
    </row>
    <row r="3295" spans="1:4" x14ac:dyDescent="0.25">
      <c r="A3295" s="7" t="s">
        <v>3475</v>
      </c>
      <c r="B3295" s="23">
        <v>65.196680000000001</v>
      </c>
      <c r="C3295" s="23">
        <v>16.571529999999999</v>
      </c>
      <c r="D3295" s="23">
        <v>83.957629999999995</v>
      </c>
    </row>
    <row r="3296" spans="1:4" x14ac:dyDescent="0.25">
      <c r="A3296" s="7" t="s">
        <v>3476</v>
      </c>
      <c r="B3296" s="23">
        <v>79.24418</v>
      </c>
      <c r="C3296" s="23">
        <v>3.5167800000000002</v>
      </c>
      <c r="D3296" s="23">
        <v>83.948879999999988</v>
      </c>
    </row>
    <row r="3297" spans="1:4" x14ac:dyDescent="0.25">
      <c r="A3297" s="7" t="s">
        <v>3477</v>
      </c>
      <c r="B3297" s="23">
        <v>82.269030000000001</v>
      </c>
      <c r="C3297" s="23">
        <v>0</v>
      </c>
      <c r="D3297" s="23">
        <v>83.944399999999987</v>
      </c>
    </row>
    <row r="3298" spans="1:4" x14ac:dyDescent="0.25">
      <c r="A3298" s="7" t="s">
        <v>3478</v>
      </c>
      <c r="B3298" s="23">
        <v>82.244479999999996</v>
      </c>
      <c r="C3298" s="23">
        <v>0</v>
      </c>
      <c r="D3298" s="23">
        <v>83.939419999999998</v>
      </c>
    </row>
    <row r="3299" spans="1:4" x14ac:dyDescent="0.25">
      <c r="A3299" s="7" t="s">
        <v>3479</v>
      </c>
      <c r="B3299" s="23">
        <v>82.009070000000008</v>
      </c>
      <c r="C3299" s="23">
        <v>0</v>
      </c>
      <c r="D3299" s="23">
        <v>83.932630000000003</v>
      </c>
    </row>
    <row r="3300" spans="1:4" x14ac:dyDescent="0.25">
      <c r="A3300" s="7" t="s">
        <v>3480</v>
      </c>
      <c r="B3300" s="23">
        <v>83.072220000000002</v>
      </c>
      <c r="C3300" s="23">
        <v>2.622E-2</v>
      </c>
      <c r="D3300" s="23">
        <v>83.905119999999997</v>
      </c>
    </row>
    <row r="3301" spans="1:4" x14ac:dyDescent="0.25">
      <c r="A3301" s="7" t="s">
        <v>3481</v>
      </c>
      <c r="B3301" s="23">
        <v>83.575249999999997</v>
      </c>
      <c r="C3301" s="23">
        <v>6.0319999999999999E-2</v>
      </c>
      <c r="D3301" s="23">
        <v>83.904730000000015</v>
      </c>
    </row>
    <row r="3302" spans="1:4" x14ac:dyDescent="0.25">
      <c r="A3302" s="7" t="s">
        <v>3482</v>
      </c>
      <c r="B3302" s="23">
        <v>83.897580000000005</v>
      </c>
      <c r="C3302" s="23">
        <v>0</v>
      </c>
      <c r="D3302" s="23">
        <v>83.897580000000005</v>
      </c>
    </row>
    <row r="3303" spans="1:4" x14ac:dyDescent="0.25">
      <c r="A3303" s="7" t="s">
        <v>3483</v>
      </c>
      <c r="B3303" s="23">
        <v>83.896990000000002</v>
      </c>
      <c r="C3303" s="23">
        <v>0</v>
      </c>
      <c r="D3303" s="23">
        <v>83.896990000000002</v>
      </c>
    </row>
    <row r="3304" spans="1:4" x14ac:dyDescent="0.25">
      <c r="A3304" s="7" t="s">
        <v>3484</v>
      </c>
      <c r="B3304" s="23">
        <v>83.896990000000002</v>
      </c>
      <c r="C3304" s="23">
        <v>0</v>
      </c>
      <c r="D3304" s="23">
        <v>83.896990000000002</v>
      </c>
    </row>
    <row r="3305" spans="1:4" x14ac:dyDescent="0.25">
      <c r="A3305" s="7" t="s">
        <v>3485</v>
      </c>
      <c r="B3305" s="23">
        <v>63.422530000000002</v>
      </c>
      <c r="C3305" s="23">
        <v>20.434729999999998</v>
      </c>
      <c r="D3305" s="23">
        <v>83.896360000000001</v>
      </c>
    </row>
    <row r="3306" spans="1:4" x14ac:dyDescent="0.25">
      <c r="A3306" s="7" t="s">
        <v>3486</v>
      </c>
      <c r="B3306" s="23">
        <v>58.840420000000002</v>
      </c>
      <c r="C3306" s="23">
        <v>17.991900000000001</v>
      </c>
      <c r="D3306" s="23">
        <v>83.889450000000011</v>
      </c>
    </row>
    <row r="3307" spans="1:4" x14ac:dyDescent="0.25">
      <c r="A3307" s="7" t="s">
        <v>3487</v>
      </c>
      <c r="B3307" s="23">
        <v>65.126139999999992</v>
      </c>
      <c r="C3307" s="23">
        <v>17.357580000000002</v>
      </c>
      <c r="D3307" s="23">
        <v>83.884699999999995</v>
      </c>
    </row>
    <row r="3308" spans="1:4" x14ac:dyDescent="0.25">
      <c r="A3308" s="7" t="s">
        <v>3488</v>
      </c>
      <c r="B3308" s="23">
        <v>83.878009999999989</v>
      </c>
      <c r="C3308" s="23">
        <v>0</v>
      </c>
      <c r="D3308" s="23">
        <v>83.878009999999989</v>
      </c>
    </row>
    <row r="3309" spans="1:4" x14ac:dyDescent="0.25">
      <c r="A3309" s="7" t="s">
        <v>3489</v>
      </c>
      <c r="B3309" s="23">
        <v>83.864509999999996</v>
      </c>
      <c r="C3309" s="23">
        <v>0</v>
      </c>
      <c r="D3309" s="23">
        <v>83.864509999999996</v>
      </c>
    </row>
    <row r="3310" spans="1:4" x14ac:dyDescent="0.25">
      <c r="A3310" s="7" t="s">
        <v>3490</v>
      </c>
      <c r="B3310" s="23">
        <v>83.84396000000001</v>
      </c>
      <c r="C3310" s="23">
        <v>0</v>
      </c>
      <c r="D3310" s="23">
        <v>83.84396000000001</v>
      </c>
    </row>
    <row r="3311" spans="1:4" x14ac:dyDescent="0.25">
      <c r="A3311" s="7" t="s">
        <v>3491</v>
      </c>
      <c r="B3311" s="23">
        <v>80.314570000000003</v>
      </c>
      <c r="C3311" s="23">
        <v>1.1300299999999999</v>
      </c>
      <c r="D3311" s="23">
        <v>83.836790000000008</v>
      </c>
    </row>
    <row r="3312" spans="1:4" x14ac:dyDescent="0.25">
      <c r="A3312" s="7" t="s">
        <v>3492</v>
      </c>
      <c r="B3312" s="23">
        <v>82.771470000000008</v>
      </c>
      <c r="C3312" s="23">
        <v>0</v>
      </c>
      <c r="D3312" s="23">
        <v>83.821470000000005</v>
      </c>
    </row>
    <row r="3313" spans="1:4" x14ac:dyDescent="0.25">
      <c r="A3313" s="7" t="s">
        <v>3493</v>
      </c>
      <c r="B3313" s="23">
        <v>82.899529999999999</v>
      </c>
      <c r="C3313" s="23">
        <v>0.91679999999999995</v>
      </c>
      <c r="D3313" s="23">
        <v>83.816330000000008</v>
      </c>
    </row>
    <row r="3314" spans="1:4" x14ac:dyDescent="0.25">
      <c r="A3314" s="7" t="s">
        <v>3494</v>
      </c>
      <c r="B3314" s="23">
        <v>65.894809999999993</v>
      </c>
      <c r="C3314" s="23">
        <v>17.609119999999997</v>
      </c>
      <c r="D3314" s="23">
        <v>83.812579999999983</v>
      </c>
    </row>
    <row r="3315" spans="1:4" x14ac:dyDescent="0.25">
      <c r="A3315" s="7" t="s">
        <v>3495</v>
      </c>
      <c r="B3315" s="23">
        <v>82.728020000000001</v>
      </c>
      <c r="C3315" s="23">
        <v>0</v>
      </c>
      <c r="D3315" s="23">
        <v>83.808019999999999</v>
      </c>
    </row>
    <row r="3316" spans="1:4" x14ac:dyDescent="0.25">
      <c r="A3316" s="7" t="s">
        <v>3496</v>
      </c>
      <c r="B3316" s="23">
        <v>83.16</v>
      </c>
      <c r="C3316" s="23">
        <v>0</v>
      </c>
      <c r="D3316" s="23">
        <v>83.808000000000007</v>
      </c>
    </row>
    <row r="3317" spans="1:4" x14ac:dyDescent="0.25">
      <c r="A3317" s="7" t="s">
        <v>3497</v>
      </c>
      <c r="B3317" s="23">
        <v>83.788809999999998</v>
      </c>
      <c r="C3317" s="23">
        <v>0</v>
      </c>
      <c r="D3317" s="23">
        <v>83.788809999999998</v>
      </c>
    </row>
    <row r="3318" spans="1:4" x14ac:dyDescent="0.25">
      <c r="A3318" s="7" t="s">
        <v>3498</v>
      </c>
      <c r="B3318" s="23">
        <v>83.693020000000004</v>
      </c>
      <c r="C3318" s="23">
        <v>0</v>
      </c>
      <c r="D3318" s="23">
        <v>83.780380000000008</v>
      </c>
    </row>
    <row r="3319" spans="1:4" x14ac:dyDescent="0.25">
      <c r="A3319" s="7" t="s">
        <v>3499</v>
      </c>
      <c r="B3319" s="23">
        <v>82.745679999999993</v>
      </c>
      <c r="C3319" s="23">
        <v>0</v>
      </c>
      <c r="D3319" s="23">
        <v>83.764859999999985</v>
      </c>
    </row>
    <row r="3320" spans="1:4" x14ac:dyDescent="0.25">
      <c r="A3320" s="7" t="s">
        <v>3500</v>
      </c>
      <c r="B3320" s="23">
        <v>80.921800000000005</v>
      </c>
      <c r="C3320" s="23">
        <v>2.6691100000000003</v>
      </c>
      <c r="D3320" s="23">
        <v>83.721949999999993</v>
      </c>
    </row>
    <row r="3321" spans="1:4" x14ac:dyDescent="0.25">
      <c r="A3321" s="7" t="s">
        <v>3501</v>
      </c>
      <c r="B3321" s="23">
        <v>64.342100000000002</v>
      </c>
      <c r="C3321" s="23">
        <v>18.538630000000001</v>
      </c>
      <c r="D3321" s="23">
        <v>83.701279999999997</v>
      </c>
    </row>
    <row r="3322" spans="1:4" x14ac:dyDescent="0.25">
      <c r="A3322" s="7" t="s">
        <v>3502</v>
      </c>
      <c r="B3322" s="23">
        <v>83.693029999999993</v>
      </c>
      <c r="C3322" s="23">
        <v>0</v>
      </c>
      <c r="D3322" s="23">
        <v>83.693029999999993</v>
      </c>
    </row>
    <row r="3323" spans="1:4" x14ac:dyDescent="0.25">
      <c r="A3323" s="7" t="s">
        <v>3503</v>
      </c>
      <c r="B3323" s="23">
        <v>83.692999999999998</v>
      </c>
      <c r="C3323" s="23">
        <v>0</v>
      </c>
      <c r="D3323" s="23">
        <v>83.692999999999998</v>
      </c>
    </row>
    <row r="3324" spans="1:4" x14ac:dyDescent="0.25">
      <c r="A3324" s="7" t="s">
        <v>3504</v>
      </c>
      <c r="B3324" s="23">
        <v>78.470600000000005</v>
      </c>
      <c r="C3324" s="23">
        <v>5.1766199999999998</v>
      </c>
      <c r="D3324" s="23">
        <v>83.689059999999998</v>
      </c>
    </row>
    <row r="3325" spans="1:4" x14ac:dyDescent="0.25">
      <c r="A3325" s="7" t="s">
        <v>3505</v>
      </c>
      <c r="B3325" s="23">
        <v>83.681550000000001</v>
      </c>
      <c r="C3325" s="23">
        <v>0</v>
      </c>
      <c r="D3325" s="23">
        <v>83.681550000000001</v>
      </c>
    </row>
    <row r="3326" spans="1:4" x14ac:dyDescent="0.25">
      <c r="A3326" s="7" t="s">
        <v>3506</v>
      </c>
      <c r="B3326" s="23">
        <v>82.269019999999998</v>
      </c>
      <c r="C3326" s="23">
        <v>0</v>
      </c>
      <c r="D3326" s="23">
        <v>83.661210000000011</v>
      </c>
    </row>
    <row r="3327" spans="1:4" x14ac:dyDescent="0.25">
      <c r="A3327" s="7" t="s">
        <v>3507</v>
      </c>
      <c r="B3327" s="23">
        <v>67.331050000000005</v>
      </c>
      <c r="C3327" s="23">
        <v>16.142610000000001</v>
      </c>
      <c r="D3327" s="23">
        <v>83.64367</v>
      </c>
    </row>
    <row r="3328" spans="1:4" x14ac:dyDescent="0.25">
      <c r="A3328" s="7" t="s">
        <v>3508</v>
      </c>
      <c r="B3328" s="23">
        <v>67.622860000000003</v>
      </c>
      <c r="C3328" s="23">
        <v>8.3582900000000002</v>
      </c>
      <c r="D3328" s="23">
        <v>83.594359999999995</v>
      </c>
    </row>
    <row r="3329" spans="1:4" x14ac:dyDescent="0.25">
      <c r="A3329" s="7" t="s">
        <v>3509</v>
      </c>
      <c r="B3329" s="23">
        <v>65.928320000000014</v>
      </c>
      <c r="C3329" s="23">
        <v>3.2487199999999996</v>
      </c>
      <c r="D3329" s="23">
        <v>83.550870000000003</v>
      </c>
    </row>
    <row r="3330" spans="1:4" x14ac:dyDescent="0.25">
      <c r="A3330" s="7" t="s">
        <v>3510</v>
      </c>
      <c r="B3330" s="23">
        <v>83.549960000000013</v>
      </c>
      <c r="C3330" s="23">
        <v>0</v>
      </c>
      <c r="D3330" s="23">
        <v>83.549960000000013</v>
      </c>
    </row>
    <row r="3331" spans="1:4" x14ac:dyDescent="0.25">
      <c r="A3331" s="7" t="s">
        <v>3511</v>
      </c>
      <c r="B3331" s="23">
        <v>83.164059999999992</v>
      </c>
      <c r="C3331" s="23">
        <v>0.21496999999999999</v>
      </c>
      <c r="D3331" s="23">
        <v>83.549030000000002</v>
      </c>
    </row>
    <row r="3332" spans="1:4" x14ac:dyDescent="0.25">
      <c r="A3332" s="7" t="s">
        <v>3512</v>
      </c>
      <c r="B3332" s="23">
        <v>83.537999999999997</v>
      </c>
      <c r="C3332" s="23">
        <v>0</v>
      </c>
      <c r="D3332" s="23">
        <v>83.537999999999997</v>
      </c>
    </row>
    <row r="3333" spans="1:4" x14ac:dyDescent="0.25">
      <c r="A3333" s="7" t="s">
        <v>3513</v>
      </c>
      <c r="B3333" s="23">
        <v>83.286109999999994</v>
      </c>
      <c r="C3333" s="23">
        <v>0</v>
      </c>
      <c r="D3333" s="23">
        <v>83.536109999999994</v>
      </c>
    </row>
    <row r="3334" spans="1:4" x14ac:dyDescent="0.25">
      <c r="A3334" s="7" t="s">
        <v>3514</v>
      </c>
      <c r="B3334" s="23">
        <v>66.503820000000005</v>
      </c>
      <c r="C3334" s="23">
        <v>15.59385</v>
      </c>
      <c r="D3334" s="23">
        <v>83.534840000000017</v>
      </c>
    </row>
    <row r="3335" spans="1:4" x14ac:dyDescent="0.25">
      <c r="A3335" s="7" t="s">
        <v>3515</v>
      </c>
      <c r="B3335" s="23">
        <v>75.499139999999997</v>
      </c>
      <c r="C3335" s="23">
        <v>0</v>
      </c>
      <c r="D3335" s="23">
        <v>83.527179999999987</v>
      </c>
    </row>
    <row r="3336" spans="1:4" x14ac:dyDescent="0.25">
      <c r="A3336" s="7" t="s">
        <v>3516</v>
      </c>
      <c r="B3336" s="23">
        <v>83.522220000000004</v>
      </c>
      <c r="C3336" s="23">
        <v>0</v>
      </c>
      <c r="D3336" s="23">
        <v>83.522220000000004</v>
      </c>
    </row>
    <row r="3337" spans="1:4" x14ac:dyDescent="0.25">
      <c r="A3337" s="7" t="s">
        <v>3517</v>
      </c>
      <c r="B3337" s="23">
        <v>83.522199999999998</v>
      </c>
      <c r="C3337" s="23">
        <v>0</v>
      </c>
      <c r="D3337" s="23">
        <v>83.522199999999998</v>
      </c>
    </row>
    <row r="3338" spans="1:4" x14ac:dyDescent="0.25">
      <c r="A3338" s="7" t="s">
        <v>3518</v>
      </c>
      <c r="B3338" s="23">
        <v>82.269000000000005</v>
      </c>
      <c r="C3338" s="23">
        <v>0</v>
      </c>
      <c r="D3338" s="23">
        <v>83.496470000000002</v>
      </c>
    </row>
    <row r="3339" spans="1:4" x14ac:dyDescent="0.25">
      <c r="A3339" s="7" t="s">
        <v>3519</v>
      </c>
      <c r="B3339" s="23">
        <v>81.368429999999989</v>
      </c>
      <c r="C3339" s="23">
        <v>0</v>
      </c>
      <c r="D3339" s="23">
        <v>83.470179999999999</v>
      </c>
    </row>
    <row r="3340" spans="1:4" x14ac:dyDescent="0.25">
      <c r="A3340" s="7" t="s">
        <v>3520</v>
      </c>
      <c r="B3340" s="23">
        <v>83.443950000000001</v>
      </c>
      <c r="C3340" s="23">
        <v>0</v>
      </c>
      <c r="D3340" s="23">
        <v>83.443950000000001</v>
      </c>
    </row>
    <row r="3341" spans="1:4" x14ac:dyDescent="0.25">
      <c r="A3341" s="7" t="s">
        <v>3521</v>
      </c>
      <c r="B3341" s="23">
        <v>79.222020000000001</v>
      </c>
      <c r="C3341" s="23">
        <v>3.6564000000000001</v>
      </c>
      <c r="D3341" s="23">
        <v>83.428420000000003</v>
      </c>
    </row>
    <row r="3342" spans="1:4" x14ac:dyDescent="0.25">
      <c r="A3342" s="7" t="s">
        <v>3522</v>
      </c>
      <c r="B3342" s="23">
        <v>83.381990000000002</v>
      </c>
      <c r="C3342" s="23">
        <v>0</v>
      </c>
      <c r="D3342" s="23">
        <v>83.414270000000002</v>
      </c>
    </row>
    <row r="3343" spans="1:4" x14ac:dyDescent="0.25">
      <c r="A3343" s="7" t="s">
        <v>3523</v>
      </c>
      <c r="B3343" s="23">
        <v>82.70989999999999</v>
      </c>
      <c r="C3343" s="23">
        <v>0.43080000000000002</v>
      </c>
      <c r="D3343" s="23">
        <v>83.408619999999999</v>
      </c>
    </row>
    <row r="3344" spans="1:4" x14ac:dyDescent="0.25">
      <c r="A3344" s="7" t="s">
        <v>3524</v>
      </c>
      <c r="B3344" s="23">
        <v>83.39542999999999</v>
      </c>
      <c r="C3344" s="23">
        <v>0</v>
      </c>
      <c r="D3344" s="23">
        <v>83.39542999999999</v>
      </c>
    </row>
    <row r="3345" spans="1:4" x14ac:dyDescent="0.25">
      <c r="A3345" s="7" t="s">
        <v>3525</v>
      </c>
      <c r="B3345" s="23">
        <v>73.375899999999987</v>
      </c>
      <c r="C3345" s="23">
        <v>8.1117100000000004</v>
      </c>
      <c r="D3345" s="23">
        <v>83.391379999999998</v>
      </c>
    </row>
    <row r="3346" spans="1:4" x14ac:dyDescent="0.25">
      <c r="A3346" s="7" t="s">
        <v>3526</v>
      </c>
      <c r="B3346" s="23">
        <v>81.993940000000009</v>
      </c>
      <c r="C3346" s="23">
        <v>0</v>
      </c>
      <c r="D3346" s="23">
        <v>83.38673</v>
      </c>
    </row>
    <row r="3347" spans="1:4" x14ac:dyDescent="0.25">
      <c r="A3347" s="7" t="s">
        <v>3527</v>
      </c>
      <c r="B3347" s="23">
        <v>83.381990000000002</v>
      </c>
      <c r="C3347" s="23">
        <v>0</v>
      </c>
      <c r="D3347" s="23">
        <v>83.381990000000002</v>
      </c>
    </row>
    <row r="3348" spans="1:4" x14ac:dyDescent="0.25">
      <c r="A3348" s="7" t="s">
        <v>3528</v>
      </c>
      <c r="B3348" s="23">
        <v>82.727999999999994</v>
      </c>
      <c r="C3348" s="23">
        <v>0</v>
      </c>
      <c r="D3348" s="23">
        <v>83.376000000000005</v>
      </c>
    </row>
    <row r="3349" spans="1:4" x14ac:dyDescent="0.25">
      <c r="A3349" s="7" t="s">
        <v>3529</v>
      </c>
      <c r="B3349" s="23">
        <v>80.095219999999998</v>
      </c>
      <c r="C3349" s="23">
        <v>3.26349</v>
      </c>
      <c r="D3349" s="23">
        <v>83.358710000000002</v>
      </c>
    </row>
    <row r="3350" spans="1:4" x14ac:dyDescent="0.25">
      <c r="A3350" s="7" t="s">
        <v>3530</v>
      </c>
      <c r="B3350" s="23">
        <v>79.900999999999996</v>
      </c>
      <c r="C3350" s="23">
        <v>0</v>
      </c>
      <c r="D3350" s="23">
        <v>83.339399999999998</v>
      </c>
    </row>
    <row r="3351" spans="1:4" x14ac:dyDescent="0.25">
      <c r="A3351" s="7" t="s">
        <v>3531</v>
      </c>
      <c r="B3351" s="23">
        <v>69.29853</v>
      </c>
      <c r="C3351" s="23">
        <v>8.4293899999999997</v>
      </c>
      <c r="D3351" s="23">
        <v>83.333370000000002</v>
      </c>
    </row>
    <row r="3352" spans="1:4" x14ac:dyDescent="0.25">
      <c r="A3352" s="7" t="s">
        <v>3532</v>
      </c>
      <c r="B3352" s="23">
        <v>83.331630000000004</v>
      </c>
      <c r="C3352" s="23">
        <v>0</v>
      </c>
      <c r="D3352" s="23">
        <v>83.331630000000004</v>
      </c>
    </row>
    <row r="3353" spans="1:4" x14ac:dyDescent="0.25">
      <c r="A3353" s="7" t="s">
        <v>3533</v>
      </c>
      <c r="B3353" s="23">
        <v>64.786050000000003</v>
      </c>
      <c r="C3353" s="23">
        <v>16.769629999999999</v>
      </c>
      <c r="D3353" s="23">
        <v>83.327799999999996</v>
      </c>
    </row>
    <row r="3354" spans="1:4" x14ac:dyDescent="0.25">
      <c r="A3354" s="7" t="s">
        <v>3534</v>
      </c>
      <c r="B3354" s="23">
        <v>82.269019999999998</v>
      </c>
      <c r="C3354" s="23">
        <v>0</v>
      </c>
      <c r="D3354" s="23">
        <v>83.276590000000013</v>
      </c>
    </row>
    <row r="3355" spans="1:4" x14ac:dyDescent="0.25">
      <c r="A3355" s="7" t="s">
        <v>3535</v>
      </c>
      <c r="B3355" s="23">
        <v>66.468140000000005</v>
      </c>
      <c r="C3355" s="23">
        <v>9.7048100000000002</v>
      </c>
      <c r="D3355" s="23">
        <v>83.26500999999999</v>
      </c>
    </row>
    <row r="3356" spans="1:4" x14ac:dyDescent="0.25">
      <c r="A3356" s="7" t="s">
        <v>3536</v>
      </c>
      <c r="B3356" s="23">
        <v>71.668880000000001</v>
      </c>
      <c r="C3356" s="23">
        <v>8.7038700000000002</v>
      </c>
      <c r="D3356" s="23">
        <v>83.263759999999991</v>
      </c>
    </row>
    <row r="3357" spans="1:4" x14ac:dyDescent="0.25">
      <c r="A3357" s="7" t="s">
        <v>3537</v>
      </c>
      <c r="B3357" s="23">
        <v>66.258020000000002</v>
      </c>
      <c r="C3357" s="23">
        <v>16.992900000000002</v>
      </c>
      <c r="D3357" s="23">
        <v>83.250920000000008</v>
      </c>
    </row>
    <row r="3358" spans="1:4" x14ac:dyDescent="0.25">
      <c r="A3358" s="7" t="s">
        <v>3538</v>
      </c>
      <c r="B3358" s="23">
        <v>66.272679999999994</v>
      </c>
      <c r="C3358" s="23">
        <v>15.96916</v>
      </c>
      <c r="D3358" s="23">
        <v>83.245009999999994</v>
      </c>
    </row>
    <row r="3359" spans="1:4" x14ac:dyDescent="0.25">
      <c r="A3359" s="7" t="s">
        <v>3539</v>
      </c>
      <c r="B3359" s="23">
        <v>68.529820000000001</v>
      </c>
      <c r="C3359" s="23">
        <v>12.613770000000001</v>
      </c>
      <c r="D3359" s="23">
        <v>83.163380000000004</v>
      </c>
    </row>
    <row r="3360" spans="1:4" x14ac:dyDescent="0.25">
      <c r="A3360" s="7" t="s">
        <v>3540</v>
      </c>
      <c r="B3360" s="23">
        <v>83.16</v>
      </c>
      <c r="C3360" s="23">
        <v>0</v>
      </c>
      <c r="D3360" s="23">
        <v>83.16</v>
      </c>
    </row>
    <row r="3361" spans="1:4" x14ac:dyDescent="0.25">
      <c r="A3361" s="7" t="s">
        <v>3541</v>
      </c>
      <c r="B3361" s="23">
        <v>81.957999999999998</v>
      </c>
      <c r="C3361" s="23">
        <v>0</v>
      </c>
      <c r="D3361" s="23">
        <v>83.147800000000004</v>
      </c>
    </row>
    <row r="3362" spans="1:4" x14ac:dyDescent="0.25">
      <c r="A3362" s="7" t="s">
        <v>3542</v>
      </c>
      <c r="B3362" s="23">
        <v>76.007960000000011</v>
      </c>
      <c r="C3362" s="23">
        <v>1.06857</v>
      </c>
      <c r="D3362" s="23">
        <v>83.124900000000011</v>
      </c>
    </row>
    <row r="3363" spans="1:4" x14ac:dyDescent="0.25">
      <c r="A3363" s="7" t="s">
        <v>3543</v>
      </c>
      <c r="B3363" s="23">
        <v>82.440479999999994</v>
      </c>
      <c r="C3363" s="23">
        <v>0</v>
      </c>
      <c r="D3363" s="23">
        <v>83.120480000000001</v>
      </c>
    </row>
    <row r="3364" spans="1:4" x14ac:dyDescent="0.25">
      <c r="A3364" s="7" t="s">
        <v>3544</v>
      </c>
      <c r="B3364" s="23">
        <v>66.292469999999994</v>
      </c>
      <c r="C3364" s="23">
        <v>14.28701</v>
      </c>
      <c r="D3364" s="23">
        <v>83.115519999999989</v>
      </c>
    </row>
    <row r="3365" spans="1:4" x14ac:dyDescent="0.25">
      <c r="A3365" s="7" t="s">
        <v>3545</v>
      </c>
      <c r="B3365" s="23">
        <v>67.749030000000005</v>
      </c>
      <c r="C3365" s="23">
        <v>0</v>
      </c>
      <c r="D3365" s="23">
        <v>83.107860000000002</v>
      </c>
    </row>
    <row r="3366" spans="1:4" x14ac:dyDescent="0.25">
      <c r="A3366" s="7" t="s">
        <v>3546</v>
      </c>
      <c r="B3366" s="23">
        <v>64.718180000000004</v>
      </c>
      <c r="C3366" s="23">
        <v>17.693759999999997</v>
      </c>
      <c r="D3366" s="23">
        <v>83.107410000000002</v>
      </c>
    </row>
    <row r="3367" spans="1:4" x14ac:dyDescent="0.25">
      <c r="A3367" s="7" t="s">
        <v>3547</v>
      </c>
      <c r="B3367" s="23">
        <v>83.09908999999999</v>
      </c>
      <c r="C3367" s="23">
        <v>0</v>
      </c>
      <c r="D3367" s="23">
        <v>83.09908999999999</v>
      </c>
    </row>
    <row r="3368" spans="1:4" x14ac:dyDescent="0.25">
      <c r="A3368" s="7" t="s">
        <v>3548</v>
      </c>
      <c r="B3368" s="23">
        <v>68.093910000000008</v>
      </c>
      <c r="C3368" s="23">
        <v>6.6332599999999999</v>
      </c>
      <c r="D3368" s="23">
        <v>83.092160000000007</v>
      </c>
    </row>
    <row r="3369" spans="1:4" x14ac:dyDescent="0.25">
      <c r="A3369" s="7" t="s">
        <v>3549</v>
      </c>
      <c r="B3369" s="23">
        <v>75.03304</v>
      </c>
      <c r="C3369" s="23">
        <v>6.5132899999999996</v>
      </c>
      <c r="D3369" s="23">
        <v>83.08632999999999</v>
      </c>
    </row>
    <row r="3370" spans="1:4" x14ac:dyDescent="0.25">
      <c r="A3370" s="7" t="s">
        <v>3550</v>
      </c>
      <c r="B3370" s="23">
        <v>65.092179999999999</v>
      </c>
      <c r="C3370" s="23">
        <v>17.990580000000001</v>
      </c>
      <c r="D3370" s="23">
        <v>83.082760000000007</v>
      </c>
    </row>
    <row r="3371" spans="1:4" x14ac:dyDescent="0.25">
      <c r="A3371" s="7" t="s">
        <v>3551</v>
      </c>
      <c r="B3371" s="23">
        <v>73.956850000000003</v>
      </c>
      <c r="C3371" s="23">
        <v>0</v>
      </c>
      <c r="D3371" s="23">
        <v>83.041870000000003</v>
      </c>
    </row>
    <row r="3372" spans="1:4" x14ac:dyDescent="0.25">
      <c r="A3372" s="7" t="s">
        <v>3552</v>
      </c>
      <c r="B3372" s="23">
        <v>82.926009999999991</v>
      </c>
      <c r="C3372" s="23">
        <v>0</v>
      </c>
      <c r="D3372" s="23">
        <v>83.026009999999999</v>
      </c>
    </row>
    <row r="3373" spans="1:4" x14ac:dyDescent="0.25">
      <c r="A3373" s="7" t="s">
        <v>3553</v>
      </c>
      <c r="B3373" s="23">
        <v>67.370530000000002</v>
      </c>
      <c r="C3373" s="23">
        <v>11.936870000000001</v>
      </c>
      <c r="D3373" s="23">
        <v>83.020409999999984</v>
      </c>
    </row>
    <row r="3374" spans="1:4" x14ac:dyDescent="0.25">
      <c r="A3374" s="7" t="s">
        <v>3554</v>
      </c>
      <c r="B3374" s="23">
        <v>82.269050000000007</v>
      </c>
      <c r="C3374" s="23">
        <v>0</v>
      </c>
      <c r="D3374" s="23">
        <v>83.010180000000005</v>
      </c>
    </row>
    <row r="3375" spans="1:4" x14ac:dyDescent="0.25">
      <c r="A3375" s="7" t="s">
        <v>3555</v>
      </c>
      <c r="B3375" s="23">
        <v>64.90119</v>
      </c>
      <c r="C3375" s="23">
        <v>16.714689999999997</v>
      </c>
      <c r="D3375" s="23">
        <v>82.997029999999995</v>
      </c>
    </row>
    <row r="3376" spans="1:4" x14ac:dyDescent="0.25">
      <c r="A3376" s="7" t="s">
        <v>3556</v>
      </c>
      <c r="B3376" s="23">
        <v>79.869369999999989</v>
      </c>
      <c r="C3376" s="23">
        <v>3.1064400000000001</v>
      </c>
      <c r="D3376" s="23">
        <v>82.975809999999996</v>
      </c>
    </row>
    <row r="3377" spans="1:4" x14ac:dyDescent="0.25">
      <c r="A3377" s="7" t="s">
        <v>3557</v>
      </c>
      <c r="B3377" s="23">
        <v>77.937520000000006</v>
      </c>
      <c r="C3377" s="23">
        <v>0</v>
      </c>
      <c r="D3377" s="23">
        <v>82.965519999999998</v>
      </c>
    </row>
    <row r="3378" spans="1:4" x14ac:dyDescent="0.25">
      <c r="A3378" s="7" t="s">
        <v>3558</v>
      </c>
      <c r="B3378" s="23">
        <v>82.899509999999992</v>
      </c>
      <c r="C3378" s="23">
        <v>0</v>
      </c>
      <c r="D3378" s="23">
        <v>82.956049999999991</v>
      </c>
    </row>
    <row r="3379" spans="1:4" x14ac:dyDescent="0.25">
      <c r="A3379" s="7" t="s">
        <v>3559</v>
      </c>
      <c r="B3379" s="23">
        <v>82.953100000000006</v>
      </c>
      <c r="C3379" s="23">
        <v>0</v>
      </c>
      <c r="D3379" s="23">
        <v>82.953100000000006</v>
      </c>
    </row>
    <row r="3380" spans="1:4" x14ac:dyDescent="0.25">
      <c r="A3380" s="7" t="s">
        <v>3560</v>
      </c>
      <c r="B3380" s="23">
        <v>82.938000000000002</v>
      </c>
      <c r="C3380" s="23">
        <v>0</v>
      </c>
      <c r="D3380" s="23">
        <v>82.938000000000002</v>
      </c>
    </row>
    <row r="3381" spans="1:4" x14ac:dyDescent="0.25">
      <c r="A3381" s="7" t="s">
        <v>3561</v>
      </c>
      <c r="B3381" s="23">
        <v>82.31280000000001</v>
      </c>
      <c r="C3381" s="23">
        <v>0</v>
      </c>
      <c r="D3381" s="23">
        <v>82.936800000000005</v>
      </c>
    </row>
    <row r="3382" spans="1:4" x14ac:dyDescent="0.25">
      <c r="A3382" s="7" t="s">
        <v>3562</v>
      </c>
      <c r="B3382" s="23">
        <v>80.544420000000002</v>
      </c>
      <c r="C3382" s="23">
        <v>2.3345500000000001</v>
      </c>
      <c r="D3382" s="23">
        <v>82.918970000000002</v>
      </c>
    </row>
    <row r="3383" spans="1:4" x14ac:dyDescent="0.25">
      <c r="A3383" s="7" t="s">
        <v>3563</v>
      </c>
      <c r="B3383" s="23">
        <v>82.269009999999994</v>
      </c>
      <c r="C3383" s="23">
        <v>0</v>
      </c>
      <c r="D3383" s="23">
        <v>82.917009999999991</v>
      </c>
    </row>
    <row r="3384" spans="1:4" x14ac:dyDescent="0.25">
      <c r="A3384" s="7" t="s">
        <v>3564</v>
      </c>
      <c r="B3384" s="23">
        <v>64.249400000000009</v>
      </c>
      <c r="C3384" s="23">
        <v>17.592009999999998</v>
      </c>
      <c r="D3384" s="23">
        <v>82.913430000000005</v>
      </c>
    </row>
    <row r="3385" spans="1:4" x14ac:dyDescent="0.25">
      <c r="A3385" s="7" t="s">
        <v>3565</v>
      </c>
      <c r="B3385" s="23">
        <v>77.580660000000009</v>
      </c>
      <c r="C3385" s="23">
        <v>2.3073399999999999</v>
      </c>
      <c r="D3385" s="23">
        <v>82.902439999999999</v>
      </c>
    </row>
    <row r="3386" spans="1:4" x14ac:dyDescent="0.25">
      <c r="A3386" s="7" t="s">
        <v>3566</v>
      </c>
      <c r="B3386" s="23">
        <v>82.899570000000011</v>
      </c>
      <c r="C3386" s="23">
        <v>0</v>
      </c>
      <c r="D3386" s="23">
        <v>82.899570000000011</v>
      </c>
    </row>
    <row r="3387" spans="1:4" x14ac:dyDescent="0.25">
      <c r="A3387" s="7" t="s">
        <v>3567</v>
      </c>
      <c r="B3387" s="23">
        <v>82.899529999999999</v>
      </c>
      <c r="C3387" s="23">
        <v>0</v>
      </c>
      <c r="D3387" s="23">
        <v>82.899529999999999</v>
      </c>
    </row>
    <row r="3388" spans="1:4" x14ac:dyDescent="0.25">
      <c r="A3388" s="7" t="s">
        <v>3568</v>
      </c>
      <c r="B3388" s="23">
        <v>82.899509999999992</v>
      </c>
      <c r="C3388" s="23">
        <v>0</v>
      </c>
      <c r="D3388" s="23">
        <v>82.899509999999992</v>
      </c>
    </row>
    <row r="3389" spans="1:4" x14ac:dyDescent="0.25">
      <c r="A3389" s="7" t="s">
        <v>3569</v>
      </c>
      <c r="B3389" s="23">
        <v>63.817839999999997</v>
      </c>
      <c r="C3389" s="23">
        <v>14.695469999999998</v>
      </c>
      <c r="D3389" s="23">
        <v>82.873910000000009</v>
      </c>
    </row>
    <row r="3390" spans="1:4" x14ac:dyDescent="0.25">
      <c r="A3390" s="7" t="s">
        <v>3570</v>
      </c>
      <c r="B3390" s="23">
        <v>80.42107</v>
      </c>
      <c r="C3390" s="23">
        <v>0</v>
      </c>
      <c r="D3390" s="23">
        <v>82.846170000000015</v>
      </c>
    </row>
    <row r="3391" spans="1:4" x14ac:dyDescent="0.25">
      <c r="A3391" s="7" t="s">
        <v>3571</v>
      </c>
      <c r="B3391" s="23">
        <v>77.51691000000001</v>
      </c>
      <c r="C3391" s="23">
        <v>4.0155200000000004</v>
      </c>
      <c r="D3391" s="23">
        <v>82.842430000000007</v>
      </c>
    </row>
    <row r="3392" spans="1:4" x14ac:dyDescent="0.25">
      <c r="A3392" s="7" t="s">
        <v>3572</v>
      </c>
      <c r="B3392" s="23">
        <v>78.959679999999992</v>
      </c>
      <c r="C3392" s="23">
        <v>2.004</v>
      </c>
      <c r="D3392" s="23">
        <v>82.839349999999996</v>
      </c>
    </row>
    <row r="3393" spans="1:4" x14ac:dyDescent="0.25">
      <c r="A3393" s="7" t="s">
        <v>3573</v>
      </c>
      <c r="B3393" s="23">
        <v>80.58050999999999</v>
      </c>
      <c r="C3393" s="23">
        <v>0.86624999999999996</v>
      </c>
      <c r="D3393" s="23">
        <v>82.826759999999993</v>
      </c>
    </row>
    <row r="3394" spans="1:4" x14ac:dyDescent="0.25">
      <c r="A3394" s="7" t="s">
        <v>3574</v>
      </c>
      <c r="B3394" s="23">
        <v>76.070549999999997</v>
      </c>
      <c r="C3394" s="23">
        <v>0</v>
      </c>
      <c r="D3394" s="23">
        <v>82.786109999999994</v>
      </c>
    </row>
    <row r="3395" spans="1:4" x14ac:dyDescent="0.25">
      <c r="A3395" s="7" t="s">
        <v>3575</v>
      </c>
      <c r="B3395" s="23">
        <v>77.94802</v>
      </c>
      <c r="C3395" s="23">
        <v>4.8175100000000004</v>
      </c>
      <c r="D3395" s="23">
        <v>82.765529999999998</v>
      </c>
    </row>
    <row r="3396" spans="1:4" x14ac:dyDescent="0.25">
      <c r="A3396" s="7" t="s">
        <v>3576</v>
      </c>
      <c r="B3396" s="23">
        <v>78.912880000000001</v>
      </c>
      <c r="C3396" s="23">
        <v>2.0725199999999999</v>
      </c>
      <c r="D3396" s="23">
        <v>82.754730000000009</v>
      </c>
    </row>
    <row r="3397" spans="1:4" x14ac:dyDescent="0.25">
      <c r="A3397" s="7" t="s">
        <v>3577</v>
      </c>
      <c r="B3397" s="23">
        <v>62.818559999999998</v>
      </c>
      <c r="C3397" s="23">
        <v>19.879349999999999</v>
      </c>
      <c r="D3397" s="23">
        <v>82.732529999999997</v>
      </c>
    </row>
    <row r="3398" spans="1:4" x14ac:dyDescent="0.25">
      <c r="A3398" s="7" t="s">
        <v>3578</v>
      </c>
      <c r="B3398" s="23">
        <v>60.209000000000003</v>
      </c>
      <c r="C3398" s="23">
        <v>17.486560000000001</v>
      </c>
      <c r="D3398" s="23">
        <v>82.717339999999993</v>
      </c>
    </row>
    <row r="3399" spans="1:4" x14ac:dyDescent="0.25">
      <c r="A3399" s="7" t="s">
        <v>3579</v>
      </c>
      <c r="B3399" s="23">
        <v>78.663229999999999</v>
      </c>
      <c r="C3399" s="23">
        <v>3.3217099999999999</v>
      </c>
      <c r="D3399" s="23">
        <v>82.703119999999998</v>
      </c>
    </row>
    <row r="3400" spans="1:4" x14ac:dyDescent="0.25">
      <c r="A3400" s="7" t="s">
        <v>3580</v>
      </c>
      <c r="B3400" s="23">
        <v>66.583429999999993</v>
      </c>
      <c r="C3400" s="23">
        <v>13.964229999999999</v>
      </c>
      <c r="D3400" s="23">
        <v>82.687179999999998</v>
      </c>
    </row>
    <row r="3401" spans="1:4" x14ac:dyDescent="0.25">
      <c r="A3401" s="7" t="s">
        <v>3581</v>
      </c>
      <c r="B3401" s="23">
        <v>79.400419999999997</v>
      </c>
      <c r="C3401" s="23">
        <v>1.93421</v>
      </c>
      <c r="D3401" s="23">
        <v>82.602550000000008</v>
      </c>
    </row>
    <row r="3402" spans="1:4" x14ac:dyDescent="0.25">
      <c r="A3402" s="7" t="s">
        <v>3582</v>
      </c>
      <c r="B3402" s="23">
        <v>81.546199999999999</v>
      </c>
      <c r="C3402" s="23">
        <v>0</v>
      </c>
      <c r="D3402" s="23">
        <v>82.586199999999991</v>
      </c>
    </row>
    <row r="3403" spans="1:4" x14ac:dyDescent="0.25">
      <c r="A3403" s="7" t="s">
        <v>3583</v>
      </c>
      <c r="B3403" s="23">
        <v>79.401300000000006</v>
      </c>
      <c r="C3403" s="23">
        <v>2.9834999999999998</v>
      </c>
      <c r="D3403" s="23">
        <v>82.581360000000004</v>
      </c>
    </row>
    <row r="3404" spans="1:4" x14ac:dyDescent="0.25">
      <c r="A3404" s="7" t="s">
        <v>3584</v>
      </c>
      <c r="B3404" s="23">
        <v>66.123130000000003</v>
      </c>
      <c r="C3404" s="23">
        <v>13.263999999999999</v>
      </c>
      <c r="D3404" s="23">
        <v>82.5548</v>
      </c>
    </row>
    <row r="3405" spans="1:4" x14ac:dyDescent="0.25">
      <c r="A3405" s="7" t="s">
        <v>3585</v>
      </c>
      <c r="B3405" s="23">
        <v>78.557249999999996</v>
      </c>
      <c r="C3405" s="23">
        <v>0</v>
      </c>
      <c r="D3405" s="23">
        <v>82.539969999999997</v>
      </c>
    </row>
    <row r="3406" spans="1:4" x14ac:dyDescent="0.25">
      <c r="A3406" s="7" t="s">
        <v>3586</v>
      </c>
      <c r="B3406" s="23">
        <v>82.534499999999994</v>
      </c>
      <c r="C3406" s="23">
        <v>0</v>
      </c>
      <c r="D3406" s="23">
        <v>82.534499999999994</v>
      </c>
    </row>
    <row r="3407" spans="1:4" x14ac:dyDescent="0.25">
      <c r="A3407" s="7" t="s">
        <v>3587</v>
      </c>
      <c r="B3407" s="23">
        <v>81.526910000000001</v>
      </c>
      <c r="C3407" s="23">
        <v>0.49560000000000004</v>
      </c>
      <c r="D3407" s="23">
        <v>82.457830000000016</v>
      </c>
    </row>
    <row r="3408" spans="1:4" x14ac:dyDescent="0.25">
      <c r="A3408" s="7" t="s">
        <v>3588</v>
      </c>
      <c r="B3408" s="23">
        <v>82.336029999999994</v>
      </c>
      <c r="C3408" s="23">
        <v>0.1149</v>
      </c>
      <c r="D3408" s="23">
        <v>82.45093</v>
      </c>
    </row>
    <row r="3409" spans="1:4" x14ac:dyDescent="0.25">
      <c r="A3409" s="7" t="s">
        <v>3589</v>
      </c>
      <c r="B3409" s="23">
        <v>80.540999999999997</v>
      </c>
      <c r="C3409" s="23">
        <v>0.89490000000000003</v>
      </c>
      <c r="D3409" s="23">
        <v>82.43589999999999</v>
      </c>
    </row>
    <row r="3410" spans="1:4" x14ac:dyDescent="0.25">
      <c r="A3410" s="7" t="s">
        <v>3590</v>
      </c>
      <c r="B3410" s="23">
        <v>63.854999999999997</v>
      </c>
      <c r="C3410" s="23">
        <v>15.711969999999999</v>
      </c>
      <c r="D3410" s="23">
        <v>82.423919999999995</v>
      </c>
    </row>
    <row r="3411" spans="1:4" x14ac:dyDescent="0.25">
      <c r="A3411" s="7" t="s">
        <v>3591</v>
      </c>
      <c r="B3411" s="23">
        <v>79.401300000000006</v>
      </c>
      <c r="C3411" s="23">
        <v>3.0173700000000001</v>
      </c>
      <c r="D3411" s="23">
        <v>82.418669999999992</v>
      </c>
    </row>
    <row r="3412" spans="1:4" x14ac:dyDescent="0.25">
      <c r="A3412" s="7" t="s">
        <v>3592</v>
      </c>
      <c r="B3412" s="23">
        <v>79.824780000000004</v>
      </c>
      <c r="C3412" s="23">
        <v>0</v>
      </c>
      <c r="D3412" s="23">
        <v>82.378479999999996</v>
      </c>
    </row>
    <row r="3413" spans="1:4" x14ac:dyDescent="0.25">
      <c r="A3413" s="7" t="s">
        <v>3593</v>
      </c>
      <c r="B3413" s="23">
        <v>58.326599999999999</v>
      </c>
      <c r="C3413" s="23">
        <v>12.764940000000001</v>
      </c>
      <c r="D3413" s="23">
        <v>82.377470000000002</v>
      </c>
    </row>
    <row r="3414" spans="1:4" x14ac:dyDescent="0.25">
      <c r="A3414" s="7" t="s">
        <v>3594</v>
      </c>
      <c r="B3414" s="23">
        <v>71.148600000000002</v>
      </c>
      <c r="C3414" s="23">
        <v>4.9005600000000005</v>
      </c>
      <c r="D3414" s="23">
        <v>82.356089999999995</v>
      </c>
    </row>
    <row r="3415" spans="1:4" x14ac:dyDescent="0.25">
      <c r="A3415" s="7" t="s">
        <v>3595</v>
      </c>
      <c r="B3415" s="23">
        <v>71.482500000000002</v>
      </c>
      <c r="C3415" s="23">
        <v>0</v>
      </c>
      <c r="D3415" s="23">
        <v>82.35566</v>
      </c>
    </row>
    <row r="3416" spans="1:4" x14ac:dyDescent="0.25">
      <c r="A3416" s="7" t="s">
        <v>3596</v>
      </c>
      <c r="B3416" s="23">
        <v>77.948030000000003</v>
      </c>
      <c r="C3416" s="23">
        <v>1.05684</v>
      </c>
      <c r="D3416" s="23">
        <v>82.32786999999999</v>
      </c>
    </row>
    <row r="3417" spans="1:4" x14ac:dyDescent="0.25">
      <c r="A3417" s="7" t="s">
        <v>3597</v>
      </c>
      <c r="B3417" s="23">
        <v>82.312809999999999</v>
      </c>
      <c r="C3417" s="23">
        <v>0</v>
      </c>
      <c r="D3417" s="23">
        <v>82.312809999999999</v>
      </c>
    </row>
    <row r="3418" spans="1:4" x14ac:dyDescent="0.25">
      <c r="A3418" s="7" t="s">
        <v>3598</v>
      </c>
      <c r="B3418" s="23">
        <v>81.294039999999995</v>
      </c>
      <c r="C3418" s="23">
        <v>1.01149</v>
      </c>
      <c r="D3418" s="23">
        <v>82.305530000000005</v>
      </c>
    </row>
    <row r="3419" spans="1:4" x14ac:dyDescent="0.25">
      <c r="A3419" s="7" t="s">
        <v>3599</v>
      </c>
      <c r="B3419" s="23">
        <v>65.178389999999993</v>
      </c>
      <c r="C3419" s="23">
        <v>14.90227</v>
      </c>
      <c r="D3419" s="23">
        <v>82.296320000000009</v>
      </c>
    </row>
    <row r="3420" spans="1:4" x14ac:dyDescent="0.25">
      <c r="A3420" s="7" t="s">
        <v>3600</v>
      </c>
      <c r="B3420" s="23">
        <v>82.280360000000002</v>
      </c>
      <c r="C3420" s="23">
        <v>0</v>
      </c>
      <c r="D3420" s="23">
        <v>82.280360000000002</v>
      </c>
    </row>
    <row r="3421" spans="1:4" x14ac:dyDescent="0.25">
      <c r="A3421" s="7" t="s">
        <v>3601</v>
      </c>
      <c r="B3421" s="23">
        <v>80.278800000000004</v>
      </c>
      <c r="C3421" s="23">
        <v>1.97438</v>
      </c>
      <c r="D3421" s="23">
        <v>82.253180000000015</v>
      </c>
    </row>
    <row r="3422" spans="1:4" x14ac:dyDescent="0.25">
      <c r="A3422" s="7" t="s">
        <v>3602</v>
      </c>
      <c r="B3422" s="23">
        <v>67.647149999999996</v>
      </c>
      <c r="C3422" s="23">
        <v>13.90033</v>
      </c>
      <c r="D3422" s="23">
        <v>82.246099999999984</v>
      </c>
    </row>
    <row r="3423" spans="1:4" x14ac:dyDescent="0.25">
      <c r="A3423" s="7" t="s">
        <v>3603</v>
      </c>
      <c r="B3423" s="23">
        <v>75.202020000000005</v>
      </c>
      <c r="C3423" s="23">
        <v>3.9338899999999999</v>
      </c>
      <c r="D3423" s="23">
        <v>82.229199999999992</v>
      </c>
    </row>
    <row r="3424" spans="1:4" x14ac:dyDescent="0.25">
      <c r="A3424" s="7" t="s">
        <v>3604</v>
      </c>
      <c r="B3424" s="23">
        <v>75.033050000000003</v>
      </c>
      <c r="C3424" s="23">
        <v>7.1906600000000003</v>
      </c>
      <c r="D3424" s="23">
        <v>82.223710000000011</v>
      </c>
    </row>
    <row r="3425" spans="1:4" x14ac:dyDescent="0.25">
      <c r="A3425" s="7" t="s">
        <v>3605</v>
      </c>
      <c r="B3425" s="23">
        <v>82.218559999999997</v>
      </c>
      <c r="C3425" s="23">
        <v>0</v>
      </c>
      <c r="D3425" s="23">
        <v>82.218559999999997</v>
      </c>
    </row>
    <row r="3426" spans="1:4" x14ac:dyDescent="0.25">
      <c r="A3426" s="7" t="s">
        <v>3606</v>
      </c>
      <c r="B3426" s="23">
        <v>40.701180000000001</v>
      </c>
      <c r="C3426" s="23">
        <v>0</v>
      </c>
      <c r="D3426" s="23">
        <v>82.164869999999993</v>
      </c>
    </row>
    <row r="3427" spans="1:4" x14ac:dyDescent="0.25">
      <c r="A3427" s="7" t="s">
        <v>3607</v>
      </c>
      <c r="B3427" s="23">
        <v>81.091800000000006</v>
      </c>
      <c r="C3427" s="23">
        <v>0</v>
      </c>
      <c r="D3427" s="23">
        <v>82.151800000000009</v>
      </c>
    </row>
    <row r="3428" spans="1:4" x14ac:dyDescent="0.25">
      <c r="A3428" s="7" t="s">
        <v>3608</v>
      </c>
      <c r="B3428" s="23">
        <v>82.138019999999997</v>
      </c>
      <c r="C3428" s="23">
        <v>0</v>
      </c>
      <c r="D3428" s="23">
        <v>82.138019999999997</v>
      </c>
    </row>
    <row r="3429" spans="1:4" x14ac:dyDescent="0.25">
      <c r="A3429" s="7" t="s">
        <v>3609</v>
      </c>
      <c r="B3429" s="23">
        <v>74.955399999999997</v>
      </c>
      <c r="C3429" s="23">
        <v>3.11321</v>
      </c>
      <c r="D3429" s="23">
        <v>82.134110000000007</v>
      </c>
    </row>
    <row r="3430" spans="1:4" x14ac:dyDescent="0.25">
      <c r="A3430" s="7" t="s">
        <v>3610</v>
      </c>
      <c r="B3430" s="23">
        <v>81.486009999999993</v>
      </c>
      <c r="C3430" s="23">
        <v>0</v>
      </c>
      <c r="D3430" s="23">
        <v>82.134009999999989</v>
      </c>
    </row>
    <row r="3431" spans="1:4" x14ac:dyDescent="0.25">
      <c r="A3431" s="7" t="s">
        <v>3611</v>
      </c>
      <c r="B3431" s="23">
        <v>77.821399999999997</v>
      </c>
      <c r="C3431" s="23">
        <v>2.2066300000000001</v>
      </c>
      <c r="D3431" s="23">
        <v>82.119029999999995</v>
      </c>
    </row>
    <row r="3432" spans="1:4" x14ac:dyDescent="0.25">
      <c r="A3432" s="7" t="s">
        <v>3612</v>
      </c>
      <c r="B3432" s="23">
        <v>81.317779999999999</v>
      </c>
      <c r="C3432" s="23">
        <v>0</v>
      </c>
      <c r="D3432" s="23">
        <v>82.112780000000001</v>
      </c>
    </row>
    <row r="3433" spans="1:4" x14ac:dyDescent="0.25">
      <c r="A3433" s="7" t="s">
        <v>3613</v>
      </c>
      <c r="B3433" s="23">
        <v>66.553440000000009</v>
      </c>
      <c r="C3433" s="23">
        <v>10.66484</v>
      </c>
      <c r="D3433" s="23">
        <v>82.107380000000006</v>
      </c>
    </row>
    <row r="3434" spans="1:4" x14ac:dyDescent="0.25">
      <c r="A3434" s="7" t="s">
        <v>3614</v>
      </c>
      <c r="B3434" s="23">
        <v>52.503160000000001</v>
      </c>
      <c r="C3434" s="23">
        <v>16.037610000000001</v>
      </c>
      <c r="D3434" s="23">
        <v>82.099260000000015</v>
      </c>
    </row>
    <row r="3435" spans="1:4" x14ac:dyDescent="0.25">
      <c r="A3435" s="7" t="s">
        <v>3615</v>
      </c>
      <c r="B3435" s="23">
        <v>68.781369999999995</v>
      </c>
      <c r="C3435" s="23">
        <v>7.2779499999999997</v>
      </c>
      <c r="D3435" s="23">
        <v>82.090649999999997</v>
      </c>
    </row>
    <row r="3436" spans="1:4" x14ac:dyDescent="0.25">
      <c r="A3436" s="7" t="s">
        <v>3616</v>
      </c>
      <c r="B3436" s="23">
        <v>82.089929999999995</v>
      </c>
      <c r="C3436" s="23">
        <v>0</v>
      </c>
      <c r="D3436" s="23">
        <v>82.089929999999995</v>
      </c>
    </row>
    <row r="3437" spans="1:4" x14ac:dyDescent="0.25">
      <c r="A3437" s="7" t="s">
        <v>3617</v>
      </c>
      <c r="B3437" s="23">
        <v>82.071370000000002</v>
      </c>
      <c r="C3437" s="23">
        <v>0</v>
      </c>
      <c r="D3437" s="23">
        <v>82.071370000000002</v>
      </c>
    </row>
    <row r="3438" spans="1:4" x14ac:dyDescent="0.25">
      <c r="A3438" s="7" t="s">
        <v>3618</v>
      </c>
      <c r="B3438" s="23">
        <v>82.027600000000007</v>
      </c>
      <c r="C3438" s="23">
        <v>0</v>
      </c>
      <c r="D3438" s="23">
        <v>82.027600000000007</v>
      </c>
    </row>
    <row r="3439" spans="1:4" x14ac:dyDescent="0.25">
      <c r="A3439" s="7" t="s">
        <v>3619</v>
      </c>
      <c r="B3439" s="23">
        <v>66.047730000000001</v>
      </c>
      <c r="C3439" s="23">
        <v>13.964180000000001</v>
      </c>
      <c r="D3439" s="23">
        <v>82.015100000000004</v>
      </c>
    </row>
    <row r="3440" spans="1:4" x14ac:dyDescent="0.25">
      <c r="A3440" s="7" t="s">
        <v>3620</v>
      </c>
      <c r="B3440" s="23">
        <v>80.936119999999988</v>
      </c>
      <c r="C3440" s="23">
        <v>0</v>
      </c>
      <c r="D3440" s="23">
        <v>81.976439999999997</v>
      </c>
    </row>
    <row r="3441" spans="1:4" x14ac:dyDescent="0.25">
      <c r="A3441" s="7" t="s">
        <v>3621</v>
      </c>
      <c r="B3441" s="23">
        <v>81.957999999999998</v>
      </c>
      <c r="C3441" s="23">
        <v>0</v>
      </c>
      <c r="D3441" s="23">
        <v>81.957999999999998</v>
      </c>
    </row>
    <row r="3442" spans="1:4" x14ac:dyDescent="0.25">
      <c r="A3442" s="7" t="s">
        <v>3622</v>
      </c>
      <c r="B3442" s="23">
        <v>81.957990000000009</v>
      </c>
      <c r="C3442" s="23">
        <v>0</v>
      </c>
      <c r="D3442" s="23">
        <v>81.957990000000009</v>
      </c>
    </row>
    <row r="3443" spans="1:4" x14ac:dyDescent="0.25">
      <c r="A3443" s="7" t="s">
        <v>3623</v>
      </c>
      <c r="B3443" s="23">
        <v>81.957979999999992</v>
      </c>
      <c r="C3443" s="23">
        <v>0</v>
      </c>
      <c r="D3443" s="23">
        <v>81.957979999999992</v>
      </c>
    </row>
    <row r="3444" spans="1:4" x14ac:dyDescent="0.25">
      <c r="A3444" s="7" t="s">
        <v>3624</v>
      </c>
      <c r="B3444" s="23">
        <v>61.7455</v>
      </c>
      <c r="C3444" s="23">
        <v>18.253679999999999</v>
      </c>
      <c r="D3444" s="23">
        <v>81.933819999999997</v>
      </c>
    </row>
    <row r="3445" spans="1:4" x14ac:dyDescent="0.25">
      <c r="A3445" s="7" t="s">
        <v>3625</v>
      </c>
      <c r="B3445" s="23">
        <v>69.085329999999999</v>
      </c>
      <c r="C3445" s="23">
        <v>6.6539799999999998</v>
      </c>
      <c r="D3445" s="23">
        <v>81.903589999999994</v>
      </c>
    </row>
    <row r="3446" spans="1:4" x14ac:dyDescent="0.25">
      <c r="A3446" s="7" t="s">
        <v>3626</v>
      </c>
      <c r="B3446" s="23">
        <v>76.922479999999993</v>
      </c>
      <c r="C3446" s="23">
        <v>3.7239800000000001</v>
      </c>
      <c r="D3446" s="23">
        <v>81.848349999999996</v>
      </c>
    </row>
    <row r="3447" spans="1:4" x14ac:dyDescent="0.25">
      <c r="A3447" s="7" t="s">
        <v>3627</v>
      </c>
      <c r="B3447" s="23">
        <v>58.7318</v>
      </c>
      <c r="C3447" s="23">
        <v>0</v>
      </c>
      <c r="D3447" s="23">
        <v>81.818850000000012</v>
      </c>
    </row>
    <row r="3448" spans="1:4" x14ac:dyDescent="0.25">
      <c r="A3448" s="7" t="s">
        <v>3628</v>
      </c>
      <c r="B3448" s="23">
        <v>67.811580000000006</v>
      </c>
      <c r="C3448" s="23">
        <v>7.9762500000000003</v>
      </c>
      <c r="D3448" s="23">
        <v>81.780140000000003</v>
      </c>
    </row>
    <row r="3449" spans="1:4" x14ac:dyDescent="0.25">
      <c r="A3449" s="7" t="s">
        <v>3629</v>
      </c>
      <c r="B3449" s="23">
        <v>75.033029999999997</v>
      </c>
      <c r="C3449" s="23">
        <v>4.4807299999999994</v>
      </c>
      <c r="D3449" s="23">
        <v>81.761759999999995</v>
      </c>
    </row>
    <row r="3450" spans="1:4" x14ac:dyDescent="0.25">
      <c r="A3450" s="7" t="s">
        <v>3630</v>
      </c>
      <c r="B3450" s="23">
        <v>78.591030000000003</v>
      </c>
      <c r="C3450" s="23">
        <v>1.8299700000000001</v>
      </c>
      <c r="D3450" s="23">
        <v>81.753110000000007</v>
      </c>
    </row>
    <row r="3451" spans="1:4" x14ac:dyDescent="0.25">
      <c r="A3451" s="7" t="s">
        <v>3631</v>
      </c>
      <c r="B3451" s="23">
        <v>71.993700000000004</v>
      </c>
      <c r="C3451" s="23">
        <v>8.3256100000000011</v>
      </c>
      <c r="D3451" s="23">
        <v>81.707759999999993</v>
      </c>
    </row>
    <row r="3452" spans="1:4" x14ac:dyDescent="0.25">
      <c r="A3452" s="7" t="s">
        <v>3632</v>
      </c>
      <c r="B3452" s="23">
        <v>66.329639999999998</v>
      </c>
      <c r="C3452" s="23">
        <v>12.35162</v>
      </c>
      <c r="D3452" s="23">
        <v>81.685539999999989</v>
      </c>
    </row>
    <row r="3453" spans="1:4" x14ac:dyDescent="0.25">
      <c r="A3453" s="7" t="s">
        <v>3633</v>
      </c>
      <c r="B3453" s="23">
        <v>81.563299999999998</v>
      </c>
      <c r="C3453" s="23">
        <v>0</v>
      </c>
      <c r="D3453" s="23">
        <v>81.663300000000007</v>
      </c>
    </row>
    <row r="3454" spans="1:4" x14ac:dyDescent="0.25">
      <c r="A3454" s="7" t="s">
        <v>3634</v>
      </c>
      <c r="B3454" s="23">
        <v>64.149320000000003</v>
      </c>
      <c r="C3454" s="23">
        <v>17.163630000000001</v>
      </c>
      <c r="D3454" s="23">
        <v>81.62375999999999</v>
      </c>
    </row>
    <row r="3455" spans="1:4" x14ac:dyDescent="0.25">
      <c r="A3455" s="7" t="s">
        <v>3635</v>
      </c>
      <c r="B3455" s="23">
        <v>79.416740000000004</v>
      </c>
      <c r="C3455" s="23">
        <v>0</v>
      </c>
      <c r="D3455" s="23">
        <v>81.616740000000007</v>
      </c>
    </row>
    <row r="3456" spans="1:4" x14ac:dyDescent="0.25">
      <c r="A3456" s="7" t="s">
        <v>3636</v>
      </c>
      <c r="B3456" s="23">
        <v>78.326119999999989</v>
      </c>
      <c r="C3456" s="23">
        <v>0</v>
      </c>
      <c r="D3456" s="23">
        <v>81.60342</v>
      </c>
    </row>
    <row r="3457" spans="1:4" x14ac:dyDescent="0.25">
      <c r="A3457" s="7" t="s">
        <v>3637</v>
      </c>
      <c r="B3457" s="23">
        <v>68.391000000000005</v>
      </c>
      <c r="C3457" s="23">
        <v>7.6430200000000008</v>
      </c>
      <c r="D3457" s="23">
        <v>81.601950000000016</v>
      </c>
    </row>
    <row r="3458" spans="1:4" x14ac:dyDescent="0.25">
      <c r="A3458" s="7" t="s">
        <v>3638</v>
      </c>
      <c r="B3458" s="23">
        <v>67.968320000000006</v>
      </c>
      <c r="C3458" s="23">
        <v>11.042669999999999</v>
      </c>
      <c r="D3458" s="23">
        <v>81.600400000000008</v>
      </c>
    </row>
    <row r="3459" spans="1:4" x14ac:dyDescent="0.25">
      <c r="A3459" s="7" t="s">
        <v>3639</v>
      </c>
      <c r="B3459" s="23">
        <v>73.775109999999998</v>
      </c>
      <c r="C3459" s="23">
        <v>4.7114099999999999</v>
      </c>
      <c r="D3459" s="23">
        <v>81.578760000000003</v>
      </c>
    </row>
    <row r="3460" spans="1:4" x14ac:dyDescent="0.25">
      <c r="A3460" s="7" t="s">
        <v>3640</v>
      </c>
      <c r="B3460" s="23">
        <v>65.003990000000002</v>
      </c>
      <c r="C3460" s="23">
        <v>7.9759700000000002</v>
      </c>
      <c r="D3460" s="23">
        <v>81.516879999999986</v>
      </c>
    </row>
    <row r="3461" spans="1:4" x14ac:dyDescent="0.25">
      <c r="A3461" s="7" t="s">
        <v>3641</v>
      </c>
      <c r="B3461" s="23">
        <v>72.319509999999994</v>
      </c>
      <c r="C3461" s="23">
        <v>9.193010000000001</v>
      </c>
      <c r="D3461" s="23">
        <v>81.512519999999995</v>
      </c>
    </row>
    <row r="3462" spans="1:4" x14ac:dyDescent="0.25">
      <c r="A3462" s="7" t="s">
        <v>3642</v>
      </c>
      <c r="B3462" s="23">
        <v>78.591030000000003</v>
      </c>
      <c r="C3462" s="23">
        <v>1.7805899999999999</v>
      </c>
      <c r="D3462" s="23">
        <v>81.508859999999999</v>
      </c>
    </row>
    <row r="3463" spans="1:4" x14ac:dyDescent="0.25">
      <c r="A3463" s="7" t="s">
        <v>3643</v>
      </c>
      <c r="B3463" s="23">
        <v>80.895259999999993</v>
      </c>
      <c r="C3463" s="23">
        <v>0</v>
      </c>
      <c r="D3463" s="23">
        <v>81.497439999999983</v>
      </c>
    </row>
    <row r="3464" spans="1:4" x14ac:dyDescent="0.25">
      <c r="A3464" s="7" t="s">
        <v>3644</v>
      </c>
      <c r="B3464" s="23">
        <v>81.486109999999996</v>
      </c>
      <c r="C3464" s="23">
        <v>0</v>
      </c>
      <c r="D3464" s="23">
        <v>81.486109999999996</v>
      </c>
    </row>
    <row r="3465" spans="1:4" x14ac:dyDescent="0.25">
      <c r="A3465" s="7" t="s">
        <v>3645</v>
      </c>
      <c r="B3465" s="23">
        <v>65.514020000000002</v>
      </c>
      <c r="C3465" s="23">
        <v>11.42693</v>
      </c>
      <c r="D3465" s="23">
        <v>81.484429999999989</v>
      </c>
    </row>
    <row r="3466" spans="1:4" x14ac:dyDescent="0.25">
      <c r="A3466" s="7" t="s">
        <v>3646</v>
      </c>
      <c r="B3466" s="23">
        <v>77.580399999999997</v>
      </c>
      <c r="C3466" s="23">
        <v>2.5340599999999998</v>
      </c>
      <c r="D3466" s="23">
        <v>81.47735999999999</v>
      </c>
    </row>
    <row r="3467" spans="1:4" x14ac:dyDescent="0.25">
      <c r="A3467" s="7" t="s">
        <v>3647</v>
      </c>
      <c r="B3467" s="23">
        <v>80.133009999999999</v>
      </c>
      <c r="C3467" s="23">
        <v>0</v>
      </c>
      <c r="D3467" s="23">
        <v>81.46781</v>
      </c>
    </row>
    <row r="3468" spans="1:4" x14ac:dyDescent="0.25">
      <c r="A3468" s="7" t="s">
        <v>3648</v>
      </c>
      <c r="B3468" s="23">
        <v>80.54101</v>
      </c>
      <c r="C3468" s="23">
        <v>0</v>
      </c>
      <c r="D3468" s="23">
        <v>81.463179999999994</v>
      </c>
    </row>
    <row r="3469" spans="1:4" x14ac:dyDescent="0.25">
      <c r="A3469" s="7" t="s">
        <v>3649</v>
      </c>
      <c r="B3469" s="23">
        <v>81.432389999999998</v>
      </c>
      <c r="C3469" s="23">
        <v>0</v>
      </c>
      <c r="D3469" s="23">
        <v>81.432389999999998</v>
      </c>
    </row>
    <row r="3470" spans="1:4" x14ac:dyDescent="0.25">
      <c r="A3470" s="7" t="s">
        <v>3650</v>
      </c>
      <c r="B3470" s="23">
        <v>67.975100000000012</v>
      </c>
      <c r="C3470" s="23">
        <v>6.0894599999999999</v>
      </c>
      <c r="D3470" s="23">
        <v>81.413640000000015</v>
      </c>
    </row>
    <row r="3471" spans="1:4" x14ac:dyDescent="0.25">
      <c r="A3471" s="7" t="s">
        <v>3651</v>
      </c>
      <c r="B3471" s="23">
        <v>73.111500000000007</v>
      </c>
      <c r="C3471" s="23">
        <v>0.48742000000000002</v>
      </c>
      <c r="D3471" s="23">
        <v>81.410080000000008</v>
      </c>
    </row>
    <row r="3472" spans="1:4" x14ac:dyDescent="0.25">
      <c r="A3472" s="7" t="s">
        <v>3652</v>
      </c>
      <c r="B3472" s="23">
        <v>81.405100000000004</v>
      </c>
      <c r="C3472" s="23">
        <v>0</v>
      </c>
      <c r="D3472" s="23">
        <v>81.405100000000004</v>
      </c>
    </row>
    <row r="3473" spans="1:4" x14ac:dyDescent="0.25">
      <c r="A3473" s="7" t="s">
        <v>3653</v>
      </c>
      <c r="B3473" s="23">
        <v>68.588250000000002</v>
      </c>
      <c r="C3473" s="23">
        <v>11.05715</v>
      </c>
      <c r="D3473" s="23">
        <v>81.392970000000005</v>
      </c>
    </row>
    <row r="3474" spans="1:4" x14ac:dyDescent="0.25">
      <c r="A3474" s="7" t="s">
        <v>3654</v>
      </c>
      <c r="B3474" s="23">
        <v>81.387</v>
      </c>
      <c r="C3474" s="23">
        <v>0</v>
      </c>
      <c r="D3474" s="23">
        <v>81.387</v>
      </c>
    </row>
    <row r="3475" spans="1:4" x14ac:dyDescent="0.25">
      <c r="A3475" s="7" t="s">
        <v>3655</v>
      </c>
      <c r="B3475" s="23">
        <v>68.461359999999999</v>
      </c>
      <c r="C3475" s="23">
        <v>4.1733400000000005</v>
      </c>
      <c r="D3475" s="23">
        <v>81.373929999999987</v>
      </c>
    </row>
    <row r="3476" spans="1:4" x14ac:dyDescent="0.25">
      <c r="A3476" s="7" t="s">
        <v>3656</v>
      </c>
      <c r="B3476" s="23">
        <v>81.37339999999999</v>
      </c>
      <c r="C3476" s="23">
        <v>0</v>
      </c>
      <c r="D3476" s="23">
        <v>81.37339999999999</v>
      </c>
    </row>
    <row r="3477" spans="1:4" x14ac:dyDescent="0.25">
      <c r="A3477" s="7" t="s">
        <v>3657</v>
      </c>
      <c r="B3477" s="23">
        <v>64.386660000000006</v>
      </c>
      <c r="C3477" s="23">
        <v>16.387</v>
      </c>
      <c r="D3477" s="23">
        <v>81.371499999999997</v>
      </c>
    </row>
    <row r="3478" spans="1:4" x14ac:dyDescent="0.25">
      <c r="A3478" s="7" t="s">
        <v>3658</v>
      </c>
      <c r="B3478" s="23">
        <v>79.912379999999999</v>
      </c>
      <c r="C3478" s="23">
        <v>0</v>
      </c>
      <c r="D3478" s="23">
        <v>81.352380000000011</v>
      </c>
    </row>
    <row r="3479" spans="1:4" x14ac:dyDescent="0.25">
      <c r="A3479" s="7" t="s">
        <v>3659</v>
      </c>
      <c r="B3479" s="23">
        <v>79.900990000000007</v>
      </c>
      <c r="C3479" s="23">
        <v>0</v>
      </c>
      <c r="D3479" s="23">
        <v>81.348190000000002</v>
      </c>
    </row>
    <row r="3480" spans="1:4" x14ac:dyDescent="0.25">
      <c r="A3480" s="7" t="s">
        <v>3660</v>
      </c>
      <c r="B3480" s="23">
        <v>65.971879999999999</v>
      </c>
      <c r="C3480" s="23">
        <v>9.6756799999999998</v>
      </c>
      <c r="D3480" s="23">
        <v>81.333780000000004</v>
      </c>
    </row>
    <row r="3481" spans="1:4" x14ac:dyDescent="0.25">
      <c r="A3481" s="7" t="s">
        <v>3661</v>
      </c>
      <c r="B3481" s="23">
        <v>80.779060000000001</v>
      </c>
      <c r="C3481" s="23">
        <v>0</v>
      </c>
      <c r="D3481" s="23">
        <v>81.329059999999998</v>
      </c>
    </row>
    <row r="3482" spans="1:4" x14ac:dyDescent="0.25">
      <c r="A3482" s="7" t="s">
        <v>3662</v>
      </c>
      <c r="B3482" s="23">
        <v>65.050839999999994</v>
      </c>
      <c r="C3482" s="23">
        <v>15.48765</v>
      </c>
      <c r="D3482" s="23">
        <v>81.327859999999987</v>
      </c>
    </row>
    <row r="3483" spans="1:4" x14ac:dyDescent="0.25">
      <c r="A3483" s="7" t="s">
        <v>3663</v>
      </c>
      <c r="B3483" s="23">
        <v>79.283509999999993</v>
      </c>
      <c r="C3483" s="23">
        <v>0</v>
      </c>
      <c r="D3483" s="23">
        <v>81.327470000000005</v>
      </c>
    </row>
    <row r="3484" spans="1:4" x14ac:dyDescent="0.25">
      <c r="A3484" s="7" t="s">
        <v>3664</v>
      </c>
      <c r="B3484" s="23">
        <v>81.315010000000001</v>
      </c>
      <c r="C3484" s="23">
        <v>0</v>
      </c>
      <c r="D3484" s="23">
        <v>81.315010000000001</v>
      </c>
    </row>
    <row r="3485" spans="1:4" x14ac:dyDescent="0.25">
      <c r="A3485" s="7" t="s">
        <v>3665</v>
      </c>
      <c r="B3485" s="23">
        <v>81.314999999999998</v>
      </c>
      <c r="C3485" s="23">
        <v>0</v>
      </c>
      <c r="D3485" s="23">
        <v>81.314999999999998</v>
      </c>
    </row>
    <row r="3486" spans="1:4" x14ac:dyDescent="0.25">
      <c r="A3486" s="7" t="s">
        <v>3666</v>
      </c>
      <c r="B3486" s="23">
        <v>0</v>
      </c>
      <c r="C3486" s="23">
        <v>0</v>
      </c>
      <c r="D3486" s="23">
        <v>81.299019999999999</v>
      </c>
    </row>
    <row r="3487" spans="1:4" x14ac:dyDescent="0.25">
      <c r="A3487" s="7" t="s">
        <v>3667</v>
      </c>
      <c r="B3487" s="23">
        <v>81.2941</v>
      </c>
      <c r="C3487" s="23">
        <v>0</v>
      </c>
      <c r="D3487" s="23">
        <v>81.2941</v>
      </c>
    </row>
    <row r="3488" spans="1:4" x14ac:dyDescent="0.25">
      <c r="A3488" s="7" t="s">
        <v>3668</v>
      </c>
      <c r="B3488" s="23">
        <v>81.294020000000003</v>
      </c>
      <c r="C3488" s="23">
        <v>0</v>
      </c>
      <c r="D3488" s="23">
        <v>81.294020000000003</v>
      </c>
    </row>
    <row r="3489" spans="1:4" x14ac:dyDescent="0.25">
      <c r="A3489" s="7" t="s">
        <v>3669</v>
      </c>
      <c r="B3489" s="23">
        <v>79.900970000000001</v>
      </c>
      <c r="C3489" s="23">
        <v>0</v>
      </c>
      <c r="D3489" s="23">
        <v>81.288970000000006</v>
      </c>
    </row>
    <row r="3490" spans="1:4" x14ac:dyDescent="0.25">
      <c r="A3490" s="7" t="s">
        <v>3670</v>
      </c>
      <c r="B3490" s="23">
        <v>80.307249999999996</v>
      </c>
      <c r="C3490" s="23">
        <v>0</v>
      </c>
      <c r="D3490" s="23">
        <v>81.252780000000001</v>
      </c>
    </row>
    <row r="3491" spans="1:4" x14ac:dyDescent="0.25">
      <c r="A3491" s="7" t="s">
        <v>3671</v>
      </c>
      <c r="B3491" s="23">
        <v>27.390720000000002</v>
      </c>
      <c r="C3491" s="23">
        <v>51.207129999999999</v>
      </c>
      <c r="D3491" s="23">
        <v>81.244870000000006</v>
      </c>
    </row>
    <row r="3492" spans="1:4" x14ac:dyDescent="0.25">
      <c r="A3492" s="7" t="s">
        <v>3672</v>
      </c>
      <c r="B3492" s="23">
        <v>76.053149999999988</v>
      </c>
      <c r="C3492" s="23">
        <v>0</v>
      </c>
      <c r="D3492" s="23">
        <v>81.240989999999996</v>
      </c>
    </row>
    <row r="3493" spans="1:4" x14ac:dyDescent="0.25">
      <c r="A3493" s="7" t="s">
        <v>3673</v>
      </c>
      <c r="B3493" s="23">
        <v>77.274119999999996</v>
      </c>
      <c r="C3493" s="23">
        <v>0</v>
      </c>
      <c r="D3493" s="23">
        <v>81.22144999999999</v>
      </c>
    </row>
    <row r="3494" spans="1:4" x14ac:dyDescent="0.25">
      <c r="A3494" s="7" t="s">
        <v>3674</v>
      </c>
      <c r="B3494" s="23">
        <v>77.580410000000001</v>
      </c>
      <c r="C3494" s="23">
        <v>2.2510500000000002</v>
      </c>
      <c r="D3494" s="23">
        <v>81.186460000000011</v>
      </c>
    </row>
    <row r="3495" spans="1:4" x14ac:dyDescent="0.25">
      <c r="A3495" s="7" t="s">
        <v>3675</v>
      </c>
      <c r="B3495" s="23">
        <v>80.114490000000004</v>
      </c>
      <c r="C3495" s="23">
        <v>0</v>
      </c>
      <c r="D3495" s="23">
        <v>81.118510000000015</v>
      </c>
    </row>
    <row r="3496" spans="1:4" x14ac:dyDescent="0.25">
      <c r="A3496" s="7" t="s">
        <v>3676</v>
      </c>
      <c r="B3496" s="23">
        <v>64.769869999999997</v>
      </c>
      <c r="C3496" s="23">
        <v>10.13429</v>
      </c>
      <c r="D3496" s="23">
        <v>81.083880000000008</v>
      </c>
    </row>
    <row r="3497" spans="1:4" x14ac:dyDescent="0.25">
      <c r="A3497" s="7" t="s">
        <v>3677</v>
      </c>
      <c r="B3497" s="23">
        <v>66.779600000000002</v>
      </c>
      <c r="C3497" s="23">
        <v>0</v>
      </c>
      <c r="D3497" s="23">
        <v>81.075600000000009</v>
      </c>
    </row>
    <row r="3498" spans="1:4" x14ac:dyDescent="0.25">
      <c r="A3498" s="7" t="s">
        <v>3678</v>
      </c>
      <c r="B3498" s="23">
        <v>59.203499999999998</v>
      </c>
      <c r="C3498" s="23">
        <v>20.331689999999998</v>
      </c>
      <c r="D3498" s="23">
        <v>81.046410000000009</v>
      </c>
    </row>
    <row r="3499" spans="1:4" x14ac:dyDescent="0.25">
      <c r="A3499" s="7" t="s">
        <v>3679</v>
      </c>
      <c r="B3499" s="23">
        <v>80.133009999999999</v>
      </c>
      <c r="C3499" s="23">
        <v>0.88845000000000007</v>
      </c>
      <c r="D3499" s="23">
        <v>81.02145999999999</v>
      </c>
    </row>
    <row r="3500" spans="1:4" x14ac:dyDescent="0.25">
      <c r="A3500" s="7" t="s">
        <v>3680</v>
      </c>
      <c r="B3500" s="23">
        <v>63.179870000000001</v>
      </c>
      <c r="C3500" s="23">
        <v>17.693339999999999</v>
      </c>
      <c r="D3500" s="23">
        <v>80.994310000000013</v>
      </c>
    </row>
    <row r="3501" spans="1:4" x14ac:dyDescent="0.25">
      <c r="A3501" s="7" t="s">
        <v>3681</v>
      </c>
      <c r="B3501" s="23">
        <v>80.037000000000006</v>
      </c>
      <c r="C3501" s="23">
        <v>0</v>
      </c>
      <c r="D3501" s="23">
        <v>80.984999999999999</v>
      </c>
    </row>
    <row r="3502" spans="1:4" x14ac:dyDescent="0.25">
      <c r="A3502" s="7" t="s">
        <v>3682</v>
      </c>
      <c r="B3502" s="23">
        <v>62.466200000000001</v>
      </c>
      <c r="C3502" s="23">
        <v>7.8252600000000001</v>
      </c>
      <c r="D3502" s="23">
        <v>80.981159999999988</v>
      </c>
    </row>
    <row r="3503" spans="1:4" x14ac:dyDescent="0.25">
      <c r="A3503" s="7" t="s">
        <v>3683</v>
      </c>
      <c r="B3503" s="23">
        <v>80.978940000000009</v>
      </c>
      <c r="C3503" s="23">
        <v>0</v>
      </c>
      <c r="D3503" s="23">
        <v>80.978940000000009</v>
      </c>
    </row>
    <row r="3504" spans="1:4" x14ac:dyDescent="0.25">
      <c r="A3504" s="7" t="s">
        <v>3684</v>
      </c>
      <c r="B3504" s="23">
        <v>79.901020000000003</v>
      </c>
      <c r="C3504" s="23">
        <v>0</v>
      </c>
      <c r="D3504" s="23">
        <v>80.941020000000009</v>
      </c>
    </row>
    <row r="3505" spans="1:4" x14ac:dyDescent="0.25">
      <c r="A3505" s="7" t="s">
        <v>3685</v>
      </c>
      <c r="B3505" s="23">
        <v>78.567030000000003</v>
      </c>
      <c r="C3505" s="23">
        <v>2.3563800000000001</v>
      </c>
      <c r="D3505" s="23">
        <v>80.923410000000004</v>
      </c>
    </row>
    <row r="3506" spans="1:4" x14ac:dyDescent="0.25">
      <c r="A3506" s="7" t="s">
        <v>3686</v>
      </c>
      <c r="B3506" s="23">
        <v>64.680000000000007</v>
      </c>
      <c r="C3506" s="23">
        <v>0</v>
      </c>
      <c r="D3506" s="23">
        <v>80.877250000000004</v>
      </c>
    </row>
    <row r="3507" spans="1:4" x14ac:dyDescent="0.25">
      <c r="A3507" s="7" t="s">
        <v>3687</v>
      </c>
      <c r="B3507" s="23">
        <v>75.03300999999999</v>
      </c>
      <c r="C3507" s="23">
        <v>4.27271</v>
      </c>
      <c r="D3507" s="23">
        <v>80.84572</v>
      </c>
    </row>
    <row r="3508" spans="1:4" x14ac:dyDescent="0.25">
      <c r="A3508" s="7" t="s">
        <v>3688</v>
      </c>
      <c r="B3508" s="23">
        <v>80.786000000000001</v>
      </c>
      <c r="C3508" s="23">
        <v>0</v>
      </c>
      <c r="D3508" s="23">
        <v>80.786000000000001</v>
      </c>
    </row>
    <row r="3509" spans="1:4" x14ac:dyDescent="0.25">
      <c r="A3509" s="7" t="s">
        <v>3689</v>
      </c>
      <c r="B3509" s="23">
        <v>80.282509999999988</v>
      </c>
      <c r="C3509" s="23">
        <v>0.44835000000000003</v>
      </c>
      <c r="D3509" s="23">
        <v>80.730860000000007</v>
      </c>
    </row>
    <row r="3510" spans="1:4" x14ac:dyDescent="0.25">
      <c r="A3510" s="7" t="s">
        <v>3690</v>
      </c>
      <c r="B3510" s="23">
        <v>79.988479999999996</v>
      </c>
      <c r="C3510" s="23">
        <v>0</v>
      </c>
      <c r="D3510" s="23">
        <v>80.722459999999998</v>
      </c>
    </row>
    <row r="3511" spans="1:4" x14ac:dyDescent="0.25">
      <c r="A3511" s="7" t="s">
        <v>3691</v>
      </c>
      <c r="B3511" s="23">
        <v>62.703120000000006</v>
      </c>
      <c r="C3511" s="23">
        <v>16.083069999999999</v>
      </c>
      <c r="D3511" s="23">
        <v>80.702110000000005</v>
      </c>
    </row>
    <row r="3512" spans="1:4" x14ac:dyDescent="0.25">
      <c r="A3512" s="7" t="s">
        <v>3692</v>
      </c>
      <c r="B3512" s="23">
        <v>80.666690000000003</v>
      </c>
      <c r="C3512" s="23">
        <v>0</v>
      </c>
      <c r="D3512" s="23">
        <v>80.666690000000003</v>
      </c>
    </row>
    <row r="3513" spans="1:4" x14ac:dyDescent="0.25">
      <c r="A3513" s="7" t="s">
        <v>3693</v>
      </c>
      <c r="B3513" s="23">
        <v>80.666629999999998</v>
      </c>
      <c r="C3513" s="23">
        <v>0</v>
      </c>
      <c r="D3513" s="23">
        <v>80.666629999999998</v>
      </c>
    </row>
    <row r="3514" spans="1:4" x14ac:dyDescent="0.25">
      <c r="A3514" s="7" t="s">
        <v>3694</v>
      </c>
      <c r="B3514" s="23">
        <v>73.602000000000004</v>
      </c>
      <c r="C3514" s="23">
        <v>5.2637499999999999</v>
      </c>
      <c r="D3514" s="23">
        <v>80.664850000000001</v>
      </c>
    </row>
    <row r="3515" spans="1:4" x14ac:dyDescent="0.25">
      <c r="A3515" s="7" t="s">
        <v>3695</v>
      </c>
      <c r="B3515" s="23">
        <v>51.699010000000001</v>
      </c>
      <c r="C3515" s="23">
        <v>24.434939999999997</v>
      </c>
      <c r="D3515" s="23">
        <v>80.651039999999995</v>
      </c>
    </row>
    <row r="3516" spans="1:4" x14ac:dyDescent="0.25">
      <c r="A3516" s="7" t="s">
        <v>3696</v>
      </c>
      <c r="B3516" s="23">
        <v>67.928880000000007</v>
      </c>
      <c r="C3516" s="23">
        <v>8.8329599999999999</v>
      </c>
      <c r="D3516" s="23">
        <v>80.608249999999998</v>
      </c>
    </row>
    <row r="3517" spans="1:4" x14ac:dyDescent="0.25">
      <c r="A3517" s="7" t="s">
        <v>3697</v>
      </c>
      <c r="B3517" s="23">
        <v>53.859629999999996</v>
      </c>
      <c r="C3517" s="23">
        <v>23.65363</v>
      </c>
      <c r="D3517" s="23">
        <v>80.593260000000001</v>
      </c>
    </row>
    <row r="3518" spans="1:4" x14ac:dyDescent="0.25">
      <c r="A3518" s="7" t="s">
        <v>3698</v>
      </c>
      <c r="B3518" s="23">
        <v>59.203499999999998</v>
      </c>
      <c r="C3518" s="23">
        <v>19.83719</v>
      </c>
      <c r="D3518" s="23">
        <v>80.582070000000002</v>
      </c>
    </row>
    <row r="3519" spans="1:4" x14ac:dyDescent="0.25">
      <c r="A3519" s="7" t="s">
        <v>3699</v>
      </c>
      <c r="B3519" s="23">
        <v>71.819999999999993</v>
      </c>
      <c r="C3519" s="23">
        <v>3.4553699999999998</v>
      </c>
      <c r="D3519" s="23">
        <v>80.564819999999997</v>
      </c>
    </row>
    <row r="3520" spans="1:4" x14ac:dyDescent="0.25">
      <c r="A3520" s="7" t="s">
        <v>3700</v>
      </c>
      <c r="B3520" s="23">
        <v>80.548640000000006</v>
      </c>
      <c r="C3520" s="23">
        <v>0</v>
      </c>
      <c r="D3520" s="23">
        <v>80.548640000000006</v>
      </c>
    </row>
    <row r="3521" spans="1:4" x14ac:dyDescent="0.25">
      <c r="A3521" s="7" t="s">
        <v>3701</v>
      </c>
      <c r="B3521" s="23">
        <v>80.548079999999999</v>
      </c>
      <c r="C3521" s="23">
        <v>0</v>
      </c>
      <c r="D3521" s="23">
        <v>80.548079999999999</v>
      </c>
    </row>
    <row r="3522" spans="1:4" x14ac:dyDescent="0.25">
      <c r="A3522" s="7" t="s">
        <v>3702</v>
      </c>
      <c r="B3522" s="23">
        <v>75.033020000000008</v>
      </c>
      <c r="C3522" s="23">
        <v>3.33663</v>
      </c>
      <c r="D3522" s="23">
        <v>80.537650000000014</v>
      </c>
    </row>
    <row r="3523" spans="1:4" x14ac:dyDescent="0.25">
      <c r="A3523" s="7" t="s">
        <v>3703</v>
      </c>
      <c r="B3523" s="23">
        <v>70.423899999999989</v>
      </c>
      <c r="C3523" s="23">
        <v>8.5574300000000001</v>
      </c>
      <c r="D3523" s="23">
        <v>80.526189999999986</v>
      </c>
    </row>
    <row r="3524" spans="1:4" x14ac:dyDescent="0.25">
      <c r="A3524" s="7" t="s">
        <v>3704</v>
      </c>
      <c r="B3524" s="23">
        <v>79.900970000000001</v>
      </c>
      <c r="C3524" s="23">
        <v>0</v>
      </c>
      <c r="D3524" s="23">
        <v>80.524979999999999</v>
      </c>
    </row>
    <row r="3525" spans="1:4" x14ac:dyDescent="0.25">
      <c r="A3525" s="7" t="s">
        <v>3705</v>
      </c>
      <c r="B3525" s="23">
        <v>69.779589999999999</v>
      </c>
      <c r="C3525" s="23">
        <v>4.1441600000000003</v>
      </c>
      <c r="D3525" s="23">
        <v>80.521439999999998</v>
      </c>
    </row>
    <row r="3526" spans="1:4" x14ac:dyDescent="0.25">
      <c r="A3526" s="7" t="s">
        <v>3706</v>
      </c>
      <c r="B3526" s="23">
        <v>80.51836999999999</v>
      </c>
      <c r="C3526" s="23">
        <v>0</v>
      </c>
      <c r="D3526" s="23">
        <v>80.51836999999999</v>
      </c>
    </row>
    <row r="3527" spans="1:4" x14ac:dyDescent="0.25">
      <c r="A3527" s="7" t="s">
        <v>3707</v>
      </c>
      <c r="B3527" s="23">
        <v>77.302859999999995</v>
      </c>
      <c r="C3527" s="23">
        <v>0</v>
      </c>
      <c r="D3527" s="23">
        <v>80.500810000000001</v>
      </c>
    </row>
    <row r="3528" spans="1:4" x14ac:dyDescent="0.25">
      <c r="A3528" s="7" t="s">
        <v>3708</v>
      </c>
      <c r="B3528" s="23">
        <v>80.043970000000002</v>
      </c>
      <c r="C3528" s="23">
        <v>0.45180000000000003</v>
      </c>
      <c r="D3528" s="23">
        <v>80.498779999999996</v>
      </c>
    </row>
    <row r="3529" spans="1:4" x14ac:dyDescent="0.25">
      <c r="A3529" s="7" t="s">
        <v>3709</v>
      </c>
      <c r="B3529" s="23">
        <v>55.537709999999997</v>
      </c>
      <c r="C3529" s="23">
        <v>21.513960000000001</v>
      </c>
      <c r="D3529" s="23">
        <v>80.464259999999996</v>
      </c>
    </row>
    <row r="3530" spans="1:4" x14ac:dyDescent="0.25">
      <c r="A3530" s="7" t="s">
        <v>3710</v>
      </c>
      <c r="B3530" s="23">
        <v>80.171039999999991</v>
      </c>
      <c r="C3530" s="23">
        <v>0</v>
      </c>
      <c r="D3530" s="23">
        <v>80.461039999999997</v>
      </c>
    </row>
    <row r="3531" spans="1:4" x14ac:dyDescent="0.25">
      <c r="A3531" s="7" t="s">
        <v>3711</v>
      </c>
      <c r="B3531" s="23">
        <v>77.948050000000009</v>
      </c>
      <c r="C3531" s="23">
        <v>1.5685199999999999</v>
      </c>
      <c r="D3531" s="23">
        <v>80.446570000000008</v>
      </c>
    </row>
    <row r="3532" spans="1:4" x14ac:dyDescent="0.25">
      <c r="A3532" s="7" t="s">
        <v>3712</v>
      </c>
      <c r="B3532" s="23">
        <v>66.456109999999995</v>
      </c>
      <c r="C3532" s="23">
        <v>5.0775299999999994</v>
      </c>
      <c r="D3532" s="23">
        <v>80.435789999999997</v>
      </c>
    </row>
    <row r="3533" spans="1:4" x14ac:dyDescent="0.25">
      <c r="A3533" s="7" t="s">
        <v>3713</v>
      </c>
      <c r="B3533" s="23">
        <v>63.275210000000001</v>
      </c>
      <c r="C3533" s="23">
        <v>16.536810000000003</v>
      </c>
      <c r="D3533" s="23">
        <v>80.43471000000001</v>
      </c>
    </row>
    <row r="3534" spans="1:4" x14ac:dyDescent="0.25">
      <c r="A3534" s="7" t="s">
        <v>3714</v>
      </c>
      <c r="B3534" s="23">
        <v>68.238129999999998</v>
      </c>
      <c r="C3534" s="23">
        <v>0</v>
      </c>
      <c r="D3534" s="23">
        <v>80.399010000000004</v>
      </c>
    </row>
    <row r="3535" spans="1:4" x14ac:dyDescent="0.25">
      <c r="A3535" s="7" t="s">
        <v>3715</v>
      </c>
      <c r="B3535" s="23">
        <v>63.751400000000004</v>
      </c>
      <c r="C3535" s="23">
        <v>16.534310000000001</v>
      </c>
      <c r="D3535" s="23">
        <v>80.382560000000012</v>
      </c>
    </row>
    <row r="3536" spans="1:4" x14ac:dyDescent="0.25">
      <c r="A3536" s="7" t="s">
        <v>3716</v>
      </c>
      <c r="B3536" s="23">
        <v>64.06756</v>
      </c>
      <c r="C3536" s="23">
        <v>14.688330000000001</v>
      </c>
      <c r="D3536" s="23">
        <v>80.347630000000009</v>
      </c>
    </row>
    <row r="3537" spans="1:4" x14ac:dyDescent="0.25">
      <c r="A3537" s="7" t="s">
        <v>3717</v>
      </c>
      <c r="B3537" s="23">
        <v>70.389009999999999</v>
      </c>
      <c r="C3537" s="23">
        <v>9.8903300000000005</v>
      </c>
      <c r="D3537" s="23">
        <v>80.341899999999995</v>
      </c>
    </row>
    <row r="3538" spans="1:4" x14ac:dyDescent="0.25">
      <c r="A3538" s="7" t="s">
        <v>3718</v>
      </c>
      <c r="B3538" s="23">
        <v>80.327610000000007</v>
      </c>
      <c r="C3538" s="23">
        <v>0</v>
      </c>
      <c r="D3538" s="23">
        <v>80.327610000000007</v>
      </c>
    </row>
    <row r="3539" spans="1:4" x14ac:dyDescent="0.25">
      <c r="A3539" s="7" t="s">
        <v>3719</v>
      </c>
      <c r="B3539" s="23">
        <v>71.706600000000009</v>
      </c>
      <c r="C3539" s="23">
        <v>4.0399599999999998</v>
      </c>
      <c r="D3539" s="23">
        <v>80.321750000000009</v>
      </c>
    </row>
    <row r="3540" spans="1:4" x14ac:dyDescent="0.25">
      <c r="A3540" s="7" t="s">
        <v>3720</v>
      </c>
      <c r="B3540" s="23">
        <v>80.269800000000004</v>
      </c>
      <c r="C3540" s="23">
        <v>0</v>
      </c>
      <c r="D3540" s="23">
        <v>80.269800000000004</v>
      </c>
    </row>
    <row r="3541" spans="1:4" x14ac:dyDescent="0.25">
      <c r="A3541" s="7" t="s">
        <v>3721</v>
      </c>
      <c r="B3541" s="23">
        <v>78.462649999999996</v>
      </c>
      <c r="C3541" s="23">
        <v>0.70335000000000003</v>
      </c>
      <c r="D3541" s="23">
        <v>80.256</v>
      </c>
    </row>
    <row r="3542" spans="1:4" x14ac:dyDescent="0.25">
      <c r="A3542" s="7" t="s">
        <v>3722</v>
      </c>
      <c r="B3542" s="23">
        <v>57.395000000000003</v>
      </c>
      <c r="C3542" s="23">
        <v>17.734090000000002</v>
      </c>
      <c r="D3542" s="23">
        <v>80.249580000000009</v>
      </c>
    </row>
    <row r="3543" spans="1:4" x14ac:dyDescent="0.25">
      <c r="A3543" s="7" t="s">
        <v>3723</v>
      </c>
      <c r="B3543" s="23">
        <v>79.283509999999993</v>
      </c>
      <c r="C3543" s="23">
        <v>0.27675</v>
      </c>
      <c r="D3543" s="23">
        <v>80.22345</v>
      </c>
    </row>
    <row r="3544" spans="1:4" x14ac:dyDescent="0.25">
      <c r="A3544" s="7" t="s">
        <v>3724</v>
      </c>
      <c r="B3544" s="23">
        <v>76.070539999999994</v>
      </c>
      <c r="C3544" s="23">
        <v>0</v>
      </c>
      <c r="D3544" s="23">
        <v>80.21853999999999</v>
      </c>
    </row>
    <row r="3545" spans="1:4" x14ac:dyDescent="0.25">
      <c r="A3545" s="7" t="s">
        <v>3725</v>
      </c>
      <c r="B3545" s="23">
        <v>76.070509999999999</v>
      </c>
      <c r="C3545" s="23">
        <v>0</v>
      </c>
      <c r="D3545" s="23">
        <v>80.218509999999995</v>
      </c>
    </row>
    <row r="3546" spans="1:4" x14ac:dyDescent="0.25">
      <c r="A3546" s="7" t="s">
        <v>3726</v>
      </c>
      <c r="B3546" s="23">
        <v>79.542079999999999</v>
      </c>
      <c r="C3546" s="23">
        <v>0</v>
      </c>
      <c r="D3546" s="23">
        <v>80.190079999999995</v>
      </c>
    </row>
    <row r="3547" spans="1:4" x14ac:dyDescent="0.25">
      <c r="A3547" s="7" t="s">
        <v>3727</v>
      </c>
      <c r="B3547" s="23">
        <v>79.54204</v>
      </c>
      <c r="C3547" s="23">
        <v>0</v>
      </c>
      <c r="D3547" s="23">
        <v>80.190049999999985</v>
      </c>
    </row>
    <row r="3548" spans="1:4" x14ac:dyDescent="0.25">
      <c r="A3548" s="7" t="s">
        <v>3728</v>
      </c>
      <c r="B3548" s="23">
        <v>80.171009999999995</v>
      </c>
      <c r="C3548" s="23">
        <v>0</v>
      </c>
      <c r="D3548" s="23">
        <v>80.171009999999995</v>
      </c>
    </row>
    <row r="3549" spans="1:4" x14ac:dyDescent="0.25">
      <c r="A3549" s="7" t="s">
        <v>3729</v>
      </c>
      <c r="B3549" s="23">
        <v>80.161179999999987</v>
      </c>
      <c r="C3549" s="23">
        <v>0</v>
      </c>
      <c r="D3549" s="23">
        <v>80.161179999999987</v>
      </c>
    </row>
    <row r="3550" spans="1:4" x14ac:dyDescent="0.25">
      <c r="A3550" s="7" t="s">
        <v>3730</v>
      </c>
      <c r="B3550" s="23">
        <v>79.283509999999993</v>
      </c>
      <c r="C3550" s="23">
        <v>0.22031000000000001</v>
      </c>
      <c r="D3550" s="23">
        <v>80.098819999999989</v>
      </c>
    </row>
    <row r="3551" spans="1:4" x14ac:dyDescent="0.25">
      <c r="A3551" s="7" t="s">
        <v>3731</v>
      </c>
      <c r="B3551" s="23">
        <v>74.628</v>
      </c>
      <c r="C3551" s="23">
        <v>4.7955200000000007</v>
      </c>
      <c r="D3551" s="23">
        <v>80.071520000000007</v>
      </c>
    </row>
    <row r="3552" spans="1:4" x14ac:dyDescent="0.25">
      <c r="A3552" s="7" t="s">
        <v>3732</v>
      </c>
      <c r="B3552" s="23">
        <v>67.533829999999995</v>
      </c>
      <c r="C3552" s="23">
        <v>11.787420000000001</v>
      </c>
      <c r="D3552" s="23">
        <v>80.050169999999994</v>
      </c>
    </row>
    <row r="3553" spans="1:4" x14ac:dyDescent="0.25">
      <c r="A3553" s="7" t="s">
        <v>3733</v>
      </c>
      <c r="B3553" s="23">
        <v>79.959960000000009</v>
      </c>
      <c r="C3553" s="23">
        <v>0</v>
      </c>
      <c r="D3553" s="23">
        <v>79.959960000000009</v>
      </c>
    </row>
    <row r="3554" spans="1:4" x14ac:dyDescent="0.25">
      <c r="A3554" s="7" t="s">
        <v>3734</v>
      </c>
      <c r="B3554" s="23">
        <v>73.899000000000001</v>
      </c>
      <c r="C3554" s="23">
        <v>5.4128100000000003</v>
      </c>
      <c r="D3554" s="23">
        <v>79.959789999999998</v>
      </c>
    </row>
    <row r="3555" spans="1:4" x14ac:dyDescent="0.25">
      <c r="A3555" s="7" t="s">
        <v>3735</v>
      </c>
      <c r="B3555" s="23">
        <v>68.391000000000005</v>
      </c>
      <c r="C3555" s="23">
        <v>5.3003400000000003</v>
      </c>
      <c r="D3555" s="23">
        <v>79.944550000000007</v>
      </c>
    </row>
    <row r="3556" spans="1:4" x14ac:dyDescent="0.25">
      <c r="A3556" s="7" t="s">
        <v>3736</v>
      </c>
      <c r="B3556" s="23">
        <v>79.90567999999999</v>
      </c>
      <c r="C3556" s="23">
        <v>0</v>
      </c>
      <c r="D3556" s="23">
        <v>79.90567999999999</v>
      </c>
    </row>
    <row r="3557" spans="1:4" x14ac:dyDescent="0.25">
      <c r="A3557" s="7" t="s">
        <v>3737</v>
      </c>
      <c r="B3557" s="23">
        <v>79.900999999999996</v>
      </c>
      <c r="C3557" s="23">
        <v>0</v>
      </c>
      <c r="D3557" s="23">
        <v>79.900999999999996</v>
      </c>
    </row>
    <row r="3558" spans="1:4" x14ac:dyDescent="0.25">
      <c r="A3558" s="7" t="s">
        <v>3738</v>
      </c>
      <c r="B3558" s="23">
        <v>79.900990000000007</v>
      </c>
      <c r="C3558" s="23">
        <v>0</v>
      </c>
      <c r="D3558" s="23">
        <v>79.900990000000007</v>
      </c>
    </row>
    <row r="3559" spans="1:4" x14ac:dyDescent="0.25">
      <c r="A3559" s="7" t="s">
        <v>3739</v>
      </c>
      <c r="B3559" s="23">
        <v>79.900990000000007</v>
      </c>
      <c r="C3559" s="23">
        <v>0</v>
      </c>
      <c r="D3559" s="23">
        <v>79.900990000000007</v>
      </c>
    </row>
    <row r="3560" spans="1:4" x14ac:dyDescent="0.25">
      <c r="A3560" s="7" t="s">
        <v>3740</v>
      </c>
      <c r="B3560" s="23">
        <v>79.90097999999999</v>
      </c>
      <c r="C3560" s="23">
        <v>0</v>
      </c>
      <c r="D3560" s="23">
        <v>79.90097999999999</v>
      </c>
    </row>
    <row r="3561" spans="1:4" x14ac:dyDescent="0.25">
      <c r="A3561" s="7" t="s">
        <v>3741</v>
      </c>
      <c r="B3561" s="23">
        <v>71.31335</v>
      </c>
      <c r="C3561" s="23">
        <v>2.3621799999999999</v>
      </c>
      <c r="D3561" s="23">
        <v>79.854640000000003</v>
      </c>
    </row>
    <row r="3562" spans="1:4" x14ac:dyDescent="0.25">
      <c r="A3562" s="7" t="s">
        <v>3742</v>
      </c>
      <c r="B3562" s="23">
        <v>76.070509999999999</v>
      </c>
      <c r="C3562" s="23">
        <v>0</v>
      </c>
      <c r="D3562" s="23">
        <v>79.848909999999989</v>
      </c>
    </row>
    <row r="3563" spans="1:4" x14ac:dyDescent="0.25">
      <c r="A3563" s="7" t="s">
        <v>3743</v>
      </c>
      <c r="B3563" s="23">
        <v>69.713999999999999</v>
      </c>
      <c r="C3563" s="23">
        <v>7.4714499999999999</v>
      </c>
      <c r="D3563" s="23">
        <v>79.837270000000004</v>
      </c>
    </row>
    <row r="3564" spans="1:4" x14ac:dyDescent="0.25">
      <c r="A3564" s="7" t="s">
        <v>3744</v>
      </c>
      <c r="B3564" s="23">
        <v>77.393820000000005</v>
      </c>
      <c r="C3564" s="23">
        <v>1.8567400000000001</v>
      </c>
      <c r="D3564" s="23">
        <v>79.800560000000019</v>
      </c>
    </row>
    <row r="3565" spans="1:4" x14ac:dyDescent="0.25">
      <c r="A3565" s="7" t="s">
        <v>3745</v>
      </c>
      <c r="B3565" s="23">
        <v>77.581479999999999</v>
      </c>
      <c r="C3565" s="23">
        <v>0</v>
      </c>
      <c r="D3565" s="23">
        <v>79.781480000000002</v>
      </c>
    </row>
    <row r="3566" spans="1:4" x14ac:dyDescent="0.25">
      <c r="A3566" s="7" t="s">
        <v>3746</v>
      </c>
      <c r="B3566" s="23">
        <v>63.134149999999998</v>
      </c>
      <c r="C3566" s="23">
        <v>10.81733</v>
      </c>
      <c r="D3566" s="23">
        <v>79.780339999999995</v>
      </c>
    </row>
    <row r="3567" spans="1:4" x14ac:dyDescent="0.25">
      <c r="A3567" s="7" t="s">
        <v>3747</v>
      </c>
      <c r="B3567" s="23">
        <v>23.682970000000001</v>
      </c>
      <c r="C3567" s="23">
        <v>0</v>
      </c>
      <c r="D3567" s="23">
        <v>79.778559999999999</v>
      </c>
    </row>
    <row r="3568" spans="1:4" x14ac:dyDescent="0.25">
      <c r="A3568" s="7" t="s">
        <v>3748</v>
      </c>
      <c r="B3568" s="23">
        <v>71.82002</v>
      </c>
      <c r="C3568" s="23">
        <v>3.0428899999999999</v>
      </c>
      <c r="D3568" s="23">
        <v>79.766089999999991</v>
      </c>
    </row>
    <row r="3569" spans="1:4" x14ac:dyDescent="0.25">
      <c r="A3569" s="7" t="s">
        <v>3749</v>
      </c>
      <c r="B3569" s="23">
        <v>79.135159999999999</v>
      </c>
      <c r="C3569" s="23">
        <v>0</v>
      </c>
      <c r="D3569" s="23">
        <v>79.759160000000008</v>
      </c>
    </row>
    <row r="3570" spans="1:4" x14ac:dyDescent="0.25">
      <c r="A3570" s="7" t="s">
        <v>3750</v>
      </c>
      <c r="B3570" s="23">
        <v>70.225449999999995</v>
      </c>
      <c r="C3570" s="23">
        <v>8.8936600000000006</v>
      </c>
      <c r="D3570" s="23">
        <v>79.743110000000001</v>
      </c>
    </row>
    <row r="3571" spans="1:4" x14ac:dyDescent="0.25">
      <c r="A3571" s="7" t="s">
        <v>3751</v>
      </c>
      <c r="B3571" s="23">
        <v>79.742559999999997</v>
      </c>
      <c r="C3571" s="23">
        <v>0</v>
      </c>
      <c r="D3571" s="23">
        <v>79.742559999999997</v>
      </c>
    </row>
    <row r="3572" spans="1:4" x14ac:dyDescent="0.25">
      <c r="A3572" s="7" t="s">
        <v>3752</v>
      </c>
      <c r="B3572" s="23">
        <v>79.742539999999991</v>
      </c>
      <c r="C3572" s="23">
        <v>0</v>
      </c>
      <c r="D3572" s="23">
        <v>79.742539999999991</v>
      </c>
    </row>
    <row r="3573" spans="1:4" x14ac:dyDescent="0.25">
      <c r="A3573" s="7" t="s">
        <v>3753</v>
      </c>
      <c r="B3573" s="23">
        <v>79.742530000000002</v>
      </c>
      <c r="C3573" s="23">
        <v>0</v>
      </c>
      <c r="D3573" s="23">
        <v>79.742530000000002</v>
      </c>
    </row>
    <row r="3574" spans="1:4" x14ac:dyDescent="0.25">
      <c r="A3574" s="7" t="s">
        <v>3754</v>
      </c>
      <c r="B3574" s="23">
        <v>70.698999999999998</v>
      </c>
      <c r="C3574" s="23">
        <v>2.4127899999999998</v>
      </c>
      <c r="D3574" s="23">
        <v>79.741459999999989</v>
      </c>
    </row>
    <row r="3575" spans="1:4" x14ac:dyDescent="0.25">
      <c r="A3575" s="7" t="s">
        <v>3755</v>
      </c>
      <c r="B3575" s="23">
        <v>79.724559999999997</v>
      </c>
      <c r="C3575" s="23">
        <v>0</v>
      </c>
      <c r="D3575" s="23">
        <v>79.724559999999997</v>
      </c>
    </row>
    <row r="3576" spans="1:4" x14ac:dyDescent="0.25">
      <c r="A3576" s="7" t="s">
        <v>3756</v>
      </c>
      <c r="B3576" s="23">
        <v>79.72453999999999</v>
      </c>
      <c r="C3576" s="23">
        <v>0</v>
      </c>
      <c r="D3576" s="23">
        <v>79.72453999999999</v>
      </c>
    </row>
    <row r="3577" spans="1:4" x14ac:dyDescent="0.25">
      <c r="A3577" s="7" t="s">
        <v>3757</v>
      </c>
      <c r="B3577" s="23">
        <v>79.724509999999995</v>
      </c>
      <c r="C3577" s="23">
        <v>0</v>
      </c>
      <c r="D3577" s="23">
        <v>79.724509999999995</v>
      </c>
    </row>
    <row r="3578" spans="1:4" x14ac:dyDescent="0.25">
      <c r="A3578" s="7" t="s">
        <v>3758</v>
      </c>
      <c r="B3578" s="23">
        <v>73.031720000000007</v>
      </c>
      <c r="C3578" s="23">
        <v>5.1217199999999998</v>
      </c>
      <c r="D3578" s="23">
        <v>79.65382000000001</v>
      </c>
    </row>
    <row r="3579" spans="1:4" x14ac:dyDescent="0.25">
      <c r="A3579" s="7" t="s">
        <v>3759</v>
      </c>
      <c r="B3579" s="23">
        <v>76.503039999999999</v>
      </c>
      <c r="C3579" s="23">
        <v>0.46112000000000003</v>
      </c>
      <c r="D3579" s="23">
        <v>79.580159999999992</v>
      </c>
    </row>
    <row r="3580" spans="1:4" x14ac:dyDescent="0.25">
      <c r="A3580" s="7" t="s">
        <v>3760</v>
      </c>
      <c r="B3580" s="23">
        <v>76.070539999999994</v>
      </c>
      <c r="C3580" s="23">
        <v>0</v>
      </c>
      <c r="D3580" s="23">
        <v>79.570539999999994</v>
      </c>
    </row>
    <row r="3581" spans="1:4" x14ac:dyDescent="0.25">
      <c r="A3581" s="7" t="s">
        <v>3761</v>
      </c>
      <c r="B3581" s="23">
        <v>76.070499999999996</v>
      </c>
      <c r="C3581" s="23">
        <v>0</v>
      </c>
      <c r="D3581" s="23">
        <v>79.570499999999996</v>
      </c>
    </row>
    <row r="3582" spans="1:4" x14ac:dyDescent="0.25">
      <c r="A3582" s="7" t="s">
        <v>3762</v>
      </c>
      <c r="B3582" s="23">
        <v>74.410049999999998</v>
      </c>
      <c r="C3582" s="23">
        <v>1.9172499999999999</v>
      </c>
      <c r="D3582" s="23">
        <v>79.558260000000004</v>
      </c>
    </row>
    <row r="3583" spans="1:4" x14ac:dyDescent="0.25">
      <c r="A3583" s="7" t="s">
        <v>3763</v>
      </c>
      <c r="B3583" s="23">
        <v>66.271230000000003</v>
      </c>
      <c r="C3583" s="23">
        <v>9.6776599999999995</v>
      </c>
      <c r="D3583" s="23">
        <v>79.548839999999998</v>
      </c>
    </row>
    <row r="3584" spans="1:4" x14ac:dyDescent="0.25">
      <c r="A3584" s="7" t="s">
        <v>3764</v>
      </c>
      <c r="B3584" s="23">
        <v>79.517579999999995</v>
      </c>
      <c r="C3584" s="23">
        <v>0</v>
      </c>
      <c r="D3584" s="23">
        <v>79.517579999999995</v>
      </c>
    </row>
    <row r="3585" spans="1:4" x14ac:dyDescent="0.25">
      <c r="A3585" s="7" t="s">
        <v>3765</v>
      </c>
      <c r="B3585" s="23">
        <v>66.06183</v>
      </c>
      <c r="C3585" s="23">
        <v>6.5756300000000003</v>
      </c>
      <c r="D3585" s="23">
        <v>79.50882</v>
      </c>
    </row>
    <row r="3586" spans="1:4" x14ac:dyDescent="0.25">
      <c r="A3586" s="7" t="s">
        <v>3766</v>
      </c>
      <c r="B3586" s="23">
        <v>79.507670000000005</v>
      </c>
      <c r="C3586" s="23">
        <v>0</v>
      </c>
      <c r="D3586" s="23">
        <v>79.507670000000005</v>
      </c>
    </row>
    <row r="3587" spans="1:4" x14ac:dyDescent="0.25">
      <c r="A3587" s="7" t="s">
        <v>3767</v>
      </c>
      <c r="B3587" s="23">
        <v>69.199399999999997</v>
      </c>
      <c r="C3587" s="23">
        <v>9.4497599999999995</v>
      </c>
      <c r="D3587" s="23">
        <v>79.507629999999992</v>
      </c>
    </row>
    <row r="3588" spans="1:4" x14ac:dyDescent="0.25">
      <c r="A3588" s="7" t="s">
        <v>3768</v>
      </c>
      <c r="B3588" s="23">
        <v>77.274140000000003</v>
      </c>
      <c r="C3588" s="23">
        <v>0</v>
      </c>
      <c r="D3588" s="23">
        <v>79.502139999999997</v>
      </c>
    </row>
    <row r="3589" spans="1:4" x14ac:dyDescent="0.25">
      <c r="A3589" s="7" t="s">
        <v>3769</v>
      </c>
      <c r="B3589" s="23">
        <v>78.726300000000009</v>
      </c>
      <c r="C3589" s="23">
        <v>0.76946999999999999</v>
      </c>
      <c r="D3589" s="23">
        <v>79.495770000000007</v>
      </c>
    </row>
    <row r="3590" spans="1:4" x14ac:dyDescent="0.25">
      <c r="A3590" s="7" t="s">
        <v>3770</v>
      </c>
      <c r="B3590" s="23">
        <v>79.47702000000001</v>
      </c>
      <c r="C3590" s="23">
        <v>0</v>
      </c>
      <c r="D3590" s="23">
        <v>79.47702000000001</v>
      </c>
    </row>
    <row r="3591" spans="1:4" x14ac:dyDescent="0.25">
      <c r="A3591" s="7" t="s">
        <v>3771</v>
      </c>
      <c r="B3591" s="23">
        <v>79.476990000000001</v>
      </c>
      <c r="C3591" s="23">
        <v>0</v>
      </c>
      <c r="D3591" s="23">
        <v>79.476990000000001</v>
      </c>
    </row>
    <row r="3592" spans="1:4" x14ac:dyDescent="0.25">
      <c r="A3592" s="7" t="s">
        <v>3772</v>
      </c>
      <c r="B3592" s="23">
        <v>75.950509999999994</v>
      </c>
      <c r="C3592" s="23">
        <v>0</v>
      </c>
      <c r="D3592" s="23">
        <v>79.450509999999994</v>
      </c>
    </row>
    <row r="3593" spans="1:4" x14ac:dyDescent="0.25">
      <c r="A3593" s="7" t="s">
        <v>3773</v>
      </c>
      <c r="B3593" s="23">
        <v>60.206600000000002</v>
      </c>
      <c r="C3593" s="23">
        <v>12.92489</v>
      </c>
      <c r="D3593" s="23">
        <v>79.445989999999995</v>
      </c>
    </row>
    <row r="3594" spans="1:4" x14ac:dyDescent="0.25">
      <c r="A3594" s="7" t="s">
        <v>3774</v>
      </c>
      <c r="B3594" s="23">
        <v>68.093310000000002</v>
      </c>
      <c r="C3594" s="23">
        <v>5.5047700000000006</v>
      </c>
      <c r="D3594" s="23">
        <v>79.419010000000014</v>
      </c>
    </row>
    <row r="3595" spans="1:4" x14ac:dyDescent="0.25">
      <c r="A3595" s="7" t="s">
        <v>3775</v>
      </c>
      <c r="B3595" s="23">
        <v>66.257999999999996</v>
      </c>
      <c r="C3595" s="23">
        <v>12.474489999999999</v>
      </c>
      <c r="D3595" s="23">
        <v>79.380490000000009</v>
      </c>
    </row>
    <row r="3596" spans="1:4" x14ac:dyDescent="0.25">
      <c r="A3596" s="7" t="s">
        <v>3776</v>
      </c>
      <c r="B3596" s="23">
        <v>79.374820000000014</v>
      </c>
      <c r="C3596" s="23">
        <v>0</v>
      </c>
      <c r="D3596" s="23">
        <v>79.374820000000014</v>
      </c>
    </row>
    <row r="3597" spans="1:4" x14ac:dyDescent="0.25">
      <c r="A3597" s="7" t="s">
        <v>3777</v>
      </c>
      <c r="B3597" s="23">
        <v>72.89</v>
      </c>
      <c r="C3597" s="23">
        <v>0.88529999999999998</v>
      </c>
      <c r="D3597" s="23">
        <v>79.367770000000007</v>
      </c>
    </row>
    <row r="3598" spans="1:4" x14ac:dyDescent="0.25">
      <c r="A3598" s="7" t="s">
        <v>3778</v>
      </c>
      <c r="B3598" s="23">
        <v>67.994910000000004</v>
      </c>
      <c r="C3598" s="23">
        <v>9.9662199999999999</v>
      </c>
      <c r="D3598" s="23">
        <v>79.318169999999995</v>
      </c>
    </row>
    <row r="3599" spans="1:4" x14ac:dyDescent="0.25">
      <c r="A3599" s="7" t="s">
        <v>3779</v>
      </c>
      <c r="B3599" s="23">
        <v>69.142750000000007</v>
      </c>
      <c r="C3599" s="23">
        <v>4.70207</v>
      </c>
      <c r="D3599" s="23">
        <v>79.318030000000007</v>
      </c>
    </row>
    <row r="3600" spans="1:4" x14ac:dyDescent="0.25">
      <c r="A3600" s="7" t="s">
        <v>3780</v>
      </c>
      <c r="B3600" s="23">
        <v>66.064580000000007</v>
      </c>
      <c r="C3600" s="23">
        <v>12.167209999999999</v>
      </c>
      <c r="D3600" s="23">
        <v>79.313030000000012</v>
      </c>
    </row>
    <row r="3601" spans="1:4" x14ac:dyDescent="0.25">
      <c r="A3601" s="7" t="s">
        <v>3781</v>
      </c>
      <c r="B3601" s="23">
        <v>76.869029999999995</v>
      </c>
      <c r="C3601" s="23">
        <v>0</v>
      </c>
      <c r="D3601" s="23">
        <v>79.286029999999997</v>
      </c>
    </row>
    <row r="3602" spans="1:4" x14ac:dyDescent="0.25">
      <c r="A3602" s="7" t="s">
        <v>3782</v>
      </c>
      <c r="B3602" s="23">
        <v>79.284309999999991</v>
      </c>
      <c r="C3602" s="23">
        <v>0</v>
      </c>
      <c r="D3602" s="23">
        <v>79.284309999999991</v>
      </c>
    </row>
    <row r="3603" spans="1:4" x14ac:dyDescent="0.25">
      <c r="A3603" s="7" t="s">
        <v>3783</v>
      </c>
      <c r="B3603" s="23">
        <v>77.810029999999998</v>
      </c>
      <c r="C3603" s="23">
        <v>0</v>
      </c>
      <c r="D3603" s="23">
        <v>79.230029999999999</v>
      </c>
    </row>
    <row r="3604" spans="1:4" x14ac:dyDescent="0.25">
      <c r="A3604" s="7" t="s">
        <v>3784</v>
      </c>
      <c r="B3604" s="23">
        <v>62.109519999999996</v>
      </c>
      <c r="C3604" s="23">
        <v>15.488020000000001</v>
      </c>
      <c r="D3604" s="23">
        <v>79.200329999999994</v>
      </c>
    </row>
    <row r="3605" spans="1:4" x14ac:dyDescent="0.25">
      <c r="A3605" s="7" t="s">
        <v>3785</v>
      </c>
      <c r="B3605" s="23">
        <v>75.03300999999999</v>
      </c>
      <c r="C3605" s="23">
        <v>4.0729699999999998</v>
      </c>
      <c r="D3605" s="23">
        <v>79.185980000000001</v>
      </c>
    </row>
    <row r="3606" spans="1:4" x14ac:dyDescent="0.25">
      <c r="A3606" s="7" t="s">
        <v>3786</v>
      </c>
      <c r="B3606" s="23">
        <v>71.043630000000007</v>
      </c>
      <c r="C3606" s="23">
        <v>6.54636</v>
      </c>
      <c r="D3606" s="23">
        <v>79.181359999999998</v>
      </c>
    </row>
    <row r="3607" spans="1:4" x14ac:dyDescent="0.25">
      <c r="A3607" s="7" t="s">
        <v>3787</v>
      </c>
      <c r="B3607" s="23">
        <v>62.570039999999999</v>
      </c>
      <c r="C3607" s="23">
        <v>6.4596999999999998</v>
      </c>
      <c r="D3607" s="23">
        <v>79.159880000000001</v>
      </c>
    </row>
    <row r="3608" spans="1:4" x14ac:dyDescent="0.25">
      <c r="A3608" s="7" t="s">
        <v>3788</v>
      </c>
      <c r="B3608" s="23">
        <v>68.080759999999998</v>
      </c>
      <c r="C3608" s="23">
        <v>6.2351299999999998</v>
      </c>
      <c r="D3608" s="23">
        <v>79.145070000000004</v>
      </c>
    </row>
    <row r="3609" spans="1:4" x14ac:dyDescent="0.25">
      <c r="A3609" s="7" t="s">
        <v>3789</v>
      </c>
      <c r="B3609" s="23">
        <v>60.342460000000003</v>
      </c>
      <c r="C3609" s="23">
        <v>15.236420000000001</v>
      </c>
      <c r="D3609" s="23">
        <v>79.14285000000001</v>
      </c>
    </row>
    <row r="3610" spans="1:4" x14ac:dyDescent="0.25">
      <c r="A3610" s="7" t="s">
        <v>3790</v>
      </c>
      <c r="B3610" s="23">
        <v>73.161360000000002</v>
      </c>
      <c r="C3610" s="23">
        <v>4.3609999999999998</v>
      </c>
      <c r="D3610" s="23">
        <v>79.134960000000007</v>
      </c>
    </row>
    <row r="3611" spans="1:4" x14ac:dyDescent="0.25">
      <c r="A3611" s="7" t="s">
        <v>3791</v>
      </c>
      <c r="B3611" s="23">
        <v>79.123800000000003</v>
      </c>
      <c r="C3611" s="23">
        <v>0</v>
      </c>
      <c r="D3611" s="23">
        <v>79.123800000000003</v>
      </c>
    </row>
    <row r="3612" spans="1:4" x14ac:dyDescent="0.25">
      <c r="A3612" s="7" t="s">
        <v>3792</v>
      </c>
      <c r="B3612" s="23">
        <v>78.470600000000005</v>
      </c>
      <c r="C3612" s="23">
        <v>0.65312000000000003</v>
      </c>
      <c r="D3612" s="23">
        <v>79.123720000000006</v>
      </c>
    </row>
    <row r="3613" spans="1:4" x14ac:dyDescent="0.25">
      <c r="A3613" s="7" t="s">
        <v>3793</v>
      </c>
      <c r="B3613" s="23">
        <v>56.755129999999994</v>
      </c>
      <c r="C3613" s="23">
        <v>17.571020000000001</v>
      </c>
      <c r="D3613" s="23">
        <v>79.118409999999983</v>
      </c>
    </row>
    <row r="3614" spans="1:4" x14ac:dyDescent="0.25">
      <c r="A3614" s="7" t="s">
        <v>3794</v>
      </c>
      <c r="B3614" s="23">
        <v>66.19238</v>
      </c>
      <c r="C3614" s="23">
        <v>12.117469999999999</v>
      </c>
      <c r="D3614" s="23">
        <v>79.046230000000008</v>
      </c>
    </row>
    <row r="3615" spans="1:4" x14ac:dyDescent="0.25">
      <c r="A3615" s="7" t="s">
        <v>3795</v>
      </c>
      <c r="B3615" s="23">
        <v>54.56194</v>
      </c>
      <c r="C3615" s="23">
        <v>24.259619999999998</v>
      </c>
      <c r="D3615" s="23">
        <v>79.018709999999999</v>
      </c>
    </row>
    <row r="3616" spans="1:4" x14ac:dyDescent="0.25">
      <c r="A3616" s="7" t="s">
        <v>3796</v>
      </c>
      <c r="B3616" s="23">
        <v>66.709350000000001</v>
      </c>
      <c r="C3616" s="23">
        <v>6.5211600000000001</v>
      </c>
      <c r="D3616" s="23">
        <v>78.973460000000003</v>
      </c>
    </row>
    <row r="3617" spans="1:4" x14ac:dyDescent="0.25">
      <c r="A3617" s="7" t="s">
        <v>3797</v>
      </c>
      <c r="B3617" s="23">
        <v>78.945050000000009</v>
      </c>
      <c r="C3617" s="23">
        <v>0</v>
      </c>
      <c r="D3617" s="23">
        <v>78.945050000000009</v>
      </c>
    </row>
    <row r="3618" spans="1:4" x14ac:dyDescent="0.25">
      <c r="A3618" s="7" t="s">
        <v>3798</v>
      </c>
      <c r="B3618" s="23">
        <v>78.943780000000004</v>
      </c>
      <c r="C3618" s="23">
        <v>0</v>
      </c>
      <c r="D3618" s="23">
        <v>78.943780000000004</v>
      </c>
    </row>
    <row r="3619" spans="1:4" x14ac:dyDescent="0.25">
      <c r="A3619" s="7" t="s">
        <v>3799</v>
      </c>
      <c r="B3619" s="23">
        <v>61.398000000000003</v>
      </c>
      <c r="C3619" s="23">
        <v>13.717649999999999</v>
      </c>
      <c r="D3619" s="23">
        <v>78.899489999999986</v>
      </c>
    </row>
    <row r="3620" spans="1:4" x14ac:dyDescent="0.25">
      <c r="A3620" s="7" t="s">
        <v>3800</v>
      </c>
      <c r="B3620" s="23">
        <v>62.468499999999999</v>
      </c>
      <c r="C3620" s="23">
        <v>11.517239999999999</v>
      </c>
      <c r="D3620" s="23">
        <v>78.897080000000003</v>
      </c>
    </row>
    <row r="3621" spans="1:4" x14ac:dyDescent="0.25">
      <c r="A3621" s="7" t="s">
        <v>3801</v>
      </c>
      <c r="B3621" s="23">
        <v>74.994330000000005</v>
      </c>
      <c r="C3621" s="23">
        <v>1.6670999999999998</v>
      </c>
      <c r="D3621" s="23">
        <v>78.891430000000014</v>
      </c>
    </row>
    <row r="3622" spans="1:4" x14ac:dyDescent="0.25">
      <c r="A3622" s="7" t="s">
        <v>3802</v>
      </c>
      <c r="B3622" s="23">
        <v>77.303149999999988</v>
      </c>
      <c r="C3622" s="23">
        <v>0</v>
      </c>
      <c r="D3622" s="23">
        <v>78.878989999999988</v>
      </c>
    </row>
    <row r="3623" spans="1:4" x14ac:dyDescent="0.25">
      <c r="A3623" s="7" t="s">
        <v>3803</v>
      </c>
      <c r="B3623" s="23">
        <v>78.037189999999995</v>
      </c>
      <c r="C3623" s="23">
        <v>0</v>
      </c>
      <c r="D3623" s="23">
        <v>78.863780000000006</v>
      </c>
    </row>
    <row r="3624" spans="1:4" x14ac:dyDescent="0.25">
      <c r="A3624" s="7" t="s">
        <v>3804</v>
      </c>
      <c r="B3624" s="23">
        <v>77.274050000000003</v>
      </c>
      <c r="C3624" s="23">
        <v>0</v>
      </c>
      <c r="D3624" s="23">
        <v>78.83905</v>
      </c>
    </row>
    <row r="3625" spans="1:4" x14ac:dyDescent="0.25">
      <c r="A3625" s="7" t="s">
        <v>3805</v>
      </c>
      <c r="B3625" s="23">
        <v>55.682650000000002</v>
      </c>
      <c r="C3625" s="23">
        <v>21.381400000000003</v>
      </c>
      <c r="D3625" s="23">
        <v>78.824079999999995</v>
      </c>
    </row>
    <row r="3626" spans="1:4" x14ac:dyDescent="0.25">
      <c r="A3626" s="7" t="s">
        <v>3806</v>
      </c>
      <c r="B3626" s="23">
        <v>68.419420000000002</v>
      </c>
      <c r="C3626" s="23">
        <v>6.0483199999999995</v>
      </c>
      <c r="D3626" s="23">
        <v>78.783249999999981</v>
      </c>
    </row>
    <row r="3627" spans="1:4" x14ac:dyDescent="0.25">
      <c r="A3627" s="7" t="s">
        <v>3807</v>
      </c>
      <c r="B3627" s="23">
        <v>67.694029999999998</v>
      </c>
      <c r="C3627" s="23">
        <v>9.4412700000000012</v>
      </c>
      <c r="D3627" s="23">
        <v>78.76164</v>
      </c>
    </row>
    <row r="3628" spans="1:4" x14ac:dyDescent="0.25">
      <c r="A3628" s="7" t="s">
        <v>3808</v>
      </c>
      <c r="B3628" s="23">
        <v>74.244219999999999</v>
      </c>
      <c r="C3628" s="23">
        <v>3.9643299999999999</v>
      </c>
      <c r="D3628" s="23">
        <v>78.75855</v>
      </c>
    </row>
    <row r="3629" spans="1:4" x14ac:dyDescent="0.25">
      <c r="A3629" s="7" t="s">
        <v>3809</v>
      </c>
      <c r="B3629" s="23">
        <v>78.354029999999995</v>
      </c>
      <c r="C3629" s="23">
        <v>0</v>
      </c>
      <c r="D3629" s="23">
        <v>78.738029999999995</v>
      </c>
    </row>
    <row r="3630" spans="1:4" x14ac:dyDescent="0.25">
      <c r="A3630" s="7" t="s">
        <v>3810</v>
      </c>
      <c r="B3630" s="23">
        <v>66.820589999999996</v>
      </c>
      <c r="C3630" s="23">
        <v>11.03411</v>
      </c>
      <c r="D3630" s="23">
        <v>78.728610000000003</v>
      </c>
    </row>
    <row r="3631" spans="1:4" x14ac:dyDescent="0.25">
      <c r="A3631" s="7" t="s">
        <v>3811</v>
      </c>
      <c r="B3631" s="23">
        <v>78.723960000000005</v>
      </c>
      <c r="C3631" s="23">
        <v>0</v>
      </c>
      <c r="D3631" s="23">
        <v>78.723960000000005</v>
      </c>
    </row>
    <row r="3632" spans="1:4" x14ac:dyDescent="0.25">
      <c r="A3632" s="7" t="s">
        <v>3812</v>
      </c>
      <c r="B3632" s="23">
        <v>77.243359999999996</v>
      </c>
      <c r="C3632" s="23">
        <v>0</v>
      </c>
      <c r="D3632" s="23">
        <v>78.72336</v>
      </c>
    </row>
    <row r="3633" spans="1:4" x14ac:dyDescent="0.25">
      <c r="A3633" s="7" t="s">
        <v>3813</v>
      </c>
      <c r="B3633" s="23">
        <v>78.7</v>
      </c>
      <c r="C3633" s="23">
        <v>0</v>
      </c>
      <c r="D3633" s="23">
        <v>78.7</v>
      </c>
    </row>
    <row r="3634" spans="1:4" x14ac:dyDescent="0.25">
      <c r="A3634" s="7" t="s">
        <v>3814</v>
      </c>
      <c r="B3634" s="23">
        <v>66.752409999999998</v>
      </c>
      <c r="C3634" s="23">
        <v>9.6867000000000001</v>
      </c>
      <c r="D3634" s="23">
        <v>78.689700000000002</v>
      </c>
    </row>
    <row r="3635" spans="1:4" x14ac:dyDescent="0.25">
      <c r="A3635" s="7" t="s">
        <v>3815</v>
      </c>
      <c r="B3635" s="23">
        <v>65.380579999999995</v>
      </c>
      <c r="C3635" s="23">
        <v>11.27821</v>
      </c>
      <c r="D3635" s="23">
        <v>78.679820000000007</v>
      </c>
    </row>
    <row r="3636" spans="1:4" x14ac:dyDescent="0.25">
      <c r="A3636" s="7" t="s">
        <v>3816</v>
      </c>
      <c r="B3636" s="23">
        <v>70.718410000000006</v>
      </c>
      <c r="C3636" s="23">
        <v>7.11313</v>
      </c>
      <c r="D3636" s="23">
        <v>78.670540000000003</v>
      </c>
    </row>
    <row r="3637" spans="1:4" x14ac:dyDescent="0.25">
      <c r="A3637" s="7" t="s">
        <v>3817</v>
      </c>
      <c r="B3637" s="23">
        <v>77.066559999999996</v>
      </c>
      <c r="C3637" s="23">
        <v>0</v>
      </c>
      <c r="D3637" s="23">
        <v>78.651560000000003</v>
      </c>
    </row>
    <row r="3638" spans="1:4" x14ac:dyDescent="0.25">
      <c r="A3638" s="7" t="s">
        <v>3818</v>
      </c>
      <c r="B3638" s="23">
        <v>78.507179999999991</v>
      </c>
      <c r="C3638" s="23">
        <v>0</v>
      </c>
      <c r="D3638" s="23">
        <v>78.637179999999987</v>
      </c>
    </row>
    <row r="3639" spans="1:4" x14ac:dyDescent="0.25">
      <c r="A3639" s="7" t="s">
        <v>3819</v>
      </c>
      <c r="B3639" s="23">
        <v>75.117980000000003</v>
      </c>
      <c r="C3639" s="23">
        <v>0</v>
      </c>
      <c r="D3639" s="23">
        <v>78.617980000000003</v>
      </c>
    </row>
    <row r="3640" spans="1:4" x14ac:dyDescent="0.25">
      <c r="A3640" s="7" t="s">
        <v>3820</v>
      </c>
      <c r="B3640" s="23">
        <v>78.61103</v>
      </c>
      <c r="C3640" s="23">
        <v>0</v>
      </c>
      <c r="D3640" s="23">
        <v>78.61103</v>
      </c>
    </row>
    <row r="3641" spans="1:4" x14ac:dyDescent="0.25">
      <c r="A3641" s="7" t="s">
        <v>3821</v>
      </c>
      <c r="B3641" s="23">
        <v>58.833660000000002</v>
      </c>
      <c r="C3641" s="23">
        <v>17.50836</v>
      </c>
      <c r="D3641" s="23">
        <v>78.606350000000006</v>
      </c>
    </row>
    <row r="3642" spans="1:4" x14ac:dyDescent="0.25">
      <c r="A3642" s="7" t="s">
        <v>3822</v>
      </c>
      <c r="B3642" s="23">
        <v>68.878</v>
      </c>
      <c r="C3642" s="23">
        <v>8.8344699999999996</v>
      </c>
      <c r="D3642" s="23">
        <v>78.586470000000006</v>
      </c>
    </row>
    <row r="3643" spans="1:4" x14ac:dyDescent="0.25">
      <c r="A3643" s="7" t="s">
        <v>3823</v>
      </c>
      <c r="B3643" s="23">
        <v>78.569399999999987</v>
      </c>
      <c r="C3643" s="23">
        <v>0</v>
      </c>
      <c r="D3643" s="23">
        <v>78.569399999999987</v>
      </c>
    </row>
    <row r="3644" spans="1:4" x14ac:dyDescent="0.25">
      <c r="A3644" s="7" t="s">
        <v>3824</v>
      </c>
      <c r="B3644" s="23">
        <v>67.555039999999991</v>
      </c>
      <c r="C3644" s="23">
        <v>5.1385200000000006</v>
      </c>
      <c r="D3644" s="23">
        <v>78.568679999999986</v>
      </c>
    </row>
    <row r="3645" spans="1:4" x14ac:dyDescent="0.25">
      <c r="A3645" s="7" t="s">
        <v>3825</v>
      </c>
      <c r="B3645" s="23">
        <v>77.524839999999998</v>
      </c>
      <c r="C3645" s="23">
        <v>0</v>
      </c>
      <c r="D3645" s="23">
        <v>78.562759999999997</v>
      </c>
    </row>
    <row r="3646" spans="1:4" x14ac:dyDescent="0.25">
      <c r="A3646" s="7" t="s">
        <v>3826</v>
      </c>
      <c r="B3646" s="23">
        <v>66.061909999999997</v>
      </c>
      <c r="C3646" s="23">
        <v>9.2775300000000005</v>
      </c>
      <c r="D3646" s="23">
        <v>78.485690000000005</v>
      </c>
    </row>
    <row r="3647" spans="1:4" x14ac:dyDescent="0.25">
      <c r="A3647" s="7" t="s">
        <v>3827</v>
      </c>
      <c r="B3647" s="23">
        <v>56.049930000000003</v>
      </c>
      <c r="C3647" s="23">
        <v>20.757759999999998</v>
      </c>
      <c r="D3647" s="23">
        <v>78.475169999999991</v>
      </c>
    </row>
    <row r="3648" spans="1:4" x14ac:dyDescent="0.25">
      <c r="A3648" s="7" t="s">
        <v>3828</v>
      </c>
      <c r="B3648" s="23">
        <v>74.682899999999989</v>
      </c>
      <c r="C3648" s="23">
        <v>2.3091500000000003</v>
      </c>
      <c r="D3648" s="23">
        <v>78.467739999999992</v>
      </c>
    </row>
    <row r="3649" spans="1:4" x14ac:dyDescent="0.25">
      <c r="A3649" s="7" t="s">
        <v>3829</v>
      </c>
      <c r="B3649" s="23">
        <v>59.573900000000002</v>
      </c>
      <c r="C3649" s="23">
        <v>16.402619999999999</v>
      </c>
      <c r="D3649" s="23">
        <v>78.463120000000004</v>
      </c>
    </row>
    <row r="3650" spans="1:4" x14ac:dyDescent="0.25">
      <c r="A3650" s="7" t="s">
        <v>3830</v>
      </c>
      <c r="B3650" s="23">
        <v>77.810100000000006</v>
      </c>
      <c r="C3650" s="23">
        <v>0</v>
      </c>
      <c r="D3650" s="23">
        <v>78.434100000000001</v>
      </c>
    </row>
    <row r="3651" spans="1:4" x14ac:dyDescent="0.25">
      <c r="A3651" s="7" t="s">
        <v>3831</v>
      </c>
      <c r="B3651" s="23">
        <v>77.81</v>
      </c>
      <c r="C3651" s="23">
        <v>0</v>
      </c>
      <c r="D3651" s="23">
        <v>78.433999999999997</v>
      </c>
    </row>
    <row r="3652" spans="1:4" x14ac:dyDescent="0.25">
      <c r="A3652" s="7" t="s">
        <v>3832</v>
      </c>
      <c r="B3652" s="23">
        <v>77.803330000000003</v>
      </c>
      <c r="C3652" s="23">
        <v>0</v>
      </c>
      <c r="D3652" s="23">
        <v>78.427329999999998</v>
      </c>
    </row>
    <row r="3653" spans="1:4" x14ac:dyDescent="0.25">
      <c r="A3653" s="7" t="s">
        <v>3833</v>
      </c>
      <c r="B3653" s="23">
        <v>69.537490000000005</v>
      </c>
      <c r="C3653" s="23">
        <v>5.1704999999999997</v>
      </c>
      <c r="D3653" s="23">
        <v>78.40355000000001</v>
      </c>
    </row>
    <row r="3654" spans="1:4" x14ac:dyDescent="0.25">
      <c r="A3654" s="7" t="s">
        <v>3834</v>
      </c>
      <c r="B3654" s="23">
        <v>64.994780000000006</v>
      </c>
      <c r="C3654" s="23">
        <v>12.929649999999999</v>
      </c>
      <c r="D3654" s="23">
        <v>78.371489999999994</v>
      </c>
    </row>
    <row r="3655" spans="1:4" x14ac:dyDescent="0.25">
      <c r="A3655" s="7" t="s">
        <v>3835</v>
      </c>
      <c r="B3655" s="23">
        <v>78.364140000000006</v>
      </c>
      <c r="C3655" s="23">
        <v>0</v>
      </c>
      <c r="D3655" s="23">
        <v>78.364140000000006</v>
      </c>
    </row>
    <row r="3656" spans="1:4" x14ac:dyDescent="0.25">
      <c r="A3656" s="7" t="s">
        <v>3836</v>
      </c>
      <c r="B3656" s="23">
        <v>78.108350000000002</v>
      </c>
      <c r="C3656" s="23">
        <v>0</v>
      </c>
      <c r="D3656" s="23">
        <v>78.355860000000007</v>
      </c>
    </row>
    <row r="3657" spans="1:4" x14ac:dyDescent="0.25">
      <c r="A3657" s="7" t="s">
        <v>3837</v>
      </c>
      <c r="B3657" s="23">
        <v>78.354039999999998</v>
      </c>
      <c r="C3657" s="23">
        <v>0</v>
      </c>
      <c r="D3657" s="23">
        <v>78.354039999999998</v>
      </c>
    </row>
    <row r="3658" spans="1:4" x14ac:dyDescent="0.25">
      <c r="A3658" s="7" t="s">
        <v>3838</v>
      </c>
      <c r="B3658" s="23">
        <v>77.423000000000002</v>
      </c>
      <c r="C3658" s="23">
        <v>0</v>
      </c>
      <c r="D3658" s="23">
        <v>78.353729999999999</v>
      </c>
    </row>
    <row r="3659" spans="1:4" x14ac:dyDescent="0.25">
      <c r="A3659" s="7" t="s">
        <v>3839</v>
      </c>
      <c r="B3659" s="23">
        <v>68.163070000000005</v>
      </c>
      <c r="C3659" s="23">
        <v>9.5407299999999999</v>
      </c>
      <c r="D3659" s="23">
        <v>78.327650000000006</v>
      </c>
    </row>
    <row r="3660" spans="1:4" x14ac:dyDescent="0.25">
      <c r="A3660" s="7" t="s">
        <v>3840</v>
      </c>
      <c r="B3660" s="23">
        <v>78.325050000000005</v>
      </c>
      <c r="C3660" s="23">
        <v>0</v>
      </c>
      <c r="D3660" s="23">
        <v>78.325050000000005</v>
      </c>
    </row>
    <row r="3661" spans="1:4" x14ac:dyDescent="0.25">
      <c r="A3661" s="7" t="s">
        <v>3841</v>
      </c>
      <c r="B3661" s="23">
        <v>76.998410000000007</v>
      </c>
      <c r="C3661" s="23">
        <v>0</v>
      </c>
      <c r="D3661" s="23">
        <v>78.320930000000004</v>
      </c>
    </row>
    <row r="3662" spans="1:4" x14ac:dyDescent="0.25">
      <c r="A3662" s="7" t="s">
        <v>3842</v>
      </c>
      <c r="B3662" s="23">
        <v>77.274020000000007</v>
      </c>
      <c r="C3662" s="23">
        <v>0</v>
      </c>
      <c r="D3662" s="23">
        <v>78.294020000000003</v>
      </c>
    </row>
    <row r="3663" spans="1:4" x14ac:dyDescent="0.25">
      <c r="A3663" s="7" t="s">
        <v>3843</v>
      </c>
      <c r="B3663" s="23">
        <v>68.551479999999998</v>
      </c>
      <c r="C3663" s="23">
        <v>9.2929399999999998</v>
      </c>
      <c r="D3663" s="23">
        <v>78.216419999999999</v>
      </c>
    </row>
    <row r="3664" spans="1:4" x14ac:dyDescent="0.25">
      <c r="A3664" s="7" t="s">
        <v>3844</v>
      </c>
      <c r="B3664" s="23">
        <v>76.998360000000005</v>
      </c>
      <c r="C3664" s="23">
        <v>0</v>
      </c>
      <c r="D3664" s="23">
        <v>78.215500000000006</v>
      </c>
    </row>
    <row r="3665" spans="1:4" x14ac:dyDescent="0.25">
      <c r="A3665" s="7" t="s">
        <v>3845</v>
      </c>
      <c r="B3665" s="23">
        <v>78.168399999999991</v>
      </c>
      <c r="C3665" s="23">
        <v>0</v>
      </c>
      <c r="D3665" s="23">
        <v>78.209039999999987</v>
      </c>
    </row>
    <row r="3666" spans="1:4" x14ac:dyDescent="0.25">
      <c r="A3666" s="7" t="s">
        <v>3846</v>
      </c>
      <c r="B3666" s="23">
        <v>74.365200000000002</v>
      </c>
      <c r="C3666" s="23">
        <v>2.9293499999999999</v>
      </c>
      <c r="D3666" s="23">
        <v>78.20805</v>
      </c>
    </row>
    <row r="3667" spans="1:4" x14ac:dyDescent="0.25">
      <c r="A3667" s="7" t="s">
        <v>3847</v>
      </c>
      <c r="B3667" s="23">
        <v>73.718399999999988</v>
      </c>
      <c r="C3667" s="23">
        <v>0</v>
      </c>
      <c r="D3667" s="23">
        <v>78.1952</v>
      </c>
    </row>
    <row r="3668" spans="1:4" x14ac:dyDescent="0.25">
      <c r="A3668" s="7" t="s">
        <v>3848</v>
      </c>
      <c r="B3668" s="23">
        <v>70.242800000000003</v>
      </c>
      <c r="C3668" s="23">
        <v>4.3091200000000001</v>
      </c>
      <c r="D3668" s="23">
        <v>78.186479999999989</v>
      </c>
    </row>
    <row r="3669" spans="1:4" x14ac:dyDescent="0.25">
      <c r="A3669" s="7" t="s">
        <v>3849</v>
      </c>
      <c r="B3669" s="23">
        <v>66.123130000000003</v>
      </c>
      <c r="C3669" s="23">
        <v>4.5507399999999993</v>
      </c>
      <c r="D3669" s="23">
        <v>78.186390000000017</v>
      </c>
    </row>
    <row r="3670" spans="1:4" x14ac:dyDescent="0.25">
      <c r="A3670" s="7" t="s">
        <v>3850</v>
      </c>
      <c r="B3670" s="23">
        <v>65.669619999999995</v>
      </c>
      <c r="C3670" s="23">
        <v>10.54383</v>
      </c>
      <c r="D3670" s="23">
        <v>78.177039999999991</v>
      </c>
    </row>
    <row r="3671" spans="1:4" x14ac:dyDescent="0.25">
      <c r="A3671" s="7" t="s">
        <v>3851</v>
      </c>
      <c r="B3671" s="23">
        <v>55.802709999999998</v>
      </c>
      <c r="C3671" s="23">
        <v>18.266110000000001</v>
      </c>
      <c r="D3671" s="23">
        <v>78.168420000000012</v>
      </c>
    </row>
    <row r="3672" spans="1:4" x14ac:dyDescent="0.25">
      <c r="A3672" s="7" t="s">
        <v>3852</v>
      </c>
      <c r="B3672" s="23">
        <v>68.391000000000005</v>
      </c>
      <c r="C3672" s="23">
        <v>2.94245</v>
      </c>
      <c r="D3672" s="23">
        <v>78.158670000000001</v>
      </c>
    </row>
    <row r="3673" spans="1:4" x14ac:dyDescent="0.25">
      <c r="A3673" s="7" t="s">
        <v>3853</v>
      </c>
      <c r="B3673" s="23">
        <v>78.14</v>
      </c>
      <c r="C3673" s="23">
        <v>0</v>
      </c>
      <c r="D3673" s="23">
        <v>78.14</v>
      </c>
    </row>
    <row r="3674" spans="1:4" x14ac:dyDescent="0.25">
      <c r="A3674" s="7" t="s">
        <v>3854</v>
      </c>
      <c r="B3674" s="23">
        <v>64.486999999999995</v>
      </c>
      <c r="C3674" s="23">
        <v>0</v>
      </c>
      <c r="D3674" s="23">
        <v>78.099000000000004</v>
      </c>
    </row>
    <row r="3675" spans="1:4" x14ac:dyDescent="0.25">
      <c r="A3675" s="7" t="s">
        <v>3855</v>
      </c>
      <c r="B3675" s="23">
        <v>77.422850000000011</v>
      </c>
      <c r="C3675" s="23">
        <v>0</v>
      </c>
      <c r="D3675" s="23">
        <v>78.070400000000006</v>
      </c>
    </row>
    <row r="3676" spans="1:4" x14ac:dyDescent="0.25">
      <c r="A3676" s="7" t="s">
        <v>3856</v>
      </c>
      <c r="B3676" s="23">
        <v>77.915499999999994</v>
      </c>
      <c r="C3676" s="23">
        <v>0</v>
      </c>
      <c r="D3676" s="23">
        <v>78.0685</v>
      </c>
    </row>
    <row r="3677" spans="1:4" x14ac:dyDescent="0.25">
      <c r="A3677" s="7" t="s">
        <v>3857</v>
      </c>
      <c r="B3677" s="23">
        <v>77.581990000000005</v>
      </c>
      <c r="C3677" s="23">
        <v>0</v>
      </c>
      <c r="D3677" s="23">
        <v>78.061990000000009</v>
      </c>
    </row>
    <row r="3678" spans="1:4" x14ac:dyDescent="0.25">
      <c r="A3678" s="7" t="s">
        <v>3858</v>
      </c>
      <c r="B3678" s="23">
        <v>77.42307000000001</v>
      </c>
      <c r="C3678" s="23">
        <v>0</v>
      </c>
      <c r="D3678" s="23">
        <v>78.047090000000011</v>
      </c>
    </row>
    <row r="3679" spans="1:4" x14ac:dyDescent="0.25">
      <c r="A3679" s="7" t="s">
        <v>3859</v>
      </c>
      <c r="B3679" s="23">
        <v>78.003100000000003</v>
      </c>
      <c r="C3679" s="23">
        <v>0</v>
      </c>
      <c r="D3679" s="23">
        <v>78.003100000000003</v>
      </c>
    </row>
    <row r="3680" spans="1:4" x14ac:dyDescent="0.25">
      <c r="A3680" s="7" t="s">
        <v>3860</v>
      </c>
      <c r="B3680" s="23">
        <v>77.978999999999999</v>
      </c>
      <c r="C3680" s="23">
        <v>0</v>
      </c>
      <c r="D3680" s="23">
        <v>77.978999999999999</v>
      </c>
    </row>
    <row r="3681" spans="1:4" x14ac:dyDescent="0.25">
      <c r="A3681" s="7" t="s">
        <v>3861</v>
      </c>
      <c r="B3681" s="23">
        <v>77.274199999999993</v>
      </c>
      <c r="C3681" s="23">
        <v>0</v>
      </c>
      <c r="D3681" s="23">
        <v>77.922200000000004</v>
      </c>
    </row>
    <row r="3682" spans="1:4" x14ac:dyDescent="0.25">
      <c r="A3682" s="7" t="s">
        <v>3862</v>
      </c>
      <c r="B3682" s="23">
        <v>72.209949999999992</v>
      </c>
      <c r="C3682" s="23">
        <v>4.8193299999999999</v>
      </c>
      <c r="D3682" s="23">
        <v>77.883490000000009</v>
      </c>
    </row>
    <row r="3683" spans="1:4" x14ac:dyDescent="0.25">
      <c r="A3683" s="7" t="s">
        <v>3863</v>
      </c>
      <c r="B3683" s="23">
        <v>65.557729999999992</v>
      </c>
      <c r="C3683" s="23">
        <v>10.97968</v>
      </c>
      <c r="D3683" s="23">
        <v>77.864949999999993</v>
      </c>
    </row>
    <row r="3684" spans="1:4" x14ac:dyDescent="0.25">
      <c r="A3684" s="7" t="s">
        <v>3864</v>
      </c>
      <c r="B3684" s="23">
        <v>77.40997999999999</v>
      </c>
      <c r="C3684" s="23">
        <v>0.45456999999999997</v>
      </c>
      <c r="D3684" s="23">
        <v>77.864550000000008</v>
      </c>
    </row>
    <row r="3685" spans="1:4" x14ac:dyDescent="0.25">
      <c r="A3685" s="7" t="s">
        <v>3865</v>
      </c>
      <c r="B3685" s="23">
        <v>76.961979999999997</v>
      </c>
      <c r="C3685" s="23">
        <v>0</v>
      </c>
      <c r="D3685" s="23">
        <v>77.856359999999995</v>
      </c>
    </row>
    <row r="3686" spans="1:4" x14ac:dyDescent="0.25">
      <c r="A3686" s="7" t="s">
        <v>3866</v>
      </c>
      <c r="B3686" s="23">
        <v>67.587009999999992</v>
      </c>
      <c r="C3686" s="23">
        <v>10.26394</v>
      </c>
      <c r="D3686" s="23">
        <v>77.850949999999997</v>
      </c>
    </row>
    <row r="3687" spans="1:4" x14ac:dyDescent="0.25">
      <c r="A3687" s="7" t="s">
        <v>3867</v>
      </c>
      <c r="B3687" s="23">
        <v>73.997100000000003</v>
      </c>
      <c r="C3687" s="23">
        <v>3.83867</v>
      </c>
      <c r="D3687" s="23">
        <v>77.835770000000011</v>
      </c>
    </row>
    <row r="3688" spans="1:4" x14ac:dyDescent="0.25">
      <c r="A3688" s="7" t="s">
        <v>3868</v>
      </c>
      <c r="B3688" s="23">
        <v>77.803350000000009</v>
      </c>
      <c r="C3688" s="23">
        <v>0</v>
      </c>
      <c r="D3688" s="23">
        <v>77.82835</v>
      </c>
    </row>
    <row r="3689" spans="1:4" x14ac:dyDescent="0.25">
      <c r="A3689" s="7" t="s">
        <v>3869</v>
      </c>
      <c r="B3689" s="23">
        <v>77.817320000000009</v>
      </c>
      <c r="C3689" s="23">
        <v>0</v>
      </c>
      <c r="D3689" s="23">
        <v>77.817320000000009</v>
      </c>
    </row>
    <row r="3690" spans="1:4" x14ac:dyDescent="0.25">
      <c r="A3690" s="7" t="s">
        <v>3870</v>
      </c>
      <c r="B3690" s="23">
        <v>76.572720000000004</v>
      </c>
      <c r="C3690" s="23">
        <v>0</v>
      </c>
      <c r="D3690" s="23">
        <v>77.814729999999997</v>
      </c>
    </row>
    <row r="3691" spans="1:4" x14ac:dyDescent="0.25">
      <c r="A3691" s="7" t="s">
        <v>3871</v>
      </c>
      <c r="B3691" s="23">
        <v>77.803309999999996</v>
      </c>
      <c r="C3691" s="23">
        <v>0</v>
      </c>
      <c r="D3691" s="23">
        <v>77.803309999999996</v>
      </c>
    </row>
    <row r="3692" spans="1:4" x14ac:dyDescent="0.25">
      <c r="A3692" s="7" t="s">
        <v>3872</v>
      </c>
      <c r="B3692" s="23">
        <v>77.196259999999995</v>
      </c>
      <c r="C3692" s="23">
        <v>0.57880999999999994</v>
      </c>
      <c r="D3692" s="23">
        <v>77.775069999999999</v>
      </c>
    </row>
    <row r="3693" spans="1:4" x14ac:dyDescent="0.25">
      <c r="A3693" s="7" t="s">
        <v>3873</v>
      </c>
      <c r="B3693" s="23">
        <v>66.281270000000006</v>
      </c>
      <c r="C3693" s="23">
        <v>7.7476400000000005</v>
      </c>
      <c r="D3693" s="23">
        <v>77.75609</v>
      </c>
    </row>
    <row r="3694" spans="1:4" x14ac:dyDescent="0.25">
      <c r="A3694" s="7" t="s">
        <v>3874</v>
      </c>
      <c r="B3694" s="23">
        <v>77.25533999999999</v>
      </c>
      <c r="C3694" s="23">
        <v>0</v>
      </c>
      <c r="D3694" s="23">
        <v>77.735339999999994</v>
      </c>
    </row>
    <row r="3695" spans="1:4" x14ac:dyDescent="0.25">
      <c r="A3695" s="7" t="s">
        <v>3875</v>
      </c>
      <c r="B3695" s="23">
        <v>64.134559999999993</v>
      </c>
      <c r="C3695" s="23">
        <v>12.32568</v>
      </c>
      <c r="D3695" s="23">
        <v>77.71181</v>
      </c>
    </row>
    <row r="3696" spans="1:4" x14ac:dyDescent="0.25">
      <c r="A3696" s="7" t="s">
        <v>3876</v>
      </c>
      <c r="B3696" s="23">
        <v>77.119</v>
      </c>
      <c r="C3696" s="23">
        <v>0</v>
      </c>
      <c r="D3696" s="23">
        <v>77.703399999999988</v>
      </c>
    </row>
    <row r="3697" spans="1:4" x14ac:dyDescent="0.25">
      <c r="A3697" s="7" t="s">
        <v>3877</v>
      </c>
      <c r="B3697" s="23">
        <v>64.893010000000004</v>
      </c>
      <c r="C3697" s="23">
        <v>12.80147</v>
      </c>
      <c r="D3697" s="23">
        <v>77.694479999999999</v>
      </c>
    </row>
    <row r="3698" spans="1:4" x14ac:dyDescent="0.25">
      <c r="A3698" s="7" t="s">
        <v>3878</v>
      </c>
      <c r="B3698" s="23">
        <v>72.843770000000006</v>
      </c>
      <c r="C3698" s="23">
        <v>0</v>
      </c>
      <c r="D3698" s="23">
        <v>77.689669999999992</v>
      </c>
    </row>
    <row r="3699" spans="1:4" x14ac:dyDescent="0.25">
      <c r="A3699" s="7" t="s">
        <v>3879</v>
      </c>
      <c r="B3699" s="23">
        <v>72.84</v>
      </c>
      <c r="C3699" s="23">
        <v>0</v>
      </c>
      <c r="D3699" s="23">
        <v>77.646640000000005</v>
      </c>
    </row>
    <row r="3700" spans="1:4" x14ac:dyDescent="0.25">
      <c r="A3700" s="7" t="s">
        <v>3880</v>
      </c>
      <c r="B3700" s="23">
        <v>68.878</v>
      </c>
      <c r="C3700" s="23">
        <v>8.5100599999999993</v>
      </c>
      <c r="D3700" s="23">
        <v>77.638059999999996</v>
      </c>
    </row>
    <row r="3701" spans="1:4" x14ac:dyDescent="0.25">
      <c r="A3701" s="7" t="s">
        <v>3881</v>
      </c>
      <c r="B3701" s="23">
        <v>77.589520000000007</v>
      </c>
      <c r="C3701" s="23">
        <v>0</v>
      </c>
      <c r="D3701" s="23">
        <v>77.589520000000007</v>
      </c>
    </row>
    <row r="3702" spans="1:4" x14ac:dyDescent="0.25">
      <c r="A3702" s="7" t="s">
        <v>3882</v>
      </c>
      <c r="B3702" s="23">
        <v>56.260589999999993</v>
      </c>
      <c r="C3702" s="23">
        <v>11.875830000000001</v>
      </c>
      <c r="D3702" s="23">
        <v>77.468319999999991</v>
      </c>
    </row>
    <row r="3703" spans="1:4" x14ac:dyDescent="0.25">
      <c r="A3703" s="7" t="s">
        <v>3883</v>
      </c>
      <c r="B3703" s="23">
        <v>74.365039999999993</v>
      </c>
      <c r="C3703" s="23">
        <v>2.3273099999999998</v>
      </c>
      <c r="D3703" s="23">
        <v>77.467129999999983</v>
      </c>
    </row>
    <row r="3704" spans="1:4" x14ac:dyDescent="0.25">
      <c r="A3704" s="7" t="s">
        <v>3884</v>
      </c>
      <c r="B3704" s="23">
        <v>77.453559999999996</v>
      </c>
      <c r="C3704" s="23">
        <v>0</v>
      </c>
      <c r="D3704" s="23">
        <v>77.453559999999996</v>
      </c>
    </row>
    <row r="3705" spans="1:4" x14ac:dyDescent="0.25">
      <c r="A3705" s="7" t="s">
        <v>3885</v>
      </c>
      <c r="B3705" s="23">
        <v>58.781169999999996</v>
      </c>
      <c r="C3705" s="23">
        <v>16.453330000000001</v>
      </c>
      <c r="D3705" s="23">
        <v>77.449160000000006</v>
      </c>
    </row>
    <row r="3706" spans="1:4" x14ac:dyDescent="0.25">
      <c r="A3706" s="7" t="s">
        <v>3886</v>
      </c>
      <c r="B3706" s="23">
        <v>73.471100000000007</v>
      </c>
      <c r="C3706" s="23">
        <v>3.3299600000000003</v>
      </c>
      <c r="D3706" s="23">
        <v>77.445310000000006</v>
      </c>
    </row>
    <row r="3707" spans="1:4" x14ac:dyDescent="0.25">
      <c r="A3707" s="7" t="s">
        <v>3887</v>
      </c>
      <c r="B3707" s="23">
        <v>63.998580000000004</v>
      </c>
      <c r="C3707" s="23">
        <v>12.565899999999999</v>
      </c>
      <c r="D3707" s="23">
        <v>77.438399999999987</v>
      </c>
    </row>
    <row r="3708" spans="1:4" x14ac:dyDescent="0.25">
      <c r="A3708" s="7" t="s">
        <v>3888</v>
      </c>
      <c r="B3708" s="23">
        <v>75.03300999999999</v>
      </c>
      <c r="C3708" s="23">
        <v>0.90317999999999998</v>
      </c>
      <c r="D3708" s="23">
        <v>77.416189999999986</v>
      </c>
    </row>
    <row r="3709" spans="1:4" x14ac:dyDescent="0.25">
      <c r="A3709" s="7" t="s">
        <v>3889</v>
      </c>
      <c r="B3709" s="23">
        <v>77.415390000000002</v>
      </c>
      <c r="C3709" s="23">
        <v>0</v>
      </c>
      <c r="D3709" s="23">
        <v>77.415390000000002</v>
      </c>
    </row>
    <row r="3710" spans="1:4" x14ac:dyDescent="0.25">
      <c r="A3710" s="7" t="s">
        <v>3890</v>
      </c>
      <c r="B3710" s="23">
        <v>59.772940000000006</v>
      </c>
      <c r="C3710" s="23">
        <v>14.41056</v>
      </c>
      <c r="D3710" s="23">
        <v>77.409149999999997</v>
      </c>
    </row>
    <row r="3711" spans="1:4" x14ac:dyDescent="0.25">
      <c r="A3711" s="7" t="s">
        <v>3891</v>
      </c>
      <c r="B3711" s="23">
        <v>74.660300000000007</v>
      </c>
      <c r="C3711" s="23">
        <v>2.4115100000000003</v>
      </c>
      <c r="D3711" s="23">
        <v>77.391809999999992</v>
      </c>
    </row>
    <row r="3712" spans="1:4" x14ac:dyDescent="0.25">
      <c r="A3712" s="7" t="s">
        <v>3892</v>
      </c>
      <c r="B3712" s="23">
        <v>53.888120000000001</v>
      </c>
      <c r="C3712" s="23">
        <v>10.0175</v>
      </c>
      <c r="D3712" s="23">
        <v>77.364270000000005</v>
      </c>
    </row>
    <row r="3713" spans="1:4" x14ac:dyDescent="0.25">
      <c r="A3713" s="7" t="s">
        <v>3893</v>
      </c>
      <c r="B3713" s="23">
        <v>48.642900000000004</v>
      </c>
      <c r="C3713" s="23">
        <v>28.686790000000002</v>
      </c>
      <c r="D3713" s="23">
        <v>77.329689999999999</v>
      </c>
    </row>
    <row r="3714" spans="1:4" x14ac:dyDescent="0.25">
      <c r="A3714" s="7" t="s">
        <v>3894</v>
      </c>
      <c r="B3714" s="23">
        <v>75.033020000000008</v>
      </c>
      <c r="C3714" s="23">
        <v>0.30649999999999999</v>
      </c>
      <c r="D3714" s="23">
        <v>77.312520000000006</v>
      </c>
    </row>
    <row r="3715" spans="1:4" x14ac:dyDescent="0.25">
      <c r="A3715" s="7" t="s">
        <v>3895</v>
      </c>
      <c r="B3715" s="23">
        <v>77.274059999999992</v>
      </c>
      <c r="C3715" s="23">
        <v>0</v>
      </c>
      <c r="D3715" s="23">
        <v>77.309060000000002</v>
      </c>
    </row>
    <row r="3716" spans="1:4" x14ac:dyDescent="0.25">
      <c r="A3716" s="7" t="s">
        <v>3896</v>
      </c>
      <c r="B3716" s="23">
        <v>68.682850000000002</v>
      </c>
      <c r="C3716" s="23">
        <v>4.0990799999999998</v>
      </c>
      <c r="D3716" s="23">
        <v>77.307340000000011</v>
      </c>
    </row>
    <row r="3717" spans="1:4" x14ac:dyDescent="0.25">
      <c r="A3717" s="7" t="s">
        <v>3897</v>
      </c>
      <c r="B3717" s="23">
        <v>65.408050000000003</v>
      </c>
      <c r="C3717" s="23">
        <v>11.443</v>
      </c>
      <c r="D3717" s="23">
        <v>77.302960000000013</v>
      </c>
    </row>
    <row r="3718" spans="1:4" x14ac:dyDescent="0.25">
      <c r="A3718" s="7" t="s">
        <v>3898</v>
      </c>
      <c r="B3718" s="23">
        <v>76.784449999999993</v>
      </c>
      <c r="C3718" s="23">
        <v>0</v>
      </c>
      <c r="D3718" s="23">
        <v>77.284449999999993</v>
      </c>
    </row>
    <row r="3719" spans="1:4" x14ac:dyDescent="0.25">
      <c r="A3719" s="7" t="s">
        <v>3899</v>
      </c>
      <c r="B3719" s="23">
        <v>52.81203</v>
      </c>
      <c r="C3719" s="23">
        <v>23.246089999999999</v>
      </c>
      <c r="D3719" s="23">
        <v>77.279869999999988</v>
      </c>
    </row>
    <row r="3720" spans="1:4" x14ac:dyDescent="0.25">
      <c r="A3720" s="7" t="s">
        <v>3900</v>
      </c>
      <c r="B3720" s="23">
        <v>77.274169999999998</v>
      </c>
      <c r="C3720" s="23">
        <v>0</v>
      </c>
      <c r="D3720" s="23">
        <v>77.274169999999998</v>
      </c>
    </row>
    <row r="3721" spans="1:4" x14ac:dyDescent="0.25">
      <c r="A3721" s="7" t="s">
        <v>3901</v>
      </c>
      <c r="B3721" s="23">
        <v>77.274090000000001</v>
      </c>
      <c r="C3721" s="23">
        <v>0</v>
      </c>
      <c r="D3721" s="23">
        <v>77.274090000000001</v>
      </c>
    </row>
    <row r="3722" spans="1:4" x14ac:dyDescent="0.25">
      <c r="A3722" s="7" t="s">
        <v>3902</v>
      </c>
      <c r="B3722" s="23">
        <v>77.229020000000006</v>
      </c>
      <c r="C3722" s="23">
        <v>0</v>
      </c>
      <c r="D3722" s="23">
        <v>77.229020000000006</v>
      </c>
    </row>
    <row r="3723" spans="1:4" x14ac:dyDescent="0.25">
      <c r="A3723" s="7" t="s">
        <v>3903</v>
      </c>
      <c r="B3723" s="23">
        <v>74.695539999999994</v>
      </c>
      <c r="C3723" s="23">
        <v>0.22636000000000001</v>
      </c>
      <c r="D3723" s="23">
        <v>77.209819999999993</v>
      </c>
    </row>
    <row r="3724" spans="1:4" x14ac:dyDescent="0.25">
      <c r="A3724" s="7" t="s">
        <v>3904</v>
      </c>
      <c r="B3724" s="23">
        <v>75.180009999999996</v>
      </c>
      <c r="C3724" s="23">
        <v>0</v>
      </c>
      <c r="D3724" s="23">
        <v>77.184129999999996</v>
      </c>
    </row>
    <row r="3725" spans="1:4" x14ac:dyDescent="0.25">
      <c r="A3725" s="7" t="s">
        <v>3905</v>
      </c>
      <c r="B3725" s="23">
        <v>63.228580000000001</v>
      </c>
      <c r="C3725" s="23">
        <v>13.64818</v>
      </c>
      <c r="D3725" s="23">
        <v>77.177640000000011</v>
      </c>
    </row>
    <row r="3726" spans="1:4" x14ac:dyDescent="0.25">
      <c r="A3726" s="7" t="s">
        <v>3906</v>
      </c>
      <c r="B3726" s="23">
        <v>72.078589999999991</v>
      </c>
      <c r="C3726" s="23">
        <v>5.0877299999999996</v>
      </c>
      <c r="D3726" s="23">
        <v>77.166319999999999</v>
      </c>
    </row>
    <row r="3727" spans="1:4" x14ac:dyDescent="0.25">
      <c r="A3727" s="7" t="s">
        <v>3907</v>
      </c>
      <c r="B3727" s="23">
        <v>62.42004</v>
      </c>
      <c r="C3727" s="23">
        <v>12.672700000000001</v>
      </c>
      <c r="D3727" s="23">
        <v>77.136920000000003</v>
      </c>
    </row>
    <row r="3728" spans="1:4" x14ac:dyDescent="0.25">
      <c r="A3728" s="7" t="s">
        <v>3908</v>
      </c>
      <c r="B3728" s="23">
        <v>73.038520000000005</v>
      </c>
      <c r="C3728" s="23">
        <v>2.4662800000000002</v>
      </c>
      <c r="D3728" s="23">
        <v>77.133920000000003</v>
      </c>
    </row>
    <row r="3729" spans="1:4" x14ac:dyDescent="0.25">
      <c r="A3729" s="7" t="s">
        <v>3909</v>
      </c>
      <c r="B3729" s="23">
        <v>77.127539999999996</v>
      </c>
      <c r="C3729" s="23">
        <v>0</v>
      </c>
      <c r="D3729" s="23">
        <v>77.127539999999996</v>
      </c>
    </row>
    <row r="3730" spans="1:4" x14ac:dyDescent="0.25">
      <c r="A3730" s="7" t="s">
        <v>3910</v>
      </c>
      <c r="B3730" s="23">
        <v>73.821929999999995</v>
      </c>
      <c r="C3730" s="23">
        <v>0.51102000000000003</v>
      </c>
      <c r="D3730" s="23">
        <v>77.111209999999986</v>
      </c>
    </row>
    <row r="3731" spans="1:4" x14ac:dyDescent="0.25">
      <c r="A3731" s="7" t="s">
        <v>3911</v>
      </c>
      <c r="B3731" s="23">
        <v>77.103399999999993</v>
      </c>
      <c r="C3731" s="23">
        <v>0</v>
      </c>
      <c r="D3731" s="23">
        <v>77.103399999999993</v>
      </c>
    </row>
    <row r="3732" spans="1:4" x14ac:dyDescent="0.25">
      <c r="A3732" s="7" t="s">
        <v>3912</v>
      </c>
      <c r="B3732" s="23">
        <v>75.77152000000001</v>
      </c>
      <c r="C3732" s="23">
        <v>1.19485</v>
      </c>
      <c r="D3732" s="23">
        <v>77.091370000000012</v>
      </c>
    </row>
    <row r="3733" spans="1:4" x14ac:dyDescent="0.25">
      <c r="A3733" s="7" t="s">
        <v>3913</v>
      </c>
      <c r="B3733" s="23">
        <v>67.647240000000011</v>
      </c>
      <c r="C3733" s="23">
        <v>4.9824799999999998</v>
      </c>
      <c r="D3733" s="23">
        <v>77.054509999999993</v>
      </c>
    </row>
    <row r="3734" spans="1:4" x14ac:dyDescent="0.25">
      <c r="A3734" s="7" t="s">
        <v>3914</v>
      </c>
      <c r="B3734" s="23">
        <v>75.033029999999997</v>
      </c>
      <c r="C3734" s="23">
        <v>0</v>
      </c>
      <c r="D3734" s="23">
        <v>77.041029999999992</v>
      </c>
    </row>
    <row r="3735" spans="1:4" x14ac:dyDescent="0.25">
      <c r="A3735" s="7" t="s">
        <v>3915</v>
      </c>
      <c r="B3735" s="23">
        <v>60.206600000000002</v>
      </c>
      <c r="C3735" s="23">
        <v>15.951169999999999</v>
      </c>
      <c r="D3735" s="23">
        <v>77.031770000000009</v>
      </c>
    </row>
    <row r="3736" spans="1:4" x14ac:dyDescent="0.25">
      <c r="A3736" s="7" t="s">
        <v>3916</v>
      </c>
      <c r="B3736" s="23">
        <v>77.031539999999993</v>
      </c>
      <c r="C3736" s="23">
        <v>0</v>
      </c>
      <c r="D3736" s="23">
        <v>77.031539999999993</v>
      </c>
    </row>
    <row r="3737" spans="1:4" x14ac:dyDescent="0.25">
      <c r="A3737" s="7" t="s">
        <v>3917</v>
      </c>
      <c r="B3737" s="23">
        <v>61.51831</v>
      </c>
      <c r="C3737" s="23">
        <v>13.28631</v>
      </c>
      <c r="D3737" s="23">
        <v>77.003899999999987</v>
      </c>
    </row>
    <row r="3738" spans="1:4" x14ac:dyDescent="0.25">
      <c r="A3738" s="7" t="s">
        <v>3918</v>
      </c>
      <c r="B3738" s="23">
        <v>54.419089999999997</v>
      </c>
      <c r="C3738" s="23">
        <v>18.584009999999999</v>
      </c>
      <c r="D3738" s="23">
        <v>77.002079999999992</v>
      </c>
    </row>
    <row r="3739" spans="1:4" x14ac:dyDescent="0.25">
      <c r="A3739" s="7" t="s">
        <v>3919</v>
      </c>
      <c r="B3739" s="23">
        <v>74.893720000000002</v>
      </c>
      <c r="C3739" s="23">
        <v>1.98004</v>
      </c>
      <c r="D3739" s="23">
        <v>76.99875999999999</v>
      </c>
    </row>
    <row r="3740" spans="1:4" x14ac:dyDescent="0.25">
      <c r="A3740" s="7" t="s">
        <v>3920</v>
      </c>
      <c r="B3740" s="23">
        <v>67.249049999999997</v>
      </c>
      <c r="C3740" s="23">
        <v>5.43581</v>
      </c>
      <c r="D3740" s="23">
        <v>76.98948</v>
      </c>
    </row>
    <row r="3741" spans="1:4" x14ac:dyDescent="0.25">
      <c r="A3741" s="7" t="s">
        <v>3921</v>
      </c>
      <c r="B3741" s="23">
        <v>74.855070000000012</v>
      </c>
      <c r="C3741" s="23">
        <v>1.8431</v>
      </c>
      <c r="D3741" s="23">
        <v>76.948170000000019</v>
      </c>
    </row>
    <row r="3742" spans="1:4" x14ac:dyDescent="0.25">
      <c r="A3742" s="7" t="s">
        <v>3922</v>
      </c>
      <c r="B3742" s="23">
        <v>54.993019999999994</v>
      </c>
      <c r="C3742" s="23">
        <v>18.946080000000002</v>
      </c>
      <c r="D3742" s="23">
        <v>76.930870000000013</v>
      </c>
    </row>
    <row r="3743" spans="1:4" x14ac:dyDescent="0.25">
      <c r="A3743" s="7" t="s">
        <v>3923</v>
      </c>
      <c r="B3743" s="23">
        <v>68.306330000000003</v>
      </c>
      <c r="C3743" s="23">
        <v>4.2168999999999999</v>
      </c>
      <c r="D3743" s="23">
        <v>76.917670000000001</v>
      </c>
    </row>
    <row r="3744" spans="1:4" x14ac:dyDescent="0.25">
      <c r="A3744" s="7" t="s">
        <v>3924</v>
      </c>
      <c r="B3744" s="23">
        <v>70.933750000000003</v>
      </c>
      <c r="C3744" s="23">
        <v>0.55398000000000003</v>
      </c>
      <c r="D3744" s="23">
        <v>76.911659999999998</v>
      </c>
    </row>
    <row r="3745" spans="1:4" x14ac:dyDescent="0.25">
      <c r="A3745" s="7" t="s">
        <v>3925</v>
      </c>
      <c r="B3745" s="23">
        <v>66.130089999999996</v>
      </c>
      <c r="C3745" s="23">
        <v>6.2555200000000006</v>
      </c>
      <c r="D3745" s="23">
        <v>76.897460000000009</v>
      </c>
    </row>
    <row r="3746" spans="1:4" x14ac:dyDescent="0.25">
      <c r="A3746" s="7" t="s">
        <v>3926</v>
      </c>
      <c r="B3746" s="23">
        <v>76.89058</v>
      </c>
      <c r="C3746" s="23">
        <v>0</v>
      </c>
      <c r="D3746" s="23">
        <v>76.89058</v>
      </c>
    </row>
    <row r="3747" spans="1:4" x14ac:dyDescent="0.25">
      <c r="A3747" s="7" t="s">
        <v>3927</v>
      </c>
      <c r="B3747" s="23">
        <v>68.320800000000006</v>
      </c>
      <c r="C3747" s="23">
        <v>2.4788200000000002</v>
      </c>
      <c r="D3747" s="23">
        <v>76.874100000000013</v>
      </c>
    </row>
    <row r="3748" spans="1:4" x14ac:dyDescent="0.25">
      <c r="A3748" s="7" t="s">
        <v>3928</v>
      </c>
      <c r="B3748" s="23">
        <v>73.037289999999999</v>
      </c>
      <c r="C3748" s="23">
        <v>1.8535999999999999</v>
      </c>
      <c r="D3748" s="23">
        <v>76.862390000000005</v>
      </c>
    </row>
    <row r="3749" spans="1:4" x14ac:dyDescent="0.25">
      <c r="A3749" s="7" t="s">
        <v>3929</v>
      </c>
      <c r="B3749" s="23">
        <v>75.033000000000001</v>
      </c>
      <c r="C3749" s="23">
        <v>0</v>
      </c>
      <c r="D3749" s="23">
        <v>76.861009999999993</v>
      </c>
    </row>
    <row r="3750" spans="1:4" x14ac:dyDescent="0.25">
      <c r="A3750" s="7" t="s">
        <v>3930</v>
      </c>
      <c r="B3750" s="23">
        <v>58.763690000000004</v>
      </c>
      <c r="C3750" s="23">
        <v>14.693209999999999</v>
      </c>
      <c r="D3750" s="23">
        <v>76.845619999999997</v>
      </c>
    </row>
    <row r="3751" spans="1:4" x14ac:dyDescent="0.25">
      <c r="A3751" s="7" t="s">
        <v>3931</v>
      </c>
      <c r="B3751" s="23">
        <v>72.357759999999999</v>
      </c>
      <c r="C3751" s="23">
        <v>2.7440000000000002</v>
      </c>
      <c r="D3751" s="23">
        <v>76.829759999999993</v>
      </c>
    </row>
    <row r="3752" spans="1:4" x14ac:dyDescent="0.25">
      <c r="A3752" s="7" t="s">
        <v>3932</v>
      </c>
      <c r="B3752" s="23">
        <v>76.776039999999995</v>
      </c>
      <c r="C3752" s="23">
        <v>0</v>
      </c>
      <c r="D3752" s="23">
        <v>76.776039999999995</v>
      </c>
    </row>
    <row r="3753" spans="1:4" x14ac:dyDescent="0.25">
      <c r="A3753" s="7" t="s">
        <v>3933</v>
      </c>
      <c r="B3753" s="23">
        <v>76.113009999999989</v>
      </c>
      <c r="C3753" s="23">
        <v>0</v>
      </c>
      <c r="D3753" s="23">
        <v>76.761009999999999</v>
      </c>
    </row>
    <row r="3754" spans="1:4" x14ac:dyDescent="0.25">
      <c r="A3754" s="7" t="s">
        <v>3934</v>
      </c>
      <c r="B3754" s="23">
        <v>76.752070000000003</v>
      </c>
      <c r="C3754" s="23">
        <v>0</v>
      </c>
      <c r="D3754" s="23">
        <v>76.752070000000003</v>
      </c>
    </row>
    <row r="3755" spans="1:4" x14ac:dyDescent="0.25">
      <c r="A3755" s="7" t="s">
        <v>3935</v>
      </c>
      <c r="B3755" s="23">
        <v>76.119479999999996</v>
      </c>
      <c r="C3755" s="23">
        <v>0</v>
      </c>
      <c r="D3755" s="23">
        <v>76.74212</v>
      </c>
    </row>
    <row r="3756" spans="1:4" x14ac:dyDescent="0.25">
      <c r="A3756" s="7" t="s">
        <v>3936</v>
      </c>
      <c r="B3756" s="23">
        <v>75.232219999999998</v>
      </c>
      <c r="C3756" s="23">
        <v>1.49986</v>
      </c>
      <c r="D3756" s="23">
        <v>76.732079999999996</v>
      </c>
    </row>
    <row r="3757" spans="1:4" x14ac:dyDescent="0.25">
      <c r="A3757" s="7" t="s">
        <v>3937</v>
      </c>
      <c r="B3757" s="23">
        <v>76.715070000000011</v>
      </c>
      <c r="C3757" s="23">
        <v>0</v>
      </c>
      <c r="D3757" s="23">
        <v>76.715070000000011</v>
      </c>
    </row>
    <row r="3758" spans="1:4" x14ac:dyDescent="0.25">
      <c r="A3758" s="7" t="s">
        <v>3938</v>
      </c>
      <c r="B3758" s="23">
        <v>65.653639999999996</v>
      </c>
      <c r="C3758" s="23">
        <v>6.6277400000000002</v>
      </c>
      <c r="D3758" s="23">
        <v>76.673370000000006</v>
      </c>
    </row>
    <row r="3759" spans="1:4" x14ac:dyDescent="0.25">
      <c r="A3759" s="7" t="s">
        <v>3939</v>
      </c>
      <c r="B3759" s="23">
        <v>76.66203999999999</v>
      </c>
      <c r="C3759" s="23">
        <v>0</v>
      </c>
      <c r="D3759" s="23">
        <v>76.66203999999999</v>
      </c>
    </row>
    <row r="3760" spans="1:4" x14ac:dyDescent="0.25">
      <c r="A3760" s="7" t="s">
        <v>3940</v>
      </c>
      <c r="B3760" s="23">
        <v>67.548860000000005</v>
      </c>
      <c r="C3760" s="23">
        <v>8.3756599999999999</v>
      </c>
      <c r="D3760" s="23">
        <v>76.654340000000005</v>
      </c>
    </row>
    <row r="3761" spans="1:4" x14ac:dyDescent="0.25">
      <c r="A3761" s="7" t="s">
        <v>3941</v>
      </c>
      <c r="B3761" s="23">
        <v>44.318069999999999</v>
      </c>
      <c r="C3761" s="23">
        <v>0.92859000000000003</v>
      </c>
      <c r="D3761" s="23">
        <v>76.643489999999986</v>
      </c>
    </row>
    <row r="3762" spans="1:4" x14ac:dyDescent="0.25">
      <c r="A3762" s="7" t="s">
        <v>3942</v>
      </c>
      <c r="B3762" s="23">
        <v>76.633800000000008</v>
      </c>
      <c r="C3762" s="23">
        <v>0</v>
      </c>
      <c r="D3762" s="23">
        <v>76.633800000000008</v>
      </c>
    </row>
    <row r="3763" spans="1:4" x14ac:dyDescent="0.25">
      <c r="A3763" s="7" t="s">
        <v>3943</v>
      </c>
      <c r="B3763" s="23">
        <v>75.411000000000001</v>
      </c>
      <c r="C3763" s="23">
        <v>0</v>
      </c>
      <c r="D3763" s="23">
        <v>76.626999999999995</v>
      </c>
    </row>
    <row r="3764" spans="1:4" x14ac:dyDescent="0.25">
      <c r="A3764" s="7" t="s">
        <v>3944</v>
      </c>
      <c r="B3764" s="23">
        <v>73.951940000000008</v>
      </c>
      <c r="C3764" s="23">
        <v>2.11</v>
      </c>
      <c r="D3764" s="23">
        <v>76.611940000000004</v>
      </c>
    </row>
    <row r="3765" spans="1:4" x14ac:dyDescent="0.25">
      <c r="A3765" s="7" t="s">
        <v>3945</v>
      </c>
      <c r="B3765" s="23">
        <v>76.602550000000008</v>
      </c>
      <c r="C3765" s="23">
        <v>0</v>
      </c>
      <c r="D3765" s="23">
        <v>76.602550000000008</v>
      </c>
    </row>
    <row r="3766" spans="1:4" x14ac:dyDescent="0.25">
      <c r="A3766" s="7" t="s">
        <v>3946</v>
      </c>
      <c r="B3766" s="23">
        <v>76.427000000000007</v>
      </c>
      <c r="C3766" s="23">
        <v>0</v>
      </c>
      <c r="D3766" s="23">
        <v>76.596419999999995</v>
      </c>
    </row>
    <row r="3767" spans="1:4" x14ac:dyDescent="0.25">
      <c r="A3767" s="7" t="s">
        <v>3947</v>
      </c>
      <c r="B3767" s="23">
        <v>65.429310000000001</v>
      </c>
      <c r="C3767" s="23">
        <v>9.7589799999999993</v>
      </c>
      <c r="D3767" s="23">
        <v>76.593109999999996</v>
      </c>
    </row>
    <row r="3768" spans="1:4" x14ac:dyDescent="0.25">
      <c r="A3768" s="7" t="s">
        <v>3948</v>
      </c>
      <c r="B3768" s="23">
        <v>64.349959999999996</v>
      </c>
      <c r="C3768" s="23">
        <v>12.060649999999999</v>
      </c>
      <c r="D3768" s="23">
        <v>76.574110000000005</v>
      </c>
    </row>
    <row r="3769" spans="1:4" x14ac:dyDescent="0.25">
      <c r="A3769" s="7" t="s">
        <v>3949</v>
      </c>
      <c r="B3769" s="23">
        <v>68.071070000000006</v>
      </c>
      <c r="C3769" s="23">
        <v>6.1405500000000002</v>
      </c>
      <c r="D3769" s="23">
        <v>76.538460000000001</v>
      </c>
    </row>
    <row r="3770" spans="1:4" x14ac:dyDescent="0.25">
      <c r="A3770" s="7" t="s">
        <v>3950</v>
      </c>
      <c r="B3770" s="23">
        <v>70.784649999999999</v>
      </c>
      <c r="C3770" s="23">
        <v>4.5465200000000001</v>
      </c>
      <c r="D3770" s="23">
        <v>76.533690000000007</v>
      </c>
    </row>
    <row r="3771" spans="1:4" x14ac:dyDescent="0.25">
      <c r="A3771" s="7" t="s">
        <v>3951</v>
      </c>
      <c r="B3771" s="23">
        <v>62.448219999999999</v>
      </c>
      <c r="C3771" s="23">
        <v>9.5849899999999995</v>
      </c>
      <c r="D3771" s="23">
        <v>76.519660000000002</v>
      </c>
    </row>
    <row r="3772" spans="1:4" x14ac:dyDescent="0.25">
      <c r="A3772" s="7" t="s">
        <v>3952</v>
      </c>
      <c r="B3772" s="23">
        <v>73.01764</v>
      </c>
      <c r="C3772" s="23">
        <v>0</v>
      </c>
      <c r="D3772" s="23">
        <v>76.519240000000011</v>
      </c>
    </row>
    <row r="3773" spans="1:4" x14ac:dyDescent="0.25">
      <c r="A3773" s="7" t="s">
        <v>3953</v>
      </c>
      <c r="B3773" s="23">
        <v>55.60172</v>
      </c>
      <c r="C3773" s="23">
        <v>18.23657</v>
      </c>
      <c r="D3773" s="23">
        <v>76.515630000000002</v>
      </c>
    </row>
    <row r="3774" spans="1:4" x14ac:dyDescent="0.25">
      <c r="A3774" s="7" t="s">
        <v>3954</v>
      </c>
      <c r="B3774" s="23">
        <v>75.878910000000005</v>
      </c>
      <c r="C3774" s="23">
        <v>0</v>
      </c>
      <c r="D3774" s="23">
        <v>76.51521000000001</v>
      </c>
    </row>
    <row r="3775" spans="1:4" x14ac:dyDescent="0.25">
      <c r="A3775" s="7" t="s">
        <v>3955</v>
      </c>
      <c r="B3775" s="23">
        <v>63.517029999999998</v>
      </c>
      <c r="C3775" s="23">
        <v>10.966790000000001</v>
      </c>
      <c r="D3775" s="23">
        <v>76.494730000000004</v>
      </c>
    </row>
    <row r="3776" spans="1:4" x14ac:dyDescent="0.25">
      <c r="A3776" s="7" t="s">
        <v>3956</v>
      </c>
      <c r="B3776" s="23">
        <v>64.809899999999999</v>
      </c>
      <c r="C3776" s="23">
        <v>10.30711</v>
      </c>
      <c r="D3776" s="23">
        <v>76.491010000000003</v>
      </c>
    </row>
    <row r="3777" spans="1:4" x14ac:dyDescent="0.25">
      <c r="A3777" s="7" t="s">
        <v>3957</v>
      </c>
      <c r="B3777" s="23">
        <v>66.820530000000005</v>
      </c>
      <c r="C3777" s="23">
        <v>9.3177800000000008</v>
      </c>
      <c r="D3777" s="23">
        <v>76.48509</v>
      </c>
    </row>
    <row r="3778" spans="1:4" x14ac:dyDescent="0.25">
      <c r="A3778" s="7" t="s">
        <v>3958</v>
      </c>
      <c r="B3778" s="23">
        <v>76.475549999999998</v>
      </c>
      <c r="C3778" s="23">
        <v>0</v>
      </c>
      <c r="D3778" s="23">
        <v>76.475549999999998</v>
      </c>
    </row>
    <row r="3779" spans="1:4" x14ac:dyDescent="0.25">
      <c r="A3779" s="7" t="s">
        <v>3959</v>
      </c>
      <c r="B3779" s="23">
        <v>76.466999999999999</v>
      </c>
      <c r="C3779" s="23">
        <v>0</v>
      </c>
      <c r="D3779" s="23">
        <v>76.466999999999999</v>
      </c>
    </row>
    <row r="3780" spans="1:4" x14ac:dyDescent="0.25">
      <c r="A3780" s="7" t="s">
        <v>3960</v>
      </c>
      <c r="B3780" s="23">
        <v>75.03300999999999</v>
      </c>
      <c r="C3780" s="23">
        <v>0</v>
      </c>
      <c r="D3780" s="23">
        <v>76.441009999999991</v>
      </c>
    </row>
    <row r="3781" spans="1:4" x14ac:dyDescent="0.25">
      <c r="A3781" s="7" t="s">
        <v>3961</v>
      </c>
      <c r="B3781" s="23">
        <v>74.451549999999997</v>
      </c>
      <c r="C3781" s="23">
        <v>0</v>
      </c>
      <c r="D3781" s="23">
        <v>76.405550000000005</v>
      </c>
    </row>
    <row r="3782" spans="1:4" x14ac:dyDescent="0.25">
      <c r="A3782" s="7" t="s">
        <v>3962</v>
      </c>
      <c r="B3782" s="23">
        <v>61.877420000000001</v>
      </c>
      <c r="C3782" s="23">
        <v>7.2310600000000003</v>
      </c>
      <c r="D3782" s="23">
        <v>76.404869999999988</v>
      </c>
    </row>
    <row r="3783" spans="1:4" x14ac:dyDescent="0.25">
      <c r="A3783" s="7" t="s">
        <v>3963</v>
      </c>
      <c r="B3783" s="23">
        <v>76.237679999999997</v>
      </c>
      <c r="C3783" s="23">
        <v>0</v>
      </c>
      <c r="D3783" s="23">
        <v>76.393929999999997</v>
      </c>
    </row>
    <row r="3784" spans="1:4" x14ac:dyDescent="0.25">
      <c r="A3784" s="7" t="s">
        <v>3964</v>
      </c>
      <c r="B3784" s="23">
        <v>66.443690000000004</v>
      </c>
      <c r="C3784" s="23">
        <v>4.0365900000000003</v>
      </c>
      <c r="D3784" s="23">
        <v>76.315319999999986</v>
      </c>
    </row>
    <row r="3785" spans="1:4" x14ac:dyDescent="0.25">
      <c r="A3785" s="7" t="s">
        <v>3965</v>
      </c>
      <c r="B3785" s="23">
        <v>76.280020000000007</v>
      </c>
      <c r="C3785" s="23">
        <v>0</v>
      </c>
      <c r="D3785" s="23">
        <v>76.280020000000007</v>
      </c>
    </row>
    <row r="3786" spans="1:4" x14ac:dyDescent="0.25">
      <c r="A3786" s="7" t="s">
        <v>3966</v>
      </c>
      <c r="B3786" s="23">
        <v>76.228429999999989</v>
      </c>
      <c r="C3786" s="23">
        <v>0</v>
      </c>
      <c r="D3786" s="23">
        <v>76.228429999999989</v>
      </c>
    </row>
    <row r="3787" spans="1:4" x14ac:dyDescent="0.25">
      <c r="A3787" s="7" t="s">
        <v>3967</v>
      </c>
      <c r="B3787" s="23">
        <v>68.391009999999994</v>
      </c>
      <c r="C3787" s="23">
        <v>7.82857</v>
      </c>
      <c r="D3787" s="23">
        <v>76.219579999999993</v>
      </c>
    </row>
    <row r="3788" spans="1:4" x14ac:dyDescent="0.25">
      <c r="A3788" s="7" t="s">
        <v>3968</v>
      </c>
      <c r="B3788" s="23">
        <v>72.097710000000006</v>
      </c>
      <c r="C3788" s="23">
        <v>2.2523899999999997</v>
      </c>
      <c r="D3788" s="23">
        <v>76.187850000000012</v>
      </c>
    </row>
    <row r="3789" spans="1:4" x14ac:dyDescent="0.25">
      <c r="A3789" s="7" t="s">
        <v>3969</v>
      </c>
      <c r="B3789" s="23">
        <v>73.602029999999999</v>
      </c>
      <c r="C3789" s="23">
        <v>2.3256399999999999</v>
      </c>
      <c r="D3789" s="23">
        <v>76.180399999999992</v>
      </c>
    </row>
    <row r="3790" spans="1:4" x14ac:dyDescent="0.25">
      <c r="A3790" s="7" t="s">
        <v>3970</v>
      </c>
      <c r="B3790" s="23">
        <v>76.177309999999991</v>
      </c>
      <c r="C3790" s="23">
        <v>0</v>
      </c>
      <c r="D3790" s="23">
        <v>76.177309999999991</v>
      </c>
    </row>
    <row r="3791" spans="1:4" x14ac:dyDescent="0.25">
      <c r="A3791" s="7" t="s">
        <v>3971</v>
      </c>
      <c r="B3791" s="23">
        <v>75.033020000000008</v>
      </c>
      <c r="C3791" s="23">
        <v>0</v>
      </c>
      <c r="D3791" s="23">
        <v>76.153019999999998</v>
      </c>
    </row>
    <row r="3792" spans="1:4" x14ac:dyDescent="0.25">
      <c r="A3792" s="7" t="s">
        <v>3972</v>
      </c>
      <c r="B3792" s="23">
        <v>58.878440000000005</v>
      </c>
      <c r="C3792" s="23">
        <v>11.77694</v>
      </c>
      <c r="D3792" s="23">
        <v>76.09687000000001</v>
      </c>
    </row>
    <row r="3793" spans="1:4" x14ac:dyDescent="0.25">
      <c r="A3793" s="7" t="s">
        <v>3973</v>
      </c>
      <c r="B3793" s="23">
        <v>67.011049999999997</v>
      </c>
      <c r="C3793" s="23">
        <v>0</v>
      </c>
      <c r="D3793" s="23">
        <v>76.096070000000012</v>
      </c>
    </row>
    <row r="3794" spans="1:4" x14ac:dyDescent="0.25">
      <c r="A3794" s="7" t="s">
        <v>3974</v>
      </c>
      <c r="B3794" s="23">
        <v>75.005660000000006</v>
      </c>
      <c r="C3794" s="23">
        <v>1.0754699999999999</v>
      </c>
      <c r="D3794" s="23">
        <v>76.081130000000002</v>
      </c>
    </row>
    <row r="3795" spans="1:4" x14ac:dyDescent="0.25">
      <c r="A3795" s="7" t="s">
        <v>3975</v>
      </c>
      <c r="B3795" s="23">
        <v>53.488459999999996</v>
      </c>
      <c r="C3795" s="23">
        <v>16.361339999999998</v>
      </c>
      <c r="D3795" s="23">
        <v>76.061440000000005</v>
      </c>
    </row>
    <row r="3796" spans="1:4" x14ac:dyDescent="0.25">
      <c r="A3796" s="7" t="s">
        <v>3976</v>
      </c>
      <c r="B3796" s="23">
        <v>67.250990000000002</v>
      </c>
      <c r="C3796" s="23">
        <v>1.51434</v>
      </c>
      <c r="D3796" s="23">
        <v>76.053260000000009</v>
      </c>
    </row>
    <row r="3797" spans="1:4" x14ac:dyDescent="0.25">
      <c r="A3797" s="7" t="s">
        <v>3977</v>
      </c>
      <c r="B3797" s="23">
        <v>69.202070000000006</v>
      </c>
      <c r="C3797" s="23">
        <v>4.9879600000000002</v>
      </c>
      <c r="D3797" s="23">
        <v>76.026220000000009</v>
      </c>
    </row>
    <row r="3798" spans="1:4" x14ac:dyDescent="0.25">
      <c r="A3798" s="7" t="s">
        <v>3978</v>
      </c>
      <c r="B3798" s="23">
        <v>72.333029999999994</v>
      </c>
      <c r="C3798" s="23">
        <v>3.6920000000000002</v>
      </c>
      <c r="D3798" s="23">
        <v>76.025030000000001</v>
      </c>
    </row>
    <row r="3799" spans="1:4" x14ac:dyDescent="0.25">
      <c r="A3799" s="7" t="s">
        <v>3979</v>
      </c>
      <c r="B3799" s="23">
        <v>65.795940000000002</v>
      </c>
      <c r="C3799" s="23">
        <v>8.282</v>
      </c>
      <c r="D3799" s="23">
        <v>76.01755</v>
      </c>
    </row>
    <row r="3800" spans="1:4" x14ac:dyDescent="0.25">
      <c r="A3800" s="7" t="s">
        <v>3980</v>
      </c>
      <c r="B3800" s="23">
        <v>68.619830000000007</v>
      </c>
      <c r="C3800" s="23">
        <v>3.8765200000000002</v>
      </c>
      <c r="D3800" s="23">
        <v>76.016770000000008</v>
      </c>
    </row>
    <row r="3801" spans="1:4" x14ac:dyDescent="0.25">
      <c r="A3801" s="7" t="s">
        <v>3981</v>
      </c>
      <c r="B3801" s="23">
        <v>75.005630000000011</v>
      </c>
      <c r="C3801" s="23">
        <v>0</v>
      </c>
      <c r="D3801" s="23">
        <v>76.005630000000011</v>
      </c>
    </row>
    <row r="3802" spans="1:4" x14ac:dyDescent="0.25">
      <c r="A3802" s="7" t="s">
        <v>3982</v>
      </c>
      <c r="B3802" s="23">
        <v>63.32246</v>
      </c>
      <c r="C3802" s="23">
        <v>11.007530000000001</v>
      </c>
      <c r="D3802" s="23">
        <v>75.993440000000007</v>
      </c>
    </row>
    <row r="3803" spans="1:4" x14ac:dyDescent="0.25">
      <c r="A3803" s="7" t="s">
        <v>3983</v>
      </c>
      <c r="B3803" s="23">
        <v>75.972100000000012</v>
      </c>
      <c r="C3803" s="23">
        <v>0</v>
      </c>
      <c r="D3803" s="23">
        <v>75.972100000000012</v>
      </c>
    </row>
    <row r="3804" spans="1:4" x14ac:dyDescent="0.25">
      <c r="A3804" s="7" t="s">
        <v>3984</v>
      </c>
      <c r="B3804" s="23">
        <v>75.972049999999996</v>
      </c>
      <c r="C3804" s="23">
        <v>0</v>
      </c>
      <c r="D3804" s="23">
        <v>75.972049999999996</v>
      </c>
    </row>
    <row r="3805" spans="1:4" x14ac:dyDescent="0.25">
      <c r="A3805" s="7" t="s">
        <v>3985</v>
      </c>
      <c r="B3805" s="23">
        <v>75.971999999999994</v>
      </c>
      <c r="C3805" s="23">
        <v>0</v>
      </c>
      <c r="D3805" s="23">
        <v>75.971999999999994</v>
      </c>
    </row>
    <row r="3806" spans="1:4" x14ac:dyDescent="0.25">
      <c r="A3806" s="7" t="s">
        <v>3986</v>
      </c>
      <c r="B3806" s="23">
        <v>75.971990000000005</v>
      </c>
      <c r="C3806" s="23">
        <v>0</v>
      </c>
      <c r="D3806" s="23">
        <v>75.971990000000005</v>
      </c>
    </row>
    <row r="3807" spans="1:4" x14ac:dyDescent="0.25">
      <c r="A3807" s="7" t="s">
        <v>3987</v>
      </c>
      <c r="B3807" s="23">
        <v>56.972139999999996</v>
      </c>
      <c r="C3807" s="23">
        <v>18.077509999999997</v>
      </c>
      <c r="D3807" s="23">
        <v>75.957309999999993</v>
      </c>
    </row>
    <row r="3808" spans="1:4" x14ac:dyDescent="0.25">
      <c r="A3808" s="7" t="s">
        <v>3988</v>
      </c>
      <c r="B3808" s="23">
        <v>47.123510000000003</v>
      </c>
      <c r="C3808" s="23">
        <v>25.645009999999999</v>
      </c>
      <c r="D3808" s="23">
        <v>75.934350000000009</v>
      </c>
    </row>
    <row r="3809" spans="1:4" x14ac:dyDescent="0.25">
      <c r="A3809" s="7" t="s">
        <v>3989</v>
      </c>
      <c r="B3809" s="23">
        <v>75.260979999999989</v>
      </c>
      <c r="C3809" s="23">
        <v>0.17138999999999999</v>
      </c>
      <c r="D3809" s="23">
        <v>75.932369999999992</v>
      </c>
    </row>
    <row r="3810" spans="1:4" x14ac:dyDescent="0.25">
      <c r="A3810" s="7" t="s">
        <v>3990</v>
      </c>
      <c r="B3810" s="23">
        <v>64.006500000000003</v>
      </c>
      <c r="C3810" s="23">
        <v>5.3463000000000003</v>
      </c>
      <c r="D3810" s="23">
        <v>75.914040000000014</v>
      </c>
    </row>
    <row r="3811" spans="1:4" x14ac:dyDescent="0.25">
      <c r="A3811" s="7" t="s">
        <v>3991</v>
      </c>
      <c r="B3811" s="23">
        <v>72.782699999999991</v>
      </c>
      <c r="C3811" s="23">
        <v>0</v>
      </c>
      <c r="D3811" s="23">
        <v>75.911000000000001</v>
      </c>
    </row>
    <row r="3812" spans="1:4" x14ac:dyDescent="0.25">
      <c r="A3812" s="7" t="s">
        <v>3992</v>
      </c>
      <c r="B3812" s="23">
        <v>74.81165</v>
      </c>
      <c r="C3812" s="23">
        <v>0</v>
      </c>
      <c r="D3812" s="23">
        <v>75.891649999999998</v>
      </c>
    </row>
    <row r="3813" spans="1:4" x14ac:dyDescent="0.25">
      <c r="A3813" s="7" t="s">
        <v>3993</v>
      </c>
      <c r="B3813" s="23">
        <v>75.891360000000006</v>
      </c>
      <c r="C3813" s="23">
        <v>0</v>
      </c>
      <c r="D3813" s="23">
        <v>75.891360000000006</v>
      </c>
    </row>
    <row r="3814" spans="1:4" x14ac:dyDescent="0.25">
      <c r="A3814" s="7" t="s">
        <v>3994</v>
      </c>
      <c r="B3814" s="23">
        <v>66.290130000000005</v>
      </c>
      <c r="C3814" s="23">
        <v>4.9103900000000005</v>
      </c>
      <c r="D3814" s="23">
        <v>75.878150000000005</v>
      </c>
    </row>
    <row r="3815" spans="1:4" x14ac:dyDescent="0.25">
      <c r="A3815" s="7" t="s">
        <v>3995</v>
      </c>
      <c r="B3815" s="23">
        <v>63.168669999999999</v>
      </c>
      <c r="C3815" s="23">
        <v>11.041450000000001</v>
      </c>
      <c r="D3815" s="23">
        <v>75.869119999999995</v>
      </c>
    </row>
    <row r="3816" spans="1:4" x14ac:dyDescent="0.25">
      <c r="A3816" s="7" t="s">
        <v>3996</v>
      </c>
      <c r="B3816" s="23">
        <v>68.391000000000005</v>
      </c>
      <c r="C3816" s="23">
        <v>1.57281</v>
      </c>
      <c r="D3816" s="23">
        <v>75.866029999999995</v>
      </c>
    </row>
    <row r="3817" spans="1:4" x14ac:dyDescent="0.25">
      <c r="A3817" s="7" t="s">
        <v>3997</v>
      </c>
      <c r="B3817" s="23">
        <v>71.024810000000002</v>
      </c>
      <c r="C3817" s="23">
        <v>2.8021500000000001</v>
      </c>
      <c r="D3817" s="23">
        <v>75.854339999999993</v>
      </c>
    </row>
    <row r="3818" spans="1:4" x14ac:dyDescent="0.25">
      <c r="A3818" s="7" t="s">
        <v>3998</v>
      </c>
      <c r="B3818" s="23">
        <v>41.216940000000001</v>
      </c>
      <c r="C3818" s="23">
        <v>26.085249999999998</v>
      </c>
      <c r="D3818" s="23">
        <v>75.848969999999994</v>
      </c>
    </row>
    <row r="3819" spans="1:4" x14ac:dyDescent="0.25">
      <c r="A3819" s="7" t="s">
        <v>3999</v>
      </c>
      <c r="B3819" s="23">
        <v>14.34726</v>
      </c>
      <c r="C3819" s="23">
        <v>14.603389999999999</v>
      </c>
      <c r="D3819" s="23">
        <v>75.847730000000013</v>
      </c>
    </row>
    <row r="3820" spans="1:4" x14ac:dyDescent="0.25">
      <c r="A3820" s="7" t="s">
        <v>4000</v>
      </c>
      <c r="B3820" s="23">
        <v>67.65164</v>
      </c>
      <c r="C3820" s="23">
        <v>0</v>
      </c>
      <c r="D3820" s="23">
        <v>75.813039999999987</v>
      </c>
    </row>
    <row r="3821" spans="1:4" x14ac:dyDescent="0.25">
      <c r="A3821" s="7" t="s">
        <v>4001</v>
      </c>
      <c r="B3821" s="23">
        <v>75.033020000000008</v>
      </c>
      <c r="C3821" s="23">
        <v>0</v>
      </c>
      <c r="D3821" s="23">
        <v>75.806020000000004</v>
      </c>
    </row>
    <row r="3822" spans="1:4" x14ac:dyDescent="0.25">
      <c r="A3822" s="7" t="s">
        <v>4002</v>
      </c>
      <c r="B3822" s="23">
        <v>70.552800000000005</v>
      </c>
      <c r="C3822" s="23">
        <v>4.5324600000000004</v>
      </c>
      <c r="D3822" s="23">
        <v>75.791150000000002</v>
      </c>
    </row>
    <row r="3823" spans="1:4" x14ac:dyDescent="0.25">
      <c r="A3823" s="7" t="s">
        <v>4003</v>
      </c>
      <c r="B3823" s="23">
        <v>75.790039999999991</v>
      </c>
      <c r="C3823" s="23">
        <v>0</v>
      </c>
      <c r="D3823" s="23">
        <v>75.790039999999991</v>
      </c>
    </row>
    <row r="3824" spans="1:4" x14ac:dyDescent="0.25">
      <c r="A3824" s="7" t="s">
        <v>4004</v>
      </c>
      <c r="B3824" s="23">
        <v>73.951920000000001</v>
      </c>
      <c r="C3824" s="23">
        <v>0.49325000000000002</v>
      </c>
      <c r="D3824" s="23">
        <v>75.75175999999999</v>
      </c>
    </row>
    <row r="3825" spans="1:4" x14ac:dyDescent="0.25">
      <c r="A3825" s="7" t="s">
        <v>4005</v>
      </c>
      <c r="B3825" s="23">
        <v>67.098050000000001</v>
      </c>
      <c r="C3825" s="23">
        <v>4.6467600000000004</v>
      </c>
      <c r="D3825" s="23">
        <v>75.750239999999991</v>
      </c>
    </row>
    <row r="3826" spans="1:4" x14ac:dyDescent="0.25">
      <c r="A3826" s="7" t="s">
        <v>4006</v>
      </c>
      <c r="B3826" s="23">
        <v>68.391000000000005</v>
      </c>
      <c r="C3826" s="23">
        <v>1.651</v>
      </c>
      <c r="D3826" s="23">
        <v>75.744759999999999</v>
      </c>
    </row>
    <row r="3827" spans="1:4" x14ac:dyDescent="0.25">
      <c r="A3827" s="7" t="s">
        <v>4007</v>
      </c>
      <c r="B3827" s="23">
        <v>71.781499999999994</v>
      </c>
      <c r="C3827" s="23">
        <v>2.6507499999999999</v>
      </c>
      <c r="D3827" s="23">
        <v>75.742249999999999</v>
      </c>
    </row>
    <row r="3828" spans="1:4" x14ac:dyDescent="0.25">
      <c r="A3828" s="7" t="s">
        <v>4008</v>
      </c>
      <c r="B3828" s="23">
        <v>71.880289999999988</v>
      </c>
      <c r="C3828" s="23">
        <v>0</v>
      </c>
      <c r="D3828" s="23">
        <v>75.712189999999993</v>
      </c>
    </row>
    <row r="3829" spans="1:4" x14ac:dyDescent="0.25">
      <c r="A3829" s="7" t="s">
        <v>4009</v>
      </c>
      <c r="B3829" s="23">
        <v>73.849999999999994</v>
      </c>
      <c r="C3829" s="23">
        <v>0.55385000000000006</v>
      </c>
      <c r="D3829" s="23">
        <v>75.695450000000008</v>
      </c>
    </row>
    <row r="3830" spans="1:4" x14ac:dyDescent="0.25">
      <c r="A3830" s="7" t="s">
        <v>4010</v>
      </c>
      <c r="B3830" s="23">
        <v>74.165009999999995</v>
      </c>
      <c r="C3830" s="23">
        <v>0</v>
      </c>
      <c r="D3830" s="23">
        <v>75.685009999999991</v>
      </c>
    </row>
    <row r="3831" spans="1:4" x14ac:dyDescent="0.25">
      <c r="A3831" s="7" t="s">
        <v>4011</v>
      </c>
      <c r="B3831" s="23">
        <v>63.89481</v>
      </c>
      <c r="C3831" s="23">
        <v>3.6013600000000001</v>
      </c>
      <c r="D3831" s="23">
        <v>75.68077000000001</v>
      </c>
    </row>
    <row r="3832" spans="1:4" x14ac:dyDescent="0.25">
      <c r="A3832" s="7" t="s">
        <v>4012</v>
      </c>
      <c r="B3832" s="23">
        <v>63.084309999999995</v>
      </c>
      <c r="C3832" s="23">
        <v>5.2357899999999997</v>
      </c>
      <c r="D3832" s="23">
        <v>75.676839999999999</v>
      </c>
    </row>
    <row r="3833" spans="1:4" x14ac:dyDescent="0.25">
      <c r="A3833" s="7" t="s">
        <v>4013</v>
      </c>
      <c r="B3833" s="23">
        <v>75.581969999999998</v>
      </c>
      <c r="C3833" s="23">
        <v>0</v>
      </c>
      <c r="D3833" s="23">
        <v>75.652059999999992</v>
      </c>
    </row>
    <row r="3834" spans="1:4" x14ac:dyDescent="0.25">
      <c r="A3834" s="7" t="s">
        <v>4014</v>
      </c>
      <c r="B3834" s="23">
        <v>75.03300999999999</v>
      </c>
      <c r="C3834" s="23">
        <v>5.2409999999999998E-2</v>
      </c>
      <c r="D3834" s="23">
        <v>75.637429999999995</v>
      </c>
    </row>
    <row r="3835" spans="1:4" x14ac:dyDescent="0.25">
      <c r="A3835" s="7" t="s">
        <v>4015</v>
      </c>
      <c r="B3835" s="23">
        <v>75.633809999999997</v>
      </c>
      <c r="C3835" s="23">
        <v>0</v>
      </c>
      <c r="D3835" s="23">
        <v>75.633809999999997</v>
      </c>
    </row>
    <row r="3836" spans="1:4" x14ac:dyDescent="0.25">
      <c r="A3836" s="7" t="s">
        <v>4016</v>
      </c>
      <c r="B3836" s="23">
        <v>74.098050000000001</v>
      </c>
      <c r="C3836" s="23">
        <v>0.24662999999999999</v>
      </c>
      <c r="D3836" s="23">
        <v>75.620980000000017</v>
      </c>
    </row>
    <row r="3837" spans="1:4" x14ac:dyDescent="0.25">
      <c r="A3837" s="7" t="s">
        <v>4017</v>
      </c>
      <c r="B3837" s="23">
        <v>75.603520000000003</v>
      </c>
      <c r="C3837" s="23">
        <v>0</v>
      </c>
      <c r="D3837" s="23">
        <v>75.603520000000003</v>
      </c>
    </row>
    <row r="3838" spans="1:4" x14ac:dyDescent="0.25">
      <c r="A3838" s="7" t="s">
        <v>4018</v>
      </c>
      <c r="B3838" s="23">
        <v>65.835490000000007</v>
      </c>
      <c r="C3838" s="23">
        <v>6.7720600000000006</v>
      </c>
      <c r="D3838" s="23">
        <v>75.601740000000007</v>
      </c>
    </row>
    <row r="3839" spans="1:4" x14ac:dyDescent="0.25">
      <c r="A3839" s="7" t="s">
        <v>4019</v>
      </c>
      <c r="B3839" s="23">
        <v>64.936009999999996</v>
      </c>
      <c r="C3839" s="23">
        <v>8.7171000000000003</v>
      </c>
      <c r="D3839" s="23">
        <v>75.588639999999998</v>
      </c>
    </row>
    <row r="3840" spans="1:4" x14ac:dyDescent="0.25">
      <c r="A3840" s="7" t="s">
        <v>4020</v>
      </c>
      <c r="B3840" s="23">
        <v>75.585820000000012</v>
      </c>
      <c r="C3840" s="23">
        <v>0</v>
      </c>
      <c r="D3840" s="23">
        <v>75.585820000000012</v>
      </c>
    </row>
    <row r="3841" spans="1:4" x14ac:dyDescent="0.25">
      <c r="A3841" s="7" t="s">
        <v>4021</v>
      </c>
      <c r="B3841" s="23">
        <v>60.984790000000004</v>
      </c>
      <c r="C3841" s="23">
        <v>12.896979999999999</v>
      </c>
      <c r="D3841" s="23">
        <v>75.576520000000002</v>
      </c>
    </row>
    <row r="3842" spans="1:4" x14ac:dyDescent="0.25">
      <c r="A3842" s="7" t="s">
        <v>4022</v>
      </c>
      <c r="B3842" s="23">
        <v>65.452300000000008</v>
      </c>
      <c r="C3842" s="23">
        <v>10.11914</v>
      </c>
      <c r="D3842" s="23">
        <v>75.571439999999996</v>
      </c>
    </row>
    <row r="3843" spans="1:4" x14ac:dyDescent="0.25">
      <c r="A3843" s="7" t="s">
        <v>4023</v>
      </c>
      <c r="B3843" s="23">
        <v>64.765640000000005</v>
      </c>
      <c r="C3843" s="23">
        <v>7.2148300000000001</v>
      </c>
      <c r="D3843" s="23">
        <v>75.550049999999999</v>
      </c>
    </row>
    <row r="3844" spans="1:4" x14ac:dyDescent="0.25">
      <c r="A3844" s="7" t="s">
        <v>4024</v>
      </c>
      <c r="B3844" s="23">
        <v>69.74472999999999</v>
      </c>
      <c r="C3844" s="23">
        <v>0</v>
      </c>
      <c r="D3844" s="23">
        <v>75.540530000000004</v>
      </c>
    </row>
    <row r="3845" spans="1:4" x14ac:dyDescent="0.25">
      <c r="A3845" s="7" t="s">
        <v>4025</v>
      </c>
      <c r="B3845" s="23">
        <v>75.033079999999998</v>
      </c>
      <c r="C3845" s="23">
        <v>0</v>
      </c>
      <c r="D3845" s="23">
        <v>75.518079999999998</v>
      </c>
    </row>
    <row r="3846" spans="1:4" x14ac:dyDescent="0.25">
      <c r="A3846" s="7" t="s">
        <v>4026</v>
      </c>
      <c r="B3846" s="23">
        <v>69.337850000000003</v>
      </c>
      <c r="C3846" s="23">
        <v>1.0313800000000002</v>
      </c>
      <c r="D3846" s="23">
        <v>75.465930000000014</v>
      </c>
    </row>
    <row r="3847" spans="1:4" x14ac:dyDescent="0.25">
      <c r="A3847" s="7" t="s">
        <v>4027</v>
      </c>
      <c r="B3847" s="23">
        <v>74.138800000000003</v>
      </c>
      <c r="C3847" s="23">
        <v>0</v>
      </c>
      <c r="D3847" s="23">
        <v>75.464010000000016</v>
      </c>
    </row>
    <row r="3848" spans="1:4" x14ac:dyDescent="0.25">
      <c r="A3848" s="7" t="s">
        <v>4028</v>
      </c>
      <c r="B3848" s="23">
        <v>65.493070000000003</v>
      </c>
      <c r="C3848" s="23">
        <v>9.4592000000000009</v>
      </c>
      <c r="D3848" s="23">
        <v>75.422870000000003</v>
      </c>
    </row>
    <row r="3849" spans="1:4" x14ac:dyDescent="0.25">
      <c r="A3849" s="7" t="s">
        <v>4029</v>
      </c>
      <c r="B3849" s="23">
        <v>59.9863</v>
      </c>
      <c r="C3849" s="23">
        <v>5.9646000000000008</v>
      </c>
      <c r="D3849" s="23">
        <v>75.395070000000004</v>
      </c>
    </row>
    <row r="3850" spans="1:4" x14ac:dyDescent="0.25">
      <c r="A3850" s="7" t="s">
        <v>4030</v>
      </c>
      <c r="B3850" s="23">
        <v>75.39152</v>
      </c>
      <c r="C3850" s="23">
        <v>0</v>
      </c>
      <c r="D3850" s="23">
        <v>75.39152</v>
      </c>
    </row>
    <row r="3851" spans="1:4" x14ac:dyDescent="0.25">
      <c r="A3851" s="7" t="s">
        <v>4031</v>
      </c>
      <c r="B3851" s="23">
        <v>60.99785</v>
      </c>
      <c r="C3851" s="23">
        <v>10.80721</v>
      </c>
      <c r="D3851" s="23">
        <v>75.390899999999988</v>
      </c>
    </row>
    <row r="3852" spans="1:4" x14ac:dyDescent="0.25">
      <c r="A3852" s="7" t="s">
        <v>4032</v>
      </c>
      <c r="B3852" s="23">
        <v>61.888160000000006</v>
      </c>
      <c r="C3852" s="23">
        <v>10.85751</v>
      </c>
      <c r="D3852" s="23">
        <v>75.371110000000002</v>
      </c>
    </row>
    <row r="3853" spans="1:4" x14ac:dyDescent="0.25">
      <c r="A3853" s="7" t="s">
        <v>4033</v>
      </c>
      <c r="B3853" s="23">
        <v>75.370509999999996</v>
      </c>
      <c r="C3853" s="23">
        <v>0</v>
      </c>
      <c r="D3853" s="23">
        <v>75.370509999999996</v>
      </c>
    </row>
    <row r="3854" spans="1:4" x14ac:dyDescent="0.25">
      <c r="A3854" s="7" t="s">
        <v>4034</v>
      </c>
      <c r="B3854" s="23">
        <v>75.370500000000007</v>
      </c>
      <c r="C3854" s="23">
        <v>0</v>
      </c>
      <c r="D3854" s="23">
        <v>75.370500000000007</v>
      </c>
    </row>
    <row r="3855" spans="1:4" x14ac:dyDescent="0.25">
      <c r="A3855" s="7" t="s">
        <v>4035</v>
      </c>
      <c r="B3855" s="23">
        <v>75.353960000000001</v>
      </c>
      <c r="C3855" s="23">
        <v>0</v>
      </c>
      <c r="D3855" s="23">
        <v>75.353960000000001</v>
      </c>
    </row>
    <row r="3856" spans="1:4" x14ac:dyDescent="0.25">
      <c r="A3856" s="7" t="s">
        <v>4036</v>
      </c>
      <c r="B3856" s="23">
        <v>64.956699999999998</v>
      </c>
      <c r="C3856" s="23">
        <v>10.147450000000001</v>
      </c>
      <c r="D3856" s="23">
        <v>75.272949999999994</v>
      </c>
    </row>
    <row r="3857" spans="1:4" x14ac:dyDescent="0.25">
      <c r="A3857" s="7" t="s">
        <v>4037</v>
      </c>
      <c r="B3857" s="23">
        <v>73.390320000000003</v>
      </c>
      <c r="C3857" s="23">
        <v>1.75084</v>
      </c>
      <c r="D3857" s="23">
        <v>75.271160000000009</v>
      </c>
    </row>
    <row r="3858" spans="1:4" x14ac:dyDescent="0.25">
      <c r="A3858" s="7" t="s">
        <v>4038</v>
      </c>
      <c r="B3858" s="23">
        <v>73.899059999999992</v>
      </c>
      <c r="C3858" s="23">
        <v>0.85960000000000003</v>
      </c>
      <c r="D3858" s="23">
        <v>75.268659999999997</v>
      </c>
    </row>
    <row r="3859" spans="1:4" x14ac:dyDescent="0.25">
      <c r="A3859" s="7" t="s">
        <v>4039</v>
      </c>
      <c r="B3859" s="23">
        <v>64.789599999999993</v>
      </c>
      <c r="C3859" s="23">
        <v>7.9236499999999994</v>
      </c>
      <c r="D3859" s="23">
        <v>75.238889999999998</v>
      </c>
    </row>
    <row r="3860" spans="1:4" x14ac:dyDescent="0.25">
      <c r="A3860" s="7" t="s">
        <v>4040</v>
      </c>
      <c r="B3860" s="23">
        <v>73.163979999999995</v>
      </c>
      <c r="C3860" s="23">
        <v>0</v>
      </c>
      <c r="D3860" s="23">
        <v>75.227980000000002</v>
      </c>
    </row>
    <row r="3861" spans="1:4" x14ac:dyDescent="0.25">
      <c r="A3861" s="7" t="s">
        <v>4041</v>
      </c>
      <c r="B3861" s="23">
        <v>53.789480000000005</v>
      </c>
      <c r="C3861" s="23">
        <v>21.232569999999999</v>
      </c>
      <c r="D3861" s="23">
        <v>75.22026000000001</v>
      </c>
    </row>
    <row r="3862" spans="1:4" x14ac:dyDescent="0.25">
      <c r="A3862" s="7" t="s">
        <v>4042</v>
      </c>
      <c r="B3862" s="23">
        <v>64.899339999999995</v>
      </c>
      <c r="C3862" s="23">
        <v>6.1956600000000002</v>
      </c>
      <c r="D3862" s="23">
        <v>75.213170000000005</v>
      </c>
    </row>
    <row r="3863" spans="1:4" x14ac:dyDescent="0.25">
      <c r="A3863" s="7" t="s">
        <v>4043</v>
      </c>
      <c r="B3863" s="23">
        <v>65.447999999999993</v>
      </c>
      <c r="C3863" s="23">
        <v>6.2048500000000004</v>
      </c>
      <c r="D3863" s="23">
        <v>75.171540000000007</v>
      </c>
    </row>
    <row r="3864" spans="1:4" x14ac:dyDescent="0.25">
      <c r="A3864" s="7" t="s">
        <v>4044</v>
      </c>
      <c r="B3864" s="23">
        <v>74.246549999999999</v>
      </c>
      <c r="C3864" s="23">
        <v>0.15162</v>
      </c>
      <c r="D3864" s="23">
        <v>75.159679999999994</v>
      </c>
    </row>
    <row r="3865" spans="1:4" x14ac:dyDescent="0.25">
      <c r="A3865" s="7" t="s">
        <v>4045</v>
      </c>
      <c r="B3865" s="23">
        <v>74.628009999999989</v>
      </c>
      <c r="C3865" s="23">
        <v>0.1038</v>
      </c>
      <c r="D3865" s="23">
        <v>75.139809999999997</v>
      </c>
    </row>
    <row r="3866" spans="1:4" x14ac:dyDescent="0.25">
      <c r="A3866" s="7" t="s">
        <v>4046</v>
      </c>
      <c r="B3866" s="23">
        <v>64.767089999999996</v>
      </c>
      <c r="C3866" s="23">
        <v>8.9977099999999997</v>
      </c>
      <c r="D3866" s="23">
        <v>75.125359999999986</v>
      </c>
    </row>
    <row r="3867" spans="1:4" x14ac:dyDescent="0.25">
      <c r="A3867" s="7" t="s">
        <v>4047</v>
      </c>
      <c r="B3867" s="23">
        <v>65.568350000000009</v>
      </c>
      <c r="C3867" s="23">
        <v>8.7598500000000001</v>
      </c>
      <c r="D3867" s="23">
        <v>75.111990000000006</v>
      </c>
    </row>
    <row r="3868" spans="1:4" x14ac:dyDescent="0.25">
      <c r="A3868" s="7" t="s">
        <v>4048</v>
      </c>
      <c r="B3868" s="23">
        <v>65.037599999999998</v>
      </c>
      <c r="C3868" s="23">
        <v>4.7105800000000002</v>
      </c>
      <c r="D3868" s="23">
        <v>75.094379999999987</v>
      </c>
    </row>
    <row r="3869" spans="1:4" x14ac:dyDescent="0.25">
      <c r="A3869" s="7" t="s">
        <v>4049</v>
      </c>
      <c r="B3869" s="23">
        <v>74.445250000000001</v>
      </c>
      <c r="C3869" s="23">
        <v>0</v>
      </c>
      <c r="D3869" s="23">
        <v>75.069249999999997</v>
      </c>
    </row>
    <row r="3870" spans="1:4" x14ac:dyDescent="0.25">
      <c r="A3870" s="7" t="s">
        <v>4050</v>
      </c>
      <c r="B3870" s="23">
        <v>74.589199999999991</v>
      </c>
      <c r="C3870" s="23">
        <v>0</v>
      </c>
      <c r="D3870" s="23">
        <v>75.069199999999995</v>
      </c>
    </row>
    <row r="3871" spans="1:4" x14ac:dyDescent="0.25">
      <c r="A3871" s="7" t="s">
        <v>4051</v>
      </c>
      <c r="B3871" s="23">
        <v>74.945030000000003</v>
      </c>
      <c r="C3871" s="23">
        <v>0</v>
      </c>
      <c r="D3871" s="23">
        <v>75.065029999999993</v>
      </c>
    </row>
    <row r="3872" spans="1:4" x14ac:dyDescent="0.25">
      <c r="A3872" s="7" t="s">
        <v>4052</v>
      </c>
      <c r="B3872" s="23">
        <v>58.551910000000007</v>
      </c>
      <c r="C3872" s="23">
        <v>16.379379999999998</v>
      </c>
      <c r="D3872" s="23">
        <v>75.063230000000004</v>
      </c>
    </row>
    <row r="3873" spans="1:4" x14ac:dyDescent="0.25">
      <c r="A3873" s="7" t="s">
        <v>4053</v>
      </c>
      <c r="B3873" s="23">
        <v>64.557850000000002</v>
      </c>
      <c r="C3873" s="23">
        <v>8.8824300000000012</v>
      </c>
      <c r="D3873" s="23">
        <v>75.048330000000007</v>
      </c>
    </row>
    <row r="3874" spans="1:4" x14ac:dyDescent="0.25">
      <c r="A3874" s="7" t="s">
        <v>4054</v>
      </c>
      <c r="B3874" s="23">
        <v>73.227809999999991</v>
      </c>
      <c r="C3874" s="23">
        <v>0</v>
      </c>
      <c r="D3874" s="23">
        <v>75.027810000000002</v>
      </c>
    </row>
    <row r="3875" spans="1:4" x14ac:dyDescent="0.25">
      <c r="A3875" s="7" t="s">
        <v>4055</v>
      </c>
      <c r="B3875" s="23">
        <v>73.928309999999996</v>
      </c>
      <c r="C3875" s="23">
        <v>0</v>
      </c>
      <c r="D3875" s="23">
        <v>75.008309999999994</v>
      </c>
    </row>
    <row r="3876" spans="1:4" x14ac:dyDescent="0.25">
      <c r="A3876" s="7" t="s">
        <v>4056</v>
      </c>
      <c r="B3876" s="23">
        <v>75.005880000000005</v>
      </c>
      <c r="C3876" s="23">
        <v>0</v>
      </c>
      <c r="D3876" s="23">
        <v>75.005880000000005</v>
      </c>
    </row>
    <row r="3877" spans="1:4" x14ac:dyDescent="0.25">
      <c r="A3877" s="7" t="s">
        <v>4057</v>
      </c>
      <c r="B3877" s="23">
        <v>75.005830000000003</v>
      </c>
      <c r="C3877" s="23">
        <v>0</v>
      </c>
      <c r="D3877" s="23">
        <v>75.005830000000003</v>
      </c>
    </row>
    <row r="3878" spans="1:4" x14ac:dyDescent="0.25">
      <c r="A3878" s="7" t="s">
        <v>4058</v>
      </c>
      <c r="B3878" s="23">
        <v>75.005660000000006</v>
      </c>
      <c r="C3878" s="23">
        <v>0</v>
      </c>
      <c r="D3878" s="23">
        <v>75.005660000000006</v>
      </c>
    </row>
    <row r="3879" spans="1:4" x14ac:dyDescent="0.25">
      <c r="A3879" s="7" t="s">
        <v>4059</v>
      </c>
      <c r="B3879" s="23">
        <v>75.00564</v>
      </c>
      <c r="C3879" s="23">
        <v>0</v>
      </c>
      <c r="D3879" s="23">
        <v>75.00564</v>
      </c>
    </row>
    <row r="3880" spans="1:4" x14ac:dyDescent="0.25">
      <c r="A3880" s="7" t="s">
        <v>4060</v>
      </c>
      <c r="B3880" s="23">
        <v>64.006500000000003</v>
      </c>
      <c r="C3880" s="23">
        <v>6.7298</v>
      </c>
      <c r="D3880" s="23">
        <v>75.005020000000002</v>
      </c>
    </row>
    <row r="3881" spans="1:4" x14ac:dyDescent="0.25">
      <c r="A3881" s="7" t="s">
        <v>4061</v>
      </c>
      <c r="B3881" s="23">
        <v>72.681970000000007</v>
      </c>
      <c r="C3881" s="23">
        <v>0.74804999999999999</v>
      </c>
      <c r="D3881" s="23">
        <v>74.998730000000009</v>
      </c>
    </row>
    <row r="3882" spans="1:4" x14ac:dyDescent="0.25">
      <c r="A3882" s="7" t="s">
        <v>4062</v>
      </c>
      <c r="B3882" s="23">
        <v>74.997839999999997</v>
      </c>
      <c r="C3882" s="23">
        <v>0</v>
      </c>
      <c r="D3882" s="23">
        <v>74.997839999999997</v>
      </c>
    </row>
    <row r="3883" spans="1:4" x14ac:dyDescent="0.25">
      <c r="A3883" s="7" t="s">
        <v>4063</v>
      </c>
      <c r="B3883" s="23">
        <v>74.07011</v>
      </c>
      <c r="C3883" s="23">
        <v>0</v>
      </c>
      <c r="D3883" s="23">
        <v>74.990359999999995</v>
      </c>
    </row>
    <row r="3884" spans="1:4" x14ac:dyDescent="0.25">
      <c r="A3884" s="7" t="s">
        <v>4064</v>
      </c>
      <c r="B3884" s="23">
        <v>74.970710000000011</v>
      </c>
      <c r="C3884" s="23">
        <v>0</v>
      </c>
      <c r="D3884" s="23">
        <v>74.970710000000011</v>
      </c>
    </row>
    <row r="3885" spans="1:4" x14ac:dyDescent="0.25">
      <c r="A3885" s="7" t="s">
        <v>4065</v>
      </c>
      <c r="B3885" s="23">
        <v>64.693989999999999</v>
      </c>
      <c r="C3885" s="23">
        <v>8.0805799999999994</v>
      </c>
      <c r="D3885" s="23">
        <v>74.957739999999987</v>
      </c>
    </row>
    <row r="3886" spans="1:4" x14ac:dyDescent="0.25">
      <c r="A3886" s="7" t="s">
        <v>4066</v>
      </c>
      <c r="B3886" s="23">
        <v>72.835830000000001</v>
      </c>
      <c r="C3886" s="23">
        <v>0.58611999999999997</v>
      </c>
      <c r="D3886" s="23">
        <v>74.946950000000001</v>
      </c>
    </row>
    <row r="3887" spans="1:4" x14ac:dyDescent="0.25">
      <c r="A3887" s="7" t="s">
        <v>4067</v>
      </c>
      <c r="B3887" s="23">
        <v>73.543139999999994</v>
      </c>
      <c r="C3887" s="23">
        <v>0</v>
      </c>
      <c r="D3887" s="23">
        <v>74.94314</v>
      </c>
    </row>
    <row r="3888" spans="1:4" x14ac:dyDescent="0.25">
      <c r="A3888" s="7" t="s">
        <v>4068</v>
      </c>
      <c r="B3888" s="23">
        <v>64.902650000000008</v>
      </c>
      <c r="C3888" s="23">
        <v>7.3373500000000007</v>
      </c>
      <c r="D3888" s="23">
        <v>74.937690000000003</v>
      </c>
    </row>
    <row r="3889" spans="1:4" x14ac:dyDescent="0.25">
      <c r="A3889" s="7" t="s">
        <v>4069</v>
      </c>
      <c r="B3889" s="23">
        <v>66.123159999999999</v>
      </c>
      <c r="C3889" s="23">
        <v>6.2218500000000008</v>
      </c>
      <c r="D3889" s="23">
        <v>74.914480000000012</v>
      </c>
    </row>
    <row r="3890" spans="1:4" x14ac:dyDescent="0.25">
      <c r="A3890" s="7" t="s">
        <v>4070</v>
      </c>
      <c r="B3890" s="23">
        <v>63.288160000000005</v>
      </c>
      <c r="C3890" s="23">
        <v>7.5273100000000008</v>
      </c>
      <c r="D3890" s="23">
        <v>74.876960000000011</v>
      </c>
    </row>
    <row r="3891" spans="1:4" x14ac:dyDescent="0.25">
      <c r="A3891" s="7" t="s">
        <v>4071</v>
      </c>
      <c r="B3891" s="23">
        <v>67.912019999999998</v>
      </c>
      <c r="C3891" s="23">
        <v>6.9401800000000007</v>
      </c>
      <c r="D3891" s="23">
        <v>74.852200000000011</v>
      </c>
    </row>
    <row r="3892" spans="1:4" x14ac:dyDescent="0.25">
      <c r="A3892" s="7" t="s">
        <v>4072</v>
      </c>
      <c r="B3892" s="23">
        <v>74.075999999999993</v>
      </c>
      <c r="C3892" s="23">
        <v>0</v>
      </c>
      <c r="D3892" s="23">
        <v>74.849500000000006</v>
      </c>
    </row>
    <row r="3893" spans="1:4" x14ac:dyDescent="0.25">
      <c r="A3893" s="7" t="s">
        <v>4073</v>
      </c>
      <c r="B3893" s="23">
        <v>74.81326</v>
      </c>
      <c r="C3893" s="23">
        <v>0</v>
      </c>
      <c r="D3893" s="23">
        <v>74.81326</v>
      </c>
    </row>
    <row r="3894" spans="1:4" x14ac:dyDescent="0.25">
      <c r="A3894" s="7" t="s">
        <v>4074</v>
      </c>
      <c r="B3894" s="23">
        <v>60.110289999999999</v>
      </c>
      <c r="C3894" s="23">
        <v>11.249090000000001</v>
      </c>
      <c r="D3894" s="23">
        <v>74.801840000000013</v>
      </c>
    </row>
    <row r="3895" spans="1:4" x14ac:dyDescent="0.25">
      <c r="A3895" s="7" t="s">
        <v>4075</v>
      </c>
      <c r="B3895" s="23">
        <v>64.371620000000007</v>
      </c>
      <c r="C3895" s="23">
        <v>10.290100000000001</v>
      </c>
      <c r="D3895" s="23">
        <v>74.777119999999996</v>
      </c>
    </row>
    <row r="3896" spans="1:4" x14ac:dyDescent="0.25">
      <c r="A3896" s="7" t="s">
        <v>4076</v>
      </c>
      <c r="B3896" s="23">
        <v>60.206620000000001</v>
      </c>
      <c r="C3896" s="23">
        <v>0.19803999999999999</v>
      </c>
      <c r="D3896" s="23">
        <v>74.751589999999993</v>
      </c>
    </row>
    <row r="3897" spans="1:4" x14ac:dyDescent="0.25">
      <c r="A3897" s="7" t="s">
        <v>4077</v>
      </c>
      <c r="B3897" s="23">
        <v>67.615660000000005</v>
      </c>
      <c r="C3897" s="23">
        <v>2.4043400000000004</v>
      </c>
      <c r="D3897" s="23">
        <v>74.740639999999999</v>
      </c>
    </row>
    <row r="3898" spans="1:4" x14ac:dyDescent="0.25">
      <c r="A3898" s="7" t="s">
        <v>4078</v>
      </c>
      <c r="B3898" s="23">
        <v>74.094169999999991</v>
      </c>
      <c r="C3898" s="23">
        <v>0</v>
      </c>
      <c r="D3898" s="23">
        <v>74.740349999999992</v>
      </c>
    </row>
    <row r="3899" spans="1:4" x14ac:dyDescent="0.25">
      <c r="A3899" s="7" t="s">
        <v>4079</v>
      </c>
      <c r="B3899" s="23">
        <v>74.737619999999993</v>
      </c>
      <c r="C3899" s="23">
        <v>0</v>
      </c>
      <c r="D3899" s="23">
        <v>74.737619999999993</v>
      </c>
    </row>
    <row r="3900" spans="1:4" x14ac:dyDescent="0.25">
      <c r="A3900" s="7" t="s">
        <v>4080</v>
      </c>
      <c r="B3900" s="23">
        <v>72.21172</v>
      </c>
      <c r="C3900" s="23">
        <v>0</v>
      </c>
      <c r="D3900" s="23">
        <v>74.734820000000013</v>
      </c>
    </row>
    <row r="3901" spans="1:4" x14ac:dyDescent="0.25">
      <c r="A3901" s="7" t="s">
        <v>4081</v>
      </c>
      <c r="B3901" s="23">
        <v>74.725639999999999</v>
      </c>
      <c r="C3901" s="23">
        <v>0</v>
      </c>
      <c r="D3901" s="23">
        <v>74.725639999999999</v>
      </c>
    </row>
    <row r="3902" spans="1:4" x14ac:dyDescent="0.25">
      <c r="A3902" s="7" t="s">
        <v>4082</v>
      </c>
      <c r="B3902" s="23">
        <v>72.927809999999994</v>
      </c>
      <c r="C3902" s="23">
        <v>5.3880000000000004E-2</v>
      </c>
      <c r="D3902" s="23">
        <v>74.720690000000005</v>
      </c>
    </row>
    <row r="3903" spans="1:4" x14ac:dyDescent="0.25">
      <c r="A3903" s="7" t="s">
        <v>4083</v>
      </c>
      <c r="B3903" s="23">
        <v>66.687359999999998</v>
      </c>
      <c r="C3903" s="23">
        <v>5.9835200000000004</v>
      </c>
      <c r="D3903" s="23">
        <v>74.719680000000011</v>
      </c>
    </row>
    <row r="3904" spans="1:4" x14ac:dyDescent="0.25">
      <c r="A3904" s="7" t="s">
        <v>4084</v>
      </c>
      <c r="B3904" s="23">
        <v>71.777810000000002</v>
      </c>
      <c r="C3904" s="23">
        <v>1.7554000000000001</v>
      </c>
      <c r="D3904" s="23">
        <v>74.70465999999999</v>
      </c>
    </row>
    <row r="3905" spans="1:4" x14ac:dyDescent="0.25">
      <c r="A3905" s="7" t="s">
        <v>4085</v>
      </c>
      <c r="B3905" s="23">
        <v>62.468499999999999</v>
      </c>
      <c r="C3905" s="23">
        <v>11.454420000000001</v>
      </c>
      <c r="D3905" s="23">
        <v>74.703869999999995</v>
      </c>
    </row>
    <row r="3906" spans="1:4" x14ac:dyDescent="0.25">
      <c r="A3906" s="7" t="s">
        <v>4086</v>
      </c>
      <c r="B3906" s="23">
        <v>74.666240000000002</v>
      </c>
      <c r="C3906" s="23">
        <v>0</v>
      </c>
      <c r="D3906" s="23">
        <v>74.666240000000002</v>
      </c>
    </row>
    <row r="3907" spans="1:4" x14ac:dyDescent="0.25">
      <c r="A3907" s="7" t="s">
        <v>4087</v>
      </c>
      <c r="B3907" s="23">
        <v>72.717309999999998</v>
      </c>
      <c r="C3907" s="23">
        <v>0</v>
      </c>
      <c r="D3907" s="23">
        <v>74.65513</v>
      </c>
    </row>
    <row r="3908" spans="1:4" x14ac:dyDescent="0.25">
      <c r="A3908" s="7" t="s">
        <v>4088</v>
      </c>
      <c r="B3908" s="23">
        <v>74.645809999999997</v>
      </c>
      <c r="C3908" s="23">
        <v>0</v>
      </c>
      <c r="D3908" s="23">
        <v>74.645809999999997</v>
      </c>
    </row>
    <row r="3909" spans="1:4" x14ac:dyDescent="0.25">
      <c r="A3909" s="7" t="s">
        <v>4089</v>
      </c>
      <c r="B3909" s="23">
        <v>74.645800000000008</v>
      </c>
      <c r="C3909" s="23">
        <v>0</v>
      </c>
      <c r="D3909" s="23">
        <v>74.645800000000008</v>
      </c>
    </row>
    <row r="3910" spans="1:4" x14ac:dyDescent="0.25">
      <c r="A3910" s="7" t="s">
        <v>4090</v>
      </c>
      <c r="B3910" s="23">
        <v>74.628110000000007</v>
      </c>
      <c r="C3910" s="23">
        <v>0</v>
      </c>
      <c r="D3910" s="23">
        <v>74.628110000000007</v>
      </c>
    </row>
    <row r="3911" spans="1:4" x14ac:dyDescent="0.25">
      <c r="A3911" s="7" t="s">
        <v>4091</v>
      </c>
      <c r="B3911" s="23">
        <v>74.628020000000006</v>
      </c>
      <c r="C3911" s="23">
        <v>0</v>
      </c>
      <c r="D3911" s="23">
        <v>74.628020000000006</v>
      </c>
    </row>
    <row r="3912" spans="1:4" x14ac:dyDescent="0.25">
      <c r="A3912" s="7" t="s">
        <v>4092</v>
      </c>
      <c r="B3912" s="23">
        <v>62.466209999999997</v>
      </c>
      <c r="C3912" s="23">
        <v>7.9084599999999998</v>
      </c>
      <c r="D3912" s="23">
        <v>74.617569999999986</v>
      </c>
    </row>
    <row r="3913" spans="1:4" x14ac:dyDescent="0.25">
      <c r="A3913" s="7" t="s">
        <v>4093</v>
      </c>
      <c r="B3913" s="23">
        <v>57.395000000000003</v>
      </c>
      <c r="C3913" s="23">
        <v>6.4943100000000005</v>
      </c>
      <c r="D3913" s="23">
        <v>74.606250000000003</v>
      </c>
    </row>
    <row r="3914" spans="1:4" x14ac:dyDescent="0.25">
      <c r="A3914" s="7" t="s">
        <v>4094</v>
      </c>
      <c r="B3914" s="23">
        <v>74.592380000000006</v>
      </c>
      <c r="C3914" s="23">
        <v>0</v>
      </c>
      <c r="D3914" s="23">
        <v>74.592380000000006</v>
      </c>
    </row>
    <row r="3915" spans="1:4" x14ac:dyDescent="0.25">
      <c r="A3915" s="7" t="s">
        <v>4095</v>
      </c>
      <c r="B3915" s="23">
        <v>68.160339999999991</v>
      </c>
      <c r="C3915" s="23">
        <v>4.3108000000000004</v>
      </c>
      <c r="D3915" s="23">
        <v>74.588589999999996</v>
      </c>
    </row>
    <row r="3916" spans="1:4" x14ac:dyDescent="0.25">
      <c r="A3916" s="7" t="s">
        <v>4096</v>
      </c>
      <c r="B3916" s="23">
        <v>60.206600000000002</v>
      </c>
      <c r="C3916" s="23">
        <v>13.49469</v>
      </c>
      <c r="D3916" s="23">
        <v>74.575289999999995</v>
      </c>
    </row>
    <row r="3917" spans="1:4" x14ac:dyDescent="0.25">
      <c r="A3917" s="7" t="s">
        <v>4097</v>
      </c>
      <c r="B3917" s="23">
        <v>63.947120000000005</v>
      </c>
      <c r="C3917" s="23">
        <v>5.3150699999999995</v>
      </c>
      <c r="D3917" s="23">
        <v>74.543639999999996</v>
      </c>
    </row>
    <row r="3918" spans="1:4" x14ac:dyDescent="0.25">
      <c r="A3918" s="7" t="s">
        <v>4098</v>
      </c>
      <c r="B3918" s="23">
        <v>73.999210000000005</v>
      </c>
      <c r="C3918" s="23">
        <v>0</v>
      </c>
      <c r="D3918" s="23">
        <v>74.52713</v>
      </c>
    </row>
    <row r="3919" spans="1:4" x14ac:dyDescent="0.25">
      <c r="A3919" s="7" t="s">
        <v>4099</v>
      </c>
      <c r="B3919" s="23">
        <v>64.006500000000003</v>
      </c>
      <c r="C3919" s="23">
        <v>5.9998800000000001</v>
      </c>
      <c r="D3919" s="23">
        <v>74.478450000000009</v>
      </c>
    </row>
    <row r="3920" spans="1:4" x14ac:dyDescent="0.25">
      <c r="A3920" s="7" t="s">
        <v>4100</v>
      </c>
      <c r="B3920" s="23">
        <v>65.120769999999993</v>
      </c>
      <c r="C3920" s="23">
        <v>2.2129899999999996</v>
      </c>
      <c r="D3920" s="23">
        <v>74.453589999999991</v>
      </c>
    </row>
    <row r="3921" spans="1:4" x14ac:dyDescent="0.25">
      <c r="A3921" s="7" t="s">
        <v>4101</v>
      </c>
      <c r="B3921" s="23">
        <v>70.987800000000007</v>
      </c>
      <c r="C3921" s="23">
        <v>3.3949199999999999</v>
      </c>
      <c r="D3921" s="23">
        <v>74.45177000000001</v>
      </c>
    </row>
    <row r="3922" spans="1:4" x14ac:dyDescent="0.25">
      <c r="A3922" s="7" t="s">
        <v>4102</v>
      </c>
      <c r="B3922" s="23">
        <v>73.259199999999993</v>
      </c>
      <c r="C3922" s="23">
        <v>0</v>
      </c>
      <c r="D3922" s="23">
        <v>74.451750000000004</v>
      </c>
    </row>
    <row r="3923" spans="1:4" x14ac:dyDescent="0.25">
      <c r="A3923" s="7" t="s">
        <v>4103</v>
      </c>
      <c r="B3923" s="23">
        <v>74.448009999999996</v>
      </c>
      <c r="C3923" s="23">
        <v>0</v>
      </c>
      <c r="D3923" s="23">
        <v>74.448009999999996</v>
      </c>
    </row>
    <row r="3924" spans="1:4" x14ac:dyDescent="0.25">
      <c r="A3924" s="7" t="s">
        <v>4104</v>
      </c>
      <c r="B3924" s="23">
        <v>62.00432</v>
      </c>
      <c r="C3924" s="23">
        <v>10.740129999999999</v>
      </c>
      <c r="D3924" s="23">
        <v>74.434219999999996</v>
      </c>
    </row>
    <row r="3925" spans="1:4" x14ac:dyDescent="0.25">
      <c r="A3925" s="7" t="s">
        <v>4105</v>
      </c>
      <c r="B3925" s="23">
        <v>65.348399999999998</v>
      </c>
      <c r="C3925" s="23">
        <v>4.8953500000000005</v>
      </c>
      <c r="D3925" s="23">
        <v>74.430050000000008</v>
      </c>
    </row>
    <row r="3926" spans="1:4" x14ac:dyDescent="0.25">
      <c r="A3926" s="7" t="s">
        <v>4106</v>
      </c>
      <c r="B3926" s="23">
        <v>72.32574000000001</v>
      </c>
      <c r="C3926" s="23">
        <v>0</v>
      </c>
      <c r="D3926" s="23">
        <v>74.42974000000001</v>
      </c>
    </row>
    <row r="3927" spans="1:4" x14ac:dyDescent="0.25">
      <c r="A3927" s="7" t="s">
        <v>4107</v>
      </c>
      <c r="B3927" s="23">
        <v>58.81944</v>
      </c>
      <c r="C3927" s="23">
        <v>10.501040000000001</v>
      </c>
      <c r="D3927" s="23">
        <v>74.385320000000007</v>
      </c>
    </row>
    <row r="3928" spans="1:4" x14ac:dyDescent="0.25">
      <c r="A3928" s="7" t="s">
        <v>4108</v>
      </c>
      <c r="B3928" s="23">
        <v>74.384529999999998</v>
      </c>
      <c r="C3928" s="23">
        <v>0</v>
      </c>
      <c r="D3928" s="23">
        <v>74.384529999999998</v>
      </c>
    </row>
    <row r="3929" spans="1:4" x14ac:dyDescent="0.25">
      <c r="A3929" s="7" t="s">
        <v>4109</v>
      </c>
      <c r="B3929" s="23">
        <v>69.071649999999991</v>
      </c>
      <c r="C3929" s="23">
        <v>3.0666700000000002</v>
      </c>
      <c r="D3929" s="23">
        <v>74.352379999999997</v>
      </c>
    </row>
    <row r="3930" spans="1:4" x14ac:dyDescent="0.25">
      <c r="A3930" s="7" t="s">
        <v>4110</v>
      </c>
      <c r="B3930" s="23">
        <v>73.351020000000005</v>
      </c>
      <c r="C3930" s="23">
        <v>0</v>
      </c>
      <c r="D3930" s="23">
        <v>74.351020000000005</v>
      </c>
    </row>
    <row r="3931" spans="1:4" x14ac:dyDescent="0.25">
      <c r="A3931" s="7" t="s">
        <v>4111</v>
      </c>
      <c r="B3931" s="23">
        <v>60.183699999999995</v>
      </c>
      <c r="C3931" s="23">
        <v>11.92942</v>
      </c>
      <c r="D3931" s="23">
        <v>74.348420000000004</v>
      </c>
    </row>
    <row r="3932" spans="1:4" x14ac:dyDescent="0.25">
      <c r="A3932" s="7" t="s">
        <v>4112</v>
      </c>
      <c r="B3932" s="23">
        <v>58.212019999999995</v>
      </c>
      <c r="C3932" s="23">
        <v>15.398790000000002</v>
      </c>
      <c r="D3932" s="23">
        <v>74.308440000000004</v>
      </c>
    </row>
    <row r="3933" spans="1:4" x14ac:dyDescent="0.25">
      <c r="A3933" s="7" t="s">
        <v>4113</v>
      </c>
      <c r="B3933" s="23">
        <v>64.560870000000008</v>
      </c>
      <c r="C3933" s="23">
        <v>7.31046</v>
      </c>
      <c r="D3933" s="23">
        <v>74.280509999999992</v>
      </c>
    </row>
    <row r="3934" spans="1:4" x14ac:dyDescent="0.25">
      <c r="A3934" s="7" t="s">
        <v>4114</v>
      </c>
      <c r="B3934" s="23">
        <v>64.717569999999995</v>
      </c>
      <c r="C3934" s="23">
        <v>4.6552299999999995</v>
      </c>
      <c r="D3934" s="23">
        <v>74.276910000000001</v>
      </c>
    </row>
    <row r="3935" spans="1:4" x14ac:dyDescent="0.25">
      <c r="A3935" s="7" t="s">
        <v>4115</v>
      </c>
      <c r="B3935" s="23">
        <v>64.12885</v>
      </c>
      <c r="C3935" s="23">
        <v>3.9254600000000002</v>
      </c>
      <c r="D3935" s="23">
        <v>74.266709999999989</v>
      </c>
    </row>
    <row r="3936" spans="1:4" x14ac:dyDescent="0.25">
      <c r="A3936" s="7" t="s">
        <v>4116</v>
      </c>
      <c r="B3936" s="23">
        <v>71.79683</v>
      </c>
      <c r="C3936" s="23">
        <v>0</v>
      </c>
      <c r="D3936" s="23">
        <v>74.258570000000006</v>
      </c>
    </row>
    <row r="3937" spans="1:4" x14ac:dyDescent="0.25">
      <c r="A3937" s="7" t="s">
        <v>4117</v>
      </c>
      <c r="B3937" s="23">
        <v>74.247050000000002</v>
      </c>
      <c r="C3937" s="23">
        <v>0</v>
      </c>
      <c r="D3937" s="23">
        <v>74.247050000000002</v>
      </c>
    </row>
    <row r="3938" spans="1:4" x14ac:dyDescent="0.25">
      <c r="A3938" s="7" t="s">
        <v>4118</v>
      </c>
      <c r="B3938" s="23">
        <v>74.247039999999998</v>
      </c>
      <c r="C3938" s="23">
        <v>0</v>
      </c>
      <c r="D3938" s="23">
        <v>74.247039999999998</v>
      </c>
    </row>
    <row r="3939" spans="1:4" x14ac:dyDescent="0.25">
      <c r="A3939" s="7" t="s">
        <v>4119</v>
      </c>
      <c r="B3939" s="23">
        <v>74.247029999999995</v>
      </c>
      <c r="C3939" s="23">
        <v>0</v>
      </c>
      <c r="D3939" s="23">
        <v>74.247029999999995</v>
      </c>
    </row>
    <row r="3940" spans="1:4" x14ac:dyDescent="0.25">
      <c r="A3940" s="7" t="s">
        <v>4120</v>
      </c>
      <c r="B3940" s="23">
        <v>74.238</v>
      </c>
      <c r="C3940" s="23">
        <v>0</v>
      </c>
      <c r="D3940" s="23">
        <v>74.238</v>
      </c>
    </row>
    <row r="3941" spans="1:4" x14ac:dyDescent="0.25">
      <c r="A3941" s="7" t="s">
        <v>4121</v>
      </c>
      <c r="B3941" s="23">
        <v>72.386589999999998</v>
      </c>
      <c r="C3941" s="23">
        <v>0</v>
      </c>
      <c r="D3941" s="23">
        <v>74.203789999999998</v>
      </c>
    </row>
    <row r="3942" spans="1:4" x14ac:dyDescent="0.25">
      <c r="A3942" s="7" t="s">
        <v>4122</v>
      </c>
      <c r="B3942" s="23">
        <v>71.505679999999998</v>
      </c>
      <c r="C3942" s="23">
        <v>0.41549999999999998</v>
      </c>
      <c r="D3942" s="23">
        <v>74.201179999999994</v>
      </c>
    </row>
    <row r="3943" spans="1:4" x14ac:dyDescent="0.25">
      <c r="A3943" s="7" t="s">
        <v>4123</v>
      </c>
      <c r="B3943" s="23">
        <v>67.698520000000002</v>
      </c>
      <c r="C3943" s="23">
        <v>1.8564100000000001</v>
      </c>
      <c r="D3943" s="23">
        <v>74.200270000000003</v>
      </c>
    </row>
    <row r="3944" spans="1:4" x14ac:dyDescent="0.25">
      <c r="A3944" s="7" t="s">
        <v>4124</v>
      </c>
      <c r="B3944" s="23">
        <v>57.85745</v>
      </c>
      <c r="C3944" s="23">
        <v>16.278970000000001</v>
      </c>
      <c r="D3944" s="23">
        <v>74.199950000000001</v>
      </c>
    </row>
    <row r="3945" spans="1:4" x14ac:dyDescent="0.25">
      <c r="A3945" s="7" t="s">
        <v>4125</v>
      </c>
      <c r="B3945" s="23">
        <v>73.944020000000009</v>
      </c>
      <c r="C3945" s="23">
        <v>0</v>
      </c>
      <c r="D3945" s="23">
        <v>74.194020000000009</v>
      </c>
    </row>
    <row r="3946" spans="1:4" x14ac:dyDescent="0.25">
      <c r="A3946" s="7" t="s">
        <v>4126</v>
      </c>
      <c r="B3946" s="23">
        <v>68.160240000000002</v>
      </c>
      <c r="C3946" s="23">
        <v>3.2384200000000001</v>
      </c>
      <c r="D3946" s="23">
        <v>74.176290000000009</v>
      </c>
    </row>
    <row r="3947" spans="1:4" x14ac:dyDescent="0.25">
      <c r="A3947" s="7" t="s">
        <v>4127</v>
      </c>
      <c r="B3947" s="23">
        <v>74.165039999999991</v>
      </c>
      <c r="C3947" s="23">
        <v>0</v>
      </c>
      <c r="D3947" s="23">
        <v>74.165039999999991</v>
      </c>
    </row>
    <row r="3948" spans="1:4" x14ac:dyDescent="0.25">
      <c r="A3948" s="7" t="s">
        <v>4128</v>
      </c>
      <c r="B3948" s="23">
        <v>74.165019999999998</v>
      </c>
      <c r="C3948" s="23">
        <v>0</v>
      </c>
      <c r="D3948" s="23">
        <v>74.165019999999998</v>
      </c>
    </row>
    <row r="3949" spans="1:4" x14ac:dyDescent="0.25">
      <c r="A3949" s="7" t="s">
        <v>4129</v>
      </c>
      <c r="B3949" s="23">
        <v>74.16498</v>
      </c>
      <c r="C3949" s="23">
        <v>0</v>
      </c>
      <c r="D3949" s="23">
        <v>74.16498</v>
      </c>
    </row>
    <row r="3950" spans="1:4" x14ac:dyDescent="0.25">
      <c r="A3950" s="7" t="s">
        <v>4130</v>
      </c>
      <c r="B3950" s="23">
        <v>63.855019999999996</v>
      </c>
      <c r="C3950" s="23">
        <v>8.7916000000000007</v>
      </c>
      <c r="D3950" s="23">
        <v>74.142759999999996</v>
      </c>
    </row>
    <row r="3951" spans="1:4" x14ac:dyDescent="0.25">
      <c r="A3951" s="7" t="s">
        <v>4131</v>
      </c>
      <c r="B3951" s="23">
        <v>65.114329999999995</v>
      </c>
      <c r="C3951" s="23">
        <v>8.3619900000000005</v>
      </c>
      <c r="D3951" s="23">
        <v>74.128820000000005</v>
      </c>
    </row>
    <row r="3952" spans="1:4" x14ac:dyDescent="0.25">
      <c r="A3952" s="7" t="s">
        <v>4132</v>
      </c>
      <c r="B3952" s="23">
        <v>73.197050000000004</v>
      </c>
      <c r="C3952" s="23">
        <v>0</v>
      </c>
      <c r="D3952" s="23">
        <v>74.125740000000008</v>
      </c>
    </row>
    <row r="3953" spans="1:4" x14ac:dyDescent="0.25">
      <c r="A3953" s="7" t="s">
        <v>4133</v>
      </c>
      <c r="B3953" s="23">
        <v>72.301410000000004</v>
      </c>
      <c r="C3953" s="23">
        <v>8.3000000000000004E-2</v>
      </c>
      <c r="D3953" s="23">
        <v>74.109909999999999</v>
      </c>
    </row>
    <row r="3954" spans="1:4" x14ac:dyDescent="0.25">
      <c r="A3954" s="7" t="s">
        <v>4134</v>
      </c>
      <c r="B3954" s="23">
        <v>64.917299999999997</v>
      </c>
      <c r="C3954" s="23">
        <v>0.76761999999999997</v>
      </c>
      <c r="D3954" s="23">
        <v>74.095950000000002</v>
      </c>
    </row>
    <row r="3955" spans="1:4" x14ac:dyDescent="0.25">
      <c r="A3955" s="7" t="s">
        <v>4135</v>
      </c>
      <c r="B3955" s="23">
        <v>72.144000000000005</v>
      </c>
      <c r="C3955" s="23">
        <v>0.85170000000000001</v>
      </c>
      <c r="D3955" s="23">
        <v>74.075699999999998</v>
      </c>
    </row>
    <row r="3956" spans="1:4" x14ac:dyDescent="0.25">
      <c r="A3956" s="7" t="s">
        <v>4136</v>
      </c>
      <c r="B3956" s="23">
        <v>45.248280000000001</v>
      </c>
      <c r="C3956" s="23">
        <v>0</v>
      </c>
      <c r="D3956" s="23">
        <v>74.04513</v>
      </c>
    </row>
    <row r="3957" spans="1:4" x14ac:dyDescent="0.25">
      <c r="A3957" s="7" t="s">
        <v>4137</v>
      </c>
      <c r="B3957" s="23">
        <v>65.503410000000002</v>
      </c>
      <c r="C3957" s="23">
        <v>6.9229700000000003</v>
      </c>
      <c r="D3957" s="23">
        <v>74.022019999999998</v>
      </c>
    </row>
    <row r="3958" spans="1:4" x14ac:dyDescent="0.25">
      <c r="A3958" s="7" t="s">
        <v>4138</v>
      </c>
      <c r="B3958" s="23">
        <v>66.652609999999996</v>
      </c>
      <c r="C3958" s="23">
        <v>6.8088999999999995</v>
      </c>
      <c r="D3958" s="23">
        <v>74.005529999999993</v>
      </c>
    </row>
    <row r="3959" spans="1:4" x14ac:dyDescent="0.25">
      <c r="A3959" s="7" t="s">
        <v>4139</v>
      </c>
      <c r="B3959" s="23">
        <v>73.35727</v>
      </c>
      <c r="C3959" s="23">
        <v>0</v>
      </c>
      <c r="D3959" s="23">
        <v>73.981270000000009</v>
      </c>
    </row>
    <row r="3960" spans="1:4" x14ac:dyDescent="0.25">
      <c r="A3960" s="7" t="s">
        <v>4140</v>
      </c>
      <c r="B3960" s="23">
        <v>73.35114999999999</v>
      </c>
      <c r="C3960" s="23">
        <v>0</v>
      </c>
      <c r="D3960" s="23">
        <v>73.975189999999984</v>
      </c>
    </row>
    <row r="3961" spans="1:4" x14ac:dyDescent="0.25">
      <c r="A3961" s="7" t="s">
        <v>4141</v>
      </c>
      <c r="B3961" s="23">
        <v>72.731649999999988</v>
      </c>
      <c r="C3961" s="23">
        <v>0</v>
      </c>
      <c r="D3961" s="23">
        <v>73.965389999999999</v>
      </c>
    </row>
    <row r="3962" spans="1:4" x14ac:dyDescent="0.25">
      <c r="A3962" s="7" t="s">
        <v>4142</v>
      </c>
      <c r="B3962" s="23">
        <v>58.910690000000002</v>
      </c>
      <c r="C3962" s="23">
        <v>11.682129999999999</v>
      </c>
      <c r="D3962" s="23">
        <v>73.953030000000012</v>
      </c>
    </row>
    <row r="3963" spans="1:4" x14ac:dyDescent="0.25">
      <c r="A3963" s="7" t="s">
        <v>4143</v>
      </c>
      <c r="B3963" s="23">
        <v>72.273600000000002</v>
      </c>
      <c r="C3963" s="23">
        <v>0.9233300000000001</v>
      </c>
      <c r="D3963" s="23">
        <v>73.92016000000001</v>
      </c>
    </row>
    <row r="3964" spans="1:4" x14ac:dyDescent="0.25">
      <c r="A3964" s="7" t="s">
        <v>4144</v>
      </c>
      <c r="B3964" s="23">
        <v>61.062040000000003</v>
      </c>
      <c r="C3964" s="23">
        <v>11.00637</v>
      </c>
      <c r="D3964" s="23">
        <v>73.915130000000005</v>
      </c>
    </row>
    <row r="3965" spans="1:4" x14ac:dyDescent="0.25">
      <c r="A3965" s="7" t="s">
        <v>4145</v>
      </c>
      <c r="B3965" s="23">
        <v>73.899039999999999</v>
      </c>
      <c r="C3965" s="23">
        <v>0</v>
      </c>
      <c r="D3965" s="23">
        <v>73.899039999999999</v>
      </c>
    </row>
    <row r="3966" spans="1:4" x14ac:dyDescent="0.25">
      <c r="A3966" s="7" t="s">
        <v>4146</v>
      </c>
      <c r="B3966" s="23">
        <v>73.899039999999999</v>
      </c>
      <c r="C3966" s="23">
        <v>0</v>
      </c>
      <c r="D3966" s="23">
        <v>73.899039999999999</v>
      </c>
    </row>
    <row r="3967" spans="1:4" x14ac:dyDescent="0.25">
      <c r="A3967" s="7" t="s">
        <v>4147</v>
      </c>
      <c r="B3967" s="23">
        <v>68.155820000000006</v>
      </c>
      <c r="C3967" s="23">
        <v>0</v>
      </c>
      <c r="D3967" s="23">
        <v>73.884500000000003</v>
      </c>
    </row>
    <row r="3968" spans="1:4" x14ac:dyDescent="0.25">
      <c r="A3968" s="7" t="s">
        <v>4148</v>
      </c>
      <c r="B3968" s="23">
        <v>66.026210000000006</v>
      </c>
      <c r="C3968" s="23">
        <v>2.9282399999999997</v>
      </c>
      <c r="D3968" s="23">
        <v>73.869670000000013</v>
      </c>
    </row>
    <row r="3969" spans="1:4" x14ac:dyDescent="0.25">
      <c r="A3969" s="7" t="s">
        <v>4149</v>
      </c>
      <c r="B3969" s="23">
        <v>72.319310000000002</v>
      </c>
      <c r="C3969" s="23">
        <v>0</v>
      </c>
      <c r="D3969" s="23">
        <v>73.844139999999996</v>
      </c>
    </row>
    <row r="3970" spans="1:4" x14ac:dyDescent="0.25">
      <c r="A3970" s="7" t="s">
        <v>4150</v>
      </c>
      <c r="B3970" s="23">
        <v>72.46499</v>
      </c>
      <c r="C3970" s="23">
        <v>0</v>
      </c>
      <c r="D3970" s="23">
        <v>73.823660000000004</v>
      </c>
    </row>
    <row r="3971" spans="1:4" x14ac:dyDescent="0.25">
      <c r="A3971" s="7" t="s">
        <v>4151</v>
      </c>
      <c r="B3971" s="23">
        <v>69.638440000000003</v>
      </c>
      <c r="C3971" s="23">
        <v>0</v>
      </c>
      <c r="D3971" s="23">
        <v>73.814900000000009</v>
      </c>
    </row>
    <row r="3972" spans="1:4" x14ac:dyDescent="0.25">
      <c r="A3972" s="7" t="s">
        <v>4152</v>
      </c>
      <c r="B3972" s="23">
        <v>68.228429999999989</v>
      </c>
      <c r="C3972" s="23">
        <v>2.7199400000000002</v>
      </c>
      <c r="D3972" s="23">
        <v>73.783989999999989</v>
      </c>
    </row>
    <row r="3973" spans="1:4" x14ac:dyDescent="0.25">
      <c r="A3973" s="7" t="s">
        <v>4153</v>
      </c>
      <c r="B3973" s="23">
        <v>73.762039999999999</v>
      </c>
      <c r="C3973" s="23">
        <v>0</v>
      </c>
      <c r="D3973" s="23">
        <v>73.762039999999999</v>
      </c>
    </row>
    <row r="3974" spans="1:4" x14ac:dyDescent="0.25">
      <c r="A3974" s="7" t="s">
        <v>4154</v>
      </c>
      <c r="B3974" s="23">
        <v>64.091499999999996</v>
      </c>
      <c r="C3974" s="23">
        <v>9.6698299999999993</v>
      </c>
      <c r="D3974" s="23">
        <v>73.761330000000001</v>
      </c>
    </row>
    <row r="3975" spans="1:4" x14ac:dyDescent="0.25">
      <c r="A3975" s="7" t="s">
        <v>4155</v>
      </c>
      <c r="B3975" s="23">
        <v>63.558330000000005</v>
      </c>
      <c r="C3975" s="23">
        <v>8.7291900000000009</v>
      </c>
      <c r="D3975" s="23">
        <v>73.760249999999999</v>
      </c>
    </row>
    <row r="3976" spans="1:4" x14ac:dyDescent="0.25">
      <c r="A3976" s="7" t="s">
        <v>4156</v>
      </c>
      <c r="B3976" s="23">
        <v>73.75724000000001</v>
      </c>
      <c r="C3976" s="23">
        <v>0</v>
      </c>
      <c r="D3976" s="23">
        <v>73.75724000000001</v>
      </c>
    </row>
    <row r="3977" spans="1:4" x14ac:dyDescent="0.25">
      <c r="A3977" s="7" t="s">
        <v>4157</v>
      </c>
      <c r="B3977" s="23">
        <v>73.738009999999989</v>
      </c>
      <c r="C3977" s="23">
        <v>0</v>
      </c>
      <c r="D3977" s="23">
        <v>73.738009999999989</v>
      </c>
    </row>
    <row r="3978" spans="1:4" x14ac:dyDescent="0.25">
      <c r="A3978" s="7" t="s">
        <v>4158</v>
      </c>
      <c r="B3978" s="23">
        <v>63.848230000000001</v>
      </c>
      <c r="C3978" s="23">
        <v>8.1613199999999999</v>
      </c>
      <c r="D3978" s="23">
        <v>73.731380000000001</v>
      </c>
    </row>
    <row r="3979" spans="1:4" x14ac:dyDescent="0.25">
      <c r="A3979" s="7" t="s">
        <v>4159</v>
      </c>
      <c r="B3979" s="23">
        <v>69.1785</v>
      </c>
      <c r="C3979" s="23">
        <v>3.9245399999999999</v>
      </c>
      <c r="D3979" s="23">
        <v>73.727039999999988</v>
      </c>
    </row>
    <row r="3980" spans="1:4" x14ac:dyDescent="0.25">
      <c r="A3980" s="7" t="s">
        <v>4160</v>
      </c>
      <c r="B3980" s="23">
        <v>73.702500000000001</v>
      </c>
      <c r="C3980" s="23">
        <v>0</v>
      </c>
      <c r="D3980" s="23">
        <v>73.702500000000001</v>
      </c>
    </row>
    <row r="3981" spans="1:4" x14ac:dyDescent="0.25">
      <c r="A3981" s="7" t="s">
        <v>4161</v>
      </c>
      <c r="B3981" s="23">
        <v>73.692440000000005</v>
      </c>
      <c r="C3981" s="23">
        <v>0</v>
      </c>
      <c r="D3981" s="23">
        <v>73.692440000000005</v>
      </c>
    </row>
    <row r="3982" spans="1:4" x14ac:dyDescent="0.25">
      <c r="A3982" s="7" t="s">
        <v>4162</v>
      </c>
      <c r="B3982" s="23">
        <v>67.470910000000003</v>
      </c>
      <c r="C3982" s="23">
        <v>4.7354899999999995</v>
      </c>
      <c r="D3982" s="23">
        <v>73.678830000000005</v>
      </c>
    </row>
    <row r="3983" spans="1:4" x14ac:dyDescent="0.25">
      <c r="A3983" s="7" t="s">
        <v>4163</v>
      </c>
      <c r="B3983" s="23">
        <v>72.464799999999997</v>
      </c>
      <c r="C3983" s="23">
        <v>0</v>
      </c>
      <c r="D3983" s="23">
        <v>73.65925</v>
      </c>
    </row>
    <row r="3984" spans="1:4" x14ac:dyDescent="0.25">
      <c r="A3984" s="7" t="s">
        <v>4164</v>
      </c>
      <c r="B3984" s="23">
        <v>64.088489999999993</v>
      </c>
      <c r="C3984" s="23">
        <v>8.794319999999999</v>
      </c>
      <c r="D3984" s="23">
        <v>73.655589999999989</v>
      </c>
    </row>
    <row r="3985" spans="1:4" x14ac:dyDescent="0.25">
      <c r="A3985" s="7" t="s">
        <v>4165</v>
      </c>
      <c r="B3985" s="23">
        <v>72.464830000000006</v>
      </c>
      <c r="C3985" s="23">
        <v>0</v>
      </c>
      <c r="D3985" s="23">
        <v>73.633600000000001</v>
      </c>
    </row>
    <row r="3986" spans="1:4" x14ac:dyDescent="0.25">
      <c r="A3986" s="7" t="s">
        <v>4166</v>
      </c>
      <c r="B3986" s="23">
        <v>56.54421</v>
      </c>
      <c r="C3986" s="23">
        <v>0</v>
      </c>
      <c r="D3986" s="23">
        <v>73.618870000000001</v>
      </c>
    </row>
    <row r="3987" spans="1:4" x14ac:dyDescent="0.25">
      <c r="A3987" s="7" t="s">
        <v>4167</v>
      </c>
      <c r="B3987" s="23">
        <v>73.60208999999999</v>
      </c>
      <c r="C3987" s="23">
        <v>0</v>
      </c>
      <c r="D3987" s="23">
        <v>73.60208999999999</v>
      </c>
    </row>
    <row r="3988" spans="1:4" x14ac:dyDescent="0.25">
      <c r="A3988" s="7" t="s">
        <v>4168</v>
      </c>
      <c r="B3988" s="23">
        <v>72.949190000000002</v>
      </c>
      <c r="C3988" s="23">
        <v>0</v>
      </c>
      <c r="D3988" s="23">
        <v>73.593279999999993</v>
      </c>
    </row>
    <row r="3989" spans="1:4" x14ac:dyDescent="0.25">
      <c r="A3989" s="7" t="s">
        <v>4169</v>
      </c>
      <c r="B3989" s="23">
        <v>64.347660000000005</v>
      </c>
      <c r="C3989" s="23">
        <v>1.80382</v>
      </c>
      <c r="D3989" s="23">
        <v>73.570260000000005</v>
      </c>
    </row>
    <row r="3990" spans="1:4" x14ac:dyDescent="0.25">
      <c r="A3990" s="7" t="s">
        <v>4170</v>
      </c>
      <c r="B3990" s="23">
        <v>63.994999999999997</v>
      </c>
      <c r="C3990" s="23">
        <v>8.6653899999999986</v>
      </c>
      <c r="D3990" s="23">
        <v>73.534390000000002</v>
      </c>
    </row>
    <row r="3991" spans="1:4" x14ac:dyDescent="0.25">
      <c r="A3991" s="7" t="s">
        <v>4171</v>
      </c>
      <c r="B3991" s="23">
        <v>67.022480000000002</v>
      </c>
      <c r="C3991" s="23">
        <v>1.2372400000000001</v>
      </c>
      <c r="D3991" s="23">
        <v>73.53237</v>
      </c>
    </row>
    <row r="3992" spans="1:4" x14ac:dyDescent="0.25">
      <c r="A3992" s="7" t="s">
        <v>4172</v>
      </c>
      <c r="B3992" s="23">
        <v>65.803330000000003</v>
      </c>
      <c r="C3992" s="23">
        <v>5.7906599999999999</v>
      </c>
      <c r="D3992" s="23">
        <v>73.500969999999995</v>
      </c>
    </row>
    <row r="3993" spans="1:4" x14ac:dyDescent="0.25">
      <c r="A3993" s="7" t="s">
        <v>4173</v>
      </c>
      <c r="B3993" s="23">
        <v>71.562600000000003</v>
      </c>
      <c r="C3993" s="23">
        <v>0</v>
      </c>
      <c r="D3993" s="23">
        <v>73.499850000000009</v>
      </c>
    </row>
    <row r="3994" spans="1:4" x14ac:dyDescent="0.25">
      <c r="A3994" s="7" t="s">
        <v>4174</v>
      </c>
      <c r="B3994" s="23">
        <v>72.844449999999995</v>
      </c>
      <c r="C3994" s="23">
        <v>0</v>
      </c>
      <c r="D3994" s="23">
        <v>73.46844999999999</v>
      </c>
    </row>
    <row r="3995" spans="1:4" x14ac:dyDescent="0.25">
      <c r="A3995" s="7" t="s">
        <v>4175</v>
      </c>
      <c r="B3995" s="23">
        <v>72.739109999999997</v>
      </c>
      <c r="C3995" s="23">
        <v>0</v>
      </c>
      <c r="D3995" s="23">
        <v>73.439109999999999</v>
      </c>
    </row>
    <row r="3996" spans="1:4" x14ac:dyDescent="0.25">
      <c r="A3996" s="7" t="s">
        <v>4176</v>
      </c>
      <c r="B3996" s="23">
        <v>69.397899999999993</v>
      </c>
      <c r="C3996" s="23">
        <v>0.57089000000000001</v>
      </c>
      <c r="D3996" s="23">
        <v>73.415329999999983</v>
      </c>
    </row>
    <row r="3997" spans="1:4" x14ac:dyDescent="0.25">
      <c r="A3997" s="7" t="s">
        <v>4177</v>
      </c>
      <c r="B3997" s="23">
        <v>60.621510000000001</v>
      </c>
      <c r="C3997" s="23">
        <v>2.6235500000000003</v>
      </c>
      <c r="D3997" s="23">
        <v>73.376779999999997</v>
      </c>
    </row>
    <row r="3998" spans="1:4" x14ac:dyDescent="0.25">
      <c r="A3998" s="7" t="s">
        <v>4178</v>
      </c>
      <c r="B3998" s="23">
        <v>68.391000000000005</v>
      </c>
      <c r="C3998" s="23">
        <v>4.0792000000000002</v>
      </c>
      <c r="D3998" s="23">
        <v>73.368200000000002</v>
      </c>
    </row>
    <row r="3999" spans="1:4" x14ac:dyDescent="0.25">
      <c r="A3999" s="7" t="s">
        <v>4179</v>
      </c>
      <c r="B3999" s="23">
        <v>73.351050000000001</v>
      </c>
      <c r="C3999" s="23">
        <v>0</v>
      </c>
      <c r="D3999" s="23">
        <v>73.351050000000001</v>
      </c>
    </row>
    <row r="4000" spans="1:4" x14ac:dyDescent="0.25">
      <c r="A4000" s="7" t="s">
        <v>4180</v>
      </c>
      <c r="B4000" s="23">
        <v>60.206600000000002</v>
      </c>
      <c r="C4000" s="23">
        <v>12.89406</v>
      </c>
      <c r="D4000" s="23">
        <v>73.350660000000005</v>
      </c>
    </row>
    <row r="4001" spans="1:4" x14ac:dyDescent="0.25">
      <c r="A4001" s="7" t="s">
        <v>4181</v>
      </c>
      <c r="B4001" s="23">
        <v>70.110339999999994</v>
      </c>
      <c r="C4001" s="23">
        <v>0</v>
      </c>
      <c r="D4001" s="23">
        <v>73.335069999999988</v>
      </c>
    </row>
    <row r="4002" spans="1:4" x14ac:dyDescent="0.25">
      <c r="A4002" s="7" t="s">
        <v>4182</v>
      </c>
      <c r="B4002" s="23">
        <v>66.744</v>
      </c>
      <c r="C4002" s="23">
        <v>1.0452000000000001</v>
      </c>
      <c r="D4002" s="23">
        <v>73.3322</v>
      </c>
    </row>
    <row r="4003" spans="1:4" x14ac:dyDescent="0.25">
      <c r="A4003" s="7" t="s">
        <v>4183</v>
      </c>
      <c r="B4003" s="23">
        <v>73.155889999999999</v>
      </c>
      <c r="C4003" s="23">
        <v>0</v>
      </c>
      <c r="D4003" s="23">
        <v>73.325890000000001</v>
      </c>
    </row>
    <row r="4004" spans="1:4" x14ac:dyDescent="0.25">
      <c r="A4004" s="7" t="s">
        <v>4184</v>
      </c>
      <c r="B4004" s="23">
        <v>64.399640000000005</v>
      </c>
      <c r="C4004" s="23">
        <v>7.2650100000000002</v>
      </c>
      <c r="D4004" s="23">
        <v>73.309110000000004</v>
      </c>
    </row>
    <row r="4005" spans="1:4" x14ac:dyDescent="0.25">
      <c r="A4005" s="7" t="s">
        <v>4185</v>
      </c>
      <c r="B4005" s="23">
        <v>73.298600000000008</v>
      </c>
      <c r="C4005" s="23">
        <v>0</v>
      </c>
      <c r="D4005" s="23">
        <v>73.298600000000008</v>
      </c>
    </row>
    <row r="4006" spans="1:4" x14ac:dyDescent="0.25">
      <c r="A4006" s="7" t="s">
        <v>4186</v>
      </c>
      <c r="B4006" s="23">
        <v>65.483910000000009</v>
      </c>
      <c r="C4006" s="23">
        <v>5.3927200000000006</v>
      </c>
      <c r="D4006" s="23">
        <v>73.297790000000006</v>
      </c>
    </row>
    <row r="4007" spans="1:4" x14ac:dyDescent="0.25">
      <c r="A4007" s="7" t="s">
        <v>4187</v>
      </c>
      <c r="B4007" s="23">
        <v>71.342300000000009</v>
      </c>
      <c r="C4007" s="23">
        <v>1.8896300000000001</v>
      </c>
      <c r="D4007" s="23">
        <v>73.253770000000003</v>
      </c>
    </row>
    <row r="4008" spans="1:4" x14ac:dyDescent="0.25">
      <c r="A4008" s="7" t="s">
        <v>4188</v>
      </c>
      <c r="B4008" s="23">
        <v>64.085580000000007</v>
      </c>
      <c r="C4008" s="23">
        <v>8.5661500000000004</v>
      </c>
      <c r="D4008" s="23">
        <v>73.224429999999998</v>
      </c>
    </row>
    <row r="4009" spans="1:4" x14ac:dyDescent="0.25">
      <c r="A4009" s="7" t="s">
        <v>4189</v>
      </c>
      <c r="B4009" s="23">
        <v>67.755660000000006</v>
      </c>
      <c r="C4009" s="23">
        <v>0</v>
      </c>
      <c r="D4009" s="23">
        <v>73.198999999999998</v>
      </c>
    </row>
    <row r="4010" spans="1:4" x14ac:dyDescent="0.25">
      <c r="A4010" s="7" t="s">
        <v>4190</v>
      </c>
      <c r="B4010" s="23">
        <v>68.391000000000005</v>
      </c>
      <c r="C4010" s="23">
        <v>3.8951899999999999</v>
      </c>
      <c r="D4010" s="23">
        <v>73.184190000000001</v>
      </c>
    </row>
    <row r="4011" spans="1:4" x14ac:dyDescent="0.25">
      <c r="A4011" s="7" t="s">
        <v>4191</v>
      </c>
      <c r="B4011" s="23">
        <v>73.16422</v>
      </c>
      <c r="C4011" s="23">
        <v>0</v>
      </c>
      <c r="D4011" s="23">
        <v>73.16422</v>
      </c>
    </row>
    <row r="4012" spans="1:4" x14ac:dyDescent="0.25">
      <c r="A4012" s="7" t="s">
        <v>4192</v>
      </c>
      <c r="B4012" s="23">
        <v>65.068559999999991</v>
      </c>
      <c r="C4012" s="23">
        <v>4.45106</v>
      </c>
      <c r="D4012" s="23">
        <v>73.161819999999992</v>
      </c>
    </row>
    <row r="4013" spans="1:4" x14ac:dyDescent="0.25">
      <c r="A4013" s="7" t="s">
        <v>4193</v>
      </c>
      <c r="B4013" s="23">
        <v>71.453440000000001</v>
      </c>
      <c r="C4013" s="23">
        <v>6.2369999999999995E-2</v>
      </c>
      <c r="D4013" s="23">
        <v>73.119099999999989</v>
      </c>
    </row>
    <row r="4014" spans="1:4" x14ac:dyDescent="0.25">
      <c r="A4014" s="7" t="s">
        <v>4194</v>
      </c>
      <c r="B4014" s="23">
        <v>70.225520000000003</v>
      </c>
      <c r="C4014" s="23">
        <v>1.4322999999999999</v>
      </c>
      <c r="D4014" s="23">
        <v>73.117820000000009</v>
      </c>
    </row>
    <row r="4015" spans="1:4" x14ac:dyDescent="0.25">
      <c r="A4015" s="7" t="s">
        <v>4195</v>
      </c>
      <c r="B4015" s="23">
        <v>71.623530000000002</v>
      </c>
      <c r="C4015" s="23">
        <v>0</v>
      </c>
      <c r="D4015" s="23">
        <v>73.103529999999992</v>
      </c>
    </row>
    <row r="4016" spans="1:4" x14ac:dyDescent="0.25">
      <c r="A4016" s="7" t="s">
        <v>4196</v>
      </c>
      <c r="B4016" s="23">
        <v>71.673310000000001</v>
      </c>
      <c r="C4016" s="23">
        <v>0</v>
      </c>
      <c r="D4016" s="23">
        <v>73.08614</v>
      </c>
    </row>
    <row r="4017" spans="1:4" x14ac:dyDescent="0.25">
      <c r="A4017" s="7" t="s">
        <v>4197</v>
      </c>
      <c r="B4017" s="23">
        <v>73.062049999999999</v>
      </c>
      <c r="C4017" s="23">
        <v>0</v>
      </c>
      <c r="D4017" s="23">
        <v>73.062049999999999</v>
      </c>
    </row>
    <row r="4018" spans="1:4" x14ac:dyDescent="0.25">
      <c r="A4018" s="7" t="s">
        <v>4198</v>
      </c>
      <c r="B4018" s="23">
        <v>66.254369999999994</v>
      </c>
      <c r="C4018" s="23">
        <v>1.5769200000000001</v>
      </c>
      <c r="D4018" s="23">
        <v>73.061809999999994</v>
      </c>
    </row>
    <row r="4019" spans="1:4" x14ac:dyDescent="0.25">
      <c r="A4019" s="7" t="s">
        <v>4199</v>
      </c>
      <c r="B4019" s="23">
        <v>62.466200000000001</v>
      </c>
      <c r="C4019" s="23">
        <v>2.1396899999999999</v>
      </c>
      <c r="D4019" s="23">
        <v>73.052109999999999</v>
      </c>
    </row>
    <row r="4020" spans="1:4" x14ac:dyDescent="0.25">
      <c r="A4020" s="7" t="s">
        <v>4200</v>
      </c>
      <c r="B4020" s="23">
        <v>65.019760000000005</v>
      </c>
      <c r="C4020" s="23">
        <v>3.2065900000000003</v>
      </c>
      <c r="D4020" s="23">
        <v>73.032840000000007</v>
      </c>
    </row>
    <row r="4021" spans="1:4" x14ac:dyDescent="0.25">
      <c r="A4021" s="7" t="s">
        <v>4201</v>
      </c>
      <c r="B4021" s="23">
        <v>64.400310000000005</v>
      </c>
      <c r="C4021" s="23">
        <v>7.0105200000000005</v>
      </c>
      <c r="D4021" s="23">
        <v>73.000650000000007</v>
      </c>
    </row>
    <row r="4022" spans="1:4" x14ac:dyDescent="0.25">
      <c r="A4022" s="7" t="s">
        <v>4202</v>
      </c>
      <c r="B4022" s="23">
        <v>71.957999999999998</v>
      </c>
      <c r="C4022" s="23">
        <v>0</v>
      </c>
      <c r="D4022" s="23">
        <v>72.998000000000005</v>
      </c>
    </row>
    <row r="4023" spans="1:4" x14ac:dyDescent="0.25">
      <c r="A4023" s="7" t="s">
        <v>4203</v>
      </c>
      <c r="B4023" s="23">
        <v>57.098860000000002</v>
      </c>
      <c r="C4023" s="23">
        <v>12.99981</v>
      </c>
      <c r="D4023" s="23">
        <v>72.989530000000002</v>
      </c>
    </row>
    <row r="4024" spans="1:4" x14ac:dyDescent="0.25">
      <c r="A4024" s="7" t="s">
        <v>4204</v>
      </c>
      <c r="B4024" s="23">
        <v>72.595609999999994</v>
      </c>
      <c r="C4024" s="23">
        <v>0</v>
      </c>
      <c r="D4024" s="23">
        <v>72.988789999999995</v>
      </c>
    </row>
    <row r="4025" spans="1:4" x14ac:dyDescent="0.25">
      <c r="A4025" s="7" t="s">
        <v>4205</v>
      </c>
      <c r="B4025" s="23">
        <v>39.599499999999999</v>
      </c>
      <c r="C4025" s="23">
        <v>2.6153899999999997</v>
      </c>
      <c r="D4025" s="23">
        <v>72.985230000000001</v>
      </c>
    </row>
    <row r="4026" spans="1:4" x14ac:dyDescent="0.25">
      <c r="A4026" s="7" t="s">
        <v>4206</v>
      </c>
      <c r="B4026" s="23">
        <v>70.556690000000003</v>
      </c>
      <c r="C4026" s="23">
        <v>1.7962499999999999</v>
      </c>
      <c r="D4026" s="23">
        <v>72.955680000000001</v>
      </c>
    </row>
    <row r="4027" spans="1:4" x14ac:dyDescent="0.25">
      <c r="A4027" s="7" t="s">
        <v>4207</v>
      </c>
      <c r="B4027" s="23">
        <v>48.764679999999998</v>
      </c>
      <c r="C4027" s="23">
        <v>12.628489999999999</v>
      </c>
      <c r="D4027" s="23">
        <v>72.95308</v>
      </c>
    </row>
    <row r="4028" spans="1:4" x14ac:dyDescent="0.25">
      <c r="A4028" s="7" t="s">
        <v>4208</v>
      </c>
      <c r="B4028" s="23">
        <v>72.319020000000009</v>
      </c>
      <c r="C4028" s="23">
        <v>0</v>
      </c>
      <c r="D4028" s="23">
        <v>72.943020000000004</v>
      </c>
    </row>
    <row r="4029" spans="1:4" x14ac:dyDescent="0.25">
      <c r="A4029" s="7" t="s">
        <v>4209</v>
      </c>
      <c r="B4029" s="23">
        <v>72.319009999999992</v>
      </c>
      <c r="C4029" s="23">
        <v>0</v>
      </c>
      <c r="D4029" s="23">
        <v>72.943010000000001</v>
      </c>
    </row>
    <row r="4030" spans="1:4" x14ac:dyDescent="0.25">
      <c r="A4030" s="7" t="s">
        <v>4210</v>
      </c>
      <c r="B4030" s="23">
        <v>68.249979999999994</v>
      </c>
      <c r="C4030" s="23">
        <v>3.3098299999999998</v>
      </c>
      <c r="D4030" s="23">
        <v>72.941199999999995</v>
      </c>
    </row>
    <row r="4031" spans="1:4" x14ac:dyDescent="0.25">
      <c r="A4031" s="7" t="s">
        <v>4211</v>
      </c>
      <c r="B4031" s="23">
        <v>60.206600000000002</v>
      </c>
      <c r="C4031" s="23">
        <v>7.7557700000000001</v>
      </c>
      <c r="D4031" s="23">
        <v>72.935909999999993</v>
      </c>
    </row>
    <row r="4032" spans="1:4" x14ac:dyDescent="0.25">
      <c r="A4032" s="7" t="s">
        <v>4212</v>
      </c>
      <c r="B4032" s="23">
        <v>64.091769999999997</v>
      </c>
      <c r="C4032" s="23">
        <v>3.0844299999999998</v>
      </c>
      <c r="D4032" s="23">
        <v>72.890940000000001</v>
      </c>
    </row>
    <row r="4033" spans="1:4" x14ac:dyDescent="0.25">
      <c r="A4033" s="7" t="s">
        <v>4213</v>
      </c>
      <c r="B4033" s="23">
        <v>71.48603</v>
      </c>
      <c r="C4033" s="23">
        <v>0</v>
      </c>
      <c r="D4033" s="23">
        <v>72.87469999999999</v>
      </c>
    </row>
    <row r="4034" spans="1:4" x14ac:dyDescent="0.25">
      <c r="A4034" s="7" t="s">
        <v>4214</v>
      </c>
      <c r="B4034" s="23">
        <v>67.819509999999994</v>
      </c>
      <c r="C4034" s="23">
        <v>5.0457200000000002</v>
      </c>
      <c r="D4034" s="23">
        <v>72.865229999999997</v>
      </c>
    </row>
    <row r="4035" spans="1:4" x14ac:dyDescent="0.25">
      <c r="A4035" s="7" t="s">
        <v>4215</v>
      </c>
      <c r="B4035" s="23">
        <v>72.844449999999995</v>
      </c>
      <c r="C4035" s="23">
        <v>0</v>
      </c>
      <c r="D4035" s="23">
        <v>72.844449999999995</v>
      </c>
    </row>
    <row r="4036" spans="1:4" x14ac:dyDescent="0.25">
      <c r="A4036" s="7" t="s">
        <v>4216</v>
      </c>
      <c r="B4036" s="23">
        <v>70.864639999999994</v>
      </c>
      <c r="C4036" s="23">
        <v>1.2793099999999999</v>
      </c>
      <c r="D4036" s="23">
        <v>72.841819999999998</v>
      </c>
    </row>
    <row r="4037" spans="1:4" x14ac:dyDescent="0.25">
      <c r="A4037" s="7" t="s">
        <v>4217</v>
      </c>
      <c r="B4037" s="23">
        <v>70.225499999999997</v>
      </c>
      <c r="C4037" s="23">
        <v>0.47166000000000002</v>
      </c>
      <c r="D4037" s="23">
        <v>72.841160000000002</v>
      </c>
    </row>
    <row r="4038" spans="1:4" x14ac:dyDescent="0.25">
      <c r="A4038" s="7" t="s">
        <v>4218</v>
      </c>
      <c r="B4038" s="23">
        <v>71.878320000000002</v>
      </c>
      <c r="C4038" s="23">
        <v>0</v>
      </c>
      <c r="D4038" s="23">
        <v>72.83832000000001</v>
      </c>
    </row>
    <row r="4039" spans="1:4" x14ac:dyDescent="0.25">
      <c r="A4039" s="7" t="s">
        <v>4219</v>
      </c>
      <c r="B4039" s="23">
        <v>65.402739999999994</v>
      </c>
      <c r="C4039" s="23">
        <v>5.4958800000000005</v>
      </c>
      <c r="D4039" s="23">
        <v>72.828810000000004</v>
      </c>
    </row>
    <row r="4040" spans="1:4" x14ac:dyDescent="0.25">
      <c r="A4040" s="7" t="s">
        <v>4220</v>
      </c>
      <c r="B4040" s="23">
        <v>65.828070000000011</v>
      </c>
      <c r="C4040" s="23">
        <v>0.88883000000000001</v>
      </c>
      <c r="D4040" s="23">
        <v>72.827640000000017</v>
      </c>
    </row>
    <row r="4041" spans="1:4" x14ac:dyDescent="0.25">
      <c r="A4041" s="7" t="s">
        <v>4221</v>
      </c>
      <c r="B4041" s="23">
        <v>66.744</v>
      </c>
      <c r="C4041" s="23">
        <v>0</v>
      </c>
      <c r="D4041" s="23">
        <v>72.815470000000005</v>
      </c>
    </row>
    <row r="4042" spans="1:4" x14ac:dyDescent="0.25">
      <c r="A4042" s="7" t="s">
        <v>4222</v>
      </c>
      <c r="B4042" s="23">
        <v>72.813419999999994</v>
      </c>
      <c r="C4042" s="23">
        <v>0</v>
      </c>
      <c r="D4042" s="23">
        <v>72.813419999999994</v>
      </c>
    </row>
    <row r="4043" spans="1:4" x14ac:dyDescent="0.25">
      <c r="A4043" s="7" t="s">
        <v>4223</v>
      </c>
      <c r="B4043" s="23">
        <v>72.813079999999999</v>
      </c>
      <c r="C4043" s="23">
        <v>0</v>
      </c>
      <c r="D4043" s="23">
        <v>72.813079999999999</v>
      </c>
    </row>
    <row r="4044" spans="1:4" x14ac:dyDescent="0.25">
      <c r="A4044" s="7" t="s">
        <v>4224</v>
      </c>
      <c r="B4044" s="23">
        <v>50.96519</v>
      </c>
      <c r="C4044" s="23">
        <v>0</v>
      </c>
      <c r="D4044" s="23">
        <v>72.809359999999998</v>
      </c>
    </row>
    <row r="4045" spans="1:4" x14ac:dyDescent="0.25">
      <c r="A4045" s="7" t="s">
        <v>4225</v>
      </c>
      <c r="B4045" s="23">
        <v>55.756029999999996</v>
      </c>
      <c r="C4045" s="23">
        <v>15.585700000000001</v>
      </c>
      <c r="D4045" s="23">
        <v>72.808999999999997</v>
      </c>
    </row>
    <row r="4046" spans="1:4" x14ac:dyDescent="0.25">
      <c r="A4046" s="7" t="s">
        <v>4226</v>
      </c>
      <c r="B4046" s="23">
        <v>72.144000000000005</v>
      </c>
      <c r="C4046" s="23">
        <v>0</v>
      </c>
      <c r="D4046" s="23">
        <v>72.792000000000002</v>
      </c>
    </row>
    <row r="4047" spans="1:4" x14ac:dyDescent="0.25">
      <c r="A4047" s="7" t="s">
        <v>4227</v>
      </c>
      <c r="B4047" s="23">
        <v>72.144000000000005</v>
      </c>
      <c r="C4047" s="23">
        <v>0</v>
      </c>
      <c r="D4047" s="23">
        <v>72.792000000000002</v>
      </c>
    </row>
    <row r="4048" spans="1:4" x14ac:dyDescent="0.25">
      <c r="A4048" s="7" t="s">
        <v>4228</v>
      </c>
      <c r="B4048" s="23">
        <v>72.144000000000005</v>
      </c>
      <c r="C4048" s="23">
        <v>0</v>
      </c>
      <c r="D4048" s="23">
        <v>72.782399999999996</v>
      </c>
    </row>
    <row r="4049" spans="1:4" x14ac:dyDescent="0.25">
      <c r="A4049" s="7" t="s">
        <v>4229</v>
      </c>
      <c r="B4049" s="23">
        <v>48.4437</v>
      </c>
      <c r="C4049" s="23">
        <v>24.0989</v>
      </c>
      <c r="D4049" s="23">
        <v>72.763320000000007</v>
      </c>
    </row>
    <row r="4050" spans="1:4" x14ac:dyDescent="0.25">
      <c r="A4050" s="7" t="s">
        <v>4230</v>
      </c>
      <c r="B4050" s="23">
        <v>72.736009999999993</v>
      </c>
      <c r="C4050" s="23">
        <v>0</v>
      </c>
      <c r="D4050" s="23">
        <v>72.736009999999993</v>
      </c>
    </row>
    <row r="4051" spans="1:4" x14ac:dyDescent="0.25">
      <c r="A4051" s="7" t="s">
        <v>4231</v>
      </c>
      <c r="B4051" s="23">
        <v>72.725460000000012</v>
      </c>
      <c r="C4051" s="23">
        <v>0</v>
      </c>
      <c r="D4051" s="23">
        <v>72.725460000000012</v>
      </c>
    </row>
    <row r="4052" spans="1:4" x14ac:dyDescent="0.25">
      <c r="A4052" s="7" t="s">
        <v>4232</v>
      </c>
      <c r="B4052" s="23">
        <v>72.077199999999991</v>
      </c>
      <c r="C4052" s="23">
        <v>0</v>
      </c>
      <c r="D4052" s="23">
        <v>72.724599999999995</v>
      </c>
    </row>
    <row r="4053" spans="1:4" x14ac:dyDescent="0.25">
      <c r="A4053" s="7" t="s">
        <v>4233</v>
      </c>
      <c r="B4053" s="23">
        <v>71.329490000000007</v>
      </c>
      <c r="C4053" s="23">
        <v>0</v>
      </c>
      <c r="D4053" s="23">
        <v>72.669690000000003</v>
      </c>
    </row>
    <row r="4054" spans="1:4" x14ac:dyDescent="0.25">
      <c r="A4054" s="7" t="s">
        <v>4234</v>
      </c>
      <c r="B4054" s="23">
        <v>72.66807</v>
      </c>
      <c r="C4054" s="23">
        <v>0</v>
      </c>
      <c r="D4054" s="23">
        <v>72.66807</v>
      </c>
    </row>
    <row r="4055" spans="1:4" x14ac:dyDescent="0.25">
      <c r="A4055" s="7" t="s">
        <v>4235</v>
      </c>
      <c r="B4055" s="23">
        <v>72.645499999999998</v>
      </c>
      <c r="C4055" s="23">
        <v>0</v>
      </c>
      <c r="D4055" s="23">
        <v>72.645499999999998</v>
      </c>
    </row>
    <row r="4056" spans="1:4" x14ac:dyDescent="0.25">
      <c r="A4056" s="7" t="s">
        <v>4236</v>
      </c>
      <c r="B4056" s="23">
        <v>67.22175</v>
      </c>
      <c r="C4056" s="23">
        <v>1.8182400000000001</v>
      </c>
      <c r="D4056" s="23">
        <v>72.628919999999994</v>
      </c>
    </row>
    <row r="4057" spans="1:4" x14ac:dyDescent="0.25">
      <c r="A4057" s="7" t="s">
        <v>4237</v>
      </c>
      <c r="B4057" s="23">
        <v>71.279839999999993</v>
      </c>
      <c r="C4057" s="23">
        <v>0</v>
      </c>
      <c r="D4057" s="23">
        <v>72.617109999999997</v>
      </c>
    </row>
    <row r="4058" spans="1:4" x14ac:dyDescent="0.25">
      <c r="A4058" s="7" t="s">
        <v>4238</v>
      </c>
      <c r="B4058" s="23">
        <v>71.271140000000003</v>
      </c>
      <c r="C4058" s="23">
        <v>0</v>
      </c>
      <c r="D4058" s="23">
        <v>72.608350000000002</v>
      </c>
    </row>
    <row r="4059" spans="1:4" x14ac:dyDescent="0.25">
      <c r="A4059" s="7" t="s">
        <v>4239</v>
      </c>
      <c r="B4059" s="23">
        <v>65.874200000000002</v>
      </c>
      <c r="C4059" s="23">
        <v>5.9818500000000006</v>
      </c>
      <c r="D4059" s="23">
        <v>72.602760000000004</v>
      </c>
    </row>
    <row r="4060" spans="1:4" x14ac:dyDescent="0.25">
      <c r="A4060" s="7" t="s">
        <v>4240</v>
      </c>
      <c r="B4060" s="23">
        <v>71.957990000000009</v>
      </c>
      <c r="C4060" s="23">
        <v>0</v>
      </c>
      <c r="D4060" s="23">
        <v>72.581990000000005</v>
      </c>
    </row>
    <row r="4061" spans="1:4" x14ac:dyDescent="0.25">
      <c r="A4061" s="7" t="s">
        <v>4241</v>
      </c>
      <c r="B4061" s="23">
        <v>71.957979999999992</v>
      </c>
      <c r="C4061" s="23">
        <v>0</v>
      </c>
      <c r="D4061" s="23">
        <v>72.581980000000001</v>
      </c>
    </row>
    <row r="4062" spans="1:4" x14ac:dyDescent="0.25">
      <c r="A4062" s="7" t="s">
        <v>4242</v>
      </c>
      <c r="B4062" s="23">
        <v>71.957949999999997</v>
      </c>
      <c r="C4062" s="23">
        <v>0</v>
      </c>
      <c r="D4062" s="23">
        <v>72.581949999999992</v>
      </c>
    </row>
    <row r="4063" spans="1:4" x14ac:dyDescent="0.25">
      <c r="A4063" s="7" t="s">
        <v>4243</v>
      </c>
      <c r="B4063" s="23">
        <v>60.99071</v>
      </c>
      <c r="C4063" s="23">
        <v>7.7989199999999999</v>
      </c>
      <c r="D4063" s="23">
        <v>72.563500000000005</v>
      </c>
    </row>
    <row r="4064" spans="1:4" x14ac:dyDescent="0.25">
      <c r="A4064" s="7" t="s">
        <v>4244</v>
      </c>
      <c r="B4064" s="23">
        <v>67.71947999999999</v>
      </c>
      <c r="C4064" s="23">
        <v>3.2947899999999999</v>
      </c>
      <c r="D4064" s="23">
        <v>72.549859999999981</v>
      </c>
    </row>
    <row r="4065" spans="1:4" x14ac:dyDescent="0.25">
      <c r="A4065" s="7" t="s">
        <v>4245</v>
      </c>
      <c r="B4065" s="23">
        <v>69.201999999999998</v>
      </c>
      <c r="C4065" s="23">
        <v>2.1763300000000001</v>
      </c>
      <c r="D4065" s="23">
        <v>72.546080000000003</v>
      </c>
    </row>
    <row r="4066" spans="1:4" x14ac:dyDescent="0.25">
      <c r="A4066" s="7" t="s">
        <v>4246</v>
      </c>
      <c r="B4066" s="23">
        <v>54.781359999999999</v>
      </c>
      <c r="C4066" s="23">
        <v>16.385560000000002</v>
      </c>
      <c r="D4066" s="23">
        <v>72.534899999999993</v>
      </c>
    </row>
    <row r="4067" spans="1:4" x14ac:dyDescent="0.25">
      <c r="A4067" s="7" t="s">
        <v>4247</v>
      </c>
      <c r="B4067" s="23">
        <v>58.723230000000001</v>
      </c>
      <c r="C4067" s="23">
        <v>8.6235400000000002</v>
      </c>
      <c r="D4067" s="23">
        <v>72.496669999999995</v>
      </c>
    </row>
    <row r="4068" spans="1:4" x14ac:dyDescent="0.25">
      <c r="A4068" s="7" t="s">
        <v>4248</v>
      </c>
      <c r="B4068" s="23">
        <v>72.49194</v>
      </c>
      <c r="C4068" s="23">
        <v>0</v>
      </c>
      <c r="D4068" s="23">
        <v>72.49194</v>
      </c>
    </row>
    <row r="4069" spans="1:4" x14ac:dyDescent="0.25">
      <c r="A4069" s="7" t="s">
        <v>4249</v>
      </c>
      <c r="B4069" s="23">
        <v>72.49033</v>
      </c>
      <c r="C4069" s="23">
        <v>0</v>
      </c>
      <c r="D4069" s="23">
        <v>72.49033</v>
      </c>
    </row>
    <row r="4070" spans="1:4" x14ac:dyDescent="0.25">
      <c r="A4070" s="7" t="s">
        <v>4250</v>
      </c>
      <c r="B4070" s="23">
        <v>72.464039999999997</v>
      </c>
      <c r="C4070" s="23">
        <v>0</v>
      </c>
      <c r="D4070" s="23">
        <v>72.464039999999997</v>
      </c>
    </row>
    <row r="4071" spans="1:4" x14ac:dyDescent="0.25">
      <c r="A4071" s="7" t="s">
        <v>4251</v>
      </c>
      <c r="B4071" s="23">
        <v>72.464020000000005</v>
      </c>
      <c r="C4071" s="23">
        <v>0</v>
      </c>
      <c r="D4071" s="23">
        <v>72.464020000000005</v>
      </c>
    </row>
    <row r="4072" spans="1:4" x14ac:dyDescent="0.25">
      <c r="A4072" s="7" t="s">
        <v>4252</v>
      </c>
      <c r="B4072" s="23">
        <v>72.46399000000001</v>
      </c>
      <c r="C4072" s="23">
        <v>0</v>
      </c>
      <c r="D4072" s="23">
        <v>72.46399000000001</v>
      </c>
    </row>
    <row r="4073" spans="1:4" x14ac:dyDescent="0.25">
      <c r="A4073" s="7" t="s">
        <v>4253</v>
      </c>
      <c r="B4073" s="23">
        <v>64.275230000000008</v>
      </c>
      <c r="C4073" s="23">
        <v>1.8438399999999999</v>
      </c>
      <c r="D4073" s="23">
        <v>72.45489000000002</v>
      </c>
    </row>
    <row r="4074" spans="1:4" x14ac:dyDescent="0.25">
      <c r="A4074" s="7" t="s">
        <v>4254</v>
      </c>
      <c r="B4074" s="23">
        <v>69.099999999999994</v>
      </c>
      <c r="C4074" s="23">
        <v>1.7620400000000001</v>
      </c>
      <c r="D4074" s="23">
        <v>72.452489999999997</v>
      </c>
    </row>
    <row r="4075" spans="1:4" x14ac:dyDescent="0.25">
      <c r="A4075" s="7" t="s">
        <v>4255</v>
      </c>
      <c r="B4075" s="23">
        <v>71.968649999999997</v>
      </c>
      <c r="C4075" s="23">
        <v>0</v>
      </c>
      <c r="D4075" s="23">
        <v>72.44229</v>
      </c>
    </row>
    <row r="4076" spans="1:4" x14ac:dyDescent="0.25">
      <c r="A4076" s="7" t="s">
        <v>4256</v>
      </c>
      <c r="B4076" s="23">
        <v>70.767009999999999</v>
      </c>
      <c r="C4076" s="23">
        <v>0</v>
      </c>
      <c r="D4076" s="23">
        <v>72.434459999999987</v>
      </c>
    </row>
    <row r="4077" spans="1:4" x14ac:dyDescent="0.25">
      <c r="A4077" s="7" t="s">
        <v>4257</v>
      </c>
      <c r="B4077" s="23">
        <v>70.225470000000001</v>
      </c>
      <c r="C4077" s="23">
        <v>0</v>
      </c>
      <c r="D4077" s="23">
        <v>72.409469999999999</v>
      </c>
    </row>
    <row r="4078" spans="1:4" x14ac:dyDescent="0.25">
      <c r="A4078" s="7" t="s">
        <v>4258</v>
      </c>
      <c r="B4078" s="23">
        <v>62.346839999999993</v>
      </c>
      <c r="C4078" s="23">
        <v>8.8580199999999998</v>
      </c>
      <c r="D4078" s="23">
        <v>72.405360000000002</v>
      </c>
    </row>
    <row r="4079" spans="1:4" x14ac:dyDescent="0.25">
      <c r="A4079" s="7" t="s">
        <v>4259</v>
      </c>
      <c r="B4079" s="23">
        <v>66.157479999999993</v>
      </c>
      <c r="C4079" s="23">
        <v>5.9298700000000002</v>
      </c>
      <c r="D4079" s="23">
        <v>72.388909999999996</v>
      </c>
    </row>
    <row r="4080" spans="1:4" x14ac:dyDescent="0.25">
      <c r="A4080" s="7" t="s">
        <v>4260</v>
      </c>
      <c r="B4080" s="23">
        <v>55.305129999999998</v>
      </c>
      <c r="C4080" s="23">
        <v>7.7372100000000001</v>
      </c>
      <c r="D4080" s="23">
        <v>72.377739999999989</v>
      </c>
    </row>
    <row r="4081" spans="1:4" x14ac:dyDescent="0.25">
      <c r="A4081" s="7" t="s">
        <v>4261</v>
      </c>
      <c r="B4081" s="23">
        <v>72.31271000000001</v>
      </c>
      <c r="C4081" s="23">
        <v>0</v>
      </c>
      <c r="D4081" s="23">
        <v>72.362710000000007</v>
      </c>
    </row>
    <row r="4082" spans="1:4" x14ac:dyDescent="0.25">
      <c r="A4082" s="7" t="s">
        <v>4262</v>
      </c>
      <c r="B4082" s="23">
        <v>72.362529999999992</v>
      </c>
      <c r="C4082" s="23">
        <v>0</v>
      </c>
      <c r="D4082" s="23">
        <v>72.362529999999992</v>
      </c>
    </row>
    <row r="4083" spans="1:4" x14ac:dyDescent="0.25">
      <c r="A4083" s="7" t="s">
        <v>4263</v>
      </c>
      <c r="B4083" s="23">
        <v>70.766999999999996</v>
      </c>
      <c r="C4083" s="23">
        <v>0</v>
      </c>
      <c r="D4083" s="23">
        <v>72.339860000000002</v>
      </c>
    </row>
    <row r="4084" spans="1:4" x14ac:dyDescent="0.25">
      <c r="A4084" s="7" t="s">
        <v>4264</v>
      </c>
      <c r="B4084" s="23">
        <v>59.060370000000006</v>
      </c>
      <c r="C4084" s="23">
        <v>9.4683799999999998</v>
      </c>
      <c r="D4084" s="23">
        <v>72.339300000000009</v>
      </c>
    </row>
    <row r="4085" spans="1:4" x14ac:dyDescent="0.25">
      <c r="A4085" s="7" t="s">
        <v>4265</v>
      </c>
      <c r="B4085" s="23">
        <v>70.993669999999995</v>
      </c>
      <c r="C4085" s="23">
        <v>0</v>
      </c>
      <c r="D4085" s="23">
        <v>72.328050000000005</v>
      </c>
    </row>
    <row r="4086" spans="1:4" x14ac:dyDescent="0.25">
      <c r="A4086" s="7" t="s">
        <v>4266</v>
      </c>
      <c r="B4086" s="23">
        <v>72.312730000000002</v>
      </c>
      <c r="C4086" s="23">
        <v>0</v>
      </c>
      <c r="D4086" s="23">
        <v>72.312730000000002</v>
      </c>
    </row>
    <row r="4087" spans="1:4" x14ac:dyDescent="0.25">
      <c r="A4087" s="7" t="s">
        <v>4267</v>
      </c>
      <c r="B4087" s="23">
        <v>71.094329999999999</v>
      </c>
      <c r="C4087" s="23">
        <v>0.10134</v>
      </c>
      <c r="D4087" s="23">
        <v>72.284149999999997</v>
      </c>
    </row>
    <row r="4088" spans="1:4" x14ac:dyDescent="0.25">
      <c r="A4088" s="7" t="s">
        <v>4268</v>
      </c>
      <c r="B4088" s="23">
        <v>72.28331</v>
      </c>
      <c r="C4088" s="23">
        <v>0</v>
      </c>
      <c r="D4088" s="23">
        <v>72.28331</v>
      </c>
    </row>
    <row r="4089" spans="1:4" x14ac:dyDescent="0.25">
      <c r="A4089" s="7" t="s">
        <v>4269</v>
      </c>
      <c r="B4089" s="23">
        <v>71.653499999999994</v>
      </c>
      <c r="C4089" s="23">
        <v>0</v>
      </c>
      <c r="D4089" s="23">
        <v>72.274500000000003</v>
      </c>
    </row>
    <row r="4090" spans="1:4" x14ac:dyDescent="0.25">
      <c r="A4090" s="7" t="s">
        <v>4270</v>
      </c>
      <c r="B4090" s="23">
        <v>71.291929999999994</v>
      </c>
      <c r="C4090" s="23">
        <v>0</v>
      </c>
      <c r="D4090" s="23">
        <v>72.26737</v>
      </c>
    </row>
    <row r="4091" spans="1:4" x14ac:dyDescent="0.25">
      <c r="A4091" s="7" t="s">
        <v>4271</v>
      </c>
      <c r="B4091" s="23">
        <v>70.035740000000004</v>
      </c>
      <c r="C4091" s="23">
        <v>0</v>
      </c>
      <c r="D4091" s="23">
        <v>72.261080000000007</v>
      </c>
    </row>
    <row r="4092" spans="1:4" x14ac:dyDescent="0.25">
      <c r="A4092" s="7" t="s">
        <v>4272</v>
      </c>
      <c r="B4092" s="23">
        <v>72.248609999999999</v>
      </c>
      <c r="C4092" s="23">
        <v>0</v>
      </c>
      <c r="D4092" s="23">
        <v>72.248609999999999</v>
      </c>
    </row>
    <row r="4093" spans="1:4" x14ac:dyDescent="0.25">
      <c r="A4093" s="7" t="s">
        <v>4273</v>
      </c>
      <c r="B4093" s="23">
        <v>62.48498</v>
      </c>
      <c r="C4093" s="23">
        <v>6.3284700000000003</v>
      </c>
      <c r="D4093" s="23">
        <v>72.233000000000004</v>
      </c>
    </row>
    <row r="4094" spans="1:4" x14ac:dyDescent="0.25">
      <c r="A4094" s="7" t="s">
        <v>4274</v>
      </c>
      <c r="B4094" s="23">
        <v>63.983609999999999</v>
      </c>
      <c r="C4094" s="23">
        <v>7.3537499999999998</v>
      </c>
      <c r="D4094" s="23">
        <v>72.211130000000011</v>
      </c>
    </row>
    <row r="4095" spans="1:4" x14ac:dyDescent="0.25">
      <c r="A4095" s="7" t="s">
        <v>4275</v>
      </c>
      <c r="B4095" s="23">
        <v>70.225499999999997</v>
      </c>
      <c r="C4095" s="23">
        <v>0</v>
      </c>
      <c r="D4095" s="23">
        <v>72.209500000000006</v>
      </c>
    </row>
    <row r="4096" spans="1:4" x14ac:dyDescent="0.25">
      <c r="A4096" s="7" t="s">
        <v>4276</v>
      </c>
      <c r="B4096" s="23">
        <v>72.206800000000001</v>
      </c>
      <c r="C4096" s="23">
        <v>0</v>
      </c>
      <c r="D4096" s="23">
        <v>72.206800000000001</v>
      </c>
    </row>
    <row r="4097" spans="1:4" x14ac:dyDescent="0.25">
      <c r="A4097" s="7" t="s">
        <v>4277</v>
      </c>
      <c r="B4097" s="23">
        <v>70.051810000000003</v>
      </c>
      <c r="C4097" s="23">
        <v>0</v>
      </c>
      <c r="D4097" s="23">
        <v>72.194310000000002</v>
      </c>
    </row>
    <row r="4098" spans="1:4" x14ac:dyDescent="0.25">
      <c r="A4098" s="7" t="s">
        <v>4278</v>
      </c>
      <c r="B4098" s="23">
        <v>62.652800000000006</v>
      </c>
      <c r="C4098" s="23">
        <v>9.3130400000000009</v>
      </c>
      <c r="D4098" s="23">
        <v>72.189379999999986</v>
      </c>
    </row>
    <row r="4099" spans="1:4" x14ac:dyDescent="0.25">
      <c r="A4099" s="7" t="s">
        <v>4279</v>
      </c>
      <c r="B4099" s="23">
        <v>71.550179999999997</v>
      </c>
      <c r="C4099" s="23">
        <v>0</v>
      </c>
      <c r="D4099" s="23">
        <v>72.150179999999992</v>
      </c>
    </row>
    <row r="4100" spans="1:4" x14ac:dyDescent="0.25">
      <c r="A4100" s="7" t="s">
        <v>4280</v>
      </c>
      <c r="B4100" s="23">
        <v>57.842730000000003</v>
      </c>
      <c r="C4100" s="23">
        <v>8.6740899999999996</v>
      </c>
      <c r="D4100" s="23">
        <v>72.137150000000005</v>
      </c>
    </row>
    <row r="4101" spans="1:4" x14ac:dyDescent="0.25">
      <c r="A4101" s="7" t="s">
        <v>4281</v>
      </c>
      <c r="B4101" s="23">
        <v>64.131039999999999</v>
      </c>
      <c r="C4101" s="23">
        <v>1.0372399999999999</v>
      </c>
      <c r="D4101" s="23">
        <v>72.128559999999993</v>
      </c>
    </row>
    <row r="4102" spans="1:4" x14ac:dyDescent="0.25">
      <c r="A4102" s="7" t="s">
        <v>4282</v>
      </c>
      <c r="B4102" s="23">
        <v>67.252139999999997</v>
      </c>
      <c r="C4102" s="23">
        <v>4.1953800000000001</v>
      </c>
      <c r="D4102" s="23">
        <v>72.124160000000003</v>
      </c>
    </row>
    <row r="4103" spans="1:4" x14ac:dyDescent="0.25">
      <c r="A4103" s="7" t="s">
        <v>4283</v>
      </c>
      <c r="B4103" s="23">
        <v>68.154769999999999</v>
      </c>
      <c r="C4103" s="23">
        <v>3.2531599999999998</v>
      </c>
      <c r="D4103" s="23">
        <v>72.094540000000009</v>
      </c>
    </row>
    <row r="4104" spans="1:4" x14ac:dyDescent="0.25">
      <c r="A4104" s="7" t="s">
        <v>4284</v>
      </c>
      <c r="B4104" s="23">
        <v>72.069210000000012</v>
      </c>
      <c r="C4104" s="23">
        <v>0</v>
      </c>
      <c r="D4104" s="23">
        <v>72.069210000000012</v>
      </c>
    </row>
    <row r="4105" spans="1:4" x14ac:dyDescent="0.25">
      <c r="A4105" s="7" t="s">
        <v>4285</v>
      </c>
      <c r="B4105" s="23">
        <v>65.710669999999993</v>
      </c>
      <c r="C4105" s="23">
        <v>4.4691000000000001</v>
      </c>
      <c r="D4105" s="23">
        <v>72.067959999999999</v>
      </c>
    </row>
    <row r="4106" spans="1:4" x14ac:dyDescent="0.25">
      <c r="A4106" s="7" t="s">
        <v>4286</v>
      </c>
      <c r="B4106" s="23">
        <v>64.461669999999998</v>
      </c>
      <c r="C4106" s="23">
        <v>7.1700900000000001</v>
      </c>
      <c r="D4106" s="23">
        <v>72.059640000000002</v>
      </c>
    </row>
    <row r="4107" spans="1:4" x14ac:dyDescent="0.25">
      <c r="A4107" s="7" t="s">
        <v>4287</v>
      </c>
      <c r="B4107" s="23">
        <v>64.694010000000006</v>
      </c>
      <c r="C4107" s="23">
        <v>5.8237899999999998</v>
      </c>
      <c r="D4107" s="23">
        <v>72.059520000000006</v>
      </c>
    </row>
    <row r="4108" spans="1:4" x14ac:dyDescent="0.25">
      <c r="A4108" s="7" t="s">
        <v>4288</v>
      </c>
      <c r="B4108" s="23">
        <v>59.102510000000002</v>
      </c>
      <c r="C4108" s="23">
        <v>8.7057900000000004</v>
      </c>
      <c r="D4108" s="23">
        <v>72.047380000000004</v>
      </c>
    </row>
    <row r="4109" spans="1:4" x14ac:dyDescent="0.25">
      <c r="A4109" s="7" t="s">
        <v>4289</v>
      </c>
      <c r="B4109" s="23">
        <v>64.006510000000006</v>
      </c>
      <c r="C4109" s="23">
        <v>7.1591000000000005</v>
      </c>
      <c r="D4109" s="23">
        <v>72.039609999999996</v>
      </c>
    </row>
    <row r="4110" spans="1:4" x14ac:dyDescent="0.25">
      <c r="A4110" s="7" t="s">
        <v>4290</v>
      </c>
      <c r="B4110" s="23">
        <v>71.395440000000008</v>
      </c>
      <c r="C4110" s="23">
        <v>0</v>
      </c>
      <c r="D4110" s="23">
        <v>72.019139999999993</v>
      </c>
    </row>
    <row r="4111" spans="1:4" x14ac:dyDescent="0.25">
      <c r="A4111" s="7" t="s">
        <v>4291</v>
      </c>
      <c r="B4111" s="23">
        <v>59.939169999999997</v>
      </c>
      <c r="C4111" s="23">
        <v>11.20349</v>
      </c>
      <c r="D4111" s="23">
        <v>72.013800000000003</v>
      </c>
    </row>
    <row r="4112" spans="1:4" x14ac:dyDescent="0.25">
      <c r="A4112" s="7" t="s">
        <v>4292</v>
      </c>
      <c r="B4112" s="23">
        <v>71.271550000000005</v>
      </c>
      <c r="C4112" s="23">
        <v>0</v>
      </c>
      <c r="D4112" s="23">
        <v>71.986650000000012</v>
      </c>
    </row>
    <row r="4113" spans="1:4" x14ac:dyDescent="0.25">
      <c r="A4113" s="7" t="s">
        <v>4293</v>
      </c>
      <c r="B4113" s="23">
        <v>70.225499999999997</v>
      </c>
      <c r="C4113" s="23">
        <v>0.20608000000000001</v>
      </c>
      <c r="D4113" s="23">
        <v>71.951580000000007</v>
      </c>
    </row>
    <row r="4114" spans="1:4" x14ac:dyDescent="0.25">
      <c r="A4114" s="7" t="s">
        <v>4294</v>
      </c>
      <c r="B4114" s="23">
        <v>64.114190000000008</v>
      </c>
      <c r="C4114" s="23">
        <v>7.3666400000000003</v>
      </c>
      <c r="D4114" s="23">
        <v>71.948499999999996</v>
      </c>
    </row>
    <row r="4115" spans="1:4" x14ac:dyDescent="0.25">
      <c r="A4115" s="7" t="s">
        <v>4295</v>
      </c>
      <c r="B4115" s="23">
        <v>61.386710000000001</v>
      </c>
      <c r="C4115" s="23">
        <v>9.4623899999999992</v>
      </c>
      <c r="D4115" s="23">
        <v>71.945390000000003</v>
      </c>
    </row>
    <row r="4116" spans="1:4" x14ac:dyDescent="0.25">
      <c r="A4116" s="7" t="s">
        <v>4296</v>
      </c>
      <c r="B4116" s="23">
        <v>71.817340000000002</v>
      </c>
      <c r="C4116" s="23">
        <v>0.11423</v>
      </c>
      <c r="D4116" s="23">
        <v>71.931569999999994</v>
      </c>
    </row>
    <row r="4117" spans="1:4" x14ac:dyDescent="0.25">
      <c r="A4117" s="7" t="s">
        <v>4297</v>
      </c>
      <c r="B4117" s="23">
        <v>71.92841</v>
      </c>
      <c r="C4117" s="23">
        <v>0</v>
      </c>
      <c r="D4117" s="23">
        <v>71.92841</v>
      </c>
    </row>
    <row r="4118" spans="1:4" x14ac:dyDescent="0.25">
      <c r="A4118" s="7" t="s">
        <v>4298</v>
      </c>
      <c r="B4118" s="23">
        <v>66.261740000000003</v>
      </c>
      <c r="C4118" s="23">
        <v>5.5507299999999997</v>
      </c>
      <c r="D4118" s="23">
        <v>71.914330000000007</v>
      </c>
    </row>
    <row r="4119" spans="1:4" x14ac:dyDescent="0.25">
      <c r="A4119" s="7" t="s">
        <v>4299</v>
      </c>
      <c r="B4119" s="23">
        <v>66.0625</v>
      </c>
      <c r="C4119" s="23">
        <v>1.9815</v>
      </c>
      <c r="D4119" s="23">
        <v>71.893100000000004</v>
      </c>
    </row>
    <row r="4120" spans="1:4" x14ac:dyDescent="0.25">
      <c r="A4120" s="7" t="s">
        <v>4300</v>
      </c>
      <c r="B4120" s="23">
        <v>58.96264</v>
      </c>
      <c r="C4120" s="23">
        <v>12.92925</v>
      </c>
      <c r="D4120" s="23">
        <v>71.891890000000004</v>
      </c>
    </row>
    <row r="4121" spans="1:4" x14ac:dyDescent="0.25">
      <c r="A4121" s="7" t="s">
        <v>4301</v>
      </c>
      <c r="B4121" s="23">
        <v>71.251070000000013</v>
      </c>
      <c r="C4121" s="23">
        <v>0</v>
      </c>
      <c r="D4121" s="23">
        <v>71.875090000000014</v>
      </c>
    </row>
    <row r="4122" spans="1:4" x14ac:dyDescent="0.25">
      <c r="A4122" s="7" t="s">
        <v>4302</v>
      </c>
      <c r="B4122" s="23">
        <v>71.25103</v>
      </c>
      <c r="C4122" s="23">
        <v>0</v>
      </c>
      <c r="D4122" s="23">
        <v>71.875029999999995</v>
      </c>
    </row>
    <row r="4123" spans="1:4" x14ac:dyDescent="0.25">
      <c r="A4123" s="7" t="s">
        <v>4303</v>
      </c>
      <c r="B4123" s="23">
        <v>71.777230000000003</v>
      </c>
      <c r="C4123" s="23">
        <v>0</v>
      </c>
      <c r="D4123" s="23">
        <v>71.873229999999992</v>
      </c>
    </row>
    <row r="4124" spans="1:4" x14ac:dyDescent="0.25">
      <c r="A4124" s="7" t="s">
        <v>4304</v>
      </c>
      <c r="B4124" s="23">
        <v>70.799030000000002</v>
      </c>
      <c r="C4124" s="23">
        <v>0</v>
      </c>
      <c r="D4124" s="23">
        <v>71.859030000000004</v>
      </c>
    </row>
    <row r="4125" spans="1:4" x14ac:dyDescent="0.25">
      <c r="A4125" s="7" t="s">
        <v>4305</v>
      </c>
      <c r="B4125" s="23">
        <v>71.801649999999995</v>
      </c>
      <c r="C4125" s="23">
        <v>0</v>
      </c>
      <c r="D4125" s="23">
        <v>71.839299999999994</v>
      </c>
    </row>
    <row r="4126" spans="1:4" x14ac:dyDescent="0.25">
      <c r="A4126" s="7" t="s">
        <v>4306</v>
      </c>
      <c r="B4126" s="23">
        <v>71.777259999999998</v>
      </c>
      <c r="C4126" s="23">
        <v>0</v>
      </c>
      <c r="D4126" s="23">
        <v>71.777259999999998</v>
      </c>
    </row>
    <row r="4127" spans="1:4" x14ac:dyDescent="0.25">
      <c r="A4127" s="7" t="s">
        <v>4307</v>
      </c>
      <c r="B4127" s="23">
        <v>71.77722</v>
      </c>
      <c r="C4127" s="23">
        <v>0</v>
      </c>
      <c r="D4127" s="23">
        <v>71.77722</v>
      </c>
    </row>
    <row r="4128" spans="1:4" x14ac:dyDescent="0.25">
      <c r="A4128" s="7" t="s">
        <v>4308</v>
      </c>
      <c r="B4128" s="23">
        <v>57.949100000000001</v>
      </c>
      <c r="C4128" s="23">
        <v>10.47499</v>
      </c>
      <c r="D4128" s="23">
        <v>71.762769999999989</v>
      </c>
    </row>
    <row r="4129" spans="1:4" x14ac:dyDescent="0.25">
      <c r="A4129" s="7" t="s">
        <v>4309</v>
      </c>
      <c r="B4129" s="23">
        <v>53.871639999999999</v>
      </c>
      <c r="C4129" s="23">
        <v>17.052029999999998</v>
      </c>
      <c r="D4129" s="23">
        <v>71.750649999999993</v>
      </c>
    </row>
    <row r="4130" spans="1:4" x14ac:dyDescent="0.25">
      <c r="A4130" s="7" t="s">
        <v>4310</v>
      </c>
      <c r="B4130" s="23">
        <v>71.717570000000009</v>
      </c>
      <c r="C4130" s="23">
        <v>0</v>
      </c>
      <c r="D4130" s="23">
        <v>71.717570000000009</v>
      </c>
    </row>
    <row r="4131" spans="1:4" x14ac:dyDescent="0.25">
      <c r="A4131" s="7" t="s">
        <v>4311</v>
      </c>
      <c r="B4131" s="23">
        <v>71.71602</v>
      </c>
      <c r="C4131" s="23">
        <v>0</v>
      </c>
      <c r="D4131" s="23">
        <v>71.71602</v>
      </c>
    </row>
    <row r="4132" spans="1:4" x14ac:dyDescent="0.25">
      <c r="A4132" s="7" t="s">
        <v>4312</v>
      </c>
      <c r="B4132" s="23">
        <v>71.211529999999996</v>
      </c>
      <c r="C4132" s="23">
        <v>0</v>
      </c>
      <c r="D4132" s="23">
        <v>71.715240000000009</v>
      </c>
    </row>
    <row r="4133" spans="1:4" x14ac:dyDescent="0.25">
      <c r="A4133" s="7" t="s">
        <v>4313</v>
      </c>
      <c r="B4133" s="23">
        <v>60.206600000000002</v>
      </c>
      <c r="C4133" s="23">
        <v>10.61594</v>
      </c>
      <c r="D4133" s="23">
        <v>71.696539999999999</v>
      </c>
    </row>
    <row r="4134" spans="1:4" x14ac:dyDescent="0.25">
      <c r="A4134" s="7" t="s">
        <v>4314</v>
      </c>
      <c r="B4134" s="23">
        <v>71.615130000000008</v>
      </c>
      <c r="C4134" s="23">
        <v>0</v>
      </c>
      <c r="D4134" s="23">
        <v>71.691609999999997</v>
      </c>
    </row>
    <row r="4135" spans="1:4" x14ac:dyDescent="0.25">
      <c r="A4135" s="7" t="s">
        <v>4315</v>
      </c>
      <c r="B4135" s="23">
        <v>64.335539999999995</v>
      </c>
      <c r="C4135" s="23">
        <v>1.96197</v>
      </c>
      <c r="D4135" s="23">
        <v>71.691299999999984</v>
      </c>
    </row>
    <row r="4136" spans="1:4" x14ac:dyDescent="0.25">
      <c r="A4136" s="7" t="s">
        <v>4316</v>
      </c>
      <c r="B4136" s="23">
        <v>70.225499999999997</v>
      </c>
      <c r="C4136" s="23">
        <v>0</v>
      </c>
      <c r="D4136" s="23">
        <v>71.669499999999999</v>
      </c>
    </row>
    <row r="4137" spans="1:4" x14ac:dyDescent="0.25">
      <c r="A4137" s="7" t="s">
        <v>4317</v>
      </c>
      <c r="B4137" s="23">
        <v>63.56785</v>
      </c>
      <c r="C4137" s="23">
        <v>0</v>
      </c>
      <c r="D4137" s="23">
        <v>71.661069999999995</v>
      </c>
    </row>
    <row r="4138" spans="1:4" x14ac:dyDescent="0.25">
      <c r="A4138" s="7" t="s">
        <v>4318</v>
      </c>
      <c r="B4138" s="23">
        <v>70.055840000000003</v>
      </c>
      <c r="C4138" s="23">
        <v>0</v>
      </c>
      <c r="D4138" s="23">
        <v>71.659840000000003</v>
      </c>
    </row>
    <row r="4139" spans="1:4" x14ac:dyDescent="0.25">
      <c r="A4139" s="7" t="s">
        <v>4319</v>
      </c>
      <c r="B4139" s="23">
        <v>70.710399999999993</v>
      </c>
      <c r="C4139" s="23">
        <v>0</v>
      </c>
      <c r="D4139" s="23">
        <v>71.650399999999991</v>
      </c>
    </row>
    <row r="4140" spans="1:4" x14ac:dyDescent="0.25">
      <c r="A4140" s="7" t="s">
        <v>4320</v>
      </c>
      <c r="B4140" s="23">
        <v>70.225499999999997</v>
      </c>
      <c r="C4140" s="23">
        <v>0</v>
      </c>
      <c r="D4140" s="23">
        <v>71.645499999999998</v>
      </c>
    </row>
    <row r="4141" spans="1:4" x14ac:dyDescent="0.25">
      <c r="A4141" s="7" t="s">
        <v>4321</v>
      </c>
      <c r="B4141" s="23">
        <v>63.073589999999996</v>
      </c>
      <c r="C4141" s="23">
        <v>7.9108999999999998</v>
      </c>
      <c r="D4141" s="23">
        <v>71.608499999999992</v>
      </c>
    </row>
    <row r="4142" spans="1:4" x14ac:dyDescent="0.25">
      <c r="A4142" s="7" t="s">
        <v>4322</v>
      </c>
      <c r="B4142" s="23">
        <v>70.048059999999992</v>
      </c>
      <c r="C4142" s="23">
        <v>0</v>
      </c>
      <c r="D4142" s="23">
        <v>71.552069999999986</v>
      </c>
    </row>
    <row r="4143" spans="1:4" x14ac:dyDescent="0.25">
      <c r="A4143" s="7" t="s">
        <v>4323</v>
      </c>
      <c r="B4143" s="23">
        <v>64.031239999999997</v>
      </c>
      <c r="C4143" s="23">
        <v>6.6171499999999996</v>
      </c>
      <c r="D4143" s="23">
        <v>71.519319999999993</v>
      </c>
    </row>
    <row r="4144" spans="1:4" x14ac:dyDescent="0.25">
      <c r="A4144" s="7" t="s">
        <v>4324</v>
      </c>
      <c r="B4144" s="23">
        <v>66.37321</v>
      </c>
      <c r="C4144" s="23">
        <v>4.6628400000000001</v>
      </c>
      <c r="D4144" s="23">
        <v>71.498430000000013</v>
      </c>
    </row>
    <row r="4145" spans="1:4" x14ac:dyDescent="0.25">
      <c r="A4145" s="7" t="s">
        <v>4325</v>
      </c>
      <c r="B4145" s="23">
        <v>48.876649999999998</v>
      </c>
      <c r="C4145" s="23">
        <v>22.335709999999999</v>
      </c>
      <c r="D4145" s="23">
        <v>71.462360000000004</v>
      </c>
    </row>
    <row r="4146" spans="1:4" x14ac:dyDescent="0.25">
      <c r="A4146" s="7" t="s">
        <v>4326</v>
      </c>
      <c r="B4146" s="23">
        <v>58.761569999999999</v>
      </c>
      <c r="C4146" s="23">
        <v>7.5690400000000002</v>
      </c>
      <c r="D4146" s="23">
        <v>71.434899999999999</v>
      </c>
    </row>
    <row r="4147" spans="1:4" x14ac:dyDescent="0.25">
      <c r="A4147" s="7" t="s">
        <v>4327</v>
      </c>
      <c r="B4147" s="23">
        <v>71.433270000000007</v>
      </c>
      <c r="C4147" s="23">
        <v>0</v>
      </c>
      <c r="D4147" s="23">
        <v>71.433270000000007</v>
      </c>
    </row>
    <row r="4148" spans="1:4" x14ac:dyDescent="0.25">
      <c r="A4148" s="7" t="s">
        <v>4328</v>
      </c>
      <c r="B4148" s="23">
        <v>66.768910000000005</v>
      </c>
      <c r="C4148" s="23">
        <v>2.5624000000000002</v>
      </c>
      <c r="D4148" s="23">
        <v>71.427509999999998</v>
      </c>
    </row>
    <row r="4149" spans="1:4" x14ac:dyDescent="0.25">
      <c r="A4149" s="7" t="s">
        <v>4329</v>
      </c>
      <c r="B4149" s="23">
        <v>70.767099999999999</v>
      </c>
      <c r="C4149" s="23">
        <v>0</v>
      </c>
      <c r="D4149" s="23">
        <v>71.41510000000001</v>
      </c>
    </row>
    <row r="4150" spans="1:4" x14ac:dyDescent="0.25">
      <c r="A4150" s="7" t="s">
        <v>4330</v>
      </c>
      <c r="B4150" s="23">
        <v>70.767080000000007</v>
      </c>
      <c r="C4150" s="23">
        <v>0</v>
      </c>
      <c r="D4150" s="23">
        <v>71.415080000000003</v>
      </c>
    </row>
    <row r="4151" spans="1:4" x14ac:dyDescent="0.25">
      <c r="A4151" s="7" t="s">
        <v>4331</v>
      </c>
      <c r="B4151" s="23">
        <v>70.767020000000002</v>
      </c>
      <c r="C4151" s="23">
        <v>0</v>
      </c>
      <c r="D4151" s="23">
        <v>71.415019999999998</v>
      </c>
    </row>
    <row r="4152" spans="1:4" x14ac:dyDescent="0.25">
      <c r="A4152" s="7" t="s">
        <v>4332</v>
      </c>
      <c r="B4152" s="23">
        <v>71.41400999999999</v>
      </c>
      <c r="C4152" s="23">
        <v>0</v>
      </c>
      <c r="D4152" s="23">
        <v>71.41400999999999</v>
      </c>
    </row>
    <row r="4153" spans="1:4" x14ac:dyDescent="0.25">
      <c r="A4153" s="7" t="s">
        <v>4333</v>
      </c>
      <c r="B4153" s="23">
        <v>67.775240000000011</v>
      </c>
      <c r="C4153" s="23">
        <v>1.85625</v>
      </c>
      <c r="D4153" s="23">
        <v>71.411510000000007</v>
      </c>
    </row>
    <row r="4154" spans="1:4" x14ac:dyDescent="0.25">
      <c r="A4154" s="7" t="s">
        <v>4334</v>
      </c>
      <c r="B4154" s="23">
        <v>59.62921</v>
      </c>
      <c r="C4154" s="23">
        <v>10.69985</v>
      </c>
      <c r="D4154" s="23">
        <v>71.409649999999999</v>
      </c>
    </row>
    <row r="4155" spans="1:4" x14ac:dyDescent="0.25">
      <c r="A4155" s="7" t="s">
        <v>4335</v>
      </c>
      <c r="B4155" s="23">
        <v>70.162770000000009</v>
      </c>
      <c r="C4155" s="23">
        <v>0</v>
      </c>
      <c r="D4155" s="23">
        <v>71.382770000000008</v>
      </c>
    </row>
    <row r="4156" spans="1:4" x14ac:dyDescent="0.25">
      <c r="A4156" s="7" t="s">
        <v>4336</v>
      </c>
      <c r="B4156" s="23">
        <v>64.697029999999998</v>
      </c>
      <c r="C4156" s="23">
        <v>1.86277</v>
      </c>
      <c r="D4156" s="23">
        <v>71.322389999999999</v>
      </c>
    </row>
    <row r="4157" spans="1:4" x14ac:dyDescent="0.25">
      <c r="A4157" s="7" t="s">
        <v>4337</v>
      </c>
      <c r="B4157" s="23">
        <v>50.892499999999998</v>
      </c>
      <c r="C4157" s="23">
        <v>15.12349</v>
      </c>
      <c r="D4157" s="23">
        <v>71.313999999999993</v>
      </c>
    </row>
    <row r="4158" spans="1:4" x14ac:dyDescent="0.25">
      <c r="A4158" s="7" t="s">
        <v>4338</v>
      </c>
      <c r="B4158" s="23">
        <v>64.200010000000006</v>
      </c>
      <c r="C4158" s="23">
        <v>7.0858299999999996</v>
      </c>
      <c r="D4158" s="23">
        <v>71.285839999999993</v>
      </c>
    </row>
    <row r="4159" spans="1:4" x14ac:dyDescent="0.25">
      <c r="A4159" s="7" t="s">
        <v>4339</v>
      </c>
      <c r="B4159" s="23">
        <v>70.635429999999999</v>
      </c>
      <c r="C4159" s="23">
        <v>0</v>
      </c>
      <c r="D4159" s="23">
        <v>71.269929999999988</v>
      </c>
    </row>
    <row r="4160" spans="1:4" x14ac:dyDescent="0.25">
      <c r="A4160" s="7" t="s">
        <v>4340</v>
      </c>
      <c r="B4160" s="23">
        <v>70.304119999999998</v>
      </c>
      <c r="C4160" s="23">
        <v>0</v>
      </c>
      <c r="D4160" s="23">
        <v>71.264119999999991</v>
      </c>
    </row>
    <row r="4161" spans="1:4" x14ac:dyDescent="0.25">
      <c r="A4161" s="7" t="s">
        <v>4341</v>
      </c>
      <c r="B4161" s="23">
        <v>69.837999999999994</v>
      </c>
      <c r="C4161" s="23">
        <v>0</v>
      </c>
      <c r="D4161" s="23">
        <v>71.257999999999996</v>
      </c>
    </row>
    <row r="4162" spans="1:4" x14ac:dyDescent="0.25">
      <c r="A4162" s="7" t="s">
        <v>4342</v>
      </c>
      <c r="B4162" s="23">
        <v>65.193749999999994</v>
      </c>
      <c r="C4162" s="23">
        <v>4.0747399999999994</v>
      </c>
      <c r="D4162" s="23">
        <v>71.252160000000003</v>
      </c>
    </row>
    <row r="4163" spans="1:4" x14ac:dyDescent="0.25">
      <c r="A4163" s="7" t="s">
        <v>4343</v>
      </c>
      <c r="B4163" s="23">
        <v>66.801389999999998</v>
      </c>
      <c r="C4163" s="23">
        <v>4.0256100000000004</v>
      </c>
      <c r="D4163" s="23">
        <v>71.252139999999997</v>
      </c>
    </row>
    <row r="4164" spans="1:4" x14ac:dyDescent="0.25">
      <c r="A4164" s="7" t="s">
        <v>4344</v>
      </c>
      <c r="B4164" s="23">
        <v>71.251009999999994</v>
      </c>
      <c r="C4164" s="23">
        <v>0</v>
      </c>
      <c r="D4164" s="23">
        <v>71.251009999999994</v>
      </c>
    </row>
    <row r="4165" spans="1:4" x14ac:dyDescent="0.25">
      <c r="A4165" s="7" t="s">
        <v>4345</v>
      </c>
      <c r="B4165" s="23">
        <v>70.22547999999999</v>
      </c>
      <c r="C4165" s="23">
        <v>0</v>
      </c>
      <c r="D4165" s="23">
        <v>71.22547999999999</v>
      </c>
    </row>
    <row r="4166" spans="1:4" x14ac:dyDescent="0.25">
      <c r="A4166" s="7" t="s">
        <v>4346</v>
      </c>
      <c r="B4166" s="23">
        <v>57.395000000000003</v>
      </c>
      <c r="C4166" s="23">
        <v>4.8481099999999993</v>
      </c>
      <c r="D4166" s="23">
        <v>71.217889999999997</v>
      </c>
    </row>
    <row r="4167" spans="1:4" x14ac:dyDescent="0.25">
      <c r="A4167" s="7" t="s">
        <v>4347</v>
      </c>
      <c r="B4167" s="23">
        <v>71.130470000000003</v>
      </c>
      <c r="C4167" s="23">
        <v>0</v>
      </c>
      <c r="D4167" s="23">
        <v>71.190470000000005</v>
      </c>
    </row>
    <row r="4168" spans="1:4" x14ac:dyDescent="0.25">
      <c r="A4168" s="7" t="s">
        <v>4348</v>
      </c>
      <c r="B4168" s="23">
        <v>65.437250000000006</v>
      </c>
      <c r="C4168" s="23">
        <v>3.6081699999999999</v>
      </c>
      <c r="D4168" s="23">
        <v>71.035910000000001</v>
      </c>
    </row>
    <row r="4169" spans="1:4" x14ac:dyDescent="0.25">
      <c r="A4169" s="7" t="s">
        <v>4349</v>
      </c>
      <c r="B4169" s="23">
        <v>65.559010000000001</v>
      </c>
      <c r="C4169" s="23">
        <v>2.6514000000000002</v>
      </c>
      <c r="D4169" s="23">
        <v>71.018909999999991</v>
      </c>
    </row>
    <row r="4170" spans="1:4" x14ac:dyDescent="0.25">
      <c r="A4170" s="7" t="s">
        <v>4350</v>
      </c>
      <c r="B4170" s="23">
        <v>70.21969</v>
      </c>
      <c r="C4170" s="23">
        <v>0</v>
      </c>
      <c r="D4170" s="23">
        <v>70.988690000000005</v>
      </c>
    </row>
    <row r="4171" spans="1:4" x14ac:dyDescent="0.25">
      <c r="A4171" s="7" t="s">
        <v>4351</v>
      </c>
      <c r="B4171" s="23">
        <v>70.225429999999989</v>
      </c>
      <c r="C4171" s="23">
        <v>0.12389</v>
      </c>
      <c r="D4171" s="23">
        <v>70.973319999999987</v>
      </c>
    </row>
    <row r="4172" spans="1:4" x14ac:dyDescent="0.25">
      <c r="A4172" s="7" t="s">
        <v>132</v>
      </c>
      <c r="B4172" s="23">
        <v>53.820650000000001</v>
      </c>
      <c r="C4172" s="23">
        <v>15.539819999999999</v>
      </c>
      <c r="D4172" s="23">
        <v>70.95966</v>
      </c>
    </row>
    <row r="4173" spans="1:4" x14ac:dyDescent="0.25">
      <c r="A4173" s="7" t="s">
        <v>4352</v>
      </c>
      <c r="B4173" s="23">
        <v>70.954820000000012</v>
      </c>
      <c r="C4173" s="23">
        <v>0</v>
      </c>
      <c r="D4173" s="23">
        <v>70.954820000000012</v>
      </c>
    </row>
    <row r="4174" spans="1:4" x14ac:dyDescent="0.25">
      <c r="A4174" s="7" t="s">
        <v>4353</v>
      </c>
      <c r="B4174" s="23">
        <v>70.952740000000006</v>
      </c>
      <c r="C4174" s="23">
        <v>0</v>
      </c>
      <c r="D4174" s="23">
        <v>70.952740000000006</v>
      </c>
    </row>
    <row r="4175" spans="1:4" x14ac:dyDescent="0.25">
      <c r="A4175" s="7" t="s">
        <v>4354</v>
      </c>
      <c r="B4175" s="23">
        <v>64.810580000000002</v>
      </c>
      <c r="C4175" s="23">
        <v>3.6646900000000002</v>
      </c>
      <c r="D4175" s="23">
        <v>70.935460000000006</v>
      </c>
    </row>
    <row r="4176" spans="1:4" x14ac:dyDescent="0.25">
      <c r="A4176" s="7" t="s">
        <v>4355</v>
      </c>
      <c r="B4176" s="23">
        <v>69.039000000000001</v>
      </c>
      <c r="C4176" s="23">
        <v>0</v>
      </c>
      <c r="D4176" s="23">
        <v>70.927000000000007</v>
      </c>
    </row>
    <row r="4177" spans="1:4" x14ac:dyDescent="0.25">
      <c r="A4177" s="7" t="s">
        <v>4356</v>
      </c>
      <c r="B4177" s="23">
        <v>59.479550000000003</v>
      </c>
      <c r="C4177" s="23">
        <v>6.0497500000000004</v>
      </c>
      <c r="D4177" s="23">
        <v>70.900080000000003</v>
      </c>
    </row>
    <row r="4178" spans="1:4" x14ac:dyDescent="0.25">
      <c r="A4178" s="7" t="s">
        <v>4357</v>
      </c>
      <c r="B4178" s="23">
        <v>70.225470000000001</v>
      </c>
      <c r="C4178" s="23">
        <v>0</v>
      </c>
      <c r="D4178" s="23">
        <v>70.889470000000003</v>
      </c>
    </row>
    <row r="4179" spans="1:4" x14ac:dyDescent="0.25">
      <c r="A4179" s="7" t="s">
        <v>4358</v>
      </c>
      <c r="B4179" s="23">
        <v>69.417000000000002</v>
      </c>
      <c r="C4179" s="23">
        <v>1.44618</v>
      </c>
      <c r="D4179" s="23">
        <v>70.86318</v>
      </c>
    </row>
    <row r="4180" spans="1:4" x14ac:dyDescent="0.25">
      <c r="A4180" s="7" t="s">
        <v>4359</v>
      </c>
      <c r="B4180" s="23">
        <v>70.232210000000009</v>
      </c>
      <c r="C4180" s="23">
        <v>0</v>
      </c>
      <c r="D4180" s="23">
        <v>70.856210000000004</v>
      </c>
    </row>
    <row r="4181" spans="1:4" x14ac:dyDescent="0.25">
      <c r="A4181" s="7" t="s">
        <v>4360</v>
      </c>
      <c r="B4181" s="23">
        <v>70.225490000000008</v>
      </c>
      <c r="C4181" s="23">
        <v>0</v>
      </c>
      <c r="D4181" s="23">
        <v>70.849490000000003</v>
      </c>
    </row>
    <row r="4182" spans="1:4" x14ac:dyDescent="0.25">
      <c r="A4182" s="7" t="s">
        <v>4361</v>
      </c>
      <c r="B4182" s="23">
        <v>70.225409999999997</v>
      </c>
      <c r="C4182" s="23">
        <v>0</v>
      </c>
      <c r="D4182" s="23">
        <v>70.849410000000006</v>
      </c>
    </row>
    <row r="4183" spans="1:4" x14ac:dyDescent="0.25">
      <c r="A4183" s="7" t="s">
        <v>4362</v>
      </c>
      <c r="B4183" s="23">
        <v>54.029170000000001</v>
      </c>
      <c r="C4183" s="23">
        <v>0</v>
      </c>
      <c r="D4183" s="23">
        <v>70.824169999999995</v>
      </c>
    </row>
    <row r="4184" spans="1:4" x14ac:dyDescent="0.25">
      <c r="A4184" s="7" t="s">
        <v>4363</v>
      </c>
      <c r="B4184" s="23">
        <v>61.404499999999999</v>
      </c>
      <c r="C4184" s="23">
        <v>0</v>
      </c>
      <c r="D4184" s="23">
        <v>70.771799999999999</v>
      </c>
    </row>
    <row r="4185" spans="1:4" x14ac:dyDescent="0.25">
      <c r="A4185" s="7" t="s">
        <v>4364</v>
      </c>
      <c r="B4185" s="23">
        <v>67.299379999999999</v>
      </c>
      <c r="C4185" s="23">
        <v>0</v>
      </c>
      <c r="D4185" s="23">
        <v>70.758230000000012</v>
      </c>
    </row>
    <row r="4186" spans="1:4" x14ac:dyDescent="0.25">
      <c r="A4186" s="7" t="s">
        <v>4365</v>
      </c>
      <c r="B4186" s="23">
        <v>64.580010000000001</v>
      </c>
      <c r="C4186" s="23">
        <v>4.6738</v>
      </c>
      <c r="D4186" s="23">
        <v>70.730829999999997</v>
      </c>
    </row>
    <row r="4187" spans="1:4" x14ac:dyDescent="0.25">
      <c r="A4187" s="7" t="s">
        <v>4366</v>
      </c>
      <c r="B4187" s="23">
        <v>61.618230000000004</v>
      </c>
      <c r="C4187" s="23">
        <v>2.5926900000000002</v>
      </c>
      <c r="D4187" s="23">
        <v>70.728970000000004</v>
      </c>
    </row>
    <row r="4188" spans="1:4" x14ac:dyDescent="0.25">
      <c r="A4188" s="7" t="s">
        <v>4367</v>
      </c>
      <c r="B4188" s="23">
        <v>63.538400000000003</v>
      </c>
      <c r="C4188" s="23">
        <v>7.1852099999999997</v>
      </c>
      <c r="D4188" s="23">
        <v>70.723609999999994</v>
      </c>
    </row>
    <row r="4189" spans="1:4" x14ac:dyDescent="0.25">
      <c r="A4189" s="7" t="s">
        <v>4368</v>
      </c>
      <c r="B4189" s="23">
        <v>57.451830000000001</v>
      </c>
      <c r="C4189" s="23">
        <v>12.586799999999998</v>
      </c>
      <c r="D4189" s="23">
        <v>70.708130000000011</v>
      </c>
    </row>
    <row r="4190" spans="1:4" x14ac:dyDescent="0.25">
      <c r="A4190" s="7" t="s">
        <v>4369</v>
      </c>
      <c r="B4190" s="23">
        <v>61.049140000000001</v>
      </c>
      <c r="C4190" s="23">
        <v>8.8934099999999994</v>
      </c>
      <c r="D4190" s="23">
        <v>70.704990000000009</v>
      </c>
    </row>
    <row r="4191" spans="1:4" x14ac:dyDescent="0.25">
      <c r="A4191" s="7" t="s">
        <v>4370</v>
      </c>
      <c r="B4191" s="23">
        <v>53.751519999999999</v>
      </c>
      <c r="C4191" s="23">
        <v>12.391860000000001</v>
      </c>
      <c r="D4191" s="23">
        <v>70.702439999999996</v>
      </c>
    </row>
    <row r="4192" spans="1:4" x14ac:dyDescent="0.25">
      <c r="A4192" s="7" t="s">
        <v>4371</v>
      </c>
      <c r="B4192" s="23">
        <v>69.37991000000001</v>
      </c>
      <c r="C4192" s="23">
        <v>0</v>
      </c>
      <c r="D4192" s="23">
        <v>70.701610000000002</v>
      </c>
    </row>
    <row r="4193" spans="1:4" x14ac:dyDescent="0.25">
      <c r="A4193" s="7" t="s">
        <v>4372</v>
      </c>
      <c r="B4193" s="23">
        <v>70.683030000000002</v>
      </c>
      <c r="C4193" s="23">
        <v>0</v>
      </c>
      <c r="D4193" s="23">
        <v>70.693979999999996</v>
      </c>
    </row>
    <row r="4194" spans="1:4" x14ac:dyDescent="0.25">
      <c r="A4194" s="7" t="s">
        <v>4373</v>
      </c>
      <c r="B4194" s="23">
        <v>58.831050000000005</v>
      </c>
      <c r="C4194" s="23">
        <v>8.537370000000001</v>
      </c>
      <c r="D4194" s="23">
        <v>70.689340000000001</v>
      </c>
    </row>
    <row r="4195" spans="1:4" x14ac:dyDescent="0.25">
      <c r="A4195" s="7" t="s">
        <v>4374</v>
      </c>
      <c r="B4195" s="23">
        <v>70.055949999999996</v>
      </c>
      <c r="C4195" s="23">
        <v>0</v>
      </c>
      <c r="D4195" s="23">
        <v>70.679949999999991</v>
      </c>
    </row>
    <row r="4196" spans="1:4" x14ac:dyDescent="0.25">
      <c r="A4196" s="7" t="s">
        <v>4375</v>
      </c>
      <c r="B4196" s="23">
        <v>70.002119999999991</v>
      </c>
      <c r="C4196" s="23">
        <v>0.67779999999999996</v>
      </c>
      <c r="D4196" s="23">
        <v>70.679919999999996</v>
      </c>
    </row>
    <row r="4197" spans="1:4" x14ac:dyDescent="0.25">
      <c r="A4197" s="7" t="s">
        <v>4376</v>
      </c>
      <c r="B4197" s="23">
        <v>69.275530000000003</v>
      </c>
      <c r="C4197" s="23">
        <v>0</v>
      </c>
      <c r="D4197" s="23">
        <v>70.675529999999995</v>
      </c>
    </row>
    <row r="4198" spans="1:4" x14ac:dyDescent="0.25">
      <c r="A4198" s="7" t="s">
        <v>4377</v>
      </c>
      <c r="B4198" s="23">
        <v>70.367919999999998</v>
      </c>
      <c r="C4198" s="23">
        <v>0.30443000000000003</v>
      </c>
      <c r="D4198" s="23">
        <v>70.672349999999994</v>
      </c>
    </row>
    <row r="4199" spans="1:4" x14ac:dyDescent="0.25">
      <c r="A4199" s="7" t="s">
        <v>4378</v>
      </c>
      <c r="B4199" s="23">
        <v>66.102789999999999</v>
      </c>
      <c r="C4199" s="23">
        <v>2.1375300000000004</v>
      </c>
      <c r="D4199" s="23">
        <v>70.664429999999996</v>
      </c>
    </row>
    <row r="4200" spans="1:4" x14ac:dyDescent="0.25">
      <c r="A4200" s="7" t="s">
        <v>4379</v>
      </c>
      <c r="B4200" s="23">
        <v>70.557000000000002</v>
      </c>
      <c r="C4200" s="23">
        <v>0</v>
      </c>
      <c r="D4200" s="23">
        <v>70.656999999999996</v>
      </c>
    </row>
    <row r="4201" spans="1:4" x14ac:dyDescent="0.25">
      <c r="A4201" s="7" t="s">
        <v>4380</v>
      </c>
      <c r="B4201" s="23">
        <v>69.037419999999997</v>
      </c>
      <c r="C4201" s="23">
        <v>0</v>
      </c>
      <c r="D4201" s="23">
        <v>70.649140000000003</v>
      </c>
    </row>
    <row r="4202" spans="1:4" x14ac:dyDescent="0.25">
      <c r="A4202" s="7" t="s">
        <v>4381</v>
      </c>
      <c r="B4202" s="23">
        <v>67.617779999999996</v>
      </c>
      <c r="C4202" s="23">
        <v>2.73705</v>
      </c>
      <c r="D4202" s="23">
        <v>70.622009999999989</v>
      </c>
    </row>
    <row r="4203" spans="1:4" x14ac:dyDescent="0.25">
      <c r="A4203" s="7" t="s">
        <v>4382</v>
      </c>
      <c r="B4203" s="23">
        <v>50.763059999999996</v>
      </c>
      <c r="C4203" s="23">
        <v>19.40204</v>
      </c>
      <c r="D4203" s="23">
        <v>70.606210000000004</v>
      </c>
    </row>
    <row r="4204" spans="1:4" x14ac:dyDescent="0.25">
      <c r="A4204" s="7" t="s">
        <v>4383</v>
      </c>
      <c r="B4204" s="23">
        <v>70.586590000000001</v>
      </c>
      <c r="C4204" s="23">
        <v>0</v>
      </c>
      <c r="D4204" s="23">
        <v>70.586590000000001</v>
      </c>
    </row>
    <row r="4205" spans="1:4" x14ac:dyDescent="0.25">
      <c r="A4205" s="7" t="s">
        <v>4384</v>
      </c>
      <c r="B4205" s="23">
        <v>70.586579999999998</v>
      </c>
      <c r="C4205" s="23">
        <v>0</v>
      </c>
      <c r="D4205" s="23">
        <v>70.586579999999998</v>
      </c>
    </row>
    <row r="4206" spans="1:4" x14ac:dyDescent="0.25">
      <c r="A4206" s="7" t="s">
        <v>4385</v>
      </c>
      <c r="B4206" s="23">
        <v>70.582570000000004</v>
      </c>
      <c r="C4206" s="23">
        <v>0</v>
      </c>
      <c r="D4206" s="23">
        <v>70.582570000000004</v>
      </c>
    </row>
    <row r="4207" spans="1:4" x14ac:dyDescent="0.25">
      <c r="A4207" s="7" t="s">
        <v>4386</v>
      </c>
      <c r="B4207" s="23">
        <v>61.164300000000004</v>
      </c>
      <c r="C4207" s="23">
        <v>8.8209699999999991</v>
      </c>
      <c r="D4207" s="23">
        <v>70.568420000000003</v>
      </c>
    </row>
    <row r="4208" spans="1:4" x14ac:dyDescent="0.25">
      <c r="A4208" s="7" t="s">
        <v>4387</v>
      </c>
      <c r="B4208" s="23">
        <v>69.95705000000001</v>
      </c>
      <c r="C4208" s="23">
        <v>0</v>
      </c>
      <c r="D4208" s="23">
        <v>70.55735</v>
      </c>
    </row>
    <row r="4209" spans="1:4" x14ac:dyDescent="0.25">
      <c r="A4209" s="7" t="s">
        <v>4388</v>
      </c>
      <c r="B4209" s="23">
        <v>52.542000000000002</v>
      </c>
      <c r="C4209" s="23">
        <v>14.506320000000001</v>
      </c>
      <c r="D4209" s="23">
        <v>70.542210000000011</v>
      </c>
    </row>
    <row r="4210" spans="1:4" x14ac:dyDescent="0.25">
      <c r="A4210" s="7" t="s">
        <v>4389</v>
      </c>
      <c r="B4210" s="23">
        <v>63.888640000000002</v>
      </c>
      <c r="C4210" s="23">
        <v>5.0584700000000007</v>
      </c>
      <c r="D4210" s="23">
        <v>70.534949999999995</v>
      </c>
    </row>
    <row r="4211" spans="1:4" x14ac:dyDescent="0.25">
      <c r="A4211" s="7" t="s">
        <v>4390</v>
      </c>
      <c r="B4211" s="23">
        <v>55.519800000000004</v>
      </c>
      <c r="C4211" s="23">
        <v>10.531840000000001</v>
      </c>
      <c r="D4211" s="23">
        <v>70.454539999999994</v>
      </c>
    </row>
    <row r="4212" spans="1:4" x14ac:dyDescent="0.25">
      <c r="A4212" s="7" t="s">
        <v>4391</v>
      </c>
      <c r="B4212" s="23">
        <v>70.447000000000003</v>
      </c>
      <c r="C4212" s="23">
        <v>0</v>
      </c>
      <c r="D4212" s="23">
        <v>70.447000000000003</v>
      </c>
    </row>
    <row r="4213" spans="1:4" x14ac:dyDescent="0.25">
      <c r="A4213" s="7" t="s">
        <v>4392</v>
      </c>
      <c r="B4213" s="23">
        <v>70.42944</v>
      </c>
      <c r="C4213" s="23">
        <v>0</v>
      </c>
      <c r="D4213" s="23">
        <v>70.42944</v>
      </c>
    </row>
    <row r="4214" spans="1:4" x14ac:dyDescent="0.25">
      <c r="A4214" s="7" t="s">
        <v>4393</v>
      </c>
      <c r="B4214" s="23">
        <v>59.397529999999996</v>
      </c>
      <c r="C4214" s="23">
        <v>5.9304199999999998</v>
      </c>
      <c r="D4214" s="23">
        <v>70.415989999999994</v>
      </c>
    </row>
    <row r="4215" spans="1:4" x14ac:dyDescent="0.25">
      <c r="A4215" s="7" t="s">
        <v>4394</v>
      </c>
      <c r="B4215" s="23">
        <v>62.466209999999997</v>
      </c>
      <c r="C4215" s="23">
        <v>4.7789799999999998</v>
      </c>
      <c r="D4215" s="23">
        <v>70.366839999999996</v>
      </c>
    </row>
    <row r="4216" spans="1:4" x14ac:dyDescent="0.25">
      <c r="A4216" s="7" t="s">
        <v>4395</v>
      </c>
      <c r="B4216" s="23">
        <v>69.14282</v>
      </c>
      <c r="C4216" s="23">
        <v>0.82769999999999999</v>
      </c>
      <c r="D4216" s="23">
        <v>70.347359999999995</v>
      </c>
    </row>
    <row r="4217" spans="1:4" x14ac:dyDescent="0.25">
      <c r="A4217" s="7" t="s">
        <v>4396</v>
      </c>
      <c r="B4217" s="23">
        <v>36.343260000000001</v>
      </c>
      <c r="C4217" s="23">
        <v>27.176439999999999</v>
      </c>
      <c r="D4217" s="23">
        <v>70.324190000000002</v>
      </c>
    </row>
    <row r="4218" spans="1:4" x14ac:dyDescent="0.25">
      <c r="A4218" s="7" t="s">
        <v>4397</v>
      </c>
      <c r="B4218" s="23">
        <v>53.621449999999996</v>
      </c>
      <c r="C4218" s="23">
        <v>9.0372299999999992</v>
      </c>
      <c r="D4218" s="23">
        <v>70.311669999999992</v>
      </c>
    </row>
    <row r="4219" spans="1:4" x14ac:dyDescent="0.25">
      <c r="A4219" s="7" t="s">
        <v>4398</v>
      </c>
      <c r="B4219" s="23">
        <v>69.668240000000011</v>
      </c>
      <c r="C4219" s="23">
        <v>0</v>
      </c>
      <c r="D4219" s="23">
        <v>70.301640000000006</v>
      </c>
    </row>
    <row r="4220" spans="1:4" x14ac:dyDescent="0.25">
      <c r="A4220" s="7" t="s">
        <v>4399</v>
      </c>
      <c r="B4220" s="23">
        <v>70.225499999999997</v>
      </c>
      <c r="C4220" s="23">
        <v>0</v>
      </c>
      <c r="D4220" s="23">
        <v>70.295500000000004</v>
      </c>
    </row>
    <row r="4221" spans="1:4" x14ac:dyDescent="0.25">
      <c r="A4221" s="7" t="s">
        <v>4400</v>
      </c>
      <c r="B4221" s="23">
        <v>65.277879999999996</v>
      </c>
      <c r="C4221" s="23">
        <v>4.6991999999999994</v>
      </c>
      <c r="D4221" s="23">
        <v>70.281750000000002</v>
      </c>
    </row>
    <row r="4222" spans="1:4" x14ac:dyDescent="0.25">
      <c r="A4222" s="7" t="s">
        <v>4401</v>
      </c>
      <c r="B4222" s="23">
        <v>66.876580000000004</v>
      </c>
      <c r="C4222" s="23">
        <v>2.5187399999999998</v>
      </c>
      <c r="D4222" s="23">
        <v>70.278960000000012</v>
      </c>
    </row>
    <row r="4223" spans="1:4" x14ac:dyDescent="0.25">
      <c r="A4223" s="7" t="s">
        <v>4402</v>
      </c>
      <c r="B4223" s="23">
        <v>69.178470000000004</v>
      </c>
      <c r="C4223" s="23">
        <v>0.46456999999999998</v>
      </c>
      <c r="D4223" s="23">
        <v>70.267040000000009</v>
      </c>
    </row>
    <row r="4224" spans="1:4" x14ac:dyDescent="0.25">
      <c r="A4224" s="7" t="s">
        <v>4403</v>
      </c>
      <c r="B4224" s="23">
        <v>62.199510000000004</v>
      </c>
      <c r="C4224" s="23">
        <v>6.8140200000000002</v>
      </c>
      <c r="D4224" s="23">
        <v>70.257419999999996</v>
      </c>
    </row>
    <row r="4225" spans="1:4" x14ac:dyDescent="0.25">
      <c r="A4225" s="7" t="s">
        <v>4404</v>
      </c>
      <c r="B4225" s="23">
        <v>59.799030000000002</v>
      </c>
      <c r="C4225" s="23">
        <v>2.0138599999999998</v>
      </c>
      <c r="D4225" s="23">
        <v>70.249740000000003</v>
      </c>
    </row>
    <row r="4226" spans="1:4" x14ac:dyDescent="0.25">
      <c r="A4226" s="7" t="s">
        <v>4405</v>
      </c>
      <c r="B4226" s="23">
        <v>54.277300000000004</v>
      </c>
      <c r="C4226" s="23">
        <v>15.709200000000001</v>
      </c>
      <c r="D4226" s="23">
        <v>70.236500000000007</v>
      </c>
    </row>
    <row r="4227" spans="1:4" x14ac:dyDescent="0.25">
      <c r="A4227" s="7" t="s">
        <v>4406</v>
      </c>
      <c r="B4227" s="23">
        <v>70.232230000000001</v>
      </c>
      <c r="C4227" s="23">
        <v>0</v>
      </c>
      <c r="D4227" s="23">
        <v>70.232230000000001</v>
      </c>
    </row>
    <row r="4228" spans="1:4" x14ac:dyDescent="0.25">
      <c r="A4228" s="7" t="s">
        <v>4407</v>
      </c>
      <c r="B4228" s="23">
        <v>70.23218</v>
      </c>
      <c r="C4228" s="23">
        <v>0</v>
      </c>
      <c r="D4228" s="23">
        <v>70.23218</v>
      </c>
    </row>
    <row r="4229" spans="1:4" x14ac:dyDescent="0.25">
      <c r="A4229" s="7" t="s">
        <v>4408</v>
      </c>
      <c r="B4229" s="23">
        <v>70.22551</v>
      </c>
      <c r="C4229" s="23">
        <v>0</v>
      </c>
      <c r="D4229" s="23">
        <v>70.22551</v>
      </c>
    </row>
    <row r="4230" spans="1:4" x14ac:dyDescent="0.25">
      <c r="A4230" s="7" t="s">
        <v>4409</v>
      </c>
      <c r="B4230" s="23">
        <v>70.225499999999997</v>
      </c>
      <c r="C4230" s="23">
        <v>0</v>
      </c>
      <c r="D4230" s="23">
        <v>70.225499999999997</v>
      </c>
    </row>
    <row r="4231" spans="1:4" x14ac:dyDescent="0.25">
      <c r="A4231" s="7" t="s">
        <v>4410</v>
      </c>
      <c r="B4231" s="23">
        <v>69.004679999999993</v>
      </c>
      <c r="C4231" s="23">
        <v>0</v>
      </c>
      <c r="D4231" s="23">
        <v>70.224679999999992</v>
      </c>
    </row>
    <row r="4232" spans="1:4" x14ac:dyDescent="0.25">
      <c r="A4232" s="7" t="s">
        <v>4411</v>
      </c>
      <c r="B4232" s="23">
        <v>68.719929999999991</v>
      </c>
      <c r="C4232" s="23">
        <v>0</v>
      </c>
      <c r="D4232" s="23">
        <v>70.215530000000001</v>
      </c>
    </row>
    <row r="4233" spans="1:4" x14ac:dyDescent="0.25">
      <c r="A4233" s="7" t="s">
        <v>4412</v>
      </c>
      <c r="B4233" s="23">
        <v>69.607799999999997</v>
      </c>
      <c r="C4233" s="23">
        <v>0</v>
      </c>
      <c r="D4233" s="23">
        <v>70.200419999999994</v>
      </c>
    </row>
    <row r="4234" spans="1:4" x14ac:dyDescent="0.25">
      <c r="A4234" s="7" t="s">
        <v>4413</v>
      </c>
      <c r="B4234" s="23">
        <v>66.043030000000002</v>
      </c>
      <c r="C4234" s="23">
        <v>0.59383000000000008</v>
      </c>
      <c r="D4234" s="23">
        <v>70.183589999999995</v>
      </c>
    </row>
    <row r="4235" spans="1:4" x14ac:dyDescent="0.25">
      <c r="A4235" s="7" t="s">
        <v>4414</v>
      </c>
      <c r="B4235" s="23">
        <v>68.03416</v>
      </c>
      <c r="C4235" s="23">
        <v>0</v>
      </c>
      <c r="D4235" s="23">
        <v>70.158160000000009</v>
      </c>
    </row>
    <row r="4236" spans="1:4" x14ac:dyDescent="0.25">
      <c r="A4236" s="7" t="s">
        <v>4415</v>
      </c>
      <c r="B4236" s="23">
        <v>54.889400000000002</v>
      </c>
      <c r="C4236" s="23">
        <v>12.813409999999999</v>
      </c>
      <c r="D4236" s="23">
        <v>70.137950000000004</v>
      </c>
    </row>
    <row r="4237" spans="1:4" x14ac:dyDescent="0.25">
      <c r="A4237" s="7" t="s">
        <v>4416</v>
      </c>
      <c r="B4237" s="23">
        <v>57.061399999999999</v>
      </c>
      <c r="C4237" s="23">
        <v>12.35943</v>
      </c>
      <c r="D4237" s="23">
        <v>70.136430000000004</v>
      </c>
    </row>
    <row r="4238" spans="1:4" x14ac:dyDescent="0.25">
      <c r="A4238" s="7" t="s">
        <v>4417</v>
      </c>
      <c r="B4238" s="23">
        <v>57.733290000000004</v>
      </c>
      <c r="C4238" s="23">
        <v>6.73102</v>
      </c>
      <c r="D4238" s="23">
        <v>70.134289999999993</v>
      </c>
    </row>
    <row r="4239" spans="1:4" x14ac:dyDescent="0.25">
      <c r="A4239" s="7" t="s">
        <v>4418</v>
      </c>
      <c r="B4239" s="23">
        <v>67.601100000000002</v>
      </c>
      <c r="C4239" s="23">
        <v>1.7328399999999999</v>
      </c>
      <c r="D4239" s="23">
        <v>70.134010000000004</v>
      </c>
    </row>
    <row r="4240" spans="1:4" x14ac:dyDescent="0.25">
      <c r="A4240" s="7" t="s">
        <v>4419</v>
      </c>
      <c r="B4240" s="23">
        <v>68.028369999999995</v>
      </c>
      <c r="C4240" s="23">
        <v>0</v>
      </c>
      <c r="D4240" s="23">
        <v>70.132369999999995</v>
      </c>
    </row>
    <row r="4241" spans="1:4" x14ac:dyDescent="0.25">
      <c r="A4241" s="7" t="s">
        <v>4420</v>
      </c>
      <c r="B4241" s="23">
        <v>66.208939999999998</v>
      </c>
      <c r="C4241" s="23">
        <v>1.0965400000000001</v>
      </c>
      <c r="D4241" s="23">
        <v>70.075310000000002</v>
      </c>
    </row>
    <row r="4242" spans="1:4" x14ac:dyDescent="0.25">
      <c r="A4242" s="7" t="s">
        <v>4421</v>
      </c>
      <c r="B4242" s="23">
        <v>69.417020000000008</v>
      </c>
      <c r="C4242" s="23">
        <v>0</v>
      </c>
      <c r="D4242" s="23">
        <v>70.065020000000004</v>
      </c>
    </row>
    <row r="4243" spans="1:4" x14ac:dyDescent="0.25">
      <c r="A4243" s="7" t="s">
        <v>4422</v>
      </c>
      <c r="B4243" s="23">
        <v>70.043700000000001</v>
      </c>
      <c r="C4243" s="23">
        <v>0</v>
      </c>
      <c r="D4243" s="23">
        <v>70.043700000000001</v>
      </c>
    </row>
    <row r="4244" spans="1:4" x14ac:dyDescent="0.25">
      <c r="A4244" s="7" t="s">
        <v>4423</v>
      </c>
      <c r="B4244" s="23">
        <v>66.618309999999994</v>
      </c>
      <c r="C4244" s="23">
        <v>2.5979000000000001</v>
      </c>
      <c r="D4244" s="23">
        <v>70.011479999999992</v>
      </c>
    </row>
    <row r="4245" spans="1:4" x14ac:dyDescent="0.25">
      <c r="A4245" s="7" t="s">
        <v>4424</v>
      </c>
      <c r="B4245" s="23">
        <v>63.683500000000002</v>
      </c>
      <c r="C4245" s="23">
        <v>3.94516</v>
      </c>
      <c r="D4245" s="23">
        <v>70.008560000000003</v>
      </c>
    </row>
    <row r="4246" spans="1:4" x14ac:dyDescent="0.25">
      <c r="A4246" s="7" t="s">
        <v>4425</v>
      </c>
      <c r="B4246" s="23">
        <v>69.473520000000008</v>
      </c>
      <c r="C4246" s="23">
        <v>0</v>
      </c>
      <c r="D4246" s="23">
        <v>69.966930000000005</v>
      </c>
    </row>
    <row r="4247" spans="1:4" x14ac:dyDescent="0.25">
      <c r="A4247" s="7" t="s">
        <v>4426</v>
      </c>
      <c r="B4247" s="23">
        <v>64.143720000000002</v>
      </c>
      <c r="C4247" s="23">
        <v>3.63334</v>
      </c>
      <c r="D4247" s="23">
        <v>69.961660000000009</v>
      </c>
    </row>
    <row r="4248" spans="1:4" x14ac:dyDescent="0.25">
      <c r="A4248" s="7" t="s">
        <v>4427</v>
      </c>
      <c r="B4248" s="23">
        <v>65.559029999999993</v>
      </c>
      <c r="C4248" s="23">
        <v>2.9495300000000002</v>
      </c>
      <c r="D4248" s="23">
        <v>69.948560000000001</v>
      </c>
    </row>
    <row r="4249" spans="1:4" x14ac:dyDescent="0.25">
      <c r="A4249" s="7" t="s">
        <v>4428</v>
      </c>
      <c r="B4249" s="23">
        <v>60.206600000000002</v>
      </c>
      <c r="C4249" s="23">
        <v>8.8583499999999997</v>
      </c>
      <c r="D4249" s="23">
        <v>69.938949999999991</v>
      </c>
    </row>
    <row r="4250" spans="1:4" x14ac:dyDescent="0.25">
      <c r="A4250" s="7" t="s">
        <v>4429</v>
      </c>
      <c r="B4250" s="23">
        <v>60.459559999999996</v>
      </c>
      <c r="C4250" s="23">
        <v>4.4093800000000005</v>
      </c>
      <c r="D4250" s="23">
        <v>69.938330000000008</v>
      </c>
    </row>
    <row r="4251" spans="1:4" x14ac:dyDescent="0.25">
      <c r="A4251" s="7" t="s">
        <v>4430</v>
      </c>
      <c r="B4251" s="23">
        <v>62.927930000000003</v>
      </c>
      <c r="C4251" s="23">
        <v>2.7687600000000003</v>
      </c>
      <c r="D4251" s="23">
        <v>69.937269999999998</v>
      </c>
    </row>
    <row r="4252" spans="1:4" x14ac:dyDescent="0.25">
      <c r="A4252" s="7" t="s">
        <v>4431</v>
      </c>
      <c r="B4252" s="23">
        <v>53.654429999999998</v>
      </c>
      <c r="C4252" s="23">
        <v>12.59934</v>
      </c>
      <c r="D4252" s="23">
        <v>69.933109999999999</v>
      </c>
    </row>
    <row r="4253" spans="1:4" x14ac:dyDescent="0.25">
      <c r="A4253" s="7" t="s">
        <v>4432</v>
      </c>
      <c r="B4253" s="23">
        <v>67.525499999999994</v>
      </c>
      <c r="C4253" s="23">
        <v>2.4048000000000003</v>
      </c>
      <c r="D4253" s="23">
        <v>69.930300000000003</v>
      </c>
    </row>
    <row r="4254" spans="1:4" x14ac:dyDescent="0.25">
      <c r="A4254" s="7" t="s">
        <v>4433</v>
      </c>
      <c r="B4254" s="23">
        <v>62.828470000000003</v>
      </c>
      <c r="C4254" s="23">
        <v>0</v>
      </c>
      <c r="D4254" s="23">
        <v>69.929630000000003</v>
      </c>
    </row>
    <row r="4255" spans="1:4" x14ac:dyDescent="0.25">
      <c r="A4255" s="7" t="s">
        <v>4434</v>
      </c>
      <c r="B4255" s="23">
        <v>69.920469999999995</v>
      </c>
      <c r="C4255" s="23">
        <v>0</v>
      </c>
      <c r="D4255" s="23">
        <v>69.920469999999995</v>
      </c>
    </row>
    <row r="4256" spans="1:4" x14ac:dyDescent="0.25">
      <c r="A4256" s="7" t="s">
        <v>4435</v>
      </c>
      <c r="B4256" s="23">
        <v>68.877990000000011</v>
      </c>
      <c r="C4256" s="23">
        <v>1.0222599999999999</v>
      </c>
      <c r="D4256" s="23">
        <v>69.90025</v>
      </c>
    </row>
    <row r="4257" spans="1:4" x14ac:dyDescent="0.25">
      <c r="A4257" s="7" t="s">
        <v>4436</v>
      </c>
      <c r="B4257" s="23">
        <v>44.51</v>
      </c>
      <c r="C4257" s="23">
        <v>24.007729999999999</v>
      </c>
      <c r="D4257" s="23">
        <v>69.873009999999994</v>
      </c>
    </row>
    <row r="4258" spans="1:4" x14ac:dyDescent="0.25">
      <c r="A4258" s="7" t="s">
        <v>4437</v>
      </c>
      <c r="B4258" s="23">
        <v>69.870310000000003</v>
      </c>
      <c r="C4258" s="23">
        <v>0</v>
      </c>
      <c r="D4258" s="23">
        <v>69.870310000000003</v>
      </c>
    </row>
    <row r="4259" spans="1:4" x14ac:dyDescent="0.25">
      <c r="A4259" s="7" t="s">
        <v>4438</v>
      </c>
      <c r="B4259" s="23">
        <v>62.463999999999999</v>
      </c>
      <c r="C4259" s="23">
        <v>2.1987800000000002</v>
      </c>
      <c r="D4259" s="23">
        <v>69.860770000000002</v>
      </c>
    </row>
    <row r="4260" spans="1:4" x14ac:dyDescent="0.25">
      <c r="A4260" s="7" t="s">
        <v>4439</v>
      </c>
      <c r="B4260" s="23">
        <v>66.248860000000008</v>
      </c>
      <c r="C4260" s="23">
        <v>2.9524699999999999</v>
      </c>
      <c r="D4260" s="23">
        <v>69.849260000000001</v>
      </c>
    </row>
    <row r="4261" spans="1:4" x14ac:dyDescent="0.25">
      <c r="A4261" s="7" t="s">
        <v>4440</v>
      </c>
      <c r="B4261" s="23">
        <v>62.468510000000002</v>
      </c>
      <c r="C4261" s="23">
        <v>0</v>
      </c>
      <c r="D4261" s="23">
        <v>69.844059999999999</v>
      </c>
    </row>
    <row r="4262" spans="1:4" x14ac:dyDescent="0.25">
      <c r="A4262" s="7" t="s">
        <v>4441</v>
      </c>
      <c r="B4262" s="23">
        <v>69.018039999999999</v>
      </c>
      <c r="C4262" s="23">
        <v>0</v>
      </c>
      <c r="D4262" s="23">
        <v>69.842039999999997</v>
      </c>
    </row>
    <row r="4263" spans="1:4" x14ac:dyDescent="0.25">
      <c r="A4263" s="7" t="s">
        <v>4442</v>
      </c>
      <c r="B4263" s="23">
        <v>69.178490000000011</v>
      </c>
      <c r="C4263" s="23">
        <v>3.6639999999999999E-2</v>
      </c>
      <c r="D4263" s="23">
        <v>69.839130000000011</v>
      </c>
    </row>
    <row r="4264" spans="1:4" x14ac:dyDescent="0.25">
      <c r="A4264" s="7" t="s">
        <v>4443</v>
      </c>
      <c r="B4264" s="23">
        <v>69.239000000000004</v>
      </c>
      <c r="C4264" s="23">
        <v>0</v>
      </c>
      <c r="D4264" s="23">
        <v>69.838999999999999</v>
      </c>
    </row>
    <row r="4265" spans="1:4" x14ac:dyDescent="0.25">
      <c r="A4265" s="7" t="s">
        <v>4444</v>
      </c>
      <c r="B4265" s="23">
        <v>66.338830000000002</v>
      </c>
      <c r="C4265" s="23">
        <v>0.86050000000000004</v>
      </c>
      <c r="D4265" s="23">
        <v>69.829599999999999</v>
      </c>
    </row>
    <row r="4266" spans="1:4" x14ac:dyDescent="0.25">
      <c r="A4266" s="7" t="s">
        <v>4445</v>
      </c>
      <c r="B4266" s="23">
        <v>69.1785</v>
      </c>
      <c r="C4266" s="23">
        <v>0</v>
      </c>
      <c r="D4266" s="23">
        <v>69.826030000000003</v>
      </c>
    </row>
    <row r="4267" spans="1:4" x14ac:dyDescent="0.25">
      <c r="A4267" s="7" t="s">
        <v>4446</v>
      </c>
      <c r="B4267" s="23">
        <v>69.177880000000002</v>
      </c>
      <c r="C4267" s="23">
        <v>0</v>
      </c>
      <c r="D4267" s="23">
        <v>69.801880000000011</v>
      </c>
    </row>
    <row r="4268" spans="1:4" x14ac:dyDescent="0.25">
      <c r="A4268" s="7" t="s">
        <v>4447</v>
      </c>
      <c r="B4268" s="23">
        <v>68.83314</v>
      </c>
      <c r="C4268" s="23">
        <v>0</v>
      </c>
      <c r="D4268" s="23">
        <v>69.793139999999994</v>
      </c>
    </row>
    <row r="4269" spans="1:4" x14ac:dyDescent="0.25">
      <c r="A4269" s="7" t="s">
        <v>4448</v>
      </c>
      <c r="B4269" s="23">
        <v>57.467129999999997</v>
      </c>
      <c r="C4269" s="23">
        <v>7.8532600000000006</v>
      </c>
      <c r="D4269" s="23">
        <v>69.783369999999991</v>
      </c>
    </row>
    <row r="4270" spans="1:4" x14ac:dyDescent="0.25">
      <c r="A4270" s="7" t="s">
        <v>4449</v>
      </c>
      <c r="B4270" s="23">
        <v>56.796930000000003</v>
      </c>
      <c r="C4270" s="23">
        <v>5.7603400000000002</v>
      </c>
      <c r="D4270" s="23">
        <v>69.762270000000001</v>
      </c>
    </row>
    <row r="4271" spans="1:4" x14ac:dyDescent="0.25">
      <c r="A4271" s="7" t="s">
        <v>4450</v>
      </c>
      <c r="B4271" s="23">
        <v>55.88</v>
      </c>
      <c r="C4271" s="23">
        <v>5.9751700000000003</v>
      </c>
      <c r="D4271" s="23">
        <v>69.716459999999998</v>
      </c>
    </row>
    <row r="4272" spans="1:4" x14ac:dyDescent="0.25">
      <c r="A4272" s="7" t="s">
        <v>4451</v>
      </c>
      <c r="B4272" s="23">
        <v>69.178490000000011</v>
      </c>
      <c r="C4272" s="23">
        <v>0.10264</v>
      </c>
      <c r="D4272" s="23">
        <v>69.705359999999999</v>
      </c>
    </row>
    <row r="4273" spans="1:4" x14ac:dyDescent="0.25">
      <c r="A4273" s="7" t="s">
        <v>4452</v>
      </c>
      <c r="B4273" s="23">
        <v>60.380410000000005</v>
      </c>
      <c r="C4273" s="23">
        <v>4.4774799999999999</v>
      </c>
      <c r="D4273" s="23">
        <v>69.703440000000001</v>
      </c>
    </row>
    <row r="4274" spans="1:4" x14ac:dyDescent="0.25">
      <c r="A4274" s="7" t="s">
        <v>4453</v>
      </c>
      <c r="B4274" s="23">
        <v>68.330399999999997</v>
      </c>
      <c r="C4274" s="23">
        <v>0</v>
      </c>
      <c r="D4274" s="23">
        <v>69.670400000000001</v>
      </c>
    </row>
    <row r="4275" spans="1:4" x14ac:dyDescent="0.25">
      <c r="A4275" s="7" t="s">
        <v>4454</v>
      </c>
      <c r="B4275" s="23">
        <v>65.671379999999999</v>
      </c>
      <c r="C4275" s="23">
        <v>3.1296999999999997</v>
      </c>
      <c r="D4275" s="23">
        <v>69.663049999999998</v>
      </c>
    </row>
    <row r="4276" spans="1:4" x14ac:dyDescent="0.25">
      <c r="A4276" s="7" t="s">
        <v>4455</v>
      </c>
      <c r="B4276" s="23">
        <v>69.657409999999999</v>
      </c>
      <c r="C4276" s="23">
        <v>0</v>
      </c>
      <c r="D4276" s="23">
        <v>69.657409999999999</v>
      </c>
    </row>
    <row r="4277" spans="1:4" x14ac:dyDescent="0.25">
      <c r="A4277" s="7" t="s">
        <v>4456</v>
      </c>
      <c r="B4277" s="23">
        <v>66.282990000000012</v>
      </c>
      <c r="C4277" s="23">
        <v>0.80635999999999997</v>
      </c>
      <c r="D4277" s="23">
        <v>69.645359999999997</v>
      </c>
    </row>
    <row r="4278" spans="1:4" x14ac:dyDescent="0.25">
      <c r="A4278" s="7" t="s">
        <v>4457</v>
      </c>
      <c r="B4278" s="23">
        <v>69.018000000000001</v>
      </c>
      <c r="C4278" s="23">
        <v>0</v>
      </c>
      <c r="D4278" s="23">
        <v>69.642020000000002</v>
      </c>
    </row>
    <row r="4279" spans="1:4" x14ac:dyDescent="0.25">
      <c r="A4279" s="7" t="s">
        <v>4458</v>
      </c>
      <c r="B4279" s="23">
        <v>69.01800999999999</v>
      </c>
      <c r="C4279" s="23">
        <v>0</v>
      </c>
      <c r="D4279" s="23">
        <v>69.642009999999999</v>
      </c>
    </row>
    <row r="4280" spans="1:4" x14ac:dyDescent="0.25">
      <c r="A4280" s="7" t="s">
        <v>4459</v>
      </c>
      <c r="B4280" s="23">
        <v>64.4679</v>
      </c>
      <c r="C4280" s="23">
        <v>2.82856</v>
      </c>
      <c r="D4280" s="23">
        <v>69.637460000000004</v>
      </c>
    </row>
    <row r="4281" spans="1:4" x14ac:dyDescent="0.25">
      <c r="A4281" s="7" t="s">
        <v>4460</v>
      </c>
      <c r="B4281" s="23">
        <v>66.107710000000012</v>
      </c>
      <c r="C4281" s="23">
        <v>2.6806900000000002</v>
      </c>
      <c r="D4281" s="23">
        <v>69.636250000000018</v>
      </c>
    </row>
    <row r="4282" spans="1:4" x14ac:dyDescent="0.25">
      <c r="A4282" s="7" t="s">
        <v>4461</v>
      </c>
      <c r="B4282" s="23">
        <v>55.972000000000001</v>
      </c>
      <c r="C4282" s="23">
        <v>12.832559999999999</v>
      </c>
      <c r="D4282" s="23">
        <v>69.628559999999993</v>
      </c>
    </row>
    <row r="4283" spans="1:4" x14ac:dyDescent="0.25">
      <c r="A4283" s="7" t="s">
        <v>4462</v>
      </c>
      <c r="B4283" s="23">
        <v>69.558520000000001</v>
      </c>
      <c r="C4283" s="23">
        <v>0</v>
      </c>
      <c r="D4283" s="23">
        <v>69.558520000000001</v>
      </c>
    </row>
    <row r="4284" spans="1:4" x14ac:dyDescent="0.25">
      <c r="A4284" s="7" t="s">
        <v>4463</v>
      </c>
      <c r="B4284" s="23">
        <v>64.826999999999998</v>
      </c>
      <c r="C4284" s="23">
        <v>2.8652699999999998</v>
      </c>
      <c r="D4284" s="23">
        <v>69.538470000000004</v>
      </c>
    </row>
    <row r="4285" spans="1:4" x14ac:dyDescent="0.25">
      <c r="A4285" s="7" t="s">
        <v>4464</v>
      </c>
      <c r="B4285" s="23">
        <v>68.034019999999998</v>
      </c>
      <c r="C4285" s="23">
        <v>0</v>
      </c>
      <c r="D4285" s="23">
        <v>69.534019999999998</v>
      </c>
    </row>
    <row r="4286" spans="1:4" x14ac:dyDescent="0.25">
      <c r="A4286" s="7" t="s">
        <v>4465</v>
      </c>
      <c r="B4286" s="23">
        <v>68.026409999999998</v>
      </c>
      <c r="C4286" s="23">
        <v>0</v>
      </c>
      <c r="D4286" s="23">
        <v>69.506410000000002</v>
      </c>
    </row>
    <row r="4287" spans="1:4" x14ac:dyDescent="0.25">
      <c r="A4287" s="7" t="s">
        <v>4466</v>
      </c>
      <c r="B4287" s="23">
        <v>51.02317</v>
      </c>
      <c r="C4287" s="23">
        <v>10.30874</v>
      </c>
      <c r="D4287" s="23">
        <v>69.502610000000004</v>
      </c>
    </row>
    <row r="4288" spans="1:4" x14ac:dyDescent="0.25">
      <c r="A4288" s="7" t="s">
        <v>4467</v>
      </c>
      <c r="B4288" s="23">
        <v>68.870609999999999</v>
      </c>
      <c r="C4288" s="23">
        <v>0.29143000000000002</v>
      </c>
      <c r="D4288" s="23">
        <v>69.491799999999984</v>
      </c>
    </row>
    <row r="4289" spans="1:4" x14ac:dyDescent="0.25">
      <c r="A4289" s="7" t="s">
        <v>4468</v>
      </c>
      <c r="B4289" s="23">
        <v>68.796580000000006</v>
      </c>
      <c r="C4289" s="23">
        <v>0</v>
      </c>
      <c r="D4289" s="23">
        <v>69.454859999999996</v>
      </c>
    </row>
    <row r="4290" spans="1:4" x14ac:dyDescent="0.25">
      <c r="A4290" s="7" t="s">
        <v>4469</v>
      </c>
      <c r="B4290" s="23">
        <v>69.452149999999989</v>
      </c>
      <c r="C4290" s="23">
        <v>0</v>
      </c>
      <c r="D4290" s="23">
        <v>69.452149999999989</v>
      </c>
    </row>
    <row r="4291" spans="1:4" x14ac:dyDescent="0.25">
      <c r="A4291" s="7" t="s">
        <v>4470</v>
      </c>
      <c r="B4291" s="23">
        <v>62.715249999999997</v>
      </c>
      <c r="C4291" s="23">
        <v>5.7543999999999995</v>
      </c>
      <c r="D4291" s="23">
        <v>69.447879999999984</v>
      </c>
    </row>
    <row r="4292" spans="1:4" x14ac:dyDescent="0.25">
      <c r="A4292" s="7" t="s">
        <v>4471</v>
      </c>
      <c r="B4292" s="23">
        <v>59.9863</v>
      </c>
      <c r="C4292" s="23">
        <v>0.56237999999999999</v>
      </c>
      <c r="D4292" s="23">
        <v>69.42877</v>
      </c>
    </row>
    <row r="4293" spans="1:4" x14ac:dyDescent="0.25">
      <c r="A4293" s="7" t="s">
        <v>4472</v>
      </c>
      <c r="B4293" s="23">
        <v>64.006500000000003</v>
      </c>
      <c r="C4293" s="23">
        <v>4.5471599999999999</v>
      </c>
      <c r="D4293" s="23">
        <v>69.427660000000003</v>
      </c>
    </row>
    <row r="4294" spans="1:4" x14ac:dyDescent="0.25">
      <c r="A4294" s="7" t="s">
        <v>4473</v>
      </c>
      <c r="B4294" s="23">
        <v>34.318440000000002</v>
      </c>
      <c r="C4294" s="23">
        <v>33.289720000000003</v>
      </c>
      <c r="D4294" s="23">
        <v>69.424909999999997</v>
      </c>
    </row>
    <row r="4295" spans="1:4" x14ac:dyDescent="0.25">
      <c r="A4295" s="7" t="s">
        <v>4474</v>
      </c>
      <c r="B4295" s="23">
        <v>69.386660000000006</v>
      </c>
      <c r="C4295" s="23">
        <v>0</v>
      </c>
      <c r="D4295" s="23">
        <v>69.386660000000006</v>
      </c>
    </row>
    <row r="4296" spans="1:4" x14ac:dyDescent="0.25">
      <c r="A4296" s="7" t="s">
        <v>4475</v>
      </c>
      <c r="B4296" s="23">
        <v>69.25403</v>
      </c>
      <c r="C4296" s="23">
        <v>0</v>
      </c>
      <c r="D4296" s="23">
        <v>69.374030000000005</v>
      </c>
    </row>
    <row r="4297" spans="1:4" x14ac:dyDescent="0.25">
      <c r="A4297" s="7" t="s">
        <v>4476</v>
      </c>
      <c r="B4297" s="23">
        <v>55.026009999999999</v>
      </c>
      <c r="C4297" s="23">
        <v>9.0929400000000005</v>
      </c>
      <c r="D4297" s="23">
        <v>69.359769999999997</v>
      </c>
    </row>
    <row r="4298" spans="1:4" x14ac:dyDescent="0.25">
      <c r="A4298" s="7" t="s">
        <v>4477</v>
      </c>
      <c r="B4298" s="23">
        <v>68.026429999999991</v>
      </c>
      <c r="C4298" s="23">
        <v>0</v>
      </c>
      <c r="D4298" s="23">
        <v>69.346429999999998</v>
      </c>
    </row>
    <row r="4299" spans="1:4" x14ac:dyDescent="0.25">
      <c r="A4299" s="7" t="s">
        <v>4478</v>
      </c>
      <c r="B4299" s="23">
        <v>69.343800000000002</v>
      </c>
      <c r="C4299" s="23">
        <v>0</v>
      </c>
      <c r="D4299" s="23">
        <v>69.343800000000002</v>
      </c>
    </row>
    <row r="4300" spans="1:4" x14ac:dyDescent="0.25">
      <c r="A4300" s="7" t="s">
        <v>4479</v>
      </c>
      <c r="B4300" s="23">
        <v>67.917670000000001</v>
      </c>
      <c r="C4300" s="23">
        <v>0.53022999999999998</v>
      </c>
      <c r="D4300" s="23">
        <v>69.318889999999996</v>
      </c>
    </row>
    <row r="4301" spans="1:4" x14ac:dyDescent="0.25">
      <c r="A4301" s="7" t="s">
        <v>4480</v>
      </c>
      <c r="B4301" s="23">
        <v>69.296000000000006</v>
      </c>
      <c r="C4301" s="23">
        <v>0</v>
      </c>
      <c r="D4301" s="23">
        <v>69.296000000000006</v>
      </c>
    </row>
    <row r="4302" spans="1:4" x14ac:dyDescent="0.25">
      <c r="A4302" s="7" t="s">
        <v>4481</v>
      </c>
      <c r="B4302" s="23">
        <v>69.018059999999991</v>
      </c>
      <c r="C4302" s="23">
        <v>0</v>
      </c>
      <c r="D4302" s="23">
        <v>69.284189999999995</v>
      </c>
    </row>
    <row r="4303" spans="1:4" x14ac:dyDescent="0.25">
      <c r="A4303" s="7" t="s">
        <v>4482</v>
      </c>
      <c r="B4303" s="23">
        <v>60.997019999999999</v>
      </c>
      <c r="C4303" s="23">
        <v>6.6620900000000001</v>
      </c>
      <c r="D4303" s="23">
        <v>69.283109999999994</v>
      </c>
    </row>
    <row r="4304" spans="1:4" x14ac:dyDescent="0.25">
      <c r="A4304" s="7" t="s">
        <v>4483</v>
      </c>
      <c r="B4304" s="23">
        <v>63.745489999999997</v>
      </c>
      <c r="C4304" s="23">
        <v>4.6129899999999999</v>
      </c>
      <c r="D4304" s="23">
        <v>69.277429999999995</v>
      </c>
    </row>
    <row r="4305" spans="1:4" x14ac:dyDescent="0.25">
      <c r="A4305" s="7" t="s">
        <v>4484</v>
      </c>
      <c r="B4305" s="23">
        <v>69.110070000000007</v>
      </c>
      <c r="C4305" s="23">
        <v>0</v>
      </c>
      <c r="D4305" s="23">
        <v>69.260070000000013</v>
      </c>
    </row>
    <row r="4306" spans="1:4" x14ac:dyDescent="0.25">
      <c r="A4306" s="7" t="s">
        <v>4485</v>
      </c>
      <c r="B4306" s="23">
        <v>67.671039999999991</v>
      </c>
      <c r="C4306" s="23">
        <v>0</v>
      </c>
      <c r="D4306" s="23">
        <v>69.231039999999993</v>
      </c>
    </row>
    <row r="4307" spans="1:4" x14ac:dyDescent="0.25">
      <c r="A4307" s="7" t="s">
        <v>4486</v>
      </c>
      <c r="B4307" s="23">
        <v>69.229649999999992</v>
      </c>
      <c r="C4307" s="23">
        <v>0</v>
      </c>
      <c r="D4307" s="23">
        <v>69.229649999999992</v>
      </c>
    </row>
    <row r="4308" spans="1:4" x14ac:dyDescent="0.25">
      <c r="A4308" s="7" t="s">
        <v>4487</v>
      </c>
      <c r="B4308" s="23">
        <v>67.717939999999999</v>
      </c>
      <c r="C4308" s="23">
        <v>0</v>
      </c>
      <c r="D4308" s="23">
        <v>69.217939999999999</v>
      </c>
    </row>
    <row r="4309" spans="1:4" x14ac:dyDescent="0.25">
      <c r="A4309" s="7" t="s">
        <v>4488</v>
      </c>
      <c r="B4309" s="23">
        <v>47.396999999999998</v>
      </c>
      <c r="C4309" s="23">
        <v>0</v>
      </c>
      <c r="D4309" s="23">
        <v>69.210899999999995</v>
      </c>
    </row>
    <row r="4310" spans="1:4" x14ac:dyDescent="0.25">
      <c r="A4310" s="7" t="s">
        <v>4489</v>
      </c>
      <c r="B4310" s="23">
        <v>67.493030000000005</v>
      </c>
      <c r="C4310" s="23">
        <v>0</v>
      </c>
      <c r="D4310" s="23">
        <v>69.193429999999992</v>
      </c>
    </row>
    <row r="4311" spans="1:4" x14ac:dyDescent="0.25">
      <c r="A4311" s="7" t="s">
        <v>4490</v>
      </c>
      <c r="B4311" s="23">
        <v>64.184519999999992</v>
      </c>
      <c r="C4311" s="23">
        <v>4.00962</v>
      </c>
      <c r="D4311" s="23">
        <v>69.193020000000004</v>
      </c>
    </row>
    <row r="4312" spans="1:4" x14ac:dyDescent="0.25">
      <c r="A4312" s="7" t="s">
        <v>4491</v>
      </c>
      <c r="B4312" s="23">
        <v>69.1785</v>
      </c>
      <c r="C4312" s="23">
        <v>0</v>
      </c>
      <c r="D4312" s="23">
        <v>69.1785</v>
      </c>
    </row>
    <row r="4313" spans="1:4" x14ac:dyDescent="0.25">
      <c r="A4313" s="7" t="s">
        <v>4492</v>
      </c>
      <c r="B4313" s="23">
        <v>67.412600000000012</v>
      </c>
      <c r="C4313" s="23">
        <v>0</v>
      </c>
      <c r="D4313" s="23">
        <v>69.177600000000012</v>
      </c>
    </row>
    <row r="4314" spans="1:4" x14ac:dyDescent="0.25">
      <c r="A4314" s="7" t="s">
        <v>4493</v>
      </c>
      <c r="B4314" s="23">
        <v>66.059149999999988</v>
      </c>
      <c r="C4314" s="23">
        <v>0</v>
      </c>
      <c r="D4314" s="23">
        <v>69.168149999999997</v>
      </c>
    </row>
    <row r="4315" spans="1:4" x14ac:dyDescent="0.25">
      <c r="A4315" s="7" t="s">
        <v>4494</v>
      </c>
      <c r="B4315" s="23">
        <v>59.186050000000002</v>
      </c>
      <c r="C4315" s="23">
        <v>9.09605</v>
      </c>
      <c r="D4315" s="23">
        <v>69.145300000000006</v>
      </c>
    </row>
    <row r="4316" spans="1:4" x14ac:dyDescent="0.25">
      <c r="A4316" s="7" t="s">
        <v>4495</v>
      </c>
      <c r="B4316" s="23">
        <v>63.319499999999998</v>
      </c>
      <c r="C4316" s="23">
        <v>5.1474899999999995</v>
      </c>
      <c r="D4316" s="23">
        <v>69.087090000000018</v>
      </c>
    </row>
    <row r="4317" spans="1:4" x14ac:dyDescent="0.25">
      <c r="A4317" s="7" t="s">
        <v>4496</v>
      </c>
      <c r="B4317" s="23">
        <v>57.547599999999996</v>
      </c>
      <c r="C4317" s="23">
        <v>11.512919999999999</v>
      </c>
      <c r="D4317" s="23">
        <v>69.085400000000007</v>
      </c>
    </row>
    <row r="4318" spans="1:4" x14ac:dyDescent="0.25">
      <c r="A4318" s="7" t="s">
        <v>4497</v>
      </c>
      <c r="B4318" s="23">
        <v>67.68077000000001</v>
      </c>
      <c r="C4318" s="23">
        <v>0</v>
      </c>
      <c r="D4318" s="23">
        <v>69.058170000000004</v>
      </c>
    </row>
    <row r="4319" spans="1:4" x14ac:dyDescent="0.25">
      <c r="A4319" s="7" t="s">
        <v>4498</v>
      </c>
      <c r="B4319" s="23">
        <v>62.674510000000005</v>
      </c>
      <c r="C4319" s="23">
        <v>2.6129899999999999</v>
      </c>
      <c r="D4319" s="23">
        <v>69.051450000000003</v>
      </c>
    </row>
    <row r="4320" spans="1:4" x14ac:dyDescent="0.25">
      <c r="A4320" s="7" t="s">
        <v>4499</v>
      </c>
      <c r="B4320" s="23">
        <v>67.544429999999991</v>
      </c>
      <c r="C4320" s="23">
        <v>0</v>
      </c>
      <c r="D4320" s="23">
        <v>69.044429999999991</v>
      </c>
    </row>
    <row r="4321" spans="1:4" x14ac:dyDescent="0.25">
      <c r="A4321" s="7" t="s">
        <v>4500</v>
      </c>
      <c r="B4321" s="23">
        <v>67.375520000000009</v>
      </c>
      <c r="C4321" s="23">
        <v>0</v>
      </c>
      <c r="D4321" s="23">
        <v>69.03952000000001</v>
      </c>
    </row>
    <row r="4322" spans="1:4" x14ac:dyDescent="0.25">
      <c r="A4322" s="7" t="s">
        <v>4501</v>
      </c>
      <c r="B4322" s="23">
        <v>69.02655</v>
      </c>
      <c r="C4322" s="23">
        <v>0</v>
      </c>
      <c r="D4322" s="23">
        <v>69.02655</v>
      </c>
    </row>
    <row r="4323" spans="1:4" x14ac:dyDescent="0.25">
      <c r="A4323" s="7" t="s">
        <v>4502</v>
      </c>
      <c r="B4323" s="23">
        <v>69.01800999999999</v>
      </c>
      <c r="C4323" s="23">
        <v>0</v>
      </c>
      <c r="D4323" s="23">
        <v>69.01800999999999</v>
      </c>
    </row>
    <row r="4324" spans="1:4" x14ac:dyDescent="0.25">
      <c r="A4324" s="7" t="s">
        <v>4503</v>
      </c>
      <c r="B4324" s="23">
        <v>69.01800999999999</v>
      </c>
      <c r="C4324" s="23">
        <v>0</v>
      </c>
      <c r="D4324" s="23">
        <v>69.01800999999999</v>
      </c>
    </row>
    <row r="4325" spans="1:4" x14ac:dyDescent="0.25">
      <c r="A4325" s="7" t="s">
        <v>4504</v>
      </c>
      <c r="B4325" s="23">
        <v>69.01785000000001</v>
      </c>
      <c r="C4325" s="23">
        <v>0</v>
      </c>
      <c r="D4325" s="23">
        <v>69.01785000000001</v>
      </c>
    </row>
    <row r="4326" spans="1:4" x14ac:dyDescent="0.25">
      <c r="A4326" s="7" t="s">
        <v>4505</v>
      </c>
      <c r="B4326" s="23">
        <v>60.534059999999997</v>
      </c>
      <c r="C4326" s="23">
        <v>7.9658899999999999</v>
      </c>
      <c r="D4326" s="23">
        <v>69.012910000000005</v>
      </c>
    </row>
    <row r="4327" spans="1:4" x14ac:dyDescent="0.25">
      <c r="A4327" s="7" t="s">
        <v>4506</v>
      </c>
      <c r="B4327" s="23">
        <v>52.30142</v>
      </c>
      <c r="C4327" s="23">
        <v>13.99747</v>
      </c>
      <c r="D4327" s="23">
        <v>69.007559999999998</v>
      </c>
    </row>
    <row r="4328" spans="1:4" x14ac:dyDescent="0.25">
      <c r="A4328" s="7" t="s">
        <v>4507</v>
      </c>
      <c r="B4328" s="23">
        <v>64.453969999999998</v>
      </c>
      <c r="C4328" s="23">
        <v>1.0807</v>
      </c>
      <c r="D4328" s="23">
        <v>69.001300000000001</v>
      </c>
    </row>
    <row r="4329" spans="1:4" x14ac:dyDescent="0.25">
      <c r="A4329" s="7" t="s">
        <v>4508</v>
      </c>
      <c r="B4329" s="23">
        <v>62.922309999999996</v>
      </c>
      <c r="C4329" s="23">
        <v>0.21534999999999999</v>
      </c>
      <c r="D4329" s="23">
        <v>68.992750000000001</v>
      </c>
    </row>
    <row r="4330" spans="1:4" x14ac:dyDescent="0.25">
      <c r="A4330" s="7" t="s">
        <v>4509</v>
      </c>
      <c r="B4330" s="23">
        <v>60.089109999999998</v>
      </c>
      <c r="C4330" s="23">
        <v>8.5952700000000011</v>
      </c>
      <c r="D4330" s="23">
        <v>68.969080000000005</v>
      </c>
    </row>
    <row r="4331" spans="1:4" x14ac:dyDescent="0.25">
      <c r="A4331" s="7" t="s">
        <v>4510</v>
      </c>
      <c r="B4331" s="23">
        <v>55.998559999999998</v>
      </c>
      <c r="C4331" s="23">
        <v>12.224540000000001</v>
      </c>
      <c r="D4331" s="23">
        <v>68.962870000000009</v>
      </c>
    </row>
    <row r="4332" spans="1:4" x14ac:dyDescent="0.25">
      <c r="A4332" s="7" t="s">
        <v>4511</v>
      </c>
      <c r="B4332" s="23">
        <v>68.919399999999996</v>
      </c>
      <c r="C4332" s="23">
        <v>0</v>
      </c>
      <c r="D4332" s="23">
        <v>68.919399999999996</v>
      </c>
    </row>
    <row r="4333" spans="1:4" x14ac:dyDescent="0.25">
      <c r="A4333" s="7" t="s">
        <v>4512</v>
      </c>
      <c r="B4333" s="23">
        <v>62.735099999999996</v>
      </c>
      <c r="C4333" s="23">
        <v>3.6125500000000001</v>
      </c>
      <c r="D4333" s="23">
        <v>68.918569999999988</v>
      </c>
    </row>
    <row r="4334" spans="1:4" x14ac:dyDescent="0.25">
      <c r="A4334" s="7" t="s">
        <v>4513</v>
      </c>
      <c r="B4334" s="23">
        <v>59.917199999999994</v>
      </c>
      <c r="C4334" s="23">
        <v>3.6975599999999997</v>
      </c>
      <c r="D4334" s="23">
        <v>68.907479999999993</v>
      </c>
    </row>
    <row r="4335" spans="1:4" x14ac:dyDescent="0.25">
      <c r="A4335" s="7" t="s">
        <v>4514</v>
      </c>
      <c r="B4335" s="23">
        <v>67.525700000000001</v>
      </c>
      <c r="C4335" s="23">
        <v>0</v>
      </c>
      <c r="D4335" s="23">
        <v>68.905699999999996</v>
      </c>
    </row>
    <row r="4336" spans="1:4" x14ac:dyDescent="0.25">
      <c r="A4336" s="7" t="s">
        <v>4515</v>
      </c>
      <c r="B4336" s="23">
        <v>68.90288000000001</v>
      </c>
      <c r="C4336" s="23">
        <v>0</v>
      </c>
      <c r="D4336" s="23">
        <v>68.90288000000001</v>
      </c>
    </row>
    <row r="4337" spans="1:4" x14ac:dyDescent="0.25">
      <c r="A4337" s="7" t="s">
        <v>4516</v>
      </c>
      <c r="B4337" s="23">
        <v>68.896419999999992</v>
      </c>
      <c r="C4337" s="23">
        <v>0</v>
      </c>
      <c r="D4337" s="23">
        <v>68.896419999999992</v>
      </c>
    </row>
    <row r="4338" spans="1:4" x14ac:dyDescent="0.25">
      <c r="A4338" s="7" t="s">
        <v>133</v>
      </c>
      <c r="B4338" s="23">
        <v>57.476980000000005</v>
      </c>
      <c r="C4338" s="23">
        <v>6.9600400000000002</v>
      </c>
      <c r="D4338" s="23">
        <v>68.896360000000001</v>
      </c>
    </row>
    <row r="4339" spans="1:4" x14ac:dyDescent="0.25">
      <c r="A4339" s="7" t="s">
        <v>4517</v>
      </c>
      <c r="B4339" s="23">
        <v>67.689160000000001</v>
      </c>
      <c r="C4339" s="23">
        <v>0</v>
      </c>
      <c r="D4339" s="23">
        <v>68.884860000000003</v>
      </c>
    </row>
    <row r="4340" spans="1:4" x14ac:dyDescent="0.25">
      <c r="A4340" s="7" t="s">
        <v>4518</v>
      </c>
      <c r="B4340" s="23">
        <v>68.841149999999999</v>
      </c>
      <c r="C4340" s="23">
        <v>0</v>
      </c>
      <c r="D4340" s="23">
        <v>68.841149999999999</v>
      </c>
    </row>
    <row r="4341" spans="1:4" x14ac:dyDescent="0.25">
      <c r="A4341" s="7" t="s">
        <v>4519</v>
      </c>
      <c r="B4341" s="23">
        <v>66.744</v>
      </c>
      <c r="C4341" s="23">
        <v>0</v>
      </c>
      <c r="D4341" s="23">
        <v>68.792000000000002</v>
      </c>
    </row>
    <row r="4342" spans="1:4" x14ac:dyDescent="0.25">
      <c r="A4342" s="7" t="s">
        <v>4520</v>
      </c>
      <c r="B4342" s="23">
        <v>63.911370000000005</v>
      </c>
      <c r="C4342" s="23">
        <v>4.1564199999999998</v>
      </c>
      <c r="D4342" s="23">
        <v>68.770140000000012</v>
      </c>
    </row>
    <row r="4343" spans="1:4" x14ac:dyDescent="0.25">
      <c r="A4343" s="7" t="s">
        <v>4521</v>
      </c>
      <c r="B4343" s="23">
        <v>49.694400000000002</v>
      </c>
      <c r="C4343" s="23">
        <v>15.790100000000001</v>
      </c>
      <c r="D4343" s="23">
        <v>68.762529999999998</v>
      </c>
    </row>
    <row r="4344" spans="1:4" x14ac:dyDescent="0.25">
      <c r="A4344" s="7" t="s">
        <v>4522</v>
      </c>
      <c r="B4344" s="23">
        <v>66.066389999999998</v>
      </c>
      <c r="C4344" s="23">
        <v>0</v>
      </c>
      <c r="D4344" s="23">
        <v>68.751390000000001</v>
      </c>
    </row>
    <row r="4345" spans="1:4" x14ac:dyDescent="0.25">
      <c r="A4345" s="7" t="s">
        <v>4523</v>
      </c>
      <c r="B4345" s="23">
        <v>61.128010000000003</v>
      </c>
      <c r="C4345" s="23">
        <v>6.95418</v>
      </c>
      <c r="D4345" s="23">
        <v>68.730190000000007</v>
      </c>
    </row>
    <row r="4346" spans="1:4" x14ac:dyDescent="0.25">
      <c r="A4346" s="7" t="s">
        <v>4524</v>
      </c>
      <c r="B4346" s="23">
        <v>68.72102000000001</v>
      </c>
      <c r="C4346" s="23">
        <v>0</v>
      </c>
      <c r="D4346" s="23">
        <v>68.72102000000001</v>
      </c>
    </row>
    <row r="4347" spans="1:4" x14ac:dyDescent="0.25">
      <c r="A4347" s="7" t="s">
        <v>4525</v>
      </c>
      <c r="B4347" s="23">
        <v>67.709210000000013</v>
      </c>
      <c r="C4347" s="23">
        <v>0</v>
      </c>
      <c r="D4347" s="23">
        <v>68.709210000000013</v>
      </c>
    </row>
    <row r="4348" spans="1:4" x14ac:dyDescent="0.25">
      <c r="A4348" s="7" t="s">
        <v>4526</v>
      </c>
      <c r="B4348" s="23">
        <v>58.780800000000006</v>
      </c>
      <c r="C4348" s="23">
        <v>0</v>
      </c>
      <c r="D4348" s="23">
        <v>68.703119999999998</v>
      </c>
    </row>
    <row r="4349" spans="1:4" x14ac:dyDescent="0.25">
      <c r="A4349" s="7" t="s">
        <v>4527</v>
      </c>
      <c r="B4349" s="23">
        <v>64.204220000000007</v>
      </c>
      <c r="C4349" s="23">
        <v>3.9301699999999999</v>
      </c>
      <c r="D4349" s="23">
        <v>68.688639999999992</v>
      </c>
    </row>
    <row r="4350" spans="1:4" x14ac:dyDescent="0.25">
      <c r="A4350" s="7" t="s">
        <v>4528</v>
      </c>
      <c r="B4350" s="23">
        <v>49.901600000000002</v>
      </c>
      <c r="C4350" s="23">
        <v>0</v>
      </c>
      <c r="D4350" s="23">
        <v>68.661600000000007</v>
      </c>
    </row>
    <row r="4351" spans="1:4" x14ac:dyDescent="0.25">
      <c r="A4351" s="7" t="s">
        <v>4529</v>
      </c>
      <c r="B4351" s="23">
        <v>64.461790000000008</v>
      </c>
      <c r="C4351" s="23">
        <v>2.7746300000000002</v>
      </c>
      <c r="D4351" s="23">
        <v>68.64206999999999</v>
      </c>
    </row>
    <row r="4352" spans="1:4" x14ac:dyDescent="0.25">
      <c r="A4352" s="7" t="s">
        <v>4530</v>
      </c>
      <c r="B4352" s="23">
        <v>68.637050000000002</v>
      </c>
      <c r="C4352" s="23">
        <v>0</v>
      </c>
      <c r="D4352" s="23">
        <v>68.637050000000002</v>
      </c>
    </row>
    <row r="4353" spans="1:4" x14ac:dyDescent="0.25">
      <c r="A4353" s="7" t="s">
        <v>4531</v>
      </c>
      <c r="B4353" s="23">
        <v>55.880019999999995</v>
      </c>
      <c r="C4353" s="23">
        <v>4.2749799999999993</v>
      </c>
      <c r="D4353" s="23">
        <v>68.63472999999999</v>
      </c>
    </row>
    <row r="4354" spans="1:4" x14ac:dyDescent="0.25">
      <c r="A4354" s="7" t="s">
        <v>4532</v>
      </c>
      <c r="B4354" s="23">
        <v>66.060969999999998</v>
      </c>
      <c r="C4354" s="23">
        <v>0</v>
      </c>
      <c r="D4354" s="23">
        <v>68.630970000000005</v>
      </c>
    </row>
    <row r="4355" spans="1:4" x14ac:dyDescent="0.25">
      <c r="A4355" s="7" t="s">
        <v>4533</v>
      </c>
      <c r="B4355" s="23">
        <v>63.1</v>
      </c>
      <c r="C4355" s="23">
        <v>5.5290299999999997</v>
      </c>
      <c r="D4355" s="23">
        <v>68.62903</v>
      </c>
    </row>
    <row r="4356" spans="1:4" x14ac:dyDescent="0.25">
      <c r="A4356" s="7" t="s">
        <v>4534</v>
      </c>
      <c r="B4356" s="23">
        <v>48.653800000000004</v>
      </c>
      <c r="C4356" s="23">
        <v>19.941549999999999</v>
      </c>
      <c r="D4356" s="23">
        <v>68.59535000000001</v>
      </c>
    </row>
    <row r="4357" spans="1:4" x14ac:dyDescent="0.25">
      <c r="A4357" s="7" t="s">
        <v>4535</v>
      </c>
      <c r="B4357" s="23">
        <v>63.994999999999997</v>
      </c>
      <c r="C4357" s="23">
        <v>3.7234499999999997</v>
      </c>
      <c r="D4357" s="23">
        <v>68.592449999999999</v>
      </c>
    </row>
    <row r="4358" spans="1:4" x14ac:dyDescent="0.25">
      <c r="A4358" s="7" t="s">
        <v>4536</v>
      </c>
      <c r="B4358" s="23">
        <v>53.528919999999999</v>
      </c>
      <c r="C4358" s="23">
        <v>3.8630399999999998</v>
      </c>
      <c r="D4358" s="23">
        <v>68.579599999999999</v>
      </c>
    </row>
    <row r="4359" spans="1:4" x14ac:dyDescent="0.25">
      <c r="A4359" s="7" t="s">
        <v>4537</v>
      </c>
      <c r="B4359" s="23">
        <v>60.206600000000002</v>
      </c>
      <c r="C4359" s="23">
        <v>3.59198</v>
      </c>
      <c r="D4359" s="23">
        <v>68.556749999999994</v>
      </c>
    </row>
    <row r="4360" spans="1:4" x14ac:dyDescent="0.25">
      <c r="A4360" s="7" t="s">
        <v>4538</v>
      </c>
      <c r="B4360" s="23">
        <v>66.22863000000001</v>
      </c>
      <c r="C4360" s="23">
        <v>0</v>
      </c>
      <c r="D4360" s="23">
        <v>68.510770000000008</v>
      </c>
    </row>
    <row r="4361" spans="1:4" x14ac:dyDescent="0.25">
      <c r="A4361" s="7" t="s">
        <v>4539</v>
      </c>
      <c r="B4361" s="23">
        <v>57.103430000000003</v>
      </c>
      <c r="C4361" s="23">
        <v>9.4019500000000011</v>
      </c>
      <c r="D4361" s="23">
        <v>68.502100000000013</v>
      </c>
    </row>
    <row r="4362" spans="1:4" x14ac:dyDescent="0.25">
      <c r="A4362" s="7" t="s">
        <v>4540</v>
      </c>
      <c r="B4362" s="23">
        <v>65.870020000000011</v>
      </c>
      <c r="C4362" s="23">
        <v>0.50939000000000001</v>
      </c>
      <c r="D4362" s="23">
        <v>68.477760000000004</v>
      </c>
    </row>
    <row r="4363" spans="1:4" x14ac:dyDescent="0.25">
      <c r="A4363" s="7" t="s">
        <v>4541</v>
      </c>
      <c r="B4363" s="23">
        <v>65.552960000000013</v>
      </c>
      <c r="C4363" s="23">
        <v>2.17923</v>
      </c>
      <c r="D4363" s="23">
        <v>68.476219999999998</v>
      </c>
    </row>
    <row r="4364" spans="1:4" x14ac:dyDescent="0.25">
      <c r="A4364" s="7" t="s">
        <v>4542</v>
      </c>
      <c r="B4364" s="23">
        <v>68.055160000000001</v>
      </c>
      <c r="C4364" s="23">
        <v>0.35608000000000001</v>
      </c>
      <c r="D4364" s="23">
        <v>68.471240000000009</v>
      </c>
    </row>
    <row r="4365" spans="1:4" x14ac:dyDescent="0.25">
      <c r="A4365" s="7" t="s">
        <v>4543</v>
      </c>
      <c r="B4365" s="23">
        <v>67.358779999999996</v>
      </c>
      <c r="C4365" s="23">
        <v>0</v>
      </c>
      <c r="D4365" s="23">
        <v>68.470919999999992</v>
      </c>
    </row>
    <row r="4366" spans="1:4" x14ac:dyDescent="0.25">
      <c r="A4366" s="7" t="s">
        <v>4544</v>
      </c>
      <c r="B4366" s="23">
        <v>60.773120000000006</v>
      </c>
      <c r="C4366" s="23">
        <v>6.8031499999999996</v>
      </c>
      <c r="D4366" s="23">
        <v>68.46808</v>
      </c>
    </row>
    <row r="4367" spans="1:4" x14ac:dyDescent="0.25">
      <c r="A4367" s="7" t="s">
        <v>4545</v>
      </c>
      <c r="B4367" s="23">
        <v>59.433860000000003</v>
      </c>
      <c r="C4367" s="23">
        <v>3.8925399999999999</v>
      </c>
      <c r="D4367" s="23">
        <v>68.454279999999997</v>
      </c>
    </row>
    <row r="4368" spans="1:4" x14ac:dyDescent="0.25">
      <c r="A4368" s="7" t="s">
        <v>4546</v>
      </c>
      <c r="B4368" s="23">
        <v>55.768599999999999</v>
      </c>
      <c r="C4368" s="23">
        <v>10.229790000000001</v>
      </c>
      <c r="D4368" s="23">
        <v>68.43625999999999</v>
      </c>
    </row>
    <row r="4369" spans="1:4" x14ac:dyDescent="0.25">
      <c r="A4369" s="7" t="s">
        <v>4547</v>
      </c>
      <c r="B4369" s="23">
        <v>68.067019999999999</v>
      </c>
      <c r="C4369" s="23">
        <v>0.33087</v>
      </c>
      <c r="D4369" s="23">
        <v>68.397890000000004</v>
      </c>
    </row>
    <row r="4370" spans="1:4" x14ac:dyDescent="0.25">
      <c r="A4370" s="7" t="s">
        <v>4548</v>
      </c>
      <c r="B4370" s="23">
        <v>66.954329999999999</v>
      </c>
      <c r="C4370" s="23">
        <v>0</v>
      </c>
      <c r="D4370" s="23">
        <v>68.37433</v>
      </c>
    </row>
    <row r="4371" spans="1:4" x14ac:dyDescent="0.25">
      <c r="A4371" s="7" t="s">
        <v>4549</v>
      </c>
      <c r="B4371" s="23">
        <v>63.089860000000002</v>
      </c>
      <c r="C4371" s="23">
        <v>5.1295399999999995</v>
      </c>
      <c r="D4371" s="23">
        <v>68.350279999999998</v>
      </c>
    </row>
    <row r="4372" spans="1:4" x14ac:dyDescent="0.25">
      <c r="A4372" s="7" t="s">
        <v>4550</v>
      </c>
      <c r="B4372" s="23">
        <v>66.983310000000003</v>
      </c>
      <c r="C4372" s="23">
        <v>0</v>
      </c>
      <c r="D4372" s="23">
        <v>68.34456999999999</v>
      </c>
    </row>
    <row r="4373" spans="1:4" x14ac:dyDescent="0.25">
      <c r="A4373" s="7" t="s">
        <v>4551</v>
      </c>
      <c r="B4373" s="23">
        <v>66.39300999999999</v>
      </c>
      <c r="C4373" s="23">
        <v>6.9610000000000005E-2</v>
      </c>
      <c r="D4373" s="23">
        <v>68.330610000000007</v>
      </c>
    </row>
    <row r="4374" spans="1:4" x14ac:dyDescent="0.25">
      <c r="A4374" s="7" t="s">
        <v>4552</v>
      </c>
      <c r="B4374" s="23">
        <v>63.036000000000001</v>
      </c>
      <c r="C4374" s="23">
        <v>5.2022500000000003</v>
      </c>
      <c r="D4374" s="23">
        <v>68.312850000000012</v>
      </c>
    </row>
    <row r="4375" spans="1:4" x14ac:dyDescent="0.25">
      <c r="A4375" s="7" t="s">
        <v>4553</v>
      </c>
      <c r="B4375" s="23">
        <v>61.520189999999999</v>
      </c>
      <c r="C4375" s="23">
        <v>2.4166599999999998</v>
      </c>
      <c r="D4375" s="23">
        <v>68.311700000000016</v>
      </c>
    </row>
    <row r="4376" spans="1:4" x14ac:dyDescent="0.25">
      <c r="A4376" s="7" t="s">
        <v>4554</v>
      </c>
      <c r="B4376" s="23">
        <v>51.542809999999996</v>
      </c>
      <c r="C4376" s="23">
        <v>14.018000000000001</v>
      </c>
      <c r="D4376" s="23">
        <v>68.297959999999989</v>
      </c>
    </row>
    <row r="4377" spans="1:4" x14ac:dyDescent="0.25">
      <c r="A4377" s="7" t="s">
        <v>4555</v>
      </c>
      <c r="B4377" s="23">
        <v>65.149479999999997</v>
      </c>
      <c r="C4377" s="23">
        <v>1.57846</v>
      </c>
      <c r="D4377" s="23">
        <v>68.284850000000006</v>
      </c>
    </row>
    <row r="4378" spans="1:4" x14ac:dyDescent="0.25">
      <c r="A4378" s="7" t="s">
        <v>4556</v>
      </c>
      <c r="B4378" s="23">
        <v>59.095349999999996</v>
      </c>
      <c r="C4378" s="23">
        <v>1.4426300000000001</v>
      </c>
      <c r="D4378" s="23">
        <v>68.26858</v>
      </c>
    </row>
    <row r="4379" spans="1:4" x14ac:dyDescent="0.25">
      <c r="A4379" s="7" t="s">
        <v>4557</v>
      </c>
      <c r="B4379" s="23">
        <v>58.526870000000002</v>
      </c>
      <c r="C4379" s="23">
        <v>7.3107299999999995</v>
      </c>
      <c r="D4379" s="23">
        <v>68.123820000000009</v>
      </c>
    </row>
    <row r="4380" spans="1:4" x14ac:dyDescent="0.25">
      <c r="A4380" s="7" t="s">
        <v>4558</v>
      </c>
      <c r="B4380" s="23">
        <v>66.481660000000005</v>
      </c>
      <c r="C4380" s="23">
        <v>0.79330999999999996</v>
      </c>
      <c r="D4380" s="23">
        <v>68.108710000000002</v>
      </c>
    </row>
    <row r="4381" spans="1:4" x14ac:dyDescent="0.25">
      <c r="A4381" s="7" t="s">
        <v>4559</v>
      </c>
      <c r="B4381" s="23">
        <v>61.243079999999999</v>
      </c>
      <c r="C4381" s="23">
        <v>6.54704</v>
      </c>
      <c r="D4381" s="23">
        <v>68.094970000000004</v>
      </c>
    </row>
    <row r="4382" spans="1:4" x14ac:dyDescent="0.25">
      <c r="A4382" s="7" t="s">
        <v>4560</v>
      </c>
      <c r="B4382" s="23">
        <v>66.060990000000004</v>
      </c>
      <c r="C4382" s="23">
        <v>0</v>
      </c>
      <c r="D4382" s="23">
        <v>68.084990000000005</v>
      </c>
    </row>
    <row r="4383" spans="1:4" x14ac:dyDescent="0.25">
      <c r="A4383" s="7" t="s">
        <v>4561</v>
      </c>
      <c r="B4383" s="23">
        <v>68.08005</v>
      </c>
      <c r="C4383" s="23">
        <v>0</v>
      </c>
      <c r="D4383" s="23">
        <v>68.08005</v>
      </c>
    </row>
    <row r="4384" spans="1:4" x14ac:dyDescent="0.25">
      <c r="A4384" s="7" t="s">
        <v>4562</v>
      </c>
      <c r="B4384" s="23">
        <v>66.061019999999999</v>
      </c>
      <c r="C4384" s="23">
        <v>0</v>
      </c>
      <c r="D4384" s="23">
        <v>68.080020000000005</v>
      </c>
    </row>
    <row r="4385" spans="1:4" x14ac:dyDescent="0.25">
      <c r="A4385" s="7" t="s">
        <v>4563</v>
      </c>
      <c r="B4385" s="23">
        <v>54.947499999999998</v>
      </c>
      <c r="C4385" s="23">
        <v>11.544379999999999</v>
      </c>
      <c r="D4385" s="23">
        <v>68.079480000000004</v>
      </c>
    </row>
    <row r="4386" spans="1:4" x14ac:dyDescent="0.25">
      <c r="A4386" s="7" t="s">
        <v>4564</v>
      </c>
      <c r="B4386" s="23">
        <v>67.02282000000001</v>
      </c>
      <c r="C4386" s="23">
        <v>0</v>
      </c>
      <c r="D4386" s="23">
        <v>68.062820000000002</v>
      </c>
    </row>
    <row r="4387" spans="1:4" x14ac:dyDescent="0.25">
      <c r="A4387" s="7" t="s">
        <v>4565</v>
      </c>
      <c r="B4387" s="23">
        <v>63.134219999999999</v>
      </c>
      <c r="C4387" s="23">
        <v>2.4390700000000001</v>
      </c>
      <c r="D4387" s="23">
        <v>68.037290000000013</v>
      </c>
    </row>
    <row r="4388" spans="1:4" x14ac:dyDescent="0.25">
      <c r="A4388" s="7" t="s">
        <v>4566</v>
      </c>
      <c r="B4388" s="23">
        <v>68.021740000000008</v>
      </c>
      <c r="C4388" s="23">
        <v>0</v>
      </c>
      <c r="D4388" s="23">
        <v>68.021740000000008</v>
      </c>
    </row>
    <row r="4389" spans="1:4" x14ac:dyDescent="0.25">
      <c r="A4389" s="7" t="s">
        <v>4567</v>
      </c>
      <c r="B4389" s="23">
        <v>64.957549999999998</v>
      </c>
      <c r="C4389" s="23">
        <v>2.43248</v>
      </c>
      <c r="D4389" s="23">
        <v>68.014030000000005</v>
      </c>
    </row>
    <row r="4390" spans="1:4" x14ac:dyDescent="0.25">
      <c r="A4390" s="7" t="s">
        <v>4568</v>
      </c>
      <c r="B4390" s="23">
        <v>66.061019999999999</v>
      </c>
      <c r="C4390" s="23">
        <v>0</v>
      </c>
      <c r="D4390" s="23">
        <v>68.005020000000002</v>
      </c>
    </row>
    <row r="4391" spans="1:4" x14ac:dyDescent="0.25">
      <c r="A4391" s="7" t="s">
        <v>4569</v>
      </c>
      <c r="B4391" s="23">
        <v>66.066399999999987</v>
      </c>
      <c r="C4391" s="23">
        <v>0</v>
      </c>
      <c r="D4391" s="23">
        <v>67.990399999999994</v>
      </c>
    </row>
    <row r="4392" spans="1:4" x14ac:dyDescent="0.25">
      <c r="A4392" s="7" t="s">
        <v>4570</v>
      </c>
      <c r="B4392" s="23">
        <v>67.989899999999992</v>
      </c>
      <c r="C4392" s="23">
        <v>0</v>
      </c>
      <c r="D4392" s="23">
        <v>67.989899999999992</v>
      </c>
    </row>
    <row r="4393" spans="1:4" x14ac:dyDescent="0.25">
      <c r="A4393" s="7" t="s">
        <v>4571</v>
      </c>
      <c r="B4393" s="23">
        <v>67.981570000000005</v>
      </c>
      <c r="C4393" s="23">
        <v>0</v>
      </c>
      <c r="D4393" s="23">
        <v>67.981570000000005</v>
      </c>
    </row>
    <row r="4394" spans="1:4" x14ac:dyDescent="0.25">
      <c r="A4394" s="7" t="s">
        <v>4572</v>
      </c>
      <c r="B4394" s="23">
        <v>65.092219999999998</v>
      </c>
      <c r="C4394" s="23">
        <v>2.69509</v>
      </c>
      <c r="D4394" s="23">
        <v>67.955309999999997</v>
      </c>
    </row>
    <row r="4395" spans="1:4" x14ac:dyDescent="0.25">
      <c r="A4395" s="7" t="s">
        <v>4573</v>
      </c>
      <c r="B4395" s="23">
        <v>67.878050000000002</v>
      </c>
      <c r="C4395" s="23">
        <v>0</v>
      </c>
      <c r="D4395" s="23">
        <v>67.878050000000002</v>
      </c>
    </row>
    <row r="4396" spans="1:4" x14ac:dyDescent="0.25">
      <c r="A4396" s="7" t="s">
        <v>4574</v>
      </c>
      <c r="B4396" s="23">
        <v>66.455799999999996</v>
      </c>
      <c r="C4396" s="23">
        <v>1.06192</v>
      </c>
      <c r="D4396" s="23">
        <v>67.867180000000005</v>
      </c>
    </row>
    <row r="4397" spans="1:4" x14ac:dyDescent="0.25">
      <c r="A4397" s="7" t="s">
        <v>4575</v>
      </c>
      <c r="B4397" s="23">
        <v>59.043980000000005</v>
      </c>
      <c r="C4397" s="23">
        <v>8.3534400000000009</v>
      </c>
      <c r="D4397" s="23">
        <v>67.864599999999996</v>
      </c>
    </row>
    <row r="4398" spans="1:4" x14ac:dyDescent="0.25">
      <c r="A4398" s="7" t="s">
        <v>4576</v>
      </c>
      <c r="B4398" s="23">
        <v>64.92756</v>
      </c>
      <c r="C4398" s="23">
        <v>0.38551999999999997</v>
      </c>
      <c r="D4398" s="23">
        <v>67.853239999999985</v>
      </c>
    </row>
    <row r="4399" spans="1:4" x14ac:dyDescent="0.25">
      <c r="A4399" s="7" t="s">
        <v>4577</v>
      </c>
      <c r="B4399" s="23">
        <v>67.853149999999999</v>
      </c>
      <c r="C4399" s="23">
        <v>0</v>
      </c>
      <c r="D4399" s="23">
        <v>67.853149999999999</v>
      </c>
    </row>
    <row r="4400" spans="1:4" x14ac:dyDescent="0.25">
      <c r="A4400" s="7" t="s">
        <v>4578</v>
      </c>
      <c r="B4400" s="23">
        <v>62.061959999999999</v>
      </c>
      <c r="C4400" s="23">
        <v>5.72614</v>
      </c>
      <c r="D4400" s="23">
        <v>67.84687000000001</v>
      </c>
    </row>
    <row r="4401" spans="1:4" x14ac:dyDescent="0.25">
      <c r="A4401" s="7" t="s">
        <v>4579</v>
      </c>
      <c r="B4401" s="23">
        <v>63.994999999999997</v>
      </c>
      <c r="C4401" s="23">
        <v>2.9587500000000002</v>
      </c>
      <c r="D4401" s="23">
        <v>67.827749999999995</v>
      </c>
    </row>
    <row r="4402" spans="1:4" x14ac:dyDescent="0.25">
      <c r="A4402" s="7" t="s">
        <v>4580</v>
      </c>
      <c r="B4402" s="23">
        <v>67.369500000000002</v>
      </c>
      <c r="C4402" s="23">
        <v>0.39989999999999998</v>
      </c>
      <c r="D4402" s="23">
        <v>67.76939999999999</v>
      </c>
    </row>
    <row r="4403" spans="1:4" x14ac:dyDescent="0.25">
      <c r="A4403" s="7" t="s">
        <v>4581</v>
      </c>
      <c r="B4403" s="23">
        <v>57.774889999999999</v>
      </c>
      <c r="C4403" s="23">
        <v>4.0600100000000001</v>
      </c>
      <c r="D4403" s="23">
        <v>67.744190000000003</v>
      </c>
    </row>
    <row r="4404" spans="1:4" x14ac:dyDescent="0.25">
      <c r="A4404" s="7" t="s">
        <v>4582</v>
      </c>
      <c r="B4404" s="23">
        <v>62.518629999999995</v>
      </c>
      <c r="C4404" s="23">
        <v>4.55016</v>
      </c>
      <c r="D4404" s="23">
        <v>67.738489999999985</v>
      </c>
    </row>
    <row r="4405" spans="1:4" x14ac:dyDescent="0.25">
      <c r="A4405" s="7" t="s">
        <v>4583</v>
      </c>
      <c r="B4405" s="23">
        <v>67.709240000000008</v>
      </c>
      <c r="C4405" s="23">
        <v>0</v>
      </c>
      <c r="D4405" s="23">
        <v>67.709240000000008</v>
      </c>
    </row>
    <row r="4406" spans="1:4" x14ac:dyDescent="0.25">
      <c r="A4406" s="7" t="s">
        <v>4584</v>
      </c>
      <c r="B4406" s="23">
        <v>55.35727</v>
      </c>
      <c r="C4406" s="23">
        <v>10.314399999999999</v>
      </c>
      <c r="D4406" s="23">
        <v>67.70689999999999</v>
      </c>
    </row>
    <row r="4407" spans="1:4" x14ac:dyDescent="0.25">
      <c r="A4407" s="7" t="s">
        <v>4585</v>
      </c>
      <c r="B4407" s="23">
        <v>67.212050000000005</v>
      </c>
      <c r="C4407" s="23">
        <v>0.49413999999999997</v>
      </c>
      <c r="D4407" s="23">
        <v>67.706190000000007</v>
      </c>
    </row>
    <row r="4408" spans="1:4" x14ac:dyDescent="0.25">
      <c r="A4408" s="7" t="s">
        <v>4586</v>
      </c>
      <c r="B4408" s="23">
        <v>51.413989999999998</v>
      </c>
      <c r="C4408" s="23">
        <v>8.719809999999999</v>
      </c>
      <c r="D4408" s="23">
        <v>67.673779999999994</v>
      </c>
    </row>
    <row r="4409" spans="1:4" x14ac:dyDescent="0.25">
      <c r="A4409" s="7" t="s">
        <v>4587</v>
      </c>
      <c r="B4409" s="23">
        <v>67.670630000000003</v>
      </c>
      <c r="C4409" s="23">
        <v>0</v>
      </c>
      <c r="D4409" s="23">
        <v>67.670630000000003</v>
      </c>
    </row>
    <row r="4410" spans="1:4" x14ac:dyDescent="0.25">
      <c r="A4410" s="7" t="s">
        <v>4588</v>
      </c>
      <c r="B4410" s="23">
        <v>40.85801</v>
      </c>
      <c r="C4410" s="23">
        <v>0</v>
      </c>
      <c r="D4410" s="23">
        <v>67.648290000000003</v>
      </c>
    </row>
    <row r="4411" spans="1:4" x14ac:dyDescent="0.25">
      <c r="A4411" s="7" t="s">
        <v>4589</v>
      </c>
      <c r="B4411" s="23">
        <v>67.587000000000003</v>
      </c>
      <c r="C4411" s="23">
        <v>0</v>
      </c>
      <c r="D4411" s="23">
        <v>67.647000000000006</v>
      </c>
    </row>
    <row r="4412" spans="1:4" x14ac:dyDescent="0.25">
      <c r="A4412" s="7" t="s">
        <v>4590</v>
      </c>
      <c r="B4412" s="23">
        <v>66.066369999999992</v>
      </c>
      <c r="C4412" s="23">
        <v>0</v>
      </c>
      <c r="D4412" s="23">
        <v>67.64636999999999</v>
      </c>
    </row>
    <row r="4413" spans="1:4" x14ac:dyDescent="0.25">
      <c r="A4413" s="7" t="s">
        <v>4591</v>
      </c>
      <c r="B4413" s="23">
        <v>65.07535</v>
      </c>
      <c r="C4413" s="23">
        <v>2.1425700000000001</v>
      </c>
      <c r="D4413" s="23">
        <v>67.633440000000007</v>
      </c>
    </row>
    <row r="4414" spans="1:4" x14ac:dyDescent="0.25">
      <c r="A4414" s="7" t="s">
        <v>4592</v>
      </c>
      <c r="B4414" s="23">
        <v>61.491339999999994</v>
      </c>
      <c r="C4414" s="23">
        <v>5.3052799999999998</v>
      </c>
      <c r="D4414" s="23">
        <v>67.610249999999994</v>
      </c>
    </row>
    <row r="4415" spans="1:4" x14ac:dyDescent="0.25">
      <c r="A4415" s="7" t="s">
        <v>4593</v>
      </c>
      <c r="B4415" s="23">
        <v>67.105740000000011</v>
      </c>
      <c r="C4415" s="23">
        <v>0</v>
      </c>
      <c r="D4415" s="23">
        <v>67.598939999999999</v>
      </c>
    </row>
    <row r="4416" spans="1:4" x14ac:dyDescent="0.25">
      <c r="A4416" s="7" t="s">
        <v>4594</v>
      </c>
      <c r="B4416" s="23">
        <v>66.257999999999996</v>
      </c>
      <c r="C4416" s="23">
        <v>0.67965999999999993</v>
      </c>
      <c r="D4416" s="23">
        <v>67.585660000000004</v>
      </c>
    </row>
    <row r="4417" spans="1:4" x14ac:dyDescent="0.25">
      <c r="A4417" s="7" t="s">
        <v>4595</v>
      </c>
      <c r="B4417" s="23">
        <v>67.533960000000008</v>
      </c>
      <c r="C4417" s="23">
        <v>0</v>
      </c>
      <c r="D4417" s="23">
        <v>67.533960000000008</v>
      </c>
    </row>
    <row r="4418" spans="1:4" x14ac:dyDescent="0.25">
      <c r="A4418" s="7" t="s">
        <v>4596</v>
      </c>
      <c r="B4418" s="23">
        <v>60.127940000000002</v>
      </c>
      <c r="C4418" s="23">
        <v>5.8085100000000001</v>
      </c>
      <c r="D4418" s="23">
        <v>67.52042999999999</v>
      </c>
    </row>
    <row r="4419" spans="1:4" x14ac:dyDescent="0.25">
      <c r="A4419" s="7" t="s">
        <v>4597</v>
      </c>
      <c r="B4419" s="23">
        <v>65.299400000000006</v>
      </c>
      <c r="C4419" s="23">
        <v>0.13434000000000001</v>
      </c>
      <c r="D4419" s="23">
        <v>67.516419999999997</v>
      </c>
    </row>
    <row r="4420" spans="1:4" x14ac:dyDescent="0.25">
      <c r="A4420" s="7" t="s">
        <v>4598</v>
      </c>
      <c r="B4420" s="23">
        <v>65.448030000000003</v>
      </c>
      <c r="C4420" s="23">
        <v>0</v>
      </c>
      <c r="D4420" s="23">
        <v>67.516050000000007</v>
      </c>
    </row>
    <row r="4421" spans="1:4" x14ac:dyDescent="0.25">
      <c r="A4421" s="7" t="s">
        <v>4599</v>
      </c>
      <c r="B4421" s="23">
        <v>66.246880000000004</v>
      </c>
      <c r="C4421" s="23">
        <v>0</v>
      </c>
      <c r="D4421" s="23">
        <v>67.504379999999998</v>
      </c>
    </row>
    <row r="4422" spans="1:4" x14ac:dyDescent="0.25">
      <c r="A4422" s="7" t="s">
        <v>4600</v>
      </c>
      <c r="B4422" s="23">
        <v>61.14161</v>
      </c>
      <c r="C4422" s="23">
        <v>3.7747100000000002</v>
      </c>
      <c r="D4422" s="23">
        <v>67.501279999999994</v>
      </c>
    </row>
    <row r="4423" spans="1:4" x14ac:dyDescent="0.25">
      <c r="A4423" s="7" t="s">
        <v>4601</v>
      </c>
      <c r="B4423" s="23">
        <v>67.495720000000006</v>
      </c>
      <c r="C4423" s="23">
        <v>0</v>
      </c>
      <c r="D4423" s="23">
        <v>67.495720000000006</v>
      </c>
    </row>
    <row r="4424" spans="1:4" x14ac:dyDescent="0.25">
      <c r="A4424" s="7" t="s">
        <v>4602</v>
      </c>
      <c r="B4424" s="23">
        <v>64.126589999999993</v>
      </c>
      <c r="C4424" s="23">
        <v>3.2943500000000001</v>
      </c>
      <c r="D4424" s="23">
        <v>67.484820000000013</v>
      </c>
    </row>
    <row r="4425" spans="1:4" x14ac:dyDescent="0.25">
      <c r="A4425" s="7" t="s">
        <v>4603</v>
      </c>
      <c r="B4425" s="23">
        <v>50.023339999999997</v>
      </c>
      <c r="C4425" s="23">
        <v>14.0242</v>
      </c>
      <c r="D4425" s="23">
        <v>67.484159999999989</v>
      </c>
    </row>
    <row r="4426" spans="1:4" x14ac:dyDescent="0.25">
      <c r="A4426" s="7" t="s">
        <v>4604</v>
      </c>
      <c r="B4426" s="23">
        <v>56.889650000000003</v>
      </c>
      <c r="C4426" s="23">
        <v>8.4446399999999997</v>
      </c>
      <c r="D4426" s="23">
        <v>67.456229999999991</v>
      </c>
    </row>
    <row r="4427" spans="1:4" x14ac:dyDescent="0.25">
      <c r="A4427" s="7" t="s">
        <v>4605</v>
      </c>
      <c r="B4427" s="23">
        <v>60.104260000000004</v>
      </c>
      <c r="C4427" s="23">
        <v>4.9284799999999995</v>
      </c>
      <c r="D4427" s="23">
        <v>67.423870000000008</v>
      </c>
    </row>
    <row r="4428" spans="1:4" x14ac:dyDescent="0.25">
      <c r="A4428" s="7" t="s">
        <v>4606</v>
      </c>
      <c r="B4428" s="23">
        <v>66.053250000000006</v>
      </c>
      <c r="C4428" s="23">
        <v>0</v>
      </c>
      <c r="D4428" s="23">
        <v>67.353250000000003</v>
      </c>
    </row>
    <row r="4429" spans="1:4" x14ac:dyDescent="0.25">
      <c r="A4429" s="7" t="s">
        <v>4607</v>
      </c>
      <c r="B4429" s="23">
        <v>66.066399999999987</v>
      </c>
      <c r="C4429" s="23">
        <v>0</v>
      </c>
      <c r="D4429" s="23">
        <v>67.346399999999988</v>
      </c>
    </row>
    <row r="4430" spans="1:4" x14ac:dyDescent="0.25">
      <c r="A4430" s="7" t="s">
        <v>4608</v>
      </c>
      <c r="B4430" s="23">
        <v>65.541629999999998</v>
      </c>
      <c r="C4430" s="23">
        <v>0</v>
      </c>
      <c r="D4430" s="23">
        <v>67.344410000000011</v>
      </c>
    </row>
    <row r="4431" spans="1:4" x14ac:dyDescent="0.25">
      <c r="A4431" s="7" t="s">
        <v>4609</v>
      </c>
      <c r="B4431" s="23">
        <v>66.109520000000003</v>
      </c>
      <c r="C4431" s="23">
        <v>0</v>
      </c>
      <c r="D4431" s="23">
        <v>67.334519999999998</v>
      </c>
    </row>
    <row r="4432" spans="1:4" x14ac:dyDescent="0.25">
      <c r="A4432" s="7" t="s">
        <v>4610</v>
      </c>
      <c r="B4432" s="23">
        <v>66.066399999999987</v>
      </c>
      <c r="C4432" s="23">
        <v>0.64284000000000008</v>
      </c>
      <c r="D4432" s="23">
        <v>67.333239999999989</v>
      </c>
    </row>
    <row r="4433" spans="1:4" x14ac:dyDescent="0.25">
      <c r="A4433" s="7" t="s">
        <v>4611</v>
      </c>
      <c r="B4433" s="23">
        <v>60.821800000000003</v>
      </c>
      <c r="C4433" s="23">
        <v>1.63601</v>
      </c>
      <c r="D4433" s="23">
        <v>67.31898000000001</v>
      </c>
    </row>
    <row r="4434" spans="1:4" x14ac:dyDescent="0.25">
      <c r="A4434" s="7" t="s">
        <v>4612</v>
      </c>
      <c r="B4434" s="23">
        <v>63.07246</v>
      </c>
      <c r="C4434" s="23">
        <v>2.9107399999999997</v>
      </c>
      <c r="D4434" s="23">
        <v>67.30086</v>
      </c>
    </row>
    <row r="4435" spans="1:4" x14ac:dyDescent="0.25">
      <c r="A4435" s="7" t="s">
        <v>4613</v>
      </c>
      <c r="B4435" s="23">
        <v>64.764390000000006</v>
      </c>
      <c r="C4435" s="23">
        <v>1.89795</v>
      </c>
      <c r="D4435" s="23">
        <v>67.286190000000005</v>
      </c>
    </row>
    <row r="4436" spans="1:4" x14ac:dyDescent="0.25">
      <c r="A4436" s="7" t="s">
        <v>4614</v>
      </c>
      <c r="B4436" s="23">
        <v>65.54777</v>
      </c>
      <c r="C4436" s="23">
        <v>0</v>
      </c>
      <c r="D4436" s="23">
        <v>67.272770000000008</v>
      </c>
    </row>
    <row r="4437" spans="1:4" x14ac:dyDescent="0.25">
      <c r="A4437" s="7" t="s">
        <v>4615</v>
      </c>
      <c r="B4437" s="23">
        <v>59.650440000000003</v>
      </c>
      <c r="C4437" s="23">
        <v>4.0376700000000003</v>
      </c>
      <c r="D4437" s="23">
        <v>67.268219999999999</v>
      </c>
    </row>
    <row r="4438" spans="1:4" x14ac:dyDescent="0.25">
      <c r="A4438" s="7" t="s">
        <v>4616</v>
      </c>
      <c r="B4438" s="23">
        <v>58.23507</v>
      </c>
      <c r="C4438" s="23">
        <v>6.3345900000000004</v>
      </c>
      <c r="D4438" s="23">
        <v>67.266249999999999</v>
      </c>
    </row>
    <row r="4439" spans="1:4" x14ac:dyDescent="0.25">
      <c r="A4439" s="7" t="s">
        <v>4617</v>
      </c>
      <c r="B4439" s="23">
        <v>66.544309999999996</v>
      </c>
      <c r="C4439" s="23">
        <v>0</v>
      </c>
      <c r="D4439" s="23">
        <v>67.26567</v>
      </c>
    </row>
    <row r="4440" spans="1:4" x14ac:dyDescent="0.25">
      <c r="A4440" s="7" t="s">
        <v>4618</v>
      </c>
      <c r="B4440" s="23">
        <v>67.259110000000007</v>
      </c>
      <c r="C4440" s="23">
        <v>0</v>
      </c>
      <c r="D4440" s="23">
        <v>67.259110000000007</v>
      </c>
    </row>
    <row r="4441" spans="1:4" x14ac:dyDescent="0.25">
      <c r="A4441" s="7" t="s">
        <v>4619</v>
      </c>
      <c r="B4441" s="23">
        <v>57.155500000000004</v>
      </c>
      <c r="C4441" s="23">
        <v>8.6242400000000004</v>
      </c>
      <c r="D4441" s="23">
        <v>67.242310000000018</v>
      </c>
    </row>
    <row r="4442" spans="1:4" x14ac:dyDescent="0.25">
      <c r="A4442" s="7" t="s">
        <v>4620</v>
      </c>
      <c r="B4442" s="23">
        <v>61.128</v>
      </c>
      <c r="C4442" s="23">
        <v>2.3740000000000001</v>
      </c>
      <c r="D4442" s="23">
        <v>67.239059999999995</v>
      </c>
    </row>
    <row r="4443" spans="1:4" x14ac:dyDescent="0.25">
      <c r="A4443" s="7" t="s">
        <v>4621</v>
      </c>
      <c r="B4443" s="23">
        <v>61.202069999999999</v>
      </c>
      <c r="C4443" s="23">
        <v>5.9077999999999999</v>
      </c>
      <c r="D4443" s="23">
        <v>67.234870000000001</v>
      </c>
    </row>
    <row r="4444" spans="1:4" x14ac:dyDescent="0.25">
      <c r="A4444" s="7" t="s">
        <v>4622</v>
      </c>
      <c r="B4444" s="23">
        <v>66.028729999999996</v>
      </c>
      <c r="C4444" s="23">
        <v>0</v>
      </c>
      <c r="D4444" s="23">
        <v>67.183729999999997</v>
      </c>
    </row>
    <row r="4445" spans="1:4" x14ac:dyDescent="0.25">
      <c r="A4445" s="7" t="s">
        <v>4623</v>
      </c>
      <c r="B4445" s="23">
        <v>50.883400000000002</v>
      </c>
      <c r="C4445" s="23">
        <v>11.196249999999999</v>
      </c>
      <c r="D4445" s="23">
        <v>67.155140000000003</v>
      </c>
    </row>
    <row r="4446" spans="1:4" x14ac:dyDescent="0.25">
      <c r="A4446" s="7" t="s">
        <v>4624</v>
      </c>
      <c r="B4446" s="23">
        <v>67.131</v>
      </c>
      <c r="C4446" s="23">
        <v>0</v>
      </c>
      <c r="D4446" s="23">
        <v>67.131</v>
      </c>
    </row>
    <row r="4447" spans="1:4" x14ac:dyDescent="0.25">
      <c r="A4447" s="7" t="s">
        <v>4625</v>
      </c>
      <c r="B4447" s="23">
        <v>57.158099999999997</v>
      </c>
      <c r="C4447" s="23">
        <v>7.9623999999999997</v>
      </c>
      <c r="D4447" s="23">
        <v>67.11591</v>
      </c>
    </row>
    <row r="4448" spans="1:4" x14ac:dyDescent="0.25">
      <c r="A4448" s="7" t="s">
        <v>4626</v>
      </c>
      <c r="B4448" s="23">
        <v>59.2254</v>
      </c>
      <c r="C4448" s="23">
        <v>7.0413800000000002</v>
      </c>
      <c r="D4448" s="23">
        <v>67.090720000000005</v>
      </c>
    </row>
    <row r="4449" spans="1:4" x14ac:dyDescent="0.25">
      <c r="A4449" s="7" t="s">
        <v>4627</v>
      </c>
      <c r="B4449" s="23">
        <v>63.868660000000006</v>
      </c>
      <c r="C4449" s="23">
        <v>2.3506799999999997</v>
      </c>
      <c r="D4449" s="23">
        <v>67.089129999999983</v>
      </c>
    </row>
    <row r="4450" spans="1:4" x14ac:dyDescent="0.25">
      <c r="A4450" s="7" t="s">
        <v>4628</v>
      </c>
      <c r="B4450" s="23">
        <v>61.037949999999995</v>
      </c>
      <c r="C4450" s="23">
        <v>2.9864899999999999</v>
      </c>
      <c r="D4450" s="23">
        <v>67.066220000000001</v>
      </c>
    </row>
    <row r="4451" spans="1:4" x14ac:dyDescent="0.25">
      <c r="A4451" s="7" t="s">
        <v>4629</v>
      </c>
      <c r="B4451" s="23">
        <v>64.334500000000006</v>
      </c>
      <c r="C4451" s="23">
        <v>0.36599999999999999</v>
      </c>
      <c r="D4451" s="23">
        <v>67.055800000000005</v>
      </c>
    </row>
    <row r="4452" spans="1:4" x14ac:dyDescent="0.25">
      <c r="A4452" s="7" t="s">
        <v>4630</v>
      </c>
      <c r="B4452" s="23">
        <v>64.641000000000005</v>
      </c>
      <c r="C4452" s="23">
        <v>2.3989799999999999</v>
      </c>
      <c r="D4452" s="23">
        <v>67.049979999999991</v>
      </c>
    </row>
    <row r="4453" spans="1:4" x14ac:dyDescent="0.25">
      <c r="A4453" s="7" t="s">
        <v>4631</v>
      </c>
      <c r="B4453" s="23">
        <v>56.42465</v>
      </c>
      <c r="C4453" s="23">
        <v>1.1268099999999999</v>
      </c>
      <c r="D4453" s="23">
        <v>67.047570000000007</v>
      </c>
    </row>
    <row r="4454" spans="1:4" x14ac:dyDescent="0.25">
      <c r="A4454" s="7" t="s">
        <v>4632</v>
      </c>
      <c r="B4454" s="23">
        <v>60.6736</v>
      </c>
      <c r="C4454" s="23">
        <v>5.3556000000000008</v>
      </c>
      <c r="D4454" s="23">
        <v>67.029200000000003</v>
      </c>
    </row>
    <row r="4455" spans="1:4" x14ac:dyDescent="0.25">
      <c r="A4455" s="7" t="s">
        <v>4633</v>
      </c>
      <c r="B4455" s="23">
        <v>62.309170000000002</v>
      </c>
      <c r="C4455" s="23">
        <v>2.0124599999999999</v>
      </c>
      <c r="D4455" s="23">
        <v>67.026420000000002</v>
      </c>
    </row>
    <row r="4456" spans="1:4" x14ac:dyDescent="0.25">
      <c r="A4456" s="7" t="s">
        <v>4634</v>
      </c>
      <c r="B4456" s="23">
        <v>67.022840000000002</v>
      </c>
      <c r="C4456" s="23">
        <v>0</v>
      </c>
      <c r="D4456" s="23">
        <v>67.022840000000002</v>
      </c>
    </row>
    <row r="4457" spans="1:4" x14ac:dyDescent="0.25">
      <c r="A4457" s="7" t="s">
        <v>4635</v>
      </c>
      <c r="B4457" s="23">
        <v>67.022829999999999</v>
      </c>
      <c r="C4457" s="23">
        <v>0</v>
      </c>
      <c r="D4457" s="23">
        <v>67.022829999999999</v>
      </c>
    </row>
    <row r="4458" spans="1:4" x14ac:dyDescent="0.25">
      <c r="A4458" s="7" t="s">
        <v>4636</v>
      </c>
      <c r="B4458" s="23">
        <v>65.258009999999999</v>
      </c>
      <c r="C4458" s="23">
        <v>1.1404100000000001</v>
      </c>
      <c r="D4458" s="23">
        <v>67.022419999999997</v>
      </c>
    </row>
    <row r="4459" spans="1:4" x14ac:dyDescent="0.25">
      <c r="A4459" s="7" t="s">
        <v>4637</v>
      </c>
      <c r="B4459" s="23">
        <v>63.701779999999999</v>
      </c>
      <c r="C4459" s="23">
        <v>1.8771099999999998</v>
      </c>
      <c r="D4459" s="23">
        <v>67.020479999999992</v>
      </c>
    </row>
    <row r="4460" spans="1:4" x14ac:dyDescent="0.25">
      <c r="A4460" s="7" t="s">
        <v>4638</v>
      </c>
      <c r="B4460" s="23">
        <v>67.019499999999994</v>
      </c>
      <c r="C4460" s="23">
        <v>0</v>
      </c>
      <c r="D4460" s="23">
        <v>67.019499999999994</v>
      </c>
    </row>
    <row r="4461" spans="1:4" x14ac:dyDescent="0.25">
      <c r="A4461" s="7" t="s">
        <v>4639</v>
      </c>
      <c r="B4461" s="23">
        <v>66.059160000000006</v>
      </c>
      <c r="C4461" s="23">
        <v>0</v>
      </c>
      <c r="D4461" s="23">
        <v>67.019159999999999</v>
      </c>
    </row>
    <row r="4462" spans="1:4" x14ac:dyDescent="0.25">
      <c r="A4462" s="7" t="s">
        <v>4640</v>
      </c>
      <c r="B4462" s="23">
        <v>67.011110000000002</v>
      </c>
      <c r="C4462" s="23">
        <v>0</v>
      </c>
      <c r="D4462" s="23">
        <v>67.011110000000002</v>
      </c>
    </row>
    <row r="4463" spans="1:4" x14ac:dyDescent="0.25">
      <c r="A4463" s="7" t="s">
        <v>4641</v>
      </c>
      <c r="B4463" s="23">
        <v>67.011060000000001</v>
      </c>
      <c r="C4463" s="23">
        <v>0</v>
      </c>
      <c r="D4463" s="23">
        <v>67.011060000000001</v>
      </c>
    </row>
    <row r="4464" spans="1:4" x14ac:dyDescent="0.25">
      <c r="A4464" s="7" t="s">
        <v>4642</v>
      </c>
      <c r="B4464" s="23">
        <v>66.258009999999999</v>
      </c>
      <c r="C4464" s="23">
        <v>6.9470000000000004E-2</v>
      </c>
      <c r="D4464" s="23">
        <v>66.97547999999999</v>
      </c>
    </row>
    <row r="4465" spans="1:4" x14ac:dyDescent="0.25">
      <c r="A4465" s="7" t="s">
        <v>4643</v>
      </c>
      <c r="B4465" s="23">
        <v>54.926679999999998</v>
      </c>
      <c r="C4465" s="23">
        <v>11.93726</v>
      </c>
      <c r="D4465" s="23">
        <v>66.970760000000013</v>
      </c>
    </row>
    <row r="4466" spans="1:4" x14ac:dyDescent="0.25">
      <c r="A4466" s="7" t="s">
        <v>4644</v>
      </c>
      <c r="B4466" s="23">
        <v>63.957440000000005</v>
      </c>
      <c r="C4466" s="23">
        <v>2.0203099999999998</v>
      </c>
      <c r="D4466" s="23">
        <v>66.968109999999996</v>
      </c>
    </row>
    <row r="4467" spans="1:4" x14ac:dyDescent="0.25">
      <c r="A4467" s="7" t="s">
        <v>4645</v>
      </c>
      <c r="B4467" s="23">
        <v>60.206609999999998</v>
      </c>
      <c r="C4467" s="23">
        <v>5.8835200000000007</v>
      </c>
      <c r="D4467" s="23">
        <v>66.964130000000011</v>
      </c>
    </row>
    <row r="4468" spans="1:4" x14ac:dyDescent="0.25">
      <c r="A4468" s="7" t="s">
        <v>4646</v>
      </c>
      <c r="B4468" s="23">
        <v>60.652080000000005</v>
      </c>
      <c r="C4468" s="23">
        <v>1.46E-2</v>
      </c>
      <c r="D4468" s="23">
        <v>66.959699999999998</v>
      </c>
    </row>
    <row r="4469" spans="1:4" x14ac:dyDescent="0.25">
      <c r="A4469" s="7" t="s">
        <v>4647</v>
      </c>
      <c r="B4469" s="23">
        <v>66.751089999999991</v>
      </c>
      <c r="C4469" s="23">
        <v>0</v>
      </c>
      <c r="D4469" s="23">
        <v>66.951089999999994</v>
      </c>
    </row>
    <row r="4470" spans="1:4" x14ac:dyDescent="0.25">
      <c r="A4470" s="7" t="s">
        <v>4648</v>
      </c>
      <c r="B4470" s="23">
        <v>50.384419999999999</v>
      </c>
      <c r="C4470" s="23">
        <v>16.45393</v>
      </c>
      <c r="D4470" s="23">
        <v>66.943529999999996</v>
      </c>
    </row>
    <row r="4471" spans="1:4" x14ac:dyDescent="0.25">
      <c r="A4471" s="7" t="s">
        <v>4649</v>
      </c>
      <c r="B4471" s="23">
        <v>57.176569999999998</v>
      </c>
      <c r="C4471" s="23">
        <v>6.3789700000000007</v>
      </c>
      <c r="D4471" s="23">
        <v>66.927549999999997</v>
      </c>
    </row>
    <row r="4472" spans="1:4" x14ac:dyDescent="0.25">
      <c r="A4472" s="7" t="s">
        <v>4650</v>
      </c>
      <c r="B4472" s="23">
        <v>65.257989999999992</v>
      </c>
      <c r="C4472" s="23">
        <v>1.66431</v>
      </c>
      <c r="D4472" s="23">
        <v>66.922300000000007</v>
      </c>
    </row>
    <row r="4473" spans="1:4" x14ac:dyDescent="0.25">
      <c r="A4473" s="7" t="s">
        <v>4651</v>
      </c>
      <c r="B4473" s="23">
        <v>58.30395</v>
      </c>
      <c r="C4473" s="23">
        <v>6.2462200000000001</v>
      </c>
      <c r="D4473" s="23">
        <v>66.914169999999999</v>
      </c>
    </row>
    <row r="4474" spans="1:4" x14ac:dyDescent="0.25">
      <c r="A4474" s="7" t="s">
        <v>4652</v>
      </c>
      <c r="B4474" s="23">
        <v>66.771020000000007</v>
      </c>
      <c r="C4474" s="23">
        <v>0.13958999999999999</v>
      </c>
      <c r="D4474" s="23">
        <v>66.910610000000005</v>
      </c>
    </row>
    <row r="4475" spans="1:4" x14ac:dyDescent="0.25">
      <c r="A4475" s="7" t="s">
        <v>4653</v>
      </c>
      <c r="B4475" s="23">
        <v>66.258009999999999</v>
      </c>
      <c r="C4475" s="23">
        <v>0</v>
      </c>
      <c r="D4475" s="23">
        <v>66.906009999999995</v>
      </c>
    </row>
    <row r="4476" spans="1:4" x14ac:dyDescent="0.25">
      <c r="A4476" s="7" t="s">
        <v>4654</v>
      </c>
      <c r="B4476" s="23">
        <v>58.614739999999998</v>
      </c>
      <c r="C4476" s="23">
        <v>1.04393</v>
      </c>
      <c r="D4476" s="23">
        <v>66.898009999999999</v>
      </c>
    </row>
    <row r="4477" spans="1:4" x14ac:dyDescent="0.25">
      <c r="A4477" s="7" t="s">
        <v>4655</v>
      </c>
      <c r="B4477" s="23">
        <v>64.419730000000001</v>
      </c>
      <c r="C4477" s="23">
        <v>1.52224</v>
      </c>
      <c r="D4477" s="23">
        <v>66.872330000000005</v>
      </c>
    </row>
    <row r="4478" spans="1:4" x14ac:dyDescent="0.25">
      <c r="A4478" s="7" t="s">
        <v>4656</v>
      </c>
      <c r="B4478" s="23">
        <v>65.447999999999993</v>
      </c>
      <c r="C4478" s="23">
        <v>0</v>
      </c>
      <c r="D4478" s="23">
        <v>66.867999999999995</v>
      </c>
    </row>
    <row r="4479" spans="1:4" x14ac:dyDescent="0.25">
      <c r="A4479" s="7" t="s">
        <v>4657</v>
      </c>
      <c r="B4479" s="23">
        <v>66.228529999999992</v>
      </c>
      <c r="C4479" s="23">
        <v>0</v>
      </c>
      <c r="D4479" s="23">
        <v>66.860039999999998</v>
      </c>
    </row>
    <row r="4480" spans="1:4" x14ac:dyDescent="0.25">
      <c r="A4480" s="7" t="s">
        <v>4658</v>
      </c>
      <c r="B4480" s="23">
        <v>64.515079999999998</v>
      </c>
      <c r="C4480" s="23">
        <v>1.77729</v>
      </c>
      <c r="D4480" s="23">
        <v>66.853220000000007</v>
      </c>
    </row>
    <row r="4481" spans="1:4" x14ac:dyDescent="0.25">
      <c r="A4481" s="7" t="s">
        <v>4659</v>
      </c>
      <c r="B4481" s="23">
        <v>66.228529999999992</v>
      </c>
      <c r="C4481" s="23">
        <v>0</v>
      </c>
      <c r="D4481" s="23">
        <v>66.852530000000002</v>
      </c>
    </row>
    <row r="4482" spans="1:4" x14ac:dyDescent="0.25">
      <c r="A4482" s="7" t="s">
        <v>4660</v>
      </c>
      <c r="B4482" s="23">
        <v>64.701509999999999</v>
      </c>
      <c r="C4482" s="23">
        <v>0</v>
      </c>
      <c r="D4482" s="23">
        <v>66.842180000000013</v>
      </c>
    </row>
    <row r="4483" spans="1:4" x14ac:dyDescent="0.25">
      <c r="A4483" s="7" t="s">
        <v>4661</v>
      </c>
      <c r="B4483" s="23">
        <v>59.421910000000004</v>
      </c>
      <c r="C4483" s="23">
        <v>7.1546400000000006</v>
      </c>
      <c r="D4483" s="23">
        <v>66.826549999999997</v>
      </c>
    </row>
    <row r="4484" spans="1:4" x14ac:dyDescent="0.25">
      <c r="A4484" s="7" t="s">
        <v>4662</v>
      </c>
      <c r="B4484" s="23">
        <v>66.803509999999989</v>
      </c>
      <c r="C4484" s="23">
        <v>0</v>
      </c>
      <c r="D4484" s="23">
        <v>66.803509999999989</v>
      </c>
    </row>
    <row r="4485" spans="1:4" x14ac:dyDescent="0.25">
      <c r="A4485" s="7" t="s">
        <v>4663</v>
      </c>
      <c r="B4485" s="23">
        <v>58.712589999999999</v>
      </c>
      <c r="C4485" s="23">
        <v>0.23890999999999998</v>
      </c>
      <c r="D4485" s="23">
        <v>66.789100000000005</v>
      </c>
    </row>
    <row r="4486" spans="1:4" x14ac:dyDescent="0.25">
      <c r="A4486" s="7" t="s">
        <v>4664</v>
      </c>
      <c r="B4486" s="23">
        <v>65.298330000000007</v>
      </c>
      <c r="C4486" s="23">
        <v>0</v>
      </c>
      <c r="D4486" s="23">
        <v>66.778329999999997</v>
      </c>
    </row>
    <row r="4487" spans="1:4" x14ac:dyDescent="0.25">
      <c r="A4487" s="7" t="s">
        <v>4665</v>
      </c>
      <c r="B4487" s="23">
        <v>64.257190000000008</v>
      </c>
      <c r="C4487" s="23">
        <v>1.38619</v>
      </c>
      <c r="D4487" s="23">
        <v>66.771169999999998</v>
      </c>
    </row>
    <row r="4488" spans="1:4" x14ac:dyDescent="0.25">
      <c r="A4488" s="7" t="s">
        <v>4666</v>
      </c>
      <c r="B4488" s="23">
        <v>66.075879999999998</v>
      </c>
      <c r="C4488" s="23">
        <v>6.9970000000000004E-2</v>
      </c>
      <c r="D4488" s="23">
        <v>66.769850000000005</v>
      </c>
    </row>
    <row r="4489" spans="1:4" x14ac:dyDescent="0.25">
      <c r="A4489" s="7" t="s">
        <v>4667</v>
      </c>
      <c r="B4489" s="23">
        <v>56.698550000000004</v>
      </c>
      <c r="C4489" s="23">
        <v>4.8209399999999993</v>
      </c>
      <c r="D4489" s="23">
        <v>66.761450000000011</v>
      </c>
    </row>
    <row r="4490" spans="1:4" x14ac:dyDescent="0.25">
      <c r="A4490" s="7" t="s">
        <v>4668</v>
      </c>
      <c r="B4490" s="23">
        <v>66.744</v>
      </c>
      <c r="C4490" s="23">
        <v>0</v>
      </c>
      <c r="D4490" s="23">
        <v>66.744</v>
      </c>
    </row>
    <row r="4491" spans="1:4" x14ac:dyDescent="0.25">
      <c r="A4491" s="7" t="s">
        <v>4669</v>
      </c>
      <c r="B4491" s="23">
        <v>66.056070000000005</v>
      </c>
      <c r="C4491" s="23">
        <v>0</v>
      </c>
      <c r="D4491" s="23">
        <v>66.740020000000001</v>
      </c>
    </row>
    <row r="4492" spans="1:4" x14ac:dyDescent="0.25">
      <c r="A4492" s="7" t="s">
        <v>4670</v>
      </c>
      <c r="B4492" s="23">
        <v>55.960329999999999</v>
      </c>
      <c r="C4492" s="23">
        <v>2.4563800000000002</v>
      </c>
      <c r="D4492" s="23">
        <v>66.735979999999998</v>
      </c>
    </row>
    <row r="4493" spans="1:4" x14ac:dyDescent="0.25">
      <c r="A4493" s="7" t="s">
        <v>4671</v>
      </c>
      <c r="B4493" s="23">
        <v>60.444510000000001</v>
      </c>
      <c r="C4493" s="23">
        <v>5.95505</v>
      </c>
      <c r="D4493" s="23">
        <v>66.729959999999991</v>
      </c>
    </row>
    <row r="4494" spans="1:4" x14ac:dyDescent="0.25">
      <c r="A4494" s="7" t="s">
        <v>4672</v>
      </c>
      <c r="B4494" s="23">
        <v>66.717300000000009</v>
      </c>
      <c r="C4494" s="23">
        <v>0</v>
      </c>
      <c r="D4494" s="23">
        <v>66.717300000000009</v>
      </c>
    </row>
    <row r="4495" spans="1:4" x14ac:dyDescent="0.25">
      <c r="A4495" s="7" t="s">
        <v>4673</v>
      </c>
      <c r="B4495" s="23">
        <v>53.792540000000002</v>
      </c>
      <c r="C4495" s="23">
        <v>6.5878699999999997</v>
      </c>
      <c r="D4495" s="23">
        <v>66.707490000000007</v>
      </c>
    </row>
    <row r="4496" spans="1:4" x14ac:dyDescent="0.25">
      <c r="A4496" s="7" t="s">
        <v>4674</v>
      </c>
      <c r="B4496" s="23">
        <v>66.066380000000009</v>
      </c>
      <c r="C4496" s="23">
        <v>0</v>
      </c>
      <c r="D4496" s="23">
        <v>66.690380000000005</v>
      </c>
    </row>
    <row r="4497" spans="1:4" x14ac:dyDescent="0.25">
      <c r="A4497" s="7" t="s">
        <v>4675</v>
      </c>
      <c r="B4497" s="23">
        <v>66.066360000000003</v>
      </c>
      <c r="C4497" s="23">
        <v>0</v>
      </c>
      <c r="D4497" s="23">
        <v>66.690359999999998</v>
      </c>
    </row>
    <row r="4498" spans="1:4" x14ac:dyDescent="0.25">
      <c r="A4498" s="7" t="s">
        <v>4676</v>
      </c>
      <c r="B4498" s="23">
        <v>66.688199999999995</v>
      </c>
      <c r="C4498" s="23">
        <v>0</v>
      </c>
      <c r="D4498" s="23">
        <v>66.688199999999995</v>
      </c>
    </row>
    <row r="4499" spans="1:4" x14ac:dyDescent="0.25">
      <c r="A4499" s="7" t="s">
        <v>4677</v>
      </c>
      <c r="B4499" s="23">
        <v>66.059149999999988</v>
      </c>
      <c r="C4499" s="23">
        <v>0</v>
      </c>
      <c r="D4499" s="23">
        <v>66.683149999999998</v>
      </c>
    </row>
    <row r="4500" spans="1:4" x14ac:dyDescent="0.25">
      <c r="A4500" s="7" t="s">
        <v>4678</v>
      </c>
      <c r="B4500" s="23">
        <v>66.059139999999999</v>
      </c>
      <c r="C4500" s="23">
        <v>0</v>
      </c>
      <c r="D4500" s="23">
        <v>66.683139999999995</v>
      </c>
    </row>
    <row r="4501" spans="1:4" x14ac:dyDescent="0.25">
      <c r="A4501" s="7" t="s">
        <v>4679</v>
      </c>
      <c r="B4501" s="23">
        <v>66.681460000000001</v>
      </c>
      <c r="C4501" s="23">
        <v>0</v>
      </c>
      <c r="D4501" s="23">
        <v>66.681460000000001</v>
      </c>
    </row>
    <row r="4502" spans="1:4" x14ac:dyDescent="0.25">
      <c r="A4502" s="7" t="s">
        <v>4680</v>
      </c>
      <c r="B4502" s="23">
        <v>57.075660000000006</v>
      </c>
      <c r="C4502" s="23">
        <v>4.2795699999999997</v>
      </c>
      <c r="D4502" s="23">
        <v>66.677589999999995</v>
      </c>
    </row>
    <row r="4503" spans="1:4" x14ac:dyDescent="0.25">
      <c r="A4503" s="7" t="s">
        <v>4681</v>
      </c>
      <c r="B4503" s="23">
        <v>66.334490000000002</v>
      </c>
      <c r="C4503" s="23">
        <v>0</v>
      </c>
      <c r="D4503" s="23">
        <v>66.661380000000008</v>
      </c>
    </row>
    <row r="4504" spans="1:4" x14ac:dyDescent="0.25">
      <c r="A4504" s="7" t="s">
        <v>4682</v>
      </c>
      <c r="B4504" s="23">
        <v>66.066369999999992</v>
      </c>
      <c r="C4504" s="23">
        <v>0</v>
      </c>
      <c r="D4504" s="23">
        <v>66.63436999999999</v>
      </c>
    </row>
    <row r="4505" spans="1:4" x14ac:dyDescent="0.25">
      <c r="A4505" s="7" t="s">
        <v>4683</v>
      </c>
      <c r="B4505" s="23">
        <v>65.448009999999996</v>
      </c>
      <c r="C4505" s="23">
        <v>0.52612999999999999</v>
      </c>
      <c r="D4505" s="23">
        <v>66.622140000000002</v>
      </c>
    </row>
    <row r="4506" spans="1:4" x14ac:dyDescent="0.25">
      <c r="A4506" s="7" t="s">
        <v>4684</v>
      </c>
      <c r="B4506" s="23">
        <v>64.957599999999999</v>
      </c>
      <c r="C4506" s="23">
        <v>0</v>
      </c>
      <c r="D4506" s="23">
        <v>66.621600000000001</v>
      </c>
    </row>
    <row r="4507" spans="1:4" x14ac:dyDescent="0.25">
      <c r="A4507" s="7" t="s">
        <v>4685</v>
      </c>
      <c r="B4507" s="23">
        <v>61.587379999999996</v>
      </c>
      <c r="C4507" s="23">
        <v>2.2768899999999999</v>
      </c>
      <c r="D4507" s="23">
        <v>66.587330000000009</v>
      </c>
    </row>
    <row r="4508" spans="1:4" x14ac:dyDescent="0.25">
      <c r="A4508" s="7" t="s">
        <v>4686</v>
      </c>
      <c r="B4508" s="23">
        <v>65.727800000000002</v>
      </c>
      <c r="C4508" s="23">
        <v>3.4810000000000001E-2</v>
      </c>
      <c r="D4508" s="23">
        <v>66.586610000000007</v>
      </c>
    </row>
    <row r="4509" spans="1:4" x14ac:dyDescent="0.25">
      <c r="A4509" s="7" t="s">
        <v>4687</v>
      </c>
      <c r="B4509" s="23">
        <v>65.471900000000005</v>
      </c>
      <c r="C4509" s="23">
        <v>1.10941</v>
      </c>
      <c r="D4509" s="23">
        <v>66.581310000000002</v>
      </c>
    </row>
    <row r="4510" spans="1:4" x14ac:dyDescent="0.25">
      <c r="A4510" s="7" t="s">
        <v>4688</v>
      </c>
      <c r="B4510" s="23">
        <v>59.875519999999995</v>
      </c>
      <c r="C4510" s="23">
        <v>5.8886400000000005</v>
      </c>
      <c r="D4510" s="23">
        <v>66.573010000000011</v>
      </c>
    </row>
    <row r="4511" spans="1:4" x14ac:dyDescent="0.25">
      <c r="A4511" s="7" t="s">
        <v>4689</v>
      </c>
      <c r="B4511" s="23">
        <v>58.263500000000001</v>
      </c>
      <c r="C4511" s="23">
        <v>8.1404899999999998</v>
      </c>
      <c r="D4511" s="23">
        <v>66.536079999999998</v>
      </c>
    </row>
    <row r="4512" spans="1:4" x14ac:dyDescent="0.25">
      <c r="A4512" s="7" t="s">
        <v>4690</v>
      </c>
      <c r="B4512" s="23">
        <v>63.693359999999998</v>
      </c>
      <c r="C4512" s="23">
        <v>2.2852399999999999</v>
      </c>
      <c r="D4512" s="23">
        <v>66.528600000000012</v>
      </c>
    </row>
    <row r="4513" spans="1:4" x14ac:dyDescent="0.25">
      <c r="A4513" s="7" t="s">
        <v>4691</v>
      </c>
      <c r="B4513" s="23">
        <v>53.614220000000003</v>
      </c>
      <c r="C4513" s="23">
        <v>12.480879999999999</v>
      </c>
      <c r="D4513" s="23">
        <v>66.523110000000003</v>
      </c>
    </row>
    <row r="4514" spans="1:4" x14ac:dyDescent="0.25">
      <c r="A4514" s="7" t="s">
        <v>4692</v>
      </c>
      <c r="B4514" s="23">
        <v>65.155419999999992</v>
      </c>
      <c r="C4514" s="23">
        <v>0</v>
      </c>
      <c r="D4514" s="23">
        <v>66.517619999999994</v>
      </c>
    </row>
    <row r="4515" spans="1:4" x14ac:dyDescent="0.25">
      <c r="A4515" s="7" t="s">
        <v>4693</v>
      </c>
      <c r="B4515" s="23">
        <v>60.206600000000002</v>
      </c>
      <c r="C4515" s="23">
        <v>6.0588500000000005</v>
      </c>
      <c r="D4515" s="23">
        <v>66.515450000000001</v>
      </c>
    </row>
    <row r="4516" spans="1:4" x14ac:dyDescent="0.25">
      <c r="A4516" s="7" t="s">
        <v>4694</v>
      </c>
      <c r="B4516" s="23">
        <v>66.506789999999995</v>
      </c>
      <c r="C4516" s="23">
        <v>0</v>
      </c>
      <c r="D4516" s="23">
        <v>66.506789999999995</v>
      </c>
    </row>
    <row r="4517" spans="1:4" x14ac:dyDescent="0.25">
      <c r="A4517" s="7" t="s">
        <v>4695</v>
      </c>
      <c r="B4517" s="23">
        <v>66.066380000000009</v>
      </c>
      <c r="C4517" s="23">
        <v>0</v>
      </c>
      <c r="D4517" s="23">
        <v>66.498380000000012</v>
      </c>
    </row>
    <row r="4518" spans="1:4" x14ac:dyDescent="0.25">
      <c r="A4518" s="7" t="s">
        <v>4696</v>
      </c>
      <c r="B4518" s="23">
        <v>63.994999999999997</v>
      </c>
      <c r="C4518" s="23">
        <v>2.2383000000000002</v>
      </c>
      <c r="D4518" s="23">
        <v>66.4833</v>
      </c>
    </row>
    <row r="4519" spans="1:4" x14ac:dyDescent="0.25">
      <c r="A4519" s="7" t="s">
        <v>4697</v>
      </c>
      <c r="B4519" s="23">
        <v>58.527999999999999</v>
      </c>
      <c r="C4519" s="23">
        <v>5.00556</v>
      </c>
      <c r="D4519" s="23">
        <v>66.46884</v>
      </c>
    </row>
    <row r="4520" spans="1:4" x14ac:dyDescent="0.25">
      <c r="A4520" s="7" t="s">
        <v>4698</v>
      </c>
      <c r="B4520" s="23">
        <v>65.405720000000002</v>
      </c>
      <c r="C4520" s="23">
        <v>0</v>
      </c>
      <c r="D4520" s="23">
        <v>66.466909999999999</v>
      </c>
    </row>
    <row r="4521" spans="1:4" x14ac:dyDescent="0.25">
      <c r="A4521" s="7" t="s">
        <v>4699</v>
      </c>
      <c r="B4521" s="23">
        <v>63.21555</v>
      </c>
      <c r="C4521" s="23">
        <v>1.40906</v>
      </c>
      <c r="D4521" s="23">
        <v>66.421720000000008</v>
      </c>
    </row>
    <row r="4522" spans="1:4" x14ac:dyDescent="0.25">
      <c r="A4522" s="7" t="s">
        <v>4700</v>
      </c>
      <c r="B4522" s="23">
        <v>65.77855000000001</v>
      </c>
      <c r="C4522" s="23">
        <v>0</v>
      </c>
      <c r="D4522" s="23">
        <v>66.414850000000001</v>
      </c>
    </row>
    <row r="4523" spans="1:4" x14ac:dyDescent="0.25">
      <c r="A4523" s="7" t="s">
        <v>4701</v>
      </c>
      <c r="B4523" s="23">
        <v>64.957499999999996</v>
      </c>
      <c r="C4523" s="23">
        <v>1.4570699999999999</v>
      </c>
      <c r="D4523" s="23">
        <v>66.414570000000012</v>
      </c>
    </row>
    <row r="4524" spans="1:4" x14ac:dyDescent="0.25">
      <c r="A4524" s="7" t="s">
        <v>4702</v>
      </c>
      <c r="B4524" s="23">
        <v>64.309260000000009</v>
      </c>
      <c r="C4524" s="23">
        <v>1.43736</v>
      </c>
      <c r="D4524" s="23">
        <v>66.409089999999992</v>
      </c>
    </row>
    <row r="4525" spans="1:4" x14ac:dyDescent="0.25">
      <c r="A4525" s="7" t="s">
        <v>4703</v>
      </c>
      <c r="B4525" s="23">
        <v>61.053330000000003</v>
      </c>
      <c r="C4525" s="23">
        <v>2.6079599999999998</v>
      </c>
      <c r="D4525" s="23">
        <v>66.40701</v>
      </c>
    </row>
    <row r="4526" spans="1:4" x14ac:dyDescent="0.25">
      <c r="A4526" s="7" t="s">
        <v>4704</v>
      </c>
      <c r="B4526" s="23">
        <v>55.098750000000003</v>
      </c>
      <c r="C4526" s="23">
        <v>10.48136</v>
      </c>
      <c r="D4526" s="23">
        <v>66.36072999999999</v>
      </c>
    </row>
    <row r="4527" spans="1:4" x14ac:dyDescent="0.25">
      <c r="A4527" s="7" t="s">
        <v>4705</v>
      </c>
      <c r="B4527" s="23">
        <v>66.23411999999999</v>
      </c>
      <c r="C4527" s="23">
        <v>0</v>
      </c>
      <c r="D4527" s="23">
        <v>66.356970000000004</v>
      </c>
    </row>
    <row r="4528" spans="1:4" x14ac:dyDescent="0.25">
      <c r="A4528" s="7" t="s">
        <v>4706</v>
      </c>
      <c r="B4528" s="23">
        <v>66.273200000000003</v>
      </c>
      <c r="C4528" s="23">
        <v>0</v>
      </c>
      <c r="D4528" s="23">
        <v>66.353200000000001</v>
      </c>
    </row>
    <row r="4529" spans="1:4" x14ac:dyDescent="0.25">
      <c r="A4529" s="7" t="s">
        <v>4707</v>
      </c>
      <c r="B4529" s="23">
        <v>66.037720000000007</v>
      </c>
      <c r="C4529" s="23">
        <v>2.3859999999999999E-2</v>
      </c>
      <c r="D4529" s="23">
        <v>66.351579999999998</v>
      </c>
    </row>
    <row r="4530" spans="1:4" x14ac:dyDescent="0.25">
      <c r="A4530" s="7" t="s">
        <v>4708</v>
      </c>
      <c r="B4530" s="23">
        <v>66.258030000000005</v>
      </c>
      <c r="C4530" s="23">
        <v>9.2030000000000001E-2</v>
      </c>
      <c r="D4530" s="23">
        <v>66.350059999999999</v>
      </c>
    </row>
    <row r="4531" spans="1:4" x14ac:dyDescent="0.25">
      <c r="A4531" s="7" t="s">
        <v>4709</v>
      </c>
      <c r="B4531" s="23">
        <v>57.836930000000002</v>
      </c>
      <c r="C4531" s="23">
        <v>3.64981</v>
      </c>
      <c r="D4531" s="23">
        <v>66.340069999999997</v>
      </c>
    </row>
    <row r="4532" spans="1:4" x14ac:dyDescent="0.25">
      <c r="A4532" s="7" t="s">
        <v>4710</v>
      </c>
      <c r="B4532" s="23">
        <v>65.316870000000009</v>
      </c>
      <c r="C4532" s="23">
        <v>0</v>
      </c>
      <c r="D4532" s="23">
        <v>66.338669999999993</v>
      </c>
    </row>
    <row r="4533" spans="1:4" x14ac:dyDescent="0.25">
      <c r="A4533" s="7" t="s">
        <v>4711</v>
      </c>
      <c r="B4533" s="23">
        <v>65.127399999999994</v>
      </c>
      <c r="C4533" s="23">
        <v>0</v>
      </c>
      <c r="D4533" s="23">
        <v>66.334399999999988</v>
      </c>
    </row>
    <row r="4534" spans="1:4" x14ac:dyDescent="0.25">
      <c r="A4534" s="7" t="s">
        <v>4712</v>
      </c>
      <c r="B4534" s="23">
        <v>46.861190000000001</v>
      </c>
      <c r="C4534" s="23">
        <v>0</v>
      </c>
      <c r="D4534" s="23">
        <v>66.328760000000003</v>
      </c>
    </row>
    <row r="4535" spans="1:4" x14ac:dyDescent="0.25">
      <c r="A4535" s="7" t="s">
        <v>4713</v>
      </c>
      <c r="B4535" s="23">
        <v>54.829949999999997</v>
      </c>
      <c r="C4535" s="23">
        <v>9.6309100000000001</v>
      </c>
      <c r="D4535" s="23">
        <v>66.318119999999993</v>
      </c>
    </row>
    <row r="4536" spans="1:4" x14ac:dyDescent="0.25">
      <c r="A4536" s="7" t="s">
        <v>4714</v>
      </c>
      <c r="B4536" s="23">
        <v>60.533999999999999</v>
      </c>
      <c r="C4536" s="23">
        <v>2.5424000000000002</v>
      </c>
      <c r="D4536" s="23">
        <v>66.312250000000006</v>
      </c>
    </row>
    <row r="4537" spans="1:4" x14ac:dyDescent="0.25">
      <c r="A4537" s="7" t="s">
        <v>4715</v>
      </c>
      <c r="B4537" s="23">
        <v>65.418660000000003</v>
      </c>
      <c r="C4537" s="23">
        <v>0</v>
      </c>
      <c r="D4537" s="23">
        <v>66.282690000000002</v>
      </c>
    </row>
    <row r="4538" spans="1:4" x14ac:dyDescent="0.25">
      <c r="A4538" s="7" t="s">
        <v>4716</v>
      </c>
      <c r="B4538" s="23">
        <v>62.466200000000001</v>
      </c>
      <c r="C4538" s="23">
        <v>6.5420000000000006E-2</v>
      </c>
      <c r="D4538" s="23">
        <v>66.280649999999994</v>
      </c>
    </row>
    <row r="4539" spans="1:4" x14ac:dyDescent="0.25">
      <c r="A4539" s="7" t="s">
        <v>4717</v>
      </c>
      <c r="B4539" s="23">
        <v>63.736910000000002</v>
      </c>
      <c r="C4539" s="23">
        <v>0.44186999999999999</v>
      </c>
      <c r="D4539" s="23">
        <v>66.266279999999995</v>
      </c>
    </row>
    <row r="4540" spans="1:4" x14ac:dyDescent="0.25">
      <c r="A4540" s="7" t="s">
        <v>4718</v>
      </c>
      <c r="B4540" s="23">
        <v>66.258039999999994</v>
      </c>
      <c r="C4540" s="23">
        <v>0</v>
      </c>
      <c r="D4540" s="23">
        <v>66.258039999999994</v>
      </c>
    </row>
    <row r="4541" spans="1:4" x14ac:dyDescent="0.25">
      <c r="A4541" s="7" t="s">
        <v>4719</v>
      </c>
      <c r="B4541" s="23">
        <v>66.257220000000004</v>
      </c>
      <c r="C4541" s="23">
        <v>0</v>
      </c>
      <c r="D4541" s="23">
        <v>66.257220000000004</v>
      </c>
    </row>
    <row r="4542" spans="1:4" x14ac:dyDescent="0.25">
      <c r="A4542" s="7" t="s">
        <v>4720</v>
      </c>
      <c r="B4542" s="23">
        <v>62.416989999999998</v>
      </c>
      <c r="C4542" s="23">
        <v>1.2255699999999998</v>
      </c>
      <c r="D4542" s="23">
        <v>66.256860000000003</v>
      </c>
    </row>
    <row r="4543" spans="1:4" x14ac:dyDescent="0.25">
      <c r="A4543" s="7" t="s">
        <v>4721</v>
      </c>
      <c r="B4543" s="23">
        <v>61.749000000000002</v>
      </c>
      <c r="C4543" s="23">
        <v>2.8911599999999997</v>
      </c>
      <c r="D4543" s="23">
        <v>66.250760000000014</v>
      </c>
    </row>
    <row r="4544" spans="1:4" x14ac:dyDescent="0.25">
      <c r="A4544" s="7" t="s">
        <v>4722</v>
      </c>
      <c r="B4544" s="23">
        <v>63.464730000000003</v>
      </c>
      <c r="C4544" s="23">
        <v>1.7165999999999999</v>
      </c>
      <c r="D4544" s="23">
        <v>66.250309999999999</v>
      </c>
    </row>
    <row r="4545" spans="1:4" x14ac:dyDescent="0.25">
      <c r="A4545" s="7" t="s">
        <v>4723</v>
      </c>
      <c r="B4545" s="23">
        <v>40.833800000000004</v>
      </c>
      <c r="C4545" s="23">
        <v>8.1892899999999997</v>
      </c>
      <c r="D4545" s="23">
        <v>66.239100000000008</v>
      </c>
    </row>
    <row r="4546" spans="1:4" x14ac:dyDescent="0.25">
      <c r="A4546" s="7" t="s">
        <v>4724</v>
      </c>
      <c r="B4546" s="23">
        <v>58.163830000000004</v>
      </c>
      <c r="C4546" s="23">
        <v>3.0639600000000002</v>
      </c>
      <c r="D4546" s="23">
        <v>66.237160000000003</v>
      </c>
    </row>
    <row r="4547" spans="1:4" x14ac:dyDescent="0.25">
      <c r="A4547" s="7" t="s">
        <v>4725</v>
      </c>
      <c r="B4547" s="23">
        <v>66.1541</v>
      </c>
      <c r="C4547" s="23">
        <v>0</v>
      </c>
      <c r="D4547" s="23">
        <v>66.224100000000007</v>
      </c>
    </row>
    <row r="4548" spans="1:4" x14ac:dyDescent="0.25">
      <c r="A4548" s="7" t="s">
        <v>4726</v>
      </c>
      <c r="B4548" s="23">
        <v>60.52252</v>
      </c>
      <c r="C4548" s="23">
        <v>1.02522</v>
      </c>
      <c r="D4548" s="23">
        <v>66.223439999999997</v>
      </c>
    </row>
    <row r="4549" spans="1:4" x14ac:dyDescent="0.25">
      <c r="A4549" s="7" t="s">
        <v>4727</v>
      </c>
      <c r="B4549" s="23">
        <v>66.066399999999987</v>
      </c>
      <c r="C4549" s="23">
        <v>0</v>
      </c>
      <c r="D4549" s="23">
        <v>66.191399999999987</v>
      </c>
    </row>
    <row r="4550" spans="1:4" x14ac:dyDescent="0.25">
      <c r="A4550" s="7" t="s">
        <v>4728</v>
      </c>
      <c r="B4550" s="23">
        <v>59.63205</v>
      </c>
      <c r="C4550" s="23">
        <v>4.6509499999999999</v>
      </c>
      <c r="D4550" s="23">
        <v>66.170450000000002</v>
      </c>
    </row>
    <row r="4551" spans="1:4" x14ac:dyDescent="0.25">
      <c r="A4551" s="7" t="s">
        <v>4729</v>
      </c>
      <c r="B4551" s="23">
        <v>57.119239999999998</v>
      </c>
      <c r="C4551" s="23">
        <v>8.83446</v>
      </c>
      <c r="D4551" s="23">
        <v>66.153700000000001</v>
      </c>
    </row>
    <row r="4552" spans="1:4" x14ac:dyDescent="0.25">
      <c r="A4552" s="7" t="s">
        <v>4730</v>
      </c>
      <c r="B4552" s="23">
        <v>65.092199999999991</v>
      </c>
      <c r="C4552" s="23">
        <v>1.0523800000000001</v>
      </c>
      <c r="D4552" s="23">
        <v>66.144580000000005</v>
      </c>
    </row>
    <row r="4553" spans="1:4" x14ac:dyDescent="0.25">
      <c r="A4553" s="7" t="s">
        <v>4731</v>
      </c>
      <c r="B4553" s="23">
        <v>64.652280000000005</v>
      </c>
      <c r="C4553" s="23">
        <v>0</v>
      </c>
      <c r="D4553" s="23">
        <v>66.136080000000007</v>
      </c>
    </row>
    <row r="4554" spans="1:4" x14ac:dyDescent="0.25">
      <c r="A4554" s="7" t="s">
        <v>4732</v>
      </c>
      <c r="B4554" s="23">
        <v>64.983910000000009</v>
      </c>
      <c r="C4554" s="23">
        <v>0.23064999999999999</v>
      </c>
      <c r="D4554" s="23">
        <v>66.134559999999993</v>
      </c>
    </row>
    <row r="4555" spans="1:4" x14ac:dyDescent="0.25">
      <c r="A4555" s="7" t="s">
        <v>4733</v>
      </c>
      <c r="B4555" s="23">
        <v>64.90673000000001</v>
      </c>
      <c r="C4555" s="23">
        <v>0</v>
      </c>
      <c r="D4555" s="23">
        <v>66.096339999999998</v>
      </c>
    </row>
    <row r="4556" spans="1:4" x14ac:dyDescent="0.25">
      <c r="A4556" s="7" t="s">
        <v>4734</v>
      </c>
      <c r="B4556" s="23">
        <v>65.447999999999993</v>
      </c>
      <c r="C4556" s="23">
        <v>0</v>
      </c>
      <c r="D4556" s="23">
        <v>66.096000000000004</v>
      </c>
    </row>
    <row r="4557" spans="1:4" x14ac:dyDescent="0.25">
      <c r="A4557" s="7" t="s">
        <v>4735</v>
      </c>
      <c r="B4557" s="23">
        <v>65.447999999999993</v>
      </c>
      <c r="C4557" s="23">
        <v>0</v>
      </c>
      <c r="D4557" s="23">
        <v>66.096000000000004</v>
      </c>
    </row>
    <row r="4558" spans="1:4" x14ac:dyDescent="0.25">
      <c r="A4558" s="7" t="s">
        <v>4736</v>
      </c>
      <c r="B4558" s="23">
        <v>65.447999999999993</v>
      </c>
      <c r="C4558" s="23">
        <v>0</v>
      </c>
      <c r="D4558" s="23">
        <v>66.094800000000006</v>
      </c>
    </row>
    <row r="4559" spans="1:4" x14ac:dyDescent="0.25">
      <c r="A4559" s="7" t="s">
        <v>4737</v>
      </c>
      <c r="B4559" s="23">
        <v>61.251930000000002</v>
      </c>
      <c r="C4559" s="23">
        <v>4.2868500000000003</v>
      </c>
      <c r="D4559" s="23">
        <v>66.087829999999997</v>
      </c>
    </row>
    <row r="4560" spans="1:4" x14ac:dyDescent="0.25">
      <c r="A4560" s="7" t="s">
        <v>4738</v>
      </c>
      <c r="B4560" s="23">
        <v>66.066399999999987</v>
      </c>
      <c r="C4560" s="23">
        <v>0</v>
      </c>
      <c r="D4560" s="23">
        <v>66.066399999999987</v>
      </c>
    </row>
    <row r="4561" spans="1:4" x14ac:dyDescent="0.25">
      <c r="A4561" s="7" t="s">
        <v>4739</v>
      </c>
      <c r="B4561" s="23">
        <v>63.073500000000003</v>
      </c>
      <c r="C4561" s="23">
        <v>2.3653599999999999</v>
      </c>
      <c r="D4561" s="23">
        <v>66.06286999999999</v>
      </c>
    </row>
    <row r="4562" spans="1:4" x14ac:dyDescent="0.25">
      <c r="A4562" s="7" t="s">
        <v>4740</v>
      </c>
      <c r="B4562" s="23">
        <v>66.059149999999988</v>
      </c>
      <c r="C4562" s="23">
        <v>0</v>
      </c>
      <c r="D4562" s="23">
        <v>66.059149999999988</v>
      </c>
    </row>
    <row r="4563" spans="1:4" x14ac:dyDescent="0.25">
      <c r="A4563" s="7" t="s">
        <v>4741</v>
      </c>
      <c r="B4563" s="23">
        <v>66.059080000000009</v>
      </c>
      <c r="C4563" s="23">
        <v>0</v>
      </c>
      <c r="D4563" s="23">
        <v>66.059080000000009</v>
      </c>
    </row>
    <row r="4564" spans="1:4" x14ac:dyDescent="0.25">
      <c r="A4564" s="7" t="s">
        <v>4742</v>
      </c>
      <c r="B4564" s="23">
        <v>53.590429999999998</v>
      </c>
      <c r="C4564" s="23">
        <v>9.9994099999999992</v>
      </c>
      <c r="D4564" s="23">
        <v>66.056849999999997</v>
      </c>
    </row>
    <row r="4565" spans="1:4" x14ac:dyDescent="0.25">
      <c r="A4565" s="7" t="s">
        <v>4743</v>
      </c>
      <c r="B4565" s="23">
        <v>66.050939999999997</v>
      </c>
      <c r="C4565" s="23">
        <v>0</v>
      </c>
      <c r="D4565" s="23">
        <v>66.050939999999997</v>
      </c>
    </row>
    <row r="4566" spans="1:4" x14ac:dyDescent="0.25">
      <c r="A4566" s="7" t="s">
        <v>4744</v>
      </c>
      <c r="B4566" s="23">
        <v>66.032699999999991</v>
      </c>
      <c r="C4566" s="23">
        <v>0</v>
      </c>
      <c r="D4566" s="23">
        <v>66.032699999999991</v>
      </c>
    </row>
    <row r="4567" spans="1:4" x14ac:dyDescent="0.25">
      <c r="A4567" s="7" t="s">
        <v>4745</v>
      </c>
      <c r="B4567" s="23">
        <v>62.823300000000003</v>
      </c>
      <c r="C4567" s="23">
        <v>0</v>
      </c>
      <c r="D4567" s="23">
        <v>66.004650000000012</v>
      </c>
    </row>
    <row r="4568" spans="1:4" x14ac:dyDescent="0.25">
      <c r="A4568" s="7" t="s">
        <v>4746</v>
      </c>
      <c r="B4568" s="23">
        <v>51.164999999999999</v>
      </c>
      <c r="C4568" s="23">
        <v>14.296389999999999</v>
      </c>
      <c r="D4568" s="23">
        <v>66.00139999999999</v>
      </c>
    </row>
    <row r="4569" spans="1:4" x14ac:dyDescent="0.25">
      <c r="A4569" s="7" t="s">
        <v>4747</v>
      </c>
      <c r="B4569" s="23">
        <v>64.048569999999998</v>
      </c>
      <c r="C4569" s="23">
        <v>1.94207</v>
      </c>
      <c r="D4569" s="23">
        <v>65.990639999999999</v>
      </c>
    </row>
    <row r="4570" spans="1:4" x14ac:dyDescent="0.25">
      <c r="A4570" s="7" t="s">
        <v>4748</v>
      </c>
      <c r="B4570" s="23">
        <v>59.87471</v>
      </c>
      <c r="C4570" s="23">
        <v>1.77766</v>
      </c>
      <c r="D4570" s="23">
        <v>65.98639</v>
      </c>
    </row>
    <row r="4571" spans="1:4" x14ac:dyDescent="0.25">
      <c r="A4571" s="7" t="s">
        <v>4749</v>
      </c>
      <c r="B4571" s="23">
        <v>62.739620000000002</v>
      </c>
      <c r="C4571" s="23">
        <v>1.55843</v>
      </c>
      <c r="D4571" s="23">
        <v>65.980410000000006</v>
      </c>
    </row>
    <row r="4572" spans="1:4" x14ac:dyDescent="0.25">
      <c r="A4572" s="7" t="s">
        <v>4750</v>
      </c>
      <c r="B4572" s="23">
        <v>62.468530000000001</v>
      </c>
      <c r="C4572" s="23">
        <v>2.7238699999999998</v>
      </c>
      <c r="D4572" s="23">
        <v>65.972399999999993</v>
      </c>
    </row>
    <row r="4573" spans="1:4" x14ac:dyDescent="0.25">
      <c r="A4573" s="7" t="s">
        <v>4751</v>
      </c>
      <c r="B4573" s="23">
        <v>46.856999999999999</v>
      </c>
      <c r="C4573" s="23">
        <v>18.83783</v>
      </c>
      <c r="D4573" s="23">
        <v>65.944829999999996</v>
      </c>
    </row>
    <row r="4574" spans="1:4" x14ac:dyDescent="0.25">
      <c r="A4574" s="7" t="s">
        <v>4752</v>
      </c>
      <c r="B4574" s="23">
        <v>49.480629999999998</v>
      </c>
      <c r="C4574" s="23">
        <v>13.903649999999999</v>
      </c>
      <c r="D4574" s="23">
        <v>65.937149999999988</v>
      </c>
    </row>
    <row r="4575" spans="1:4" x14ac:dyDescent="0.25">
      <c r="A4575" s="7" t="s">
        <v>4753</v>
      </c>
      <c r="B4575" s="23">
        <v>62.656500000000001</v>
      </c>
      <c r="C4575" s="23">
        <v>0.28774</v>
      </c>
      <c r="D4575" s="23">
        <v>65.93356</v>
      </c>
    </row>
    <row r="4576" spans="1:4" x14ac:dyDescent="0.25">
      <c r="A4576" s="7" t="s">
        <v>4754</v>
      </c>
      <c r="B4576" s="23">
        <v>63.166230000000006</v>
      </c>
      <c r="C4576" s="23">
        <v>2.4005799999999997</v>
      </c>
      <c r="D4576" s="23">
        <v>65.926810000000003</v>
      </c>
    </row>
    <row r="4577" spans="1:4" x14ac:dyDescent="0.25">
      <c r="A4577" s="7" t="s">
        <v>4755</v>
      </c>
      <c r="B4577" s="23">
        <v>65.914670000000001</v>
      </c>
      <c r="C4577" s="23">
        <v>0</v>
      </c>
      <c r="D4577" s="23">
        <v>65.914670000000001</v>
      </c>
    </row>
    <row r="4578" spans="1:4" x14ac:dyDescent="0.25">
      <c r="A4578" s="7" t="s">
        <v>4756</v>
      </c>
      <c r="B4578" s="23">
        <v>48.948160000000001</v>
      </c>
      <c r="C4578" s="23">
        <v>13.49015</v>
      </c>
      <c r="D4578" s="23">
        <v>65.908910000000006</v>
      </c>
    </row>
    <row r="4579" spans="1:4" x14ac:dyDescent="0.25">
      <c r="A4579" s="7" t="s">
        <v>4757</v>
      </c>
      <c r="B4579" s="23">
        <v>50.50835</v>
      </c>
      <c r="C4579" s="23">
        <v>10.5151</v>
      </c>
      <c r="D4579" s="23">
        <v>65.876459999999994</v>
      </c>
    </row>
    <row r="4580" spans="1:4" x14ac:dyDescent="0.25">
      <c r="A4580" s="7" t="s">
        <v>4758</v>
      </c>
      <c r="B4580" s="23">
        <v>65.875740000000008</v>
      </c>
      <c r="C4580" s="23">
        <v>0</v>
      </c>
      <c r="D4580" s="23">
        <v>65.875740000000008</v>
      </c>
    </row>
    <row r="4581" spans="1:4" x14ac:dyDescent="0.25">
      <c r="A4581" s="7" t="s">
        <v>4759</v>
      </c>
      <c r="B4581" s="23">
        <v>65.380499999999998</v>
      </c>
      <c r="C4581" s="23">
        <v>0.48975000000000002</v>
      </c>
      <c r="D4581" s="23">
        <v>65.870249999999999</v>
      </c>
    </row>
    <row r="4582" spans="1:4" x14ac:dyDescent="0.25">
      <c r="A4582" s="7" t="s">
        <v>4760</v>
      </c>
      <c r="B4582" s="23">
        <v>60.102029999999999</v>
      </c>
      <c r="C4582" s="23">
        <v>0</v>
      </c>
      <c r="D4582" s="23">
        <v>65.862399999999994</v>
      </c>
    </row>
    <row r="4583" spans="1:4" x14ac:dyDescent="0.25">
      <c r="A4583" s="7" t="s">
        <v>4761</v>
      </c>
      <c r="B4583" s="23">
        <v>65.856889999999993</v>
      </c>
      <c r="C4583" s="23">
        <v>0</v>
      </c>
      <c r="D4583" s="23">
        <v>65.856889999999993</v>
      </c>
    </row>
    <row r="4584" spans="1:4" x14ac:dyDescent="0.25">
      <c r="A4584" s="7" t="s">
        <v>4762</v>
      </c>
      <c r="B4584" s="23">
        <v>63.214210000000001</v>
      </c>
      <c r="C4584" s="23">
        <v>2.5716000000000001</v>
      </c>
      <c r="D4584" s="23">
        <v>65.854799999999997</v>
      </c>
    </row>
    <row r="4585" spans="1:4" x14ac:dyDescent="0.25">
      <c r="A4585" s="7" t="s">
        <v>4763</v>
      </c>
      <c r="B4585" s="23">
        <v>65.092199999999991</v>
      </c>
      <c r="C4585" s="23">
        <v>0.12211</v>
      </c>
      <c r="D4585" s="23">
        <v>65.838340000000002</v>
      </c>
    </row>
    <row r="4586" spans="1:4" x14ac:dyDescent="0.25">
      <c r="A4586" s="7" t="s">
        <v>4764</v>
      </c>
      <c r="B4586" s="23">
        <v>64.957520000000002</v>
      </c>
      <c r="C4586" s="23">
        <v>0.24253</v>
      </c>
      <c r="D4586" s="23">
        <v>65.824049999999986</v>
      </c>
    </row>
    <row r="4587" spans="1:4" x14ac:dyDescent="0.25">
      <c r="A4587" s="7" t="s">
        <v>4765</v>
      </c>
      <c r="B4587" s="23">
        <v>64.774799999999999</v>
      </c>
      <c r="C4587" s="23">
        <v>0.46200000000000002</v>
      </c>
      <c r="D4587" s="23">
        <v>65.786799999999999</v>
      </c>
    </row>
    <row r="4588" spans="1:4" x14ac:dyDescent="0.25">
      <c r="A4588" s="7" t="s">
        <v>4766</v>
      </c>
      <c r="B4588" s="23">
        <v>62.54325</v>
      </c>
      <c r="C4588" s="23">
        <v>2.5841699999999999</v>
      </c>
      <c r="D4588" s="23">
        <v>65.753559999999993</v>
      </c>
    </row>
    <row r="4589" spans="1:4" x14ac:dyDescent="0.25">
      <c r="A4589" s="7" t="s">
        <v>4767</v>
      </c>
      <c r="B4589" s="23">
        <v>57.466800000000006</v>
      </c>
      <c r="C4589" s="23">
        <v>4.66127</v>
      </c>
      <c r="D4589" s="23">
        <v>65.741340000000008</v>
      </c>
    </row>
    <row r="4590" spans="1:4" x14ac:dyDescent="0.25">
      <c r="A4590" s="7" t="s">
        <v>4768</v>
      </c>
      <c r="B4590" s="23">
        <v>64.937179999999998</v>
      </c>
      <c r="C4590" s="23">
        <v>0</v>
      </c>
      <c r="D4590" s="23">
        <v>65.677909999999997</v>
      </c>
    </row>
    <row r="4591" spans="1:4" x14ac:dyDescent="0.25">
      <c r="A4591" s="7" t="s">
        <v>4769</v>
      </c>
      <c r="B4591" s="23">
        <v>60.108930000000001</v>
      </c>
      <c r="C4591" s="23">
        <v>2.3743799999999999</v>
      </c>
      <c r="D4591" s="23">
        <v>65.621489999999994</v>
      </c>
    </row>
    <row r="4592" spans="1:4" x14ac:dyDescent="0.25">
      <c r="A4592" s="7" t="s">
        <v>4770</v>
      </c>
      <c r="B4592" s="23">
        <v>53.454230000000003</v>
      </c>
      <c r="C4592" s="23">
        <v>0.41794999999999999</v>
      </c>
      <c r="D4592" s="23">
        <v>65.61739</v>
      </c>
    </row>
    <row r="4593" spans="1:4" x14ac:dyDescent="0.25">
      <c r="A4593" s="7" t="s">
        <v>4771</v>
      </c>
      <c r="B4593" s="23">
        <v>55.873269999999998</v>
      </c>
      <c r="C4593" s="23">
        <v>7.6589099999999997</v>
      </c>
      <c r="D4593" s="23">
        <v>65.614589999999993</v>
      </c>
    </row>
    <row r="4594" spans="1:4" x14ac:dyDescent="0.25">
      <c r="A4594" s="7" t="s">
        <v>4772</v>
      </c>
      <c r="B4594" s="23">
        <v>65.593059999999994</v>
      </c>
      <c r="C4594" s="23">
        <v>0</v>
      </c>
      <c r="D4594" s="23">
        <v>65.593059999999994</v>
      </c>
    </row>
    <row r="4595" spans="1:4" x14ac:dyDescent="0.25">
      <c r="A4595" s="7" t="s">
        <v>4773</v>
      </c>
      <c r="B4595" s="23">
        <v>60.30115</v>
      </c>
      <c r="C4595" s="23">
        <v>4.5229200000000001</v>
      </c>
      <c r="D4595" s="23">
        <v>65.525710000000004</v>
      </c>
    </row>
    <row r="4596" spans="1:4" x14ac:dyDescent="0.25">
      <c r="A4596" s="7" t="s">
        <v>4774</v>
      </c>
      <c r="B4596" s="23">
        <v>65.518519999999995</v>
      </c>
      <c r="C4596" s="23">
        <v>0</v>
      </c>
      <c r="D4596" s="23">
        <v>65.518519999999995</v>
      </c>
    </row>
    <row r="4597" spans="1:4" x14ac:dyDescent="0.25">
      <c r="A4597" s="7" t="s">
        <v>4775</v>
      </c>
      <c r="B4597" s="23">
        <v>64.515830000000008</v>
      </c>
      <c r="C4597" s="23">
        <v>0</v>
      </c>
      <c r="D4597" s="23">
        <v>65.515830000000008</v>
      </c>
    </row>
    <row r="4598" spans="1:4" x14ac:dyDescent="0.25">
      <c r="A4598" s="7" t="s">
        <v>4776</v>
      </c>
      <c r="B4598" s="23">
        <v>59.399769999999997</v>
      </c>
      <c r="C4598" s="23">
        <v>4.4861400000000007</v>
      </c>
      <c r="D4598" s="23">
        <v>65.503410000000002</v>
      </c>
    </row>
    <row r="4599" spans="1:4" x14ac:dyDescent="0.25">
      <c r="A4599" s="7" t="s">
        <v>4777</v>
      </c>
      <c r="B4599" s="23">
        <v>61.881910000000005</v>
      </c>
      <c r="C4599" s="23">
        <v>0</v>
      </c>
      <c r="D4599" s="23">
        <v>65.499160000000003</v>
      </c>
    </row>
    <row r="4600" spans="1:4" x14ac:dyDescent="0.25">
      <c r="A4600" s="7" t="s">
        <v>4778</v>
      </c>
      <c r="B4600" s="23">
        <v>65.49430000000001</v>
      </c>
      <c r="C4600" s="23">
        <v>0</v>
      </c>
      <c r="D4600" s="23">
        <v>65.49430000000001</v>
      </c>
    </row>
    <row r="4601" spans="1:4" x14ac:dyDescent="0.25">
      <c r="A4601" s="7" t="s">
        <v>4779</v>
      </c>
      <c r="B4601" s="23">
        <v>63.214230000000001</v>
      </c>
      <c r="C4601" s="23">
        <v>4.4340000000000004E-2</v>
      </c>
      <c r="D4601" s="23">
        <v>65.493690000000001</v>
      </c>
    </row>
    <row r="4602" spans="1:4" x14ac:dyDescent="0.25">
      <c r="A4602" s="7" t="s">
        <v>4780</v>
      </c>
      <c r="B4602" s="23">
        <v>65.447999999999993</v>
      </c>
      <c r="C4602" s="23">
        <v>4.5450000000000004E-2</v>
      </c>
      <c r="D4602" s="23">
        <v>65.493449999999996</v>
      </c>
    </row>
    <row r="4603" spans="1:4" x14ac:dyDescent="0.25">
      <c r="A4603" s="7" t="s">
        <v>4781</v>
      </c>
      <c r="B4603" s="23">
        <v>60.997</v>
      </c>
      <c r="C4603" s="23">
        <v>2.5786700000000002</v>
      </c>
      <c r="D4603" s="23">
        <v>65.458749999999995</v>
      </c>
    </row>
    <row r="4604" spans="1:4" x14ac:dyDescent="0.25">
      <c r="A4604" s="7" t="s">
        <v>4782</v>
      </c>
      <c r="B4604" s="23">
        <v>59.356540000000003</v>
      </c>
      <c r="C4604" s="23">
        <v>3.2486199999999998</v>
      </c>
      <c r="D4604" s="23">
        <v>65.456230000000005</v>
      </c>
    </row>
    <row r="4605" spans="1:4" x14ac:dyDescent="0.25">
      <c r="A4605" s="7" t="s">
        <v>4783</v>
      </c>
      <c r="B4605" s="23">
        <v>65.454599999999999</v>
      </c>
      <c r="C4605" s="23">
        <v>0</v>
      </c>
      <c r="D4605" s="23">
        <v>65.454599999999999</v>
      </c>
    </row>
    <row r="4606" spans="1:4" x14ac:dyDescent="0.25">
      <c r="A4606" s="7" t="s">
        <v>4784</v>
      </c>
      <c r="B4606" s="23">
        <v>65.440790000000007</v>
      </c>
      <c r="C4606" s="23">
        <v>0</v>
      </c>
      <c r="D4606" s="23">
        <v>65.44877000000001</v>
      </c>
    </row>
    <row r="4607" spans="1:4" x14ac:dyDescent="0.25">
      <c r="A4607" s="7" t="s">
        <v>4785</v>
      </c>
      <c r="B4607" s="23">
        <v>65.447999999999993</v>
      </c>
      <c r="C4607" s="23">
        <v>0</v>
      </c>
      <c r="D4607" s="23">
        <v>65.447999999999993</v>
      </c>
    </row>
    <row r="4608" spans="1:4" x14ac:dyDescent="0.25">
      <c r="A4608" s="7" t="s">
        <v>4786</v>
      </c>
      <c r="B4608" s="23">
        <v>65.447999999999993</v>
      </c>
      <c r="C4608" s="23">
        <v>0</v>
      </c>
      <c r="D4608" s="23">
        <v>65.447999999999993</v>
      </c>
    </row>
    <row r="4609" spans="1:4" x14ac:dyDescent="0.25">
      <c r="A4609" s="7" t="s">
        <v>4787</v>
      </c>
      <c r="B4609" s="23">
        <v>65.447999999999993</v>
      </c>
      <c r="C4609" s="23">
        <v>0</v>
      </c>
      <c r="D4609" s="23">
        <v>65.447999999999993</v>
      </c>
    </row>
    <row r="4610" spans="1:4" x14ac:dyDescent="0.25">
      <c r="A4610" s="7" t="s">
        <v>4788</v>
      </c>
      <c r="B4610" s="23">
        <v>65.420929999999998</v>
      </c>
      <c r="C4610" s="23">
        <v>0</v>
      </c>
      <c r="D4610" s="23">
        <v>65.420929999999998</v>
      </c>
    </row>
    <row r="4611" spans="1:4" x14ac:dyDescent="0.25">
      <c r="A4611" s="7" t="s">
        <v>4789</v>
      </c>
      <c r="B4611" s="23">
        <v>64.795180000000002</v>
      </c>
      <c r="C4611" s="23">
        <v>0</v>
      </c>
      <c r="D4611" s="23">
        <v>65.419179999999997</v>
      </c>
    </row>
    <row r="4612" spans="1:4" x14ac:dyDescent="0.25">
      <c r="A4612" s="7" t="s">
        <v>4790</v>
      </c>
      <c r="B4612" s="23">
        <v>65.392009999999999</v>
      </c>
      <c r="C4612" s="23">
        <v>0</v>
      </c>
      <c r="D4612" s="23">
        <v>65.392009999999999</v>
      </c>
    </row>
    <row r="4613" spans="1:4" x14ac:dyDescent="0.25">
      <c r="A4613" s="7" t="s">
        <v>4791</v>
      </c>
      <c r="B4613" s="23">
        <v>64.8005</v>
      </c>
      <c r="C4613" s="23">
        <v>0</v>
      </c>
      <c r="D4613" s="23">
        <v>65.39</v>
      </c>
    </row>
    <row r="4614" spans="1:4" x14ac:dyDescent="0.25">
      <c r="A4614" s="7" t="s">
        <v>4792</v>
      </c>
      <c r="B4614" s="23">
        <v>54.067</v>
      </c>
      <c r="C4614" s="23">
        <v>7.3629499999999997</v>
      </c>
      <c r="D4614" s="23">
        <v>65.380949999999999</v>
      </c>
    </row>
    <row r="4615" spans="1:4" x14ac:dyDescent="0.25">
      <c r="A4615" s="7" t="s">
        <v>4793</v>
      </c>
      <c r="B4615" s="23">
        <v>63.85736</v>
      </c>
      <c r="C4615" s="23">
        <v>0</v>
      </c>
      <c r="D4615" s="23">
        <v>65.376890000000003</v>
      </c>
    </row>
    <row r="4616" spans="1:4" x14ac:dyDescent="0.25">
      <c r="A4616" s="7" t="s">
        <v>4794</v>
      </c>
      <c r="B4616" s="23">
        <v>65.364069999999998</v>
      </c>
      <c r="C4616" s="23">
        <v>0</v>
      </c>
      <c r="D4616" s="23">
        <v>65.364069999999998</v>
      </c>
    </row>
    <row r="4617" spans="1:4" x14ac:dyDescent="0.25">
      <c r="A4617" s="7" t="s">
        <v>4795</v>
      </c>
      <c r="B4617" s="23">
        <v>65.360160000000008</v>
      </c>
      <c r="C4617" s="23">
        <v>0</v>
      </c>
      <c r="D4617" s="23">
        <v>65.360160000000008</v>
      </c>
    </row>
    <row r="4618" spans="1:4" x14ac:dyDescent="0.25">
      <c r="A4618" s="7" t="s">
        <v>4796</v>
      </c>
      <c r="B4618" s="23">
        <v>64.638689999999997</v>
      </c>
      <c r="C4618" s="23">
        <v>0</v>
      </c>
      <c r="D4618" s="23">
        <v>65.358689999999996</v>
      </c>
    </row>
    <row r="4619" spans="1:4" x14ac:dyDescent="0.25">
      <c r="A4619" s="7" t="s">
        <v>4797</v>
      </c>
      <c r="B4619" s="23">
        <v>55.556269999999998</v>
      </c>
      <c r="C4619" s="23">
        <v>4.8817200000000005</v>
      </c>
      <c r="D4619" s="23">
        <v>65.356430000000003</v>
      </c>
    </row>
    <row r="4620" spans="1:4" x14ac:dyDescent="0.25">
      <c r="A4620" s="7" t="s">
        <v>4798</v>
      </c>
      <c r="B4620" s="23">
        <v>54.792019999999994</v>
      </c>
      <c r="C4620" s="23">
        <v>3.3006799999999998</v>
      </c>
      <c r="D4620" s="23">
        <v>65.340850000000003</v>
      </c>
    </row>
    <row r="4621" spans="1:4" x14ac:dyDescent="0.25">
      <c r="A4621" s="7" t="s">
        <v>4799</v>
      </c>
      <c r="B4621" s="23">
        <v>65.319000000000003</v>
      </c>
      <c r="C4621" s="23">
        <v>0</v>
      </c>
      <c r="D4621" s="23">
        <v>65.319000000000003</v>
      </c>
    </row>
    <row r="4622" spans="1:4" x14ac:dyDescent="0.25">
      <c r="A4622" s="7" t="s">
        <v>4800</v>
      </c>
      <c r="B4622" s="23">
        <v>63.595889999999997</v>
      </c>
      <c r="C4622" s="23">
        <v>1.29728</v>
      </c>
      <c r="D4622" s="23">
        <v>65.297669999999997</v>
      </c>
    </row>
    <row r="4623" spans="1:4" x14ac:dyDescent="0.25">
      <c r="A4623" s="7" t="s">
        <v>4801</v>
      </c>
      <c r="B4623" s="23">
        <v>63.459440000000001</v>
      </c>
      <c r="C4623" s="23">
        <v>0.82211000000000001</v>
      </c>
      <c r="D4623" s="23">
        <v>65.290549999999996</v>
      </c>
    </row>
    <row r="4624" spans="1:4" x14ac:dyDescent="0.25">
      <c r="A4624" s="7" t="s">
        <v>4802</v>
      </c>
      <c r="B4624" s="23">
        <v>56.40005</v>
      </c>
      <c r="C4624" s="23">
        <v>8.2157199999999992</v>
      </c>
      <c r="D4624" s="23">
        <v>65.272019999999998</v>
      </c>
    </row>
    <row r="4625" spans="1:4" x14ac:dyDescent="0.25">
      <c r="A4625" s="7" t="s">
        <v>4803</v>
      </c>
      <c r="B4625" s="23">
        <v>65.258070000000004</v>
      </c>
      <c r="C4625" s="23">
        <v>0</v>
      </c>
      <c r="D4625" s="23">
        <v>65.258070000000004</v>
      </c>
    </row>
    <row r="4626" spans="1:4" x14ac:dyDescent="0.25">
      <c r="A4626" s="7" t="s">
        <v>4804</v>
      </c>
      <c r="B4626" s="23">
        <v>64.63861</v>
      </c>
      <c r="C4626" s="23">
        <v>0</v>
      </c>
      <c r="D4626" s="23">
        <v>65.248609999999999</v>
      </c>
    </row>
    <row r="4627" spans="1:4" x14ac:dyDescent="0.25">
      <c r="A4627" s="7" t="s">
        <v>4805</v>
      </c>
      <c r="B4627" s="23">
        <v>65.231930000000006</v>
      </c>
      <c r="C4627" s="23">
        <v>0</v>
      </c>
      <c r="D4627" s="23">
        <v>65.244429999999994</v>
      </c>
    </row>
    <row r="4628" spans="1:4" x14ac:dyDescent="0.25">
      <c r="A4628" s="7" t="s">
        <v>4806</v>
      </c>
      <c r="B4628" s="23">
        <v>64.661709999999999</v>
      </c>
      <c r="C4628" s="23">
        <v>0</v>
      </c>
      <c r="D4628" s="23">
        <v>65.228709999999992</v>
      </c>
    </row>
    <row r="4629" spans="1:4" x14ac:dyDescent="0.25">
      <c r="A4629" s="7" t="s">
        <v>4807</v>
      </c>
      <c r="B4629" s="23">
        <v>54.464750000000002</v>
      </c>
      <c r="C4629" s="23">
        <v>9.3185900000000004</v>
      </c>
      <c r="D4629" s="23">
        <v>65.224639999999994</v>
      </c>
    </row>
    <row r="4630" spans="1:4" x14ac:dyDescent="0.25">
      <c r="A4630" s="7" t="s">
        <v>4808</v>
      </c>
      <c r="B4630" s="23">
        <v>65.188749999999999</v>
      </c>
      <c r="C4630" s="23">
        <v>0</v>
      </c>
      <c r="D4630" s="23">
        <v>65.188749999999999</v>
      </c>
    </row>
    <row r="4631" spans="1:4" x14ac:dyDescent="0.25">
      <c r="A4631" s="7" t="s">
        <v>4809</v>
      </c>
      <c r="B4631" s="23">
        <v>65.166499999999999</v>
      </c>
      <c r="C4631" s="23">
        <v>0</v>
      </c>
      <c r="D4631" s="23">
        <v>65.166499999999999</v>
      </c>
    </row>
    <row r="4632" spans="1:4" x14ac:dyDescent="0.25">
      <c r="A4632" s="7" t="s">
        <v>4810</v>
      </c>
      <c r="B4632" s="23">
        <v>63.827489999999997</v>
      </c>
      <c r="C4632" s="23">
        <v>0</v>
      </c>
      <c r="D4632" s="23">
        <v>65.12393999999999</v>
      </c>
    </row>
    <row r="4633" spans="1:4" x14ac:dyDescent="0.25">
      <c r="A4633" s="7" t="s">
        <v>4811</v>
      </c>
      <c r="B4633" s="23">
        <v>54.079190000000004</v>
      </c>
      <c r="C4633" s="23">
        <v>11.034219999999999</v>
      </c>
      <c r="D4633" s="23">
        <v>65.113410000000002</v>
      </c>
    </row>
    <row r="4634" spans="1:4" x14ac:dyDescent="0.25">
      <c r="A4634" s="7" t="s">
        <v>4812</v>
      </c>
      <c r="B4634" s="23">
        <v>62.844679999999997</v>
      </c>
      <c r="C4634" s="23">
        <v>2.2679999999999998</v>
      </c>
      <c r="D4634" s="23">
        <v>65.112679999999997</v>
      </c>
    </row>
    <row r="4635" spans="1:4" x14ac:dyDescent="0.25">
      <c r="A4635" s="7" t="s">
        <v>4813</v>
      </c>
      <c r="B4635" s="23">
        <v>65.092199999999991</v>
      </c>
      <c r="C4635" s="23">
        <v>0</v>
      </c>
      <c r="D4635" s="23">
        <v>65.092199999999991</v>
      </c>
    </row>
    <row r="4636" spans="1:4" x14ac:dyDescent="0.25">
      <c r="A4636" s="7" t="s">
        <v>4814</v>
      </c>
      <c r="B4636" s="23">
        <v>59.345199999999998</v>
      </c>
      <c r="C4636" s="23">
        <v>2.82483</v>
      </c>
      <c r="D4636" s="23">
        <v>65.083849999999998</v>
      </c>
    </row>
    <row r="4637" spans="1:4" x14ac:dyDescent="0.25">
      <c r="A4637" s="7" t="s">
        <v>4815</v>
      </c>
      <c r="B4637" s="23">
        <v>52.6554</v>
      </c>
      <c r="C4637" s="23">
        <v>9.4268300000000007</v>
      </c>
      <c r="D4637" s="23">
        <v>65.064490000000006</v>
      </c>
    </row>
    <row r="4638" spans="1:4" x14ac:dyDescent="0.25">
      <c r="A4638" s="7" t="s">
        <v>4816</v>
      </c>
      <c r="B4638" s="23">
        <v>61.16648</v>
      </c>
      <c r="C4638" s="23">
        <v>3.2718699999999998</v>
      </c>
      <c r="D4638" s="23">
        <v>65.052360000000007</v>
      </c>
    </row>
    <row r="4639" spans="1:4" x14ac:dyDescent="0.25">
      <c r="A4639" s="7" t="s">
        <v>4817</v>
      </c>
      <c r="B4639" s="23">
        <v>52.749300000000005</v>
      </c>
      <c r="C4639" s="23">
        <v>11.6286</v>
      </c>
      <c r="D4639" s="23">
        <v>65.002169999999992</v>
      </c>
    </row>
    <row r="4640" spans="1:4" x14ac:dyDescent="0.25">
      <c r="A4640" s="7" t="s">
        <v>4818</v>
      </c>
      <c r="B4640" s="23">
        <v>64.712000000000003</v>
      </c>
      <c r="C4640" s="23">
        <v>0</v>
      </c>
      <c r="D4640" s="23">
        <v>64.971999999999994</v>
      </c>
    </row>
    <row r="4641" spans="1:4" x14ac:dyDescent="0.25">
      <c r="A4641" s="7" t="s">
        <v>4819</v>
      </c>
      <c r="B4641" s="23">
        <v>64.960800000000006</v>
      </c>
      <c r="C4641" s="23">
        <v>0</v>
      </c>
      <c r="D4641" s="23">
        <v>64.960800000000006</v>
      </c>
    </row>
    <row r="4642" spans="1:4" x14ac:dyDescent="0.25">
      <c r="A4642" s="7" t="s">
        <v>4820</v>
      </c>
      <c r="B4642" s="23">
        <v>50.017980000000001</v>
      </c>
      <c r="C4642" s="23">
        <v>1.2415699999999998</v>
      </c>
      <c r="D4642" s="23">
        <v>64.960310000000007</v>
      </c>
    </row>
    <row r="4643" spans="1:4" x14ac:dyDescent="0.25">
      <c r="A4643" s="7" t="s">
        <v>4821</v>
      </c>
      <c r="B4643" s="23">
        <v>61.098179999999999</v>
      </c>
      <c r="C4643" s="23">
        <v>0</v>
      </c>
      <c r="D4643" s="23">
        <v>64.94883999999999</v>
      </c>
    </row>
    <row r="4644" spans="1:4" x14ac:dyDescent="0.25">
      <c r="A4644" s="7" t="s">
        <v>4822</v>
      </c>
      <c r="B4644" s="23">
        <v>64.318430000000006</v>
      </c>
      <c r="C4644" s="23">
        <v>0</v>
      </c>
      <c r="D4644" s="23">
        <v>64.942430000000002</v>
      </c>
    </row>
    <row r="4645" spans="1:4" x14ac:dyDescent="0.25">
      <c r="A4645" s="7" t="s">
        <v>4823</v>
      </c>
      <c r="B4645" s="23">
        <v>64.318399999999997</v>
      </c>
      <c r="C4645" s="23">
        <v>0</v>
      </c>
      <c r="D4645" s="23">
        <v>64.942400000000006</v>
      </c>
    </row>
    <row r="4646" spans="1:4" x14ac:dyDescent="0.25">
      <c r="A4646" s="7" t="s">
        <v>4824</v>
      </c>
      <c r="B4646" s="23">
        <v>64.318399999999997</v>
      </c>
      <c r="C4646" s="23">
        <v>0</v>
      </c>
      <c r="D4646" s="23">
        <v>64.942400000000006</v>
      </c>
    </row>
    <row r="4647" spans="1:4" x14ac:dyDescent="0.25">
      <c r="A4647" s="7" t="s">
        <v>4825</v>
      </c>
      <c r="B4647" s="23">
        <v>61.356470000000002</v>
      </c>
      <c r="C4647" s="23">
        <v>1.33043</v>
      </c>
      <c r="D4647" s="23">
        <v>64.93047</v>
      </c>
    </row>
    <row r="4648" spans="1:4" x14ac:dyDescent="0.25">
      <c r="A4648" s="7" t="s">
        <v>4826</v>
      </c>
      <c r="B4648" s="23">
        <v>59.805</v>
      </c>
      <c r="C4648" s="23">
        <v>4.2684100000000003</v>
      </c>
      <c r="D4648" s="23">
        <v>64.921410000000009</v>
      </c>
    </row>
    <row r="4649" spans="1:4" x14ac:dyDescent="0.25">
      <c r="A4649" s="7" t="s">
        <v>4827</v>
      </c>
      <c r="B4649" s="23">
        <v>59.354800000000004</v>
      </c>
      <c r="C4649" s="23">
        <v>4.9163900000000007</v>
      </c>
      <c r="D4649" s="23">
        <v>64.895189999999999</v>
      </c>
    </row>
    <row r="4650" spans="1:4" x14ac:dyDescent="0.25">
      <c r="A4650" s="7" t="s">
        <v>4828</v>
      </c>
      <c r="B4650" s="23">
        <v>61.336120000000001</v>
      </c>
      <c r="C4650" s="23">
        <v>0</v>
      </c>
      <c r="D4650" s="23">
        <v>64.85575</v>
      </c>
    </row>
    <row r="4651" spans="1:4" x14ac:dyDescent="0.25">
      <c r="A4651" s="7" t="s">
        <v>4829</v>
      </c>
      <c r="B4651" s="23">
        <v>64.537440000000004</v>
      </c>
      <c r="C4651" s="23">
        <v>0.28361000000000003</v>
      </c>
      <c r="D4651" s="23">
        <v>64.82105</v>
      </c>
    </row>
    <row r="4652" spans="1:4" x14ac:dyDescent="0.25">
      <c r="A4652" s="7" t="s">
        <v>4830</v>
      </c>
      <c r="B4652" s="23">
        <v>64.795199999999994</v>
      </c>
      <c r="C4652" s="23">
        <v>0</v>
      </c>
      <c r="D4652" s="23">
        <v>64.795199999999994</v>
      </c>
    </row>
    <row r="4653" spans="1:4" x14ac:dyDescent="0.25">
      <c r="A4653" s="7" t="s">
        <v>4831</v>
      </c>
      <c r="B4653" s="23">
        <v>64.349019999999996</v>
      </c>
      <c r="C4653" s="23">
        <v>0</v>
      </c>
      <c r="D4653" s="23">
        <v>64.793019999999999</v>
      </c>
    </row>
    <row r="4654" spans="1:4" x14ac:dyDescent="0.25">
      <c r="A4654" s="7" t="s">
        <v>4832</v>
      </c>
      <c r="B4654" s="23">
        <v>64.641010000000009</v>
      </c>
      <c r="C4654" s="23">
        <v>0.11283</v>
      </c>
      <c r="D4654" s="23">
        <v>64.753839999999997</v>
      </c>
    </row>
    <row r="4655" spans="1:4" x14ac:dyDescent="0.25">
      <c r="A4655" s="7" t="s">
        <v>4833</v>
      </c>
      <c r="B4655" s="23">
        <v>64.753219999999999</v>
      </c>
      <c r="C4655" s="23">
        <v>0</v>
      </c>
      <c r="D4655" s="23">
        <v>64.753219999999999</v>
      </c>
    </row>
    <row r="4656" spans="1:4" x14ac:dyDescent="0.25">
      <c r="A4656" s="7" t="s">
        <v>4834</v>
      </c>
      <c r="B4656" s="23">
        <v>63.822300000000006</v>
      </c>
      <c r="C4656" s="23">
        <v>0</v>
      </c>
      <c r="D4656" s="23">
        <v>64.747</v>
      </c>
    </row>
    <row r="4657" spans="1:4" x14ac:dyDescent="0.25">
      <c r="A4657" s="7" t="s">
        <v>4835</v>
      </c>
      <c r="B4657" s="23">
        <v>64.638599999999997</v>
      </c>
      <c r="C4657" s="23">
        <v>8.9359999999999995E-2</v>
      </c>
      <c r="D4657" s="23">
        <v>64.737960000000001</v>
      </c>
    </row>
    <row r="4658" spans="1:4" x14ac:dyDescent="0.25">
      <c r="A4658" s="7" t="s">
        <v>4836</v>
      </c>
      <c r="B4658" s="23">
        <v>62.335629999999995</v>
      </c>
      <c r="C4658" s="23">
        <v>1.33599</v>
      </c>
      <c r="D4658" s="23">
        <v>64.724639999999994</v>
      </c>
    </row>
    <row r="4659" spans="1:4" x14ac:dyDescent="0.25">
      <c r="A4659" s="7" t="s">
        <v>4837</v>
      </c>
      <c r="B4659" s="23">
        <v>63.937220000000003</v>
      </c>
      <c r="C4659" s="23">
        <v>0</v>
      </c>
      <c r="D4659" s="23">
        <v>64.722880000000004</v>
      </c>
    </row>
    <row r="4660" spans="1:4" x14ac:dyDescent="0.25">
      <c r="A4660" s="7" t="s">
        <v>4838</v>
      </c>
      <c r="B4660" s="23">
        <v>63.701010000000004</v>
      </c>
      <c r="C4660" s="23">
        <v>0</v>
      </c>
      <c r="D4660" s="23">
        <v>64.721010000000007</v>
      </c>
    </row>
    <row r="4661" spans="1:4" x14ac:dyDescent="0.25">
      <c r="A4661" s="7" t="s">
        <v>4839</v>
      </c>
      <c r="B4661" s="23">
        <v>59.727599999999995</v>
      </c>
      <c r="C4661" s="23">
        <v>4.1106999999999996</v>
      </c>
      <c r="D4661" s="23">
        <v>64.707499999999996</v>
      </c>
    </row>
    <row r="4662" spans="1:4" x14ac:dyDescent="0.25">
      <c r="A4662" s="7" t="s">
        <v>4840</v>
      </c>
      <c r="B4662" s="23">
        <v>62.661199999999994</v>
      </c>
      <c r="C4662" s="23">
        <v>0</v>
      </c>
      <c r="D4662" s="23">
        <v>64.705739999999992</v>
      </c>
    </row>
    <row r="4663" spans="1:4" x14ac:dyDescent="0.25">
      <c r="A4663" s="7" t="s">
        <v>4841</v>
      </c>
      <c r="B4663" s="23">
        <v>63.854999999999997</v>
      </c>
      <c r="C4663" s="23">
        <v>0</v>
      </c>
      <c r="D4663" s="23">
        <v>64.703000000000003</v>
      </c>
    </row>
    <row r="4664" spans="1:4" x14ac:dyDescent="0.25">
      <c r="A4664" s="7" t="s">
        <v>4842</v>
      </c>
      <c r="B4664" s="23">
        <v>61.6098</v>
      </c>
      <c r="C4664" s="23">
        <v>0</v>
      </c>
      <c r="D4664" s="23">
        <v>64.690910000000002</v>
      </c>
    </row>
    <row r="4665" spans="1:4" x14ac:dyDescent="0.25">
      <c r="A4665" s="7" t="s">
        <v>4843</v>
      </c>
      <c r="B4665" s="23">
        <v>64.641019999999997</v>
      </c>
      <c r="C4665" s="23">
        <v>0</v>
      </c>
      <c r="D4665" s="23">
        <v>64.671019999999999</v>
      </c>
    </row>
    <row r="4666" spans="1:4" x14ac:dyDescent="0.25">
      <c r="A4666" s="7" t="s">
        <v>4844</v>
      </c>
      <c r="B4666" s="23">
        <v>63.40578</v>
      </c>
      <c r="C4666" s="23">
        <v>0</v>
      </c>
      <c r="D4666" s="23">
        <v>64.665229999999994</v>
      </c>
    </row>
    <row r="4667" spans="1:4" x14ac:dyDescent="0.25">
      <c r="A4667" s="7" t="s">
        <v>4845</v>
      </c>
      <c r="B4667" s="23">
        <v>64.641019999999997</v>
      </c>
      <c r="C4667" s="23">
        <v>0</v>
      </c>
      <c r="D4667" s="23">
        <v>64.654519999999991</v>
      </c>
    </row>
    <row r="4668" spans="1:4" x14ac:dyDescent="0.25">
      <c r="A4668" s="7" t="s">
        <v>4846</v>
      </c>
      <c r="B4668" s="23">
        <v>59.924050000000001</v>
      </c>
      <c r="C4668" s="23">
        <v>3.7979099999999999</v>
      </c>
      <c r="D4668" s="23">
        <v>64.651960000000003</v>
      </c>
    </row>
    <row r="4669" spans="1:4" x14ac:dyDescent="0.25">
      <c r="A4669" s="7" t="s">
        <v>4847</v>
      </c>
      <c r="B4669" s="23">
        <v>52.915419999999997</v>
      </c>
      <c r="C4669" s="23">
        <v>11.10974</v>
      </c>
      <c r="D4669" s="23">
        <v>64.649169999999998</v>
      </c>
    </row>
    <row r="4670" spans="1:4" x14ac:dyDescent="0.25">
      <c r="A4670" s="7" t="s">
        <v>4848</v>
      </c>
      <c r="B4670" s="23">
        <v>63.381860000000003</v>
      </c>
      <c r="C4670" s="23">
        <v>0</v>
      </c>
      <c r="D4670" s="23">
        <v>64.645859999999999</v>
      </c>
    </row>
    <row r="4671" spans="1:4" x14ac:dyDescent="0.25">
      <c r="A4671" s="7" t="s">
        <v>4849</v>
      </c>
      <c r="B4671" s="23">
        <v>64.641120000000001</v>
      </c>
      <c r="C4671" s="23">
        <v>0</v>
      </c>
      <c r="D4671" s="23">
        <v>64.641120000000001</v>
      </c>
    </row>
    <row r="4672" spans="1:4" x14ac:dyDescent="0.25">
      <c r="A4672" s="7" t="s">
        <v>4850</v>
      </c>
      <c r="B4672" s="23">
        <v>64.641000000000005</v>
      </c>
      <c r="C4672" s="23">
        <v>0</v>
      </c>
      <c r="D4672" s="23">
        <v>64.641000000000005</v>
      </c>
    </row>
    <row r="4673" spans="1:4" x14ac:dyDescent="0.25">
      <c r="A4673" s="7" t="s">
        <v>4851</v>
      </c>
      <c r="B4673" s="23">
        <v>64.638629999999992</v>
      </c>
      <c r="C4673" s="23">
        <v>0</v>
      </c>
      <c r="D4673" s="23">
        <v>64.638629999999992</v>
      </c>
    </row>
    <row r="4674" spans="1:4" x14ac:dyDescent="0.25">
      <c r="A4674" s="7" t="s">
        <v>4852</v>
      </c>
      <c r="B4674" s="23">
        <v>64.104510000000005</v>
      </c>
      <c r="C4674" s="23">
        <v>0</v>
      </c>
      <c r="D4674" s="23">
        <v>64.604510000000005</v>
      </c>
    </row>
    <row r="4675" spans="1:4" x14ac:dyDescent="0.25">
      <c r="A4675" s="7" t="s">
        <v>4853</v>
      </c>
      <c r="B4675" s="23">
        <v>63.281889999999997</v>
      </c>
      <c r="C4675" s="23">
        <v>0</v>
      </c>
      <c r="D4675" s="23">
        <v>64.599329999999995</v>
      </c>
    </row>
    <row r="4676" spans="1:4" x14ac:dyDescent="0.25">
      <c r="A4676" s="7" t="s">
        <v>4854</v>
      </c>
      <c r="B4676" s="23">
        <v>64.596609999999998</v>
      </c>
      <c r="C4676" s="23">
        <v>0</v>
      </c>
      <c r="D4676" s="23">
        <v>64.596609999999998</v>
      </c>
    </row>
    <row r="4677" spans="1:4" x14ac:dyDescent="0.25">
      <c r="A4677" s="7" t="s">
        <v>4855</v>
      </c>
      <c r="B4677" s="23">
        <v>60.206600000000002</v>
      </c>
      <c r="C4677" s="23">
        <v>3.7976999999999999</v>
      </c>
      <c r="D4677" s="23">
        <v>64.585099999999997</v>
      </c>
    </row>
    <row r="4678" spans="1:4" x14ac:dyDescent="0.25">
      <c r="A4678" s="7" t="s">
        <v>4856</v>
      </c>
      <c r="B4678" s="23">
        <v>59.349679999999999</v>
      </c>
      <c r="C4678" s="23">
        <v>4.5986000000000002</v>
      </c>
      <c r="D4678" s="23">
        <v>64.572289999999995</v>
      </c>
    </row>
    <row r="4679" spans="1:4" x14ac:dyDescent="0.25">
      <c r="A4679" s="7" t="s">
        <v>4857</v>
      </c>
      <c r="B4679" s="23">
        <v>55.3215</v>
      </c>
      <c r="C4679" s="23">
        <v>4.36205</v>
      </c>
      <c r="D4679" s="23">
        <v>64.570149999999998</v>
      </c>
    </row>
    <row r="4680" spans="1:4" x14ac:dyDescent="0.25">
      <c r="A4680" s="7" t="s">
        <v>4858</v>
      </c>
      <c r="B4680" s="23">
        <v>62.468499999999999</v>
      </c>
      <c r="C4680" s="23">
        <v>1.7628599999999999</v>
      </c>
      <c r="D4680" s="23">
        <v>64.566159999999996</v>
      </c>
    </row>
    <row r="4681" spans="1:4" x14ac:dyDescent="0.25">
      <c r="A4681" s="7" t="s">
        <v>4859</v>
      </c>
      <c r="B4681" s="23">
        <v>62.578580000000002</v>
      </c>
      <c r="C4681" s="23">
        <v>0.20611000000000002</v>
      </c>
      <c r="D4681" s="23">
        <v>64.558620000000005</v>
      </c>
    </row>
    <row r="4682" spans="1:4" x14ac:dyDescent="0.25">
      <c r="A4682" s="7" t="s">
        <v>4860</v>
      </c>
      <c r="B4682" s="23">
        <v>57.188489999999994</v>
      </c>
      <c r="C4682" s="23">
        <v>6.7575600000000007</v>
      </c>
      <c r="D4682" s="23">
        <v>64.558170000000004</v>
      </c>
    </row>
    <row r="4683" spans="1:4" x14ac:dyDescent="0.25">
      <c r="A4683" s="7" t="s">
        <v>4861</v>
      </c>
      <c r="B4683" s="23">
        <v>63.538429999999998</v>
      </c>
      <c r="C4683" s="23">
        <v>0.14304</v>
      </c>
      <c r="D4683" s="23">
        <v>64.549260000000004</v>
      </c>
    </row>
    <row r="4684" spans="1:4" x14ac:dyDescent="0.25">
      <c r="A4684" s="7" t="s">
        <v>4862</v>
      </c>
      <c r="B4684" s="23">
        <v>62.191420000000001</v>
      </c>
      <c r="C4684" s="23">
        <v>0.71348</v>
      </c>
      <c r="D4684" s="23">
        <v>64.545609999999996</v>
      </c>
    </row>
    <row r="4685" spans="1:4" x14ac:dyDescent="0.25">
      <c r="A4685" s="7" t="s">
        <v>4863</v>
      </c>
      <c r="B4685" s="23">
        <v>64.541550000000001</v>
      </c>
      <c r="C4685" s="23">
        <v>0</v>
      </c>
      <c r="D4685" s="23">
        <v>64.541550000000001</v>
      </c>
    </row>
    <row r="4686" spans="1:4" x14ac:dyDescent="0.25">
      <c r="A4686" s="7" t="s">
        <v>4864</v>
      </c>
      <c r="B4686" s="23">
        <v>64.537440000000004</v>
      </c>
      <c r="C4686" s="23">
        <v>0</v>
      </c>
      <c r="D4686" s="23">
        <v>64.537440000000004</v>
      </c>
    </row>
    <row r="4687" spans="1:4" x14ac:dyDescent="0.25">
      <c r="A4687" s="7" t="s">
        <v>4865</v>
      </c>
      <c r="B4687" s="23">
        <v>59</v>
      </c>
      <c r="C4687" s="23">
        <v>4.9467100000000004</v>
      </c>
      <c r="D4687" s="23">
        <v>64.536799999999999</v>
      </c>
    </row>
    <row r="4688" spans="1:4" x14ac:dyDescent="0.25">
      <c r="A4688" s="7" t="s">
        <v>4866</v>
      </c>
      <c r="B4688" s="23">
        <v>58.831879999999998</v>
      </c>
      <c r="C4688" s="23">
        <v>4.28627</v>
      </c>
      <c r="D4688" s="23">
        <v>64.515299999999996</v>
      </c>
    </row>
    <row r="4689" spans="1:4" x14ac:dyDescent="0.25">
      <c r="A4689" s="7" t="s">
        <v>4867</v>
      </c>
      <c r="B4689" s="23">
        <v>57.59525</v>
      </c>
      <c r="C4689" s="23">
        <v>2.4192399999999998</v>
      </c>
      <c r="D4689" s="23">
        <v>64.506839999999997</v>
      </c>
    </row>
    <row r="4690" spans="1:4" x14ac:dyDescent="0.25">
      <c r="A4690" s="7" t="s">
        <v>4868</v>
      </c>
      <c r="B4690" s="23">
        <v>55.656400000000005</v>
      </c>
      <c r="C4690" s="23">
        <v>2.5744600000000002</v>
      </c>
      <c r="D4690" s="23">
        <v>64.505960000000002</v>
      </c>
    </row>
    <row r="4691" spans="1:4" x14ac:dyDescent="0.25">
      <c r="A4691" s="7" t="s">
        <v>4869</v>
      </c>
      <c r="B4691" s="23">
        <v>63.854999999999997</v>
      </c>
      <c r="C4691" s="23">
        <v>0</v>
      </c>
      <c r="D4691" s="23">
        <v>64.503</v>
      </c>
    </row>
    <row r="4692" spans="1:4" x14ac:dyDescent="0.25">
      <c r="A4692" s="7" t="s">
        <v>4870</v>
      </c>
      <c r="B4692" s="23">
        <v>64.498910000000009</v>
      </c>
      <c r="C4692" s="23">
        <v>0</v>
      </c>
      <c r="D4692" s="23">
        <v>64.498910000000009</v>
      </c>
    </row>
    <row r="4693" spans="1:4" x14ac:dyDescent="0.25">
      <c r="A4693" s="7" t="s">
        <v>4871</v>
      </c>
      <c r="B4693" s="23">
        <v>57.938000000000002</v>
      </c>
      <c r="C4693" s="23">
        <v>5.9567200000000007</v>
      </c>
      <c r="D4693" s="23">
        <v>64.474099999999993</v>
      </c>
    </row>
    <row r="4694" spans="1:4" x14ac:dyDescent="0.25">
      <c r="A4694" s="7" t="s">
        <v>4872</v>
      </c>
      <c r="B4694" s="23">
        <v>60.927599999999998</v>
      </c>
      <c r="C4694" s="23">
        <v>3.5453000000000001</v>
      </c>
      <c r="D4694" s="23">
        <v>64.472899999999996</v>
      </c>
    </row>
    <row r="4695" spans="1:4" x14ac:dyDescent="0.25">
      <c r="A4695" s="7" t="s">
        <v>4873</v>
      </c>
      <c r="B4695" s="23">
        <v>49.61889</v>
      </c>
      <c r="C4695" s="23">
        <v>10.41657</v>
      </c>
      <c r="D4695" s="23">
        <v>64.466170000000005</v>
      </c>
    </row>
    <row r="4696" spans="1:4" x14ac:dyDescent="0.25">
      <c r="A4696" s="7" t="s">
        <v>4874</v>
      </c>
      <c r="B4696" s="23">
        <v>57.638680000000001</v>
      </c>
      <c r="C4696" s="23">
        <v>6.2981699999999998</v>
      </c>
      <c r="D4696" s="23">
        <v>64.454679999999996</v>
      </c>
    </row>
    <row r="4697" spans="1:4" x14ac:dyDescent="0.25">
      <c r="A4697" s="7" t="s">
        <v>4875</v>
      </c>
      <c r="B4697" s="23">
        <v>64.437010000000001</v>
      </c>
      <c r="C4697" s="23">
        <v>0</v>
      </c>
      <c r="D4697" s="23">
        <v>64.437010000000001</v>
      </c>
    </row>
    <row r="4698" spans="1:4" x14ac:dyDescent="0.25">
      <c r="A4698" s="7" t="s">
        <v>4876</v>
      </c>
      <c r="B4698" s="23">
        <v>60.297089999999997</v>
      </c>
      <c r="C4698" s="23">
        <v>0.8619</v>
      </c>
      <c r="D4698" s="23">
        <v>64.43061999999999</v>
      </c>
    </row>
    <row r="4699" spans="1:4" x14ac:dyDescent="0.25">
      <c r="A4699" s="7" t="s">
        <v>4877</v>
      </c>
      <c r="B4699" s="23">
        <v>50.798360000000002</v>
      </c>
      <c r="C4699" s="23">
        <v>9.692639999999999</v>
      </c>
      <c r="D4699" s="23">
        <v>64.430080000000004</v>
      </c>
    </row>
    <row r="4700" spans="1:4" x14ac:dyDescent="0.25">
      <c r="A4700" s="7" t="s">
        <v>4878</v>
      </c>
      <c r="B4700" s="23">
        <v>56.747769999999996</v>
      </c>
      <c r="C4700" s="23">
        <v>6.0952799999999998</v>
      </c>
      <c r="D4700" s="23">
        <v>64.421979999999991</v>
      </c>
    </row>
    <row r="4701" spans="1:4" x14ac:dyDescent="0.25">
      <c r="A4701" s="7" t="s">
        <v>4879</v>
      </c>
      <c r="B4701" s="23">
        <v>64.400269999999992</v>
      </c>
      <c r="C4701" s="23">
        <v>0</v>
      </c>
      <c r="D4701" s="23">
        <v>64.400269999999992</v>
      </c>
    </row>
    <row r="4702" spans="1:4" x14ac:dyDescent="0.25">
      <c r="A4702" s="7" t="s">
        <v>4880</v>
      </c>
      <c r="B4702" s="23">
        <v>64.398669999999996</v>
      </c>
      <c r="C4702" s="23">
        <v>0</v>
      </c>
      <c r="D4702" s="23">
        <v>64.398669999999996</v>
      </c>
    </row>
    <row r="4703" spans="1:4" x14ac:dyDescent="0.25">
      <c r="A4703" s="7" t="s">
        <v>4881</v>
      </c>
      <c r="B4703" s="23">
        <v>64.381619999999998</v>
      </c>
      <c r="C4703" s="23">
        <v>0</v>
      </c>
      <c r="D4703" s="23">
        <v>64.381619999999998</v>
      </c>
    </row>
    <row r="4704" spans="1:4" x14ac:dyDescent="0.25">
      <c r="A4704" s="7" t="s">
        <v>4882</v>
      </c>
      <c r="B4704" s="23">
        <v>57.208309999999997</v>
      </c>
      <c r="C4704" s="23">
        <v>5.6885900000000005</v>
      </c>
      <c r="D4704" s="23">
        <v>64.376899999999992</v>
      </c>
    </row>
    <row r="4705" spans="1:4" x14ac:dyDescent="0.25">
      <c r="A4705" s="7" t="s">
        <v>4883</v>
      </c>
      <c r="B4705" s="23">
        <v>64.093230000000005</v>
      </c>
      <c r="C4705" s="23">
        <v>0.24276</v>
      </c>
      <c r="D4705" s="23">
        <v>64.365980000000008</v>
      </c>
    </row>
    <row r="4706" spans="1:4" x14ac:dyDescent="0.25">
      <c r="A4706" s="7" t="s">
        <v>4884</v>
      </c>
      <c r="B4706" s="23">
        <v>63.605539999999998</v>
      </c>
      <c r="C4706" s="23">
        <v>0</v>
      </c>
      <c r="D4706" s="23">
        <v>64.365539999999996</v>
      </c>
    </row>
    <row r="4707" spans="1:4" x14ac:dyDescent="0.25">
      <c r="A4707" s="7" t="s">
        <v>4885</v>
      </c>
      <c r="B4707" s="23">
        <v>64.20908</v>
      </c>
      <c r="C4707" s="23">
        <v>0</v>
      </c>
      <c r="D4707" s="23">
        <v>64.339079999999996</v>
      </c>
    </row>
    <row r="4708" spans="1:4" x14ac:dyDescent="0.25">
      <c r="A4708" s="7" t="s">
        <v>4886</v>
      </c>
      <c r="B4708" s="23">
        <v>59.826839999999997</v>
      </c>
      <c r="C4708" s="23">
        <v>1.37808</v>
      </c>
      <c r="D4708" s="23">
        <v>64.334549999999993</v>
      </c>
    </row>
    <row r="4709" spans="1:4" x14ac:dyDescent="0.25">
      <c r="A4709" s="7" t="s">
        <v>4887</v>
      </c>
      <c r="B4709" s="23">
        <v>59.762769999999996</v>
      </c>
      <c r="C4709" s="23">
        <v>2.9946599999999997</v>
      </c>
      <c r="D4709" s="23">
        <v>64.319649999999996</v>
      </c>
    </row>
    <row r="4710" spans="1:4" x14ac:dyDescent="0.25">
      <c r="A4710" s="7" t="s">
        <v>4888</v>
      </c>
      <c r="B4710" s="23">
        <v>64.2</v>
      </c>
      <c r="C4710" s="23">
        <v>0.1177</v>
      </c>
      <c r="D4710" s="23">
        <v>64.317700000000002</v>
      </c>
    </row>
    <row r="4711" spans="1:4" x14ac:dyDescent="0.25">
      <c r="A4711" s="7" t="s">
        <v>4889</v>
      </c>
      <c r="B4711" s="23">
        <v>60.174160000000001</v>
      </c>
      <c r="C4711" s="23">
        <v>3.85995</v>
      </c>
      <c r="D4711" s="23">
        <v>64.314949999999996</v>
      </c>
    </row>
    <row r="4712" spans="1:4" x14ac:dyDescent="0.25">
      <c r="A4712" s="7" t="s">
        <v>4890</v>
      </c>
      <c r="B4712" s="23">
        <v>57.630609999999997</v>
      </c>
      <c r="C4712" s="23">
        <v>5.2465000000000002</v>
      </c>
      <c r="D4712" s="23">
        <v>64.297110000000004</v>
      </c>
    </row>
    <row r="4713" spans="1:4" x14ac:dyDescent="0.25">
      <c r="A4713" s="7" t="s">
        <v>4891</v>
      </c>
      <c r="B4713" s="23">
        <v>55.142429999999997</v>
      </c>
      <c r="C4713" s="23">
        <v>8.1238900000000012</v>
      </c>
      <c r="D4713" s="23">
        <v>64.276610000000005</v>
      </c>
    </row>
    <row r="4714" spans="1:4" x14ac:dyDescent="0.25">
      <c r="A4714" s="7" t="s">
        <v>4892</v>
      </c>
      <c r="B4714" s="23">
        <v>55.574599999999997</v>
      </c>
      <c r="C4714" s="23">
        <v>7.3175699999999999</v>
      </c>
      <c r="D4714" s="23">
        <v>64.275739999999999</v>
      </c>
    </row>
    <row r="4715" spans="1:4" x14ac:dyDescent="0.25">
      <c r="A4715" s="7" t="s">
        <v>4893</v>
      </c>
      <c r="B4715" s="23">
        <v>64.271209999999996</v>
      </c>
      <c r="C4715" s="23">
        <v>0</v>
      </c>
      <c r="D4715" s="23">
        <v>64.271209999999996</v>
      </c>
    </row>
    <row r="4716" spans="1:4" x14ac:dyDescent="0.25">
      <c r="A4716" s="7" t="s">
        <v>4894</v>
      </c>
      <c r="B4716" s="23">
        <v>60.10201</v>
      </c>
      <c r="C4716" s="23">
        <v>1.3556300000000001</v>
      </c>
      <c r="D4716" s="23">
        <v>64.265450000000001</v>
      </c>
    </row>
    <row r="4717" spans="1:4" x14ac:dyDescent="0.25">
      <c r="A4717" s="7" t="s">
        <v>4895</v>
      </c>
      <c r="B4717" s="23">
        <v>63.276609999999998</v>
      </c>
      <c r="C4717" s="23">
        <v>0.96413000000000004</v>
      </c>
      <c r="D4717" s="23">
        <v>64.240740000000002</v>
      </c>
    </row>
    <row r="4718" spans="1:4" x14ac:dyDescent="0.25">
      <c r="A4718" s="7" t="s">
        <v>4896</v>
      </c>
      <c r="B4718" s="23">
        <v>58.506389999999996</v>
      </c>
      <c r="C4718" s="23">
        <v>5.2180900000000001</v>
      </c>
      <c r="D4718" s="23">
        <v>64.228200000000001</v>
      </c>
    </row>
    <row r="4719" spans="1:4" x14ac:dyDescent="0.25">
      <c r="A4719" s="7" t="s">
        <v>4897</v>
      </c>
      <c r="B4719" s="23">
        <v>54.116349999999997</v>
      </c>
      <c r="C4719" s="23">
        <v>8.1219199999999994</v>
      </c>
      <c r="D4719" s="23">
        <v>64.211070000000007</v>
      </c>
    </row>
    <row r="4720" spans="1:4" x14ac:dyDescent="0.25">
      <c r="A4720" s="7" t="s">
        <v>4898</v>
      </c>
      <c r="B4720" s="23">
        <v>62.416029999999999</v>
      </c>
      <c r="C4720" s="23">
        <v>1.7592000000000001</v>
      </c>
      <c r="D4720" s="23">
        <v>64.175229999999999</v>
      </c>
    </row>
    <row r="4721" spans="1:4" x14ac:dyDescent="0.25">
      <c r="A4721" s="7" t="s">
        <v>4899</v>
      </c>
      <c r="B4721" s="23">
        <v>63.498849999999997</v>
      </c>
      <c r="C4721" s="23">
        <v>0</v>
      </c>
      <c r="D4721" s="23">
        <v>64.170379999999994</v>
      </c>
    </row>
    <row r="4722" spans="1:4" x14ac:dyDescent="0.25">
      <c r="A4722" s="7" t="s">
        <v>4900</v>
      </c>
      <c r="B4722" s="23">
        <v>63.538410000000006</v>
      </c>
      <c r="C4722" s="23">
        <v>0</v>
      </c>
      <c r="D4722" s="23">
        <v>64.162410000000008</v>
      </c>
    </row>
    <row r="4723" spans="1:4" x14ac:dyDescent="0.25">
      <c r="A4723" s="7" t="s">
        <v>4901</v>
      </c>
      <c r="B4723" s="23">
        <v>63.538419999999995</v>
      </c>
      <c r="C4723" s="23">
        <v>0</v>
      </c>
      <c r="D4723" s="23">
        <v>64.157619999999994</v>
      </c>
    </row>
    <row r="4724" spans="1:4" x14ac:dyDescent="0.25">
      <c r="A4724" s="7" t="s">
        <v>4902</v>
      </c>
      <c r="B4724" s="23">
        <v>63.53351</v>
      </c>
      <c r="C4724" s="23">
        <v>0</v>
      </c>
      <c r="D4724" s="23">
        <v>64.157510000000002</v>
      </c>
    </row>
    <row r="4725" spans="1:4" x14ac:dyDescent="0.25">
      <c r="A4725" s="7" t="s">
        <v>4903</v>
      </c>
      <c r="B4725" s="23">
        <v>63.531080000000003</v>
      </c>
      <c r="C4725" s="23">
        <v>0</v>
      </c>
      <c r="D4725" s="23">
        <v>64.155380000000008</v>
      </c>
    </row>
    <row r="4726" spans="1:4" x14ac:dyDescent="0.25">
      <c r="A4726" s="7" t="s">
        <v>4904</v>
      </c>
      <c r="B4726" s="23">
        <v>64.129019999999997</v>
      </c>
      <c r="C4726" s="23">
        <v>0</v>
      </c>
      <c r="D4726" s="23">
        <v>64.129019999999997</v>
      </c>
    </row>
    <row r="4727" spans="1:4" x14ac:dyDescent="0.25">
      <c r="A4727" s="7" t="s">
        <v>4905</v>
      </c>
      <c r="B4727" s="23">
        <v>59.533919999999995</v>
      </c>
      <c r="C4727" s="23">
        <v>3.6680999999999999</v>
      </c>
      <c r="D4727" s="23">
        <v>64.069270000000003</v>
      </c>
    </row>
    <row r="4728" spans="1:4" x14ac:dyDescent="0.25">
      <c r="A4728" s="7" t="s">
        <v>4906</v>
      </c>
      <c r="B4728" s="23">
        <v>55.141010000000001</v>
      </c>
      <c r="C4728" s="23">
        <v>8.5743099999999988</v>
      </c>
      <c r="D4728" s="23">
        <v>64.05932</v>
      </c>
    </row>
    <row r="4729" spans="1:4" x14ac:dyDescent="0.25">
      <c r="A4729" s="7" t="s">
        <v>4907</v>
      </c>
      <c r="B4729" s="23">
        <v>63.85501</v>
      </c>
      <c r="C4729" s="23">
        <v>0</v>
      </c>
      <c r="D4729" s="23">
        <v>64.055009999999996</v>
      </c>
    </row>
    <row r="4730" spans="1:4" x14ac:dyDescent="0.25">
      <c r="A4730" s="7" t="s">
        <v>4908</v>
      </c>
      <c r="B4730" s="23">
        <v>62.780650000000001</v>
      </c>
      <c r="C4730" s="23">
        <v>0</v>
      </c>
      <c r="D4730" s="23">
        <v>64.033510000000007</v>
      </c>
    </row>
    <row r="4731" spans="1:4" x14ac:dyDescent="0.25">
      <c r="A4731" s="7" t="s">
        <v>4909</v>
      </c>
      <c r="B4731" s="23">
        <v>57.20317</v>
      </c>
      <c r="C4731" s="23">
        <v>1.8876700000000002</v>
      </c>
      <c r="D4731" s="23">
        <v>63.985929999999996</v>
      </c>
    </row>
    <row r="4732" spans="1:4" x14ac:dyDescent="0.25">
      <c r="A4732" s="7" t="s">
        <v>4910</v>
      </c>
      <c r="B4732" s="23">
        <v>50.892499999999998</v>
      </c>
      <c r="C4732" s="23">
        <v>12.41427</v>
      </c>
      <c r="D4732" s="23">
        <v>63.930770000000003</v>
      </c>
    </row>
    <row r="4733" spans="1:4" x14ac:dyDescent="0.25">
      <c r="A4733" s="7" t="s">
        <v>4911</v>
      </c>
      <c r="B4733" s="23">
        <v>63.870290000000004</v>
      </c>
      <c r="C4733" s="23">
        <v>0</v>
      </c>
      <c r="D4733" s="23">
        <v>63.913969999999999</v>
      </c>
    </row>
    <row r="4734" spans="1:4" x14ac:dyDescent="0.25">
      <c r="A4734" s="7" t="s">
        <v>4912</v>
      </c>
      <c r="B4734" s="23">
        <v>58.34299</v>
      </c>
      <c r="C4734" s="23">
        <v>2.1271599999999999</v>
      </c>
      <c r="D4734" s="23">
        <v>63.910709999999995</v>
      </c>
    </row>
    <row r="4735" spans="1:4" x14ac:dyDescent="0.25">
      <c r="A4735" s="7" t="s">
        <v>4913</v>
      </c>
      <c r="B4735" s="23">
        <v>60.368410000000004</v>
      </c>
      <c r="C4735" s="23">
        <v>3.2146699999999999</v>
      </c>
      <c r="D4735" s="23">
        <v>63.90157</v>
      </c>
    </row>
    <row r="4736" spans="1:4" x14ac:dyDescent="0.25">
      <c r="A4736" s="7" t="s">
        <v>4914</v>
      </c>
      <c r="B4736" s="23">
        <v>54.153269999999999</v>
      </c>
      <c r="C4736" s="23">
        <v>6.3300100000000006</v>
      </c>
      <c r="D4736" s="23">
        <v>63.875190000000003</v>
      </c>
    </row>
    <row r="4737" spans="1:4" x14ac:dyDescent="0.25">
      <c r="A4737" s="7" t="s">
        <v>4915</v>
      </c>
      <c r="B4737" s="23">
        <v>60.913089999999997</v>
      </c>
      <c r="C4737" s="23">
        <v>0</v>
      </c>
      <c r="D4737" s="23">
        <v>63.873100000000001</v>
      </c>
    </row>
    <row r="4738" spans="1:4" x14ac:dyDescent="0.25">
      <c r="A4738" s="7" t="s">
        <v>4916</v>
      </c>
      <c r="B4738" s="23">
        <v>62.468499999999999</v>
      </c>
      <c r="C4738" s="23">
        <v>1.2211500000000002</v>
      </c>
      <c r="D4738" s="23">
        <v>63.863560000000007</v>
      </c>
    </row>
    <row r="4739" spans="1:4" x14ac:dyDescent="0.25">
      <c r="A4739" s="7" t="s">
        <v>4917</v>
      </c>
      <c r="B4739" s="23">
        <v>63.850149999999999</v>
      </c>
      <c r="C4739" s="23">
        <v>0</v>
      </c>
      <c r="D4739" s="23">
        <v>63.850149999999999</v>
      </c>
    </row>
    <row r="4740" spans="1:4" x14ac:dyDescent="0.25">
      <c r="A4740" s="7" t="s">
        <v>4918</v>
      </c>
      <c r="B4740" s="23">
        <v>55.491669999999999</v>
      </c>
      <c r="C4740" s="23">
        <v>3.8232199999999996</v>
      </c>
      <c r="D4740" s="23">
        <v>63.834559999999996</v>
      </c>
    </row>
    <row r="4741" spans="1:4" x14ac:dyDescent="0.25">
      <c r="A4741" s="7" t="s">
        <v>4919</v>
      </c>
      <c r="B4741" s="23">
        <v>58.729109999999999</v>
      </c>
      <c r="C4741" s="23">
        <v>2.2863699999999998</v>
      </c>
      <c r="D4741" s="23">
        <v>63.820730000000005</v>
      </c>
    </row>
    <row r="4742" spans="1:4" x14ac:dyDescent="0.25">
      <c r="A4742" s="7" t="s">
        <v>4920</v>
      </c>
      <c r="B4742" s="23">
        <v>55.359569999999998</v>
      </c>
      <c r="C4742" s="23">
        <v>0</v>
      </c>
      <c r="D4742" s="23">
        <v>63.813029999999998</v>
      </c>
    </row>
    <row r="4743" spans="1:4" x14ac:dyDescent="0.25">
      <c r="A4743" s="7" t="s">
        <v>4921</v>
      </c>
      <c r="B4743" s="23">
        <v>61.985990000000001</v>
      </c>
      <c r="C4743" s="23">
        <v>0</v>
      </c>
      <c r="D4743" s="23">
        <v>63.785979999999995</v>
      </c>
    </row>
    <row r="4744" spans="1:4" x14ac:dyDescent="0.25">
      <c r="A4744" s="7" t="s">
        <v>4922</v>
      </c>
      <c r="B4744" s="23">
        <v>61.612900000000003</v>
      </c>
      <c r="C4744" s="23">
        <v>0.72328999999999999</v>
      </c>
      <c r="D4744" s="23">
        <v>63.741759999999999</v>
      </c>
    </row>
    <row r="4745" spans="1:4" x14ac:dyDescent="0.25">
      <c r="A4745" s="7" t="s">
        <v>4923</v>
      </c>
      <c r="B4745" s="23">
        <v>55.88</v>
      </c>
      <c r="C4745" s="23">
        <v>3.4683899999999999</v>
      </c>
      <c r="D4745" s="23">
        <v>63.717460000000003</v>
      </c>
    </row>
    <row r="4746" spans="1:4" x14ac:dyDescent="0.25">
      <c r="A4746" s="7" t="s">
        <v>4924</v>
      </c>
      <c r="B4746" s="23">
        <v>56.048449999999995</v>
      </c>
      <c r="C4746" s="23">
        <v>2.9556199999999997</v>
      </c>
      <c r="D4746" s="23">
        <v>63.711390000000002</v>
      </c>
    </row>
    <row r="4747" spans="1:4" x14ac:dyDescent="0.25">
      <c r="A4747" s="7" t="s">
        <v>4925</v>
      </c>
      <c r="B4747" s="23">
        <v>59.203510000000001</v>
      </c>
      <c r="C4747" s="23">
        <v>2.98942</v>
      </c>
      <c r="D4747" s="23">
        <v>63.707279999999997</v>
      </c>
    </row>
    <row r="4748" spans="1:4" x14ac:dyDescent="0.25">
      <c r="A4748" s="7" t="s">
        <v>4926</v>
      </c>
      <c r="B4748" s="23">
        <v>63.701000000000001</v>
      </c>
      <c r="C4748" s="23">
        <v>0</v>
      </c>
      <c r="D4748" s="23">
        <v>63.701000000000001</v>
      </c>
    </row>
    <row r="4749" spans="1:4" x14ac:dyDescent="0.25">
      <c r="A4749" s="7" t="s">
        <v>4927</v>
      </c>
      <c r="B4749" s="23">
        <v>63.626010000000001</v>
      </c>
      <c r="C4749" s="23">
        <v>0</v>
      </c>
      <c r="D4749" s="23">
        <v>63.626010000000001</v>
      </c>
    </row>
    <row r="4750" spans="1:4" x14ac:dyDescent="0.25">
      <c r="A4750" s="7" t="s">
        <v>4928</v>
      </c>
      <c r="B4750" s="23">
        <v>62.452800000000003</v>
      </c>
      <c r="C4750" s="23">
        <v>1.0895599999999999</v>
      </c>
      <c r="D4750" s="23">
        <v>63.621730000000007</v>
      </c>
    </row>
    <row r="4751" spans="1:4" x14ac:dyDescent="0.25">
      <c r="A4751" s="7" t="s">
        <v>4929</v>
      </c>
      <c r="B4751" s="23">
        <v>54.723699999999994</v>
      </c>
      <c r="C4751" s="23">
        <v>8.8794199999999996</v>
      </c>
      <c r="D4751" s="23">
        <v>63.603119999999997</v>
      </c>
    </row>
    <row r="4752" spans="1:4" x14ac:dyDescent="0.25">
      <c r="A4752" s="7" t="s">
        <v>4930</v>
      </c>
      <c r="B4752" s="23">
        <v>63.596519999999998</v>
      </c>
      <c r="C4752" s="23">
        <v>0</v>
      </c>
      <c r="D4752" s="23">
        <v>63.596519999999998</v>
      </c>
    </row>
    <row r="4753" spans="1:4" x14ac:dyDescent="0.25">
      <c r="A4753" s="7" t="s">
        <v>4931</v>
      </c>
      <c r="B4753" s="23">
        <v>60.10201</v>
      </c>
      <c r="C4753" s="23">
        <v>0</v>
      </c>
      <c r="D4753" s="23">
        <v>63.558870000000006</v>
      </c>
    </row>
    <row r="4754" spans="1:4" x14ac:dyDescent="0.25">
      <c r="A4754" s="7" t="s">
        <v>4932</v>
      </c>
      <c r="B4754" s="23">
        <v>57.36824</v>
      </c>
      <c r="C4754" s="23">
        <v>5.5733600000000001</v>
      </c>
      <c r="D4754" s="23">
        <v>63.538699999999999</v>
      </c>
    </row>
    <row r="4755" spans="1:4" x14ac:dyDescent="0.25">
      <c r="A4755" s="7" t="s">
        <v>4933</v>
      </c>
      <c r="B4755" s="23">
        <v>63.538419999999995</v>
      </c>
      <c r="C4755" s="23">
        <v>0</v>
      </c>
      <c r="D4755" s="23">
        <v>63.538419999999995</v>
      </c>
    </row>
    <row r="4756" spans="1:4" x14ac:dyDescent="0.25">
      <c r="A4756" s="7" t="s">
        <v>4934</v>
      </c>
      <c r="B4756" s="23">
        <v>63.538410000000006</v>
      </c>
      <c r="C4756" s="23">
        <v>0</v>
      </c>
      <c r="D4756" s="23">
        <v>63.538410000000006</v>
      </c>
    </row>
    <row r="4757" spans="1:4" x14ac:dyDescent="0.25">
      <c r="A4757" s="7" t="s">
        <v>4935</v>
      </c>
      <c r="B4757" s="23">
        <v>63.538400000000003</v>
      </c>
      <c r="C4757" s="23">
        <v>0</v>
      </c>
      <c r="D4757" s="23">
        <v>63.538400000000003</v>
      </c>
    </row>
    <row r="4758" spans="1:4" x14ac:dyDescent="0.25">
      <c r="A4758" s="7" t="s">
        <v>4936</v>
      </c>
      <c r="B4758" s="23">
        <v>63.538400000000003</v>
      </c>
      <c r="C4758" s="23">
        <v>0</v>
      </c>
      <c r="D4758" s="23">
        <v>63.538400000000003</v>
      </c>
    </row>
    <row r="4759" spans="1:4" x14ac:dyDescent="0.25">
      <c r="A4759" s="7" t="s">
        <v>4937</v>
      </c>
      <c r="B4759" s="23">
        <v>57.408589999999997</v>
      </c>
      <c r="C4759" s="23">
        <v>3.2279200000000001</v>
      </c>
      <c r="D4759" s="23">
        <v>63.534969999999994</v>
      </c>
    </row>
    <row r="4760" spans="1:4" x14ac:dyDescent="0.25">
      <c r="A4760" s="7" t="s">
        <v>4938</v>
      </c>
      <c r="B4760" s="23">
        <v>63.533519999999996</v>
      </c>
      <c r="C4760" s="23">
        <v>0</v>
      </c>
      <c r="D4760" s="23">
        <v>63.533519999999996</v>
      </c>
    </row>
    <row r="4761" spans="1:4" x14ac:dyDescent="0.25">
      <c r="A4761" s="7" t="s">
        <v>4939</v>
      </c>
      <c r="B4761" s="23">
        <v>63.412500000000001</v>
      </c>
      <c r="C4761" s="23">
        <v>0</v>
      </c>
      <c r="D4761" s="23">
        <v>63.532499999999999</v>
      </c>
    </row>
    <row r="4762" spans="1:4" x14ac:dyDescent="0.25">
      <c r="A4762" s="7" t="s">
        <v>4940</v>
      </c>
      <c r="B4762" s="23">
        <v>63.526060000000001</v>
      </c>
      <c r="C4762" s="23">
        <v>0</v>
      </c>
      <c r="D4762" s="23">
        <v>63.526060000000001</v>
      </c>
    </row>
    <row r="4763" spans="1:4" x14ac:dyDescent="0.25">
      <c r="A4763" s="7" t="s">
        <v>4941</v>
      </c>
      <c r="B4763" s="23">
        <v>62.506080000000004</v>
      </c>
      <c r="C4763" s="23">
        <v>0</v>
      </c>
      <c r="D4763" s="23">
        <v>63.506080000000004</v>
      </c>
    </row>
    <row r="4764" spans="1:4" x14ac:dyDescent="0.25">
      <c r="A4764" s="7" t="s">
        <v>4942</v>
      </c>
      <c r="B4764" s="23">
        <v>55.026009999999999</v>
      </c>
      <c r="C4764" s="23">
        <v>3.0174600000000003</v>
      </c>
      <c r="D4764" s="23">
        <v>63.498599999999996</v>
      </c>
    </row>
    <row r="4765" spans="1:4" x14ac:dyDescent="0.25">
      <c r="A4765" s="7" t="s">
        <v>4943</v>
      </c>
      <c r="B4765" s="23">
        <v>53.484859999999998</v>
      </c>
      <c r="C4765" s="23">
        <v>6.3056899999999994</v>
      </c>
      <c r="D4765" s="23">
        <v>63.485660000000003</v>
      </c>
    </row>
    <row r="4766" spans="1:4" x14ac:dyDescent="0.25">
      <c r="A4766" s="7" t="s">
        <v>4944</v>
      </c>
      <c r="B4766" s="23">
        <v>56.146999999999998</v>
      </c>
      <c r="C4766" s="23">
        <v>3.5752600000000001</v>
      </c>
      <c r="D4766" s="23">
        <v>63.484230000000004</v>
      </c>
    </row>
    <row r="4767" spans="1:4" x14ac:dyDescent="0.25">
      <c r="A4767" s="7" t="s">
        <v>4945</v>
      </c>
      <c r="B4767" s="23">
        <v>63.396000000000001</v>
      </c>
      <c r="C4767" s="23">
        <v>0</v>
      </c>
      <c r="D4767" s="23">
        <v>63.396000000000001</v>
      </c>
    </row>
    <row r="4768" spans="1:4" x14ac:dyDescent="0.25">
      <c r="A4768" s="7" t="s">
        <v>4946</v>
      </c>
      <c r="B4768" s="23">
        <v>61.128010000000003</v>
      </c>
      <c r="C4768" s="23">
        <v>0.25650000000000001</v>
      </c>
      <c r="D4768" s="23">
        <v>63.392510000000001</v>
      </c>
    </row>
    <row r="4769" spans="1:4" x14ac:dyDescent="0.25">
      <c r="A4769" s="7" t="s">
        <v>4947</v>
      </c>
      <c r="B4769" s="23">
        <v>59.383949999999999</v>
      </c>
      <c r="C4769" s="23">
        <v>2.7728299999999999</v>
      </c>
      <c r="D4769" s="23">
        <v>63.381779999999999</v>
      </c>
    </row>
    <row r="4770" spans="1:4" x14ac:dyDescent="0.25">
      <c r="A4770" s="7" t="s">
        <v>4948</v>
      </c>
      <c r="B4770" s="23">
        <v>58.56297</v>
      </c>
      <c r="C4770" s="23">
        <v>0</v>
      </c>
      <c r="D4770" s="23">
        <v>63.376300000000001</v>
      </c>
    </row>
    <row r="4771" spans="1:4" x14ac:dyDescent="0.25">
      <c r="A4771" s="7" t="s">
        <v>4949</v>
      </c>
      <c r="B4771" s="23">
        <v>61.924120000000002</v>
      </c>
      <c r="C4771" s="23">
        <v>1.4433</v>
      </c>
      <c r="D4771" s="23">
        <v>63.367420000000003</v>
      </c>
    </row>
    <row r="4772" spans="1:4" x14ac:dyDescent="0.25">
      <c r="A4772" s="7" t="s">
        <v>4950</v>
      </c>
      <c r="B4772" s="23">
        <v>54.194470000000003</v>
      </c>
      <c r="C4772" s="23">
        <v>0</v>
      </c>
      <c r="D4772" s="23">
        <v>63.357120000000002</v>
      </c>
    </row>
    <row r="4773" spans="1:4" x14ac:dyDescent="0.25">
      <c r="A4773" s="7" t="s">
        <v>4951</v>
      </c>
      <c r="B4773" s="23">
        <v>52.542019999999994</v>
      </c>
      <c r="C4773" s="23">
        <v>9.6399699999999999</v>
      </c>
      <c r="D4773" s="23">
        <v>63.315439999999995</v>
      </c>
    </row>
    <row r="4774" spans="1:4" x14ac:dyDescent="0.25">
      <c r="A4774" s="7" t="s">
        <v>4952</v>
      </c>
      <c r="B4774" s="23">
        <v>51.502000000000002</v>
      </c>
      <c r="C4774" s="23">
        <v>11.185829999999999</v>
      </c>
      <c r="D4774" s="23">
        <v>63.31183</v>
      </c>
    </row>
    <row r="4775" spans="1:4" x14ac:dyDescent="0.25">
      <c r="A4775" s="7" t="s">
        <v>4953</v>
      </c>
      <c r="B4775" s="23">
        <v>55.407820000000001</v>
      </c>
      <c r="C4775" s="23">
        <v>2.6259999999999999</v>
      </c>
      <c r="D4775" s="23">
        <v>63.287289999999999</v>
      </c>
    </row>
    <row r="4776" spans="1:4" x14ac:dyDescent="0.25">
      <c r="A4776" s="7" t="s">
        <v>4954</v>
      </c>
      <c r="B4776" s="23">
        <v>45.11</v>
      </c>
      <c r="C4776" s="23">
        <v>0.10614</v>
      </c>
      <c r="D4776" s="23">
        <v>63.281500000000001</v>
      </c>
    </row>
    <row r="4777" spans="1:4" x14ac:dyDescent="0.25">
      <c r="A4777" s="7" t="s">
        <v>4955</v>
      </c>
      <c r="B4777" s="23">
        <v>61.186860000000003</v>
      </c>
      <c r="C4777" s="23">
        <v>2.0034800000000001</v>
      </c>
      <c r="D4777" s="23">
        <v>63.270340000000004</v>
      </c>
    </row>
    <row r="4778" spans="1:4" x14ac:dyDescent="0.25">
      <c r="A4778" s="7" t="s">
        <v>4956</v>
      </c>
      <c r="B4778" s="23">
        <v>62.008839999999999</v>
      </c>
      <c r="C4778" s="23">
        <v>0</v>
      </c>
      <c r="D4778" s="23">
        <v>63.263839999999995</v>
      </c>
    </row>
    <row r="4779" spans="1:4" x14ac:dyDescent="0.25">
      <c r="A4779" s="7" t="s">
        <v>4957</v>
      </c>
      <c r="B4779" s="23">
        <v>55.026000000000003</v>
      </c>
      <c r="C4779" s="23">
        <v>4.5779700000000005</v>
      </c>
      <c r="D4779" s="23">
        <v>63.259720000000002</v>
      </c>
    </row>
    <row r="4780" spans="1:4" x14ac:dyDescent="0.25">
      <c r="A4780" s="7" t="s">
        <v>4958</v>
      </c>
      <c r="B4780" s="23">
        <v>61.253010000000003</v>
      </c>
      <c r="C4780" s="23">
        <v>0</v>
      </c>
      <c r="D4780" s="23">
        <v>63.24389</v>
      </c>
    </row>
    <row r="4781" spans="1:4" x14ac:dyDescent="0.25">
      <c r="A4781" s="7" t="s">
        <v>4959</v>
      </c>
      <c r="B4781" s="23">
        <v>61.966550000000005</v>
      </c>
      <c r="C4781" s="23">
        <v>1.0642499999999999</v>
      </c>
      <c r="D4781" s="23">
        <v>63.230800000000002</v>
      </c>
    </row>
    <row r="4782" spans="1:4" x14ac:dyDescent="0.25">
      <c r="A4782" s="7" t="s">
        <v>4960</v>
      </c>
      <c r="B4782" s="23">
        <v>52.957500000000003</v>
      </c>
      <c r="C4782" s="23">
        <v>0.13961000000000001</v>
      </c>
      <c r="D4782" s="23">
        <v>63.227530000000002</v>
      </c>
    </row>
    <row r="4783" spans="1:4" x14ac:dyDescent="0.25">
      <c r="A4783" s="7" t="s">
        <v>4961</v>
      </c>
      <c r="B4783" s="23">
        <v>56.340710000000001</v>
      </c>
      <c r="C4783" s="23">
        <v>2.9915599999999998</v>
      </c>
      <c r="D4783" s="23">
        <v>63.214549999999996</v>
      </c>
    </row>
    <row r="4784" spans="1:4" x14ac:dyDescent="0.25">
      <c r="A4784" s="7" t="s">
        <v>4962</v>
      </c>
      <c r="B4784" s="23">
        <v>59.434609999999999</v>
      </c>
      <c r="C4784" s="23">
        <v>2.94089</v>
      </c>
      <c r="D4784" s="23">
        <v>63.214330000000004</v>
      </c>
    </row>
    <row r="4785" spans="1:4" x14ac:dyDescent="0.25">
      <c r="A4785" s="7" t="s">
        <v>4963</v>
      </c>
      <c r="B4785" s="23">
        <v>62.162469999999999</v>
      </c>
      <c r="C4785" s="23">
        <v>0</v>
      </c>
      <c r="D4785" s="23">
        <v>63.202469999999998</v>
      </c>
    </row>
    <row r="4786" spans="1:4" x14ac:dyDescent="0.25">
      <c r="A4786" s="7" t="s">
        <v>4964</v>
      </c>
      <c r="B4786" s="23">
        <v>61.98021</v>
      </c>
      <c r="C4786" s="23">
        <v>0</v>
      </c>
      <c r="D4786" s="23">
        <v>63.164339999999996</v>
      </c>
    </row>
    <row r="4787" spans="1:4" x14ac:dyDescent="0.25">
      <c r="A4787" s="7" t="s">
        <v>4965</v>
      </c>
      <c r="B4787" s="23">
        <v>62.468499999999999</v>
      </c>
      <c r="C4787" s="23">
        <v>0.69435000000000002</v>
      </c>
      <c r="D4787" s="23">
        <v>63.162849999999999</v>
      </c>
    </row>
    <row r="4788" spans="1:4" x14ac:dyDescent="0.25">
      <c r="A4788" s="7" t="s">
        <v>4966</v>
      </c>
      <c r="B4788" s="23">
        <v>61.128</v>
      </c>
      <c r="C4788" s="23">
        <v>0</v>
      </c>
      <c r="D4788" s="23">
        <v>63.161839999999998</v>
      </c>
    </row>
    <row r="4789" spans="1:4" x14ac:dyDescent="0.25">
      <c r="A4789" s="7" t="s">
        <v>4967</v>
      </c>
      <c r="B4789" s="23">
        <v>62.765709999999999</v>
      </c>
      <c r="C4789" s="23">
        <v>0</v>
      </c>
      <c r="D4789" s="23">
        <v>63.156819999999996</v>
      </c>
    </row>
    <row r="4790" spans="1:4" x14ac:dyDescent="0.25">
      <c r="A4790" s="7" t="s">
        <v>4968</v>
      </c>
      <c r="B4790" s="23">
        <v>60.820740000000001</v>
      </c>
      <c r="C4790" s="23">
        <v>1.18374</v>
      </c>
      <c r="D4790" s="23">
        <v>63.152709999999999</v>
      </c>
    </row>
    <row r="4791" spans="1:4" x14ac:dyDescent="0.25">
      <c r="A4791" s="7" t="s">
        <v>4969</v>
      </c>
      <c r="B4791" s="23">
        <v>46.70382</v>
      </c>
      <c r="C4791" s="23">
        <v>0</v>
      </c>
      <c r="D4791" s="23">
        <v>63.148820000000001</v>
      </c>
    </row>
    <row r="4792" spans="1:4" x14ac:dyDescent="0.25">
      <c r="A4792" s="7" t="s">
        <v>4970</v>
      </c>
      <c r="B4792" s="23">
        <v>61.253010000000003</v>
      </c>
      <c r="C4792" s="23">
        <v>0.49252999999999997</v>
      </c>
      <c r="D4792" s="23">
        <v>63.145540000000004</v>
      </c>
    </row>
    <row r="4793" spans="1:4" x14ac:dyDescent="0.25">
      <c r="A4793" s="7" t="s">
        <v>4971</v>
      </c>
      <c r="B4793" s="23">
        <v>57.395000000000003</v>
      </c>
      <c r="C4793" s="23">
        <v>1.6676099999999998</v>
      </c>
      <c r="D4793" s="23">
        <v>63.129660000000001</v>
      </c>
    </row>
    <row r="4794" spans="1:4" x14ac:dyDescent="0.25">
      <c r="A4794" s="7" t="s">
        <v>4972</v>
      </c>
      <c r="B4794" s="23">
        <v>61.128</v>
      </c>
      <c r="C4794" s="23">
        <v>0</v>
      </c>
      <c r="D4794" s="23">
        <v>63.095999999999997</v>
      </c>
    </row>
    <row r="4795" spans="1:4" x14ac:dyDescent="0.25">
      <c r="A4795" s="7" t="s">
        <v>4973</v>
      </c>
      <c r="B4795" s="23">
        <v>62.444900000000004</v>
      </c>
      <c r="C4795" s="23">
        <v>0</v>
      </c>
      <c r="D4795" s="23">
        <v>63.093919999999997</v>
      </c>
    </row>
    <row r="4796" spans="1:4" x14ac:dyDescent="0.25">
      <c r="A4796" s="7" t="s">
        <v>4974</v>
      </c>
      <c r="B4796" s="23">
        <v>62.214860000000002</v>
      </c>
      <c r="C4796" s="23">
        <v>0</v>
      </c>
      <c r="D4796" s="23">
        <v>63.089860000000002</v>
      </c>
    </row>
    <row r="4797" spans="1:4" x14ac:dyDescent="0.25">
      <c r="A4797" s="7" t="s">
        <v>4975</v>
      </c>
      <c r="B4797" s="23">
        <v>55.88</v>
      </c>
      <c r="C4797" s="23">
        <v>6.2441599999999999</v>
      </c>
      <c r="D4797" s="23">
        <v>63.087810000000005</v>
      </c>
    </row>
    <row r="4798" spans="1:4" x14ac:dyDescent="0.25">
      <c r="A4798" s="7" t="s">
        <v>4976</v>
      </c>
      <c r="B4798" s="23">
        <v>60.192999999999998</v>
      </c>
      <c r="C4798" s="23">
        <v>2.2848000000000002</v>
      </c>
      <c r="D4798" s="23">
        <v>63.086800000000004</v>
      </c>
    </row>
    <row r="4799" spans="1:4" x14ac:dyDescent="0.25">
      <c r="A4799" s="7" t="s">
        <v>4977</v>
      </c>
      <c r="B4799" s="23">
        <v>62.466200000000001</v>
      </c>
      <c r="C4799" s="23">
        <v>0.37351999999999996</v>
      </c>
      <c r="D4799" s="23">
        <v>63.083159999999999</v>
      </c>
    </row>
    <row r="4800" spans="1:4" x14ac:dyDescent="0.25">
      <c r="A4800" s="7" t="s">
        <v>4978</v>
      </c>
      <c r="B4800" s="23">
        <v>60.102080000000001</v>
      </c>
      <c r="C4800" s="23">
        <v>0</v>
      </c>
      <c r="D4800" s="23">
        <v>63.081069999999997</v>
      </c>
    </row>
    <row r="4801" spans="1:4" x14ac:dyDescent="0.25">
      <c r="A4801" s="7" t="s">
        <v>4979</v>
      </c>
      <c r="B4801" s="23">
        <v>60.067519999999995</v>
      </c>
      <c r="C4801" s="23">
        <v>2.9412699999999998</v>
      </c>
      <c r="D4801" s="23">
        <v>63.078699999999998</v>
      </c>
    </row>
    <row r="4802" spans="1:4" x14ac:dyDescent="0.25">
      <c r="A4802" s="7" t="s">
        <v>4980</v>
      </c>
      <c r="B4802" s="23">
        <v>63.073500000000003</v>
      </c>
      <c r="C4802" s="23">
        <v>0</v>
      </c>
      <c r="D4802" s="23">
        <v>63.073500000000003</v>
      </c>
    </row>
    <row r="4803" spans="1:4" x14ac:dyDescent="0.25">
      <c r="A4803" s="7" t="s">
        <v>4981</v>
      </c>
      <c r="B4803" s="23">
        <v>62.632589999999993</v>
      </c>
      <c r="C4803" s="23">
        <v>0.31374999999999997</v>
      </c>
      <c r="D4803" s="23">
        <v>63.060139999999997</v>
      </c>
    </row>
    <row r="4804" spans="1:4" x14ac:dyDescent="0.25">
      <c r="A4804" s="7" t="s">
        <v>4982</v>
      </c>
      <c r="B4804" s="23">
        <v>62.322189999999999</v>
      </c>
      <c r="C4804" s="23">
        <v>0</v>
      </c>
      <c r="D4804" s="23">
        <v>63.049510000000005</v>
      </c>
    </row>
    <row r="4805" spans="1:4" x14ac:dyDescent="0.25">
      <c r="A4805" s="7" t="s">
        <v>4983</v>
      </c>
      <c r="B4805" s="23">
        <v>51.951800000000006</v>
      </c>
      <c r="C4805" s="23">
        <v>1.56036</v>
      </c>
      <c r="D4805" s="23">
        <v>63.029090000000004</v>
      </c>
    </row>
    <row r="4806" spans="1:4" x14ac:dyDescent="0.25">
      <c r="A4806" s="7" t="s">
        <v>4984</v>
      </c>
      <c r="B4806" s="23">
        <v>62.765209999999996</v>
      </c>
      <c r="C4806" s="23">
        <v>0</v>
      </c>
      <c r="D4806" s="23">
        <v>63.005209999999998</v>
      </c>
    </row>
    <row r="4807" spans="1:4" x14ac:dyDescent="0.25">
      <c r="A4807" s="7" t="s">
        <v>4985</v>
      </c>
      <c r="B4807" s="23">
        <v>55.98715</v>
      </c>
      <c r="C4807" s="23">
        <v>9.4950000000000007E-2</v>
      </c>
      <c r="D4807" s="23">
        <v>62.994030000000002</v>
      </c>
    </row>
    <row r="4808" spans="1:4" x14ac:dyDescent="0.25">
      <c r="A4808" s="7" t="s">
        <v>4986</v>
      </c>
      <c r="B4808" s="23">
        <v>56.054749999999999</v>
      </c>
      <c r="C4808" s="23">
        <v>4.0699499999999995</v>
      </c>
      <c r="D4808" s="23">
        <v>62.992989999999999</v>
      </c>
    </row>
    <row r="4809" spans="1:4" x14ac:dyDescent="0.25">
      <c r="A4809" s="7" t="s">
        <v>4987</v>
      </c>
      <c r="B4809" s="23">
        <v>54.0792</v>
      </c>
      <c r="C4809" s="23">
        <v>5.0731299999999999</v>
      </c>
      <c r="D4809" s="23">
        <v>62.989639999999994</v>
      </c>
    </row>
    <row r="4810" spans="1:4" x14ac:dyDescent="0.25">
      <c r="A4810" s="7" t="s">
        <v>4988</v>
      </c>
      <c r="B4810" s="23">
        <v>61.995800000000003</v>
      </c>
      <c r="C4810" s="23">
        <v>0</v>
      </c>
      <c r="D4810" s="23">
        <v>62.982710000000004</v>
      </c>
    </row>
    <row r="4811" spans="1:4" x14ac:dyDescent="0.25">
      <c r="A4811" s="7" t="s">
        <v>4989</v>
      </c>
      <c r="B4811" s="23">
        <v>48.990900000000003</v>
      </c>
      <c r="C4811" s="23">
        <v>13.71025</v>
      </c>
      <c r="D4811" s="23">
        <v>62.98039</v>
      </c>
    </row>
    <row r="4812" spans="1:4" x14ac:dyDescent="0.25">
      <c r="A4812" s="7" t="s">
        <v>4990</v>
      </c>
      <c r="B4812" s="23">
        <v>44.411410000000004</v>
      </c>
      <c r="C4812" s="23">
        <v>17.57311</v>
      </c>
      <c r="D4812" s="23">
        <v>62.973510000000005</v>
      </c>
    </row>
    <row r="4813" spans="1:4" x14ac:dyDescent="0.25">
      <c r="A4813" s="7" t="s">
        <v>4991</v>
      </c>
      <c r="B4813" s="23">
        <v>62.927660000000003</v>
      </c>
      <c r="C4813" s="23">
        <v>0</v>
      </c>
      <c r="D4813" s="23">
        <v>62.927660000000003</v>
      </c>
    </row>
    <row r="4814" spans="1:4" x14ac:dyDescent="0.25">
      <c r="A4814" s="7" t="s">
        <v>4992</v>
      </c>
      <c r="B4814" s="23">
        <v>56.404679999999999</v>
      </c>
      <c r="C4814" s="23">
        <v>6.4925200000000007</v>
      </c>
      <c r="D4814" s="23">
        <v>62.897199999999998</v>
      </c>
    </row>
    <row r="4815" spans="1:4" x14ac:dyDescent="0.25">
      <c r="A4815" s="7" t="s">
        <v>4993</v>
      </c>
      <c r="B4815" s="23">
        <v>60.665610000000001</v>
      </c>
      <c r="C4815" s="23">
        <v>2.0653299999999999</v>
      </c>
      <c r="D4815" s="23">
        <v>62.874929999999999</v>
      </c>
    </row>
    <row r="4816" spans="1:4" x14ac:dyDescent="0.25">
      <c r="A4816" s="7" t="s">
        <v>4994</v>
      </c>
      <c r="B4816" s="23">
        <v>55.387339999999995</v>
      </c>
      <c r="C4816" s="23">
        <v>0</v>
      </c>
      <c r="D4816" s="23">
        <v>62.868360000000003</v>
      </c>
    </row>
    <row r="4817" spans="1:4" x14ac:dyDescent="0.25">
      <c r="A4817" s="7" t="s">
        <v>4995</v>
      </c>
      <c r="B4817" s="23">
        <v>56.006809999999994</v>
      </c>
      <c r="C4817" s="23">
        <v>5.0201000000000002</v>
      </c>
      <c r="D4817" s="23">
        <v>62.863939999999992</v>
      </c>
    </row>
    <row r="4818" spans="1:4" x14ac:dyDescent="0.25">
      <c r="A4818" s="7" t="s">
        <v>4996</v>
      </c>
      <c r="B4818" s="23">
        <v>54.378</v>
      </c>
      <c r="C4818" s="23">
        <v>3.83528</v>
      </c>
      <c r="D4818" s="23">
        <v>62.856559999999995</v>
      </c>
    </row>
    <row r="4819" spans="1:4" x14ac:dyDescent="0.25">
      <c r="A4819" s="7" t="s">
        <v>4997</v>
      </c>
      <c r="B4819" s="23">
        <v>56.309260000000002</v>
      </c>
      <c r="C4819" s="23">
        <v>1.86938</v>
      </c>
      <c r="D4819" s="23">
        <v>62.84151</v>
      </c>
    </row>
    <row r="4820" spans="1:4" x14ac:dyDescent="0.25">
      <c r="A4820" s="7" t="s">
        <v>4998</v>
      </c>
      <c r="B4820" s="23">
        <v>60.790860000000002</v>
      </c>
      <c r="C4820" s="23">
        <v>0</v>
      </c>
      <c r="D4820" s="23">
        <v>62.824860000000001</v>
      </c>
    </row>
    <row r="4821" spans="1:4" x14ac:dyDescent="0.25">
      <c r="A4821" s="7" t="s">
        <v>4999</v>
      </c>
      <c r="B4821" s="23">
        <v>62.181040000000003</v>
      </c>
      <c r="C4821" s="23">
        <v>0.60453999999999997</v>
      </c>
      <c r="D4821" s="23">
        <v>62.809580000000004</v>
      </c>
    </row>
    <row r="4822" spans="1:4" x14ac:dyDescent="0.25">
      <c r="A4822" s="7" t="s">
        <v>5000</v>
      </c>
      <c r="B4822" s="23">
        <v>62.800410000000007</v>
      </c>
      <c r="C4822" s="23">
        <v>0</v>
      </c>
      <c r="D4822" s="23">
        <v>62.800410000000007</v>
      </c>
    </row>
    <row r="4823" spans="1:4" x14ac:dyDescent="0.25">
      <c r="A4823" s="7" t="s">
        <v>5001</v>
      </c>
      <c r="B4823" s="23">
        <v>62.797620000000002</v>
      </c>
      <c r="C4823" s="23">
        <v>0</v>
      </c>
      <c r="D4823" s="23">
        <v>62.797620000000002</v>
      </c>
    </row>
    <row r="4824" spans="1:4" x14ac:dyDescent="0.25">
      <c r="A4824" s="7" t="s">
        <v>5002</v>
      </c>
      <c r="B4824" s="23">
        <v>60.177599999999998</v>
      </c>
      <c r="C4824" s="23">
        <v>0</v>
      </c>
      <c r="D4824" s="23">
        <v>62.796440000000004</v>
      </c>
    </row>
    <row r="4825" spans="1:4" x14ac:dyDescent="0.25">
      <c r="A4825" s="7" t="s">
        <v>5003</v>
      </c>
      <c r="B4825" s="23">
        <v>57.029050000000005</v>
      </c>
      <c r="C4825" s="23">
        <v>0.8619</v>
      </c>
      <c r="D4825" s="23">
        <v>62.77505</v>
      </c>
    </row>
    <row r="4826" spans="1:4" x14ac:dyDescent="0.25">
      <c r="A4826" s="7" t="s">
        <v>5004</v>
      </c>
      <c r="B4826" s="23">
        <v>62.109070000000003</v>
      </c>
      <c r="C4826" s="23">
        <v>0</v>
      </c>
      <c r="D4826" s="23">
        <v>62.756320000000002</v>
      </c>
    </row>
    <row r="4827" spans="1:4" x14ac:dyDescent="0.25">
      <c r="A4827" s="7" t="s">
        <v>5005</v>
      </c>
      <c r="B4827" s="23">
        <v>54.037210000000002</v>
      </c>
      <c r="C4827" s="23">
        <v>8.4590599999999991</v>
      </c>
      <c r="D4827" s="23">
        <v>62.754709999999996</v>
      </c>
    </row>
    <row r="4828" spans="1:4" x14ac:dyDescent="0.25">
      <c r="A4828" s="7" t="s">
        <v>5006</v>
      </c>
      <c r="B4828" s="23">
        <v>51.011559999999996</v>
      </c>
      <c r="C4828" s="23">
        <v>10.257490000000001</v>
      </c>
      <c r="D4828" s="23">
        <v>62.751309999999997</v>
      </c>
    </row>
    <row r="4829" spans="1:4" x14ac:dyDescent="0.25">
      <c r="A4829" s="7" t="s">
        <v>5007</v>
      </c>
      <c r="B4829" s="23">
        <v>61.117199999999997</v>
      </c>
      <c r="C4829" s="23">
        <v>0</v>
      </c>
      <c r="D4829" s="23">
        <v>62.7012</v>
      </c>
    </row>
    <row r="4830" spans="1:4" x14ac:dyDescent="0.25">
      <c r="A4830" s="7" t="s">
        <v>5008</v>
      </c>
      <c r="B4830" s="23">
        <v>61.191830000000003</v>
      </c>
      <c r="C4830" s="23">
        <v>1.4818199999999999</v>
      </c>
      <c r="D4830" s="23">
        <v>62.673650000000002</v>
      </c>
    </row>
    <row r="4831" spans="1:4" x14ac:dyDescent="0.25">
      <c r="A4831" s="7" t="s">
        <v>5009</v>
      </c>
      <c r="B4831" s="23">
        <v>62.019010000000002</v>
      </c>
      <c r="C4831" s="23">
        <v>0</v>
      </c>
      <c r="D4831" s="23">
        <v>62.667020000000001</v>
      </c>
    </row>
    <row r="4832" spans="1:4" x14ac:dyDescent="0.25">
      <c r="A4832" s="7" t="s">
        <v>5010</v>
      </c>
      <c r="B4832" s="23">
        <v>54.808160000000001</v>
      </c>
      <c r="C4832" s="23">
        <v>7.2908400000000002</v>
      </c>
      <c r="D4832" s="23">
        <v>62.661079999999998</v>
      </c>
    </row>
    <row r="4833" spans="1:4" x14ac:dyDescent="0.25">
      <c r="A4833" s="7" t="s">
        <v>5011</v>
      </c>
      <c r="B4833" s="23">
        <v>57.25947</v>
      </c>
      <c r="C4833" s="23">
        <v>3.64405</v>
      </c>
      <c r="D4833" s="23">
        <v>62.646650000000001</v>
      </c>
    </row>
    <row r="4834" spans="1:4" x14ac:dyDescent="0.25">
      <c r="A4834" s="7" t="s">
        <v>5012</v>
      </c>
      <c r="B4834" s="23">
        <v>60.790849999999999</v>
      </c>
      <c r="C4834" s="23">
        <v>0</v>
      </c>
      <c r="D4834" s="23">
        <v>62.624849999999995</v>
      </c>
    </row>
    <row r="4835" spans="1:4" x14ac:dyDescent="0.25">
      <c r="A4835" s="7" t="s">
        <v>5013</v>
      </c>
      <c r="B4835" s="23">
        <v>61.996319999999997</v>
      </c>
      <c r="C4835" s="23">
        <v>0</v>
      </c>
      <c r="D4835" s="23">
        <v>62.62032</v>
      </c>
    </row>
    <row r="4836" spans="1:4" x14ac:dyDescent="0.25">
      <c r="A4836" s="7" t="s">
        <v>5014</v>
      </c>
      <c r="B4836" s="23">
        <v>61.996070000000003</v>
      </c>
      <c r="C4836" s="23">
        <v>0</v>
      </c>
      <c r="D4836" s="23">
        <v>62.620069999999998</v>
      </c>
    </row>
    <row r="4837" spans="1:4" x14ac:dyDescent="0.25">
      <c r="A4837" s="7" t="s">
        <v>5015</v>
      </c>
      <c r="B4837" s="23">
        <v>61.996040000000001</v>
      </c>
      <c r="C4837" s="23">
        <v>0</v>
      </c>
      <c r="D4837" s="23">
        <v>62.620040000000003</v>
      </c>
    </row>
    <row r="4838" spans="1:4" x14ac:dyDescent="0.25">
      <c r="A4838" s="7" t="s">
        <v>5016</v>
      </c>
      <c r="B4838" s="23">
        <v>61.996040000000001</v>
      </c>
      <c r="C4838" s="23">
        <v>0</v>
      </c>
      <c r="D4838" s="23">
        <v>62.620040000000003</v>
      </c>
    </row>
    <row r="4839" spans="1:4" x14ac:dyDescent="0.25">
      <c r="A4839" s="7" t="s">
        <v>5017</v>
      </c>
      <c r="B4839" s="23">
        <v>61.996000000000002</v>
      </c>
      <c r="C4839" s="23">
        <v>0</v>
      </c>
      <c r="D4839" s="23">
        <v>62.62</v>
      </c>
    </row>
    <row r="4840" spans="1:4" x14ac:dyDescent="0.25">
      <c r="A4840" s="7" t="s">
        <v>5018</v>
      </c>
      <c r="B4840" s="23">
        <v>62.618650000000002</v>
      </c>
      <c r="C4840" s="23">
        <v>0</v>
      </c>
      <c r="D4840" s="23">
        <v>62.618650000000002</v>
      </c>
    </row>
    <row r="4841" spans="1:4" x14ac:dyDescent="0.25">
      <c r="A4841" s="7" t="s">
        <v>5019</v>
      </c>
      <c r="B4841" s="23">
        <v>60.226999999999997</v>
      </c>
      <c r="C4841" s="23">
        <v>1.21017</v>
      </c>
      <c r="D4841" s="23">
        <v>62.612169999999999</v>
      </c>
    </row>
    <row r="4842" spans="1:4" x14ac:dyDescent="0.25">
      <c r="A4842" s="7" t="s">
        <v>5020</v>
      </c>
      <c r="B4842" s="23">
        <v>61.996010000000005</v>
      </c>
      <c r="C4842" s="23">
        <v>0</v>
      </c>
      <c r="D4842" s="23">
        <v>62.60801</v>
      </c>
    </row>
    <row r="4843" spans="1:4" x14ac:dyDescent="0.25">
      <c r="A4843" s="7" t="s">
        <v>5021</v>
      </c>
      <c r="B4843" s="23">
        <v>62.605499999999999</v>
      </c>
      <c r="C4843" s="23">
        <v>0</v>
      </c>
      <c r="D4843" s="23">
        <v>62.605499999999999</v>
      </c>
    </row>
    <row r="4844" spans="1:4" x14ac:dyDescent="0.25">
      <c r="A4844" s="7" t="s">
        <v>5022</v>
      </c>
      <c r="B4844" s="23">
        <v>58.264019999999995</v>
      </c>
      <c r="C4844" s="23">
        <v>2.7014099999999996</v>
      </c>
      <c r="D4844" s="23">
        <v>62.602729999999994</v>
      </c>
    </row>
    <row r="4845" spans="1:4" x14ac:dyDescent="0.25">
      <c r="A4845" s="7" t="s">
        <v>5023</v>
      </c>
      <c r="B4845" s="23">
        <v>60.376370000000001</v>
      </c>
      <c r="C4845" s="23">
        <v>1.9865899999999999</v>
      </c>
      <c r="D4845" s="23">
        <v>62.59731</v>
      </c>
    </row>
    <row r="4846" spans="1:4" x14ac:dyDescent="0.25">
      <c r="A4846" s="7" t="s">
        <v>5024</v>
      </c>
      <c r="B4846" s="23">
        <v>58.194369999999999</v>
      </c>
      <c r="C4846" s="23">
        <v>0</v>
      </c>
      <c r="D4846" s="23">
        <v>62.584330000000001</v>
      </c>
    </row>
    <row r="4847" spans="1:4" x14ac:dyDescent="0.25">
      <c r="A4847" s="7" t="s">
        <v>5025</v>
      </c>
      <c r="B4847" s="23">
        <v>61.128010000000003</v>
      </c>
      <c r="C4847" s="23">
        <v>0.11320000000000001</v>
      </c>
      <c r="D4847" s="23">
        <v>62.542000000000002</v>
      </c>
    </row>
    <row r="4848" spans="1:4" x14ac:dyDescent="0.25">
      <c r="A4848" s="7" t="s">
        <v>5026</v>
      </c>
      <c r="B4848" s="23">
        <v>62.311</v>
      </c>
      <c r="C4848" s="23">
        <v>0.21062999999999998</v>
      </c>
      <c r="D4848" s="23">
        <v>62.521629999999995</v>
      </c>
    </row>
    <row r="4849" spans="1:4" x14ac:dyDescent="0.25">
      <c r="A4849" s="7" t="s">
        <v>5027</v>
      </c>
      <c r="B4849" s="23">
        <v>59.755110000000002</v>
      </c>
      <c r="C4849" s="23">
        <v>0.73717999999999995</v>
      </c>
      <c r="D4849" s="23">
        <v>62.516210000000001</v>
      </c>
    </row>
    <row r="4850" spans="1:4" x14ac:dyDescent="0.25">
      <c r="A4850" s="7" t="s">
        <v>5028</v>
      </c>
      <c r="B4850" s="23">
        <v>52.172800000000002</v>
      </c>
      <c r="C4850" s="23">
        <v>1.6628000000000001</v>
      </c>
      <c r="D4850" s="23">
        <v>62.480460000000008</v>
      </c>
    </row>
    <row r="4851" spans="1:4" x14ac:dyDescent="0.25">
      <c r="A4851" s="7" t="s">
        <v>5029</v>
      </c>
      <c r="B4851" s="23">
        <v>59.7087</v>
      </c>
      <c r="C4851" s="23">
        <v>1.6531500000000001</v>
      </c>
      <c r="D4851" s="23">
        <v>62.466850000000001</v>
      </c>
    </row>
    <row r="4852" spans="1:4" x14ac:dyDescent="0.25">
      <c r="A4852" s="7" t="s">
        <v>5030</v>
      </c>
      <c r="B4852" s="23">
        <v>49.476550000000003</v>
      </c>
      <c r="C4852" s="23">
        <v>8.4775599999999987</v>
      </c>
      <c r="D4852" s="23">
        <v>62.437599999999996</v>
      </c>
    </row>
    <row r="4853" spans="1:4" x14ac:dyDescent="0.25">
      <c r="A4853" s="7" t="s">
        <v>5031</v>
      </c>
      <c r="B4853" s="23">
        <v>55.026000000000003</v>
      </c>
      <c r="C4853" s="23">
        <v>2.6901599999999997</v>
      </c>
      <c r="D4853" s="23">
        <v>62.425350000000009</v>
      </c>
    </row>
    <row r="4854" spans="1:4" x14ac:dyDescent="0.25">
      <c r="A4854" s="7" t="s">
        <v>5032</v>
      </c>
      <c r="B4854" s="23">
        <v>48.837720000000004</v>
      </c>
      <c r="C4854" s="23">
        <v>13.32742</v>
      </c>
      <c r="D4854" s="23">
        <v>62.415140000000001</v>
      </c>
    </row>
    <row r="4855" spans="1:4" x14ac:dyDescent="0.25">
      <c r="A4855" s="7" t="s">
        <v>5033</v>
      </c>
      <c r="B4855" s="23">
        <v>61.756260000000005</v>
      </c>
      <c r="C4855" s="23">
        <v>0</v>
      </c>
      <c r="D4855" s="23">
        <v>62.377859999999998</v>
      </c>
    </row>
    <row r="4856" spans="1:4" x14ac:dyDescent="0.25">
      <c r="A4856" s="7" t="s">
        <v>5034</v>
      </c>
      <c r="B4856" s="23">
        <v>57.801110000000001</v>
      </c>
      <c r="C4856" s="23">
        <v>1.7179200000000001</v>
      </c>
      <c r="D4856" s="23">
        <v>62.371679999999998</v>
      </c>
    </row>
    <row r="4857" spans="1:4" x14ac:dyDescent="0.25">
      <c r="A4857" s="7" t="s">
        <v>5035</v>
      </c>
      <c r="B4857" s="23">
        <v>48.071839999999995</v>
      </c>
      <c r="C4857" s="23">
        <v>13.91037</v>
      </c>
      <c r="D4857" s="23">
        <v>62.371010000000005</v>
      </c>
    </row>
    <row r="4858" spans="1:4" x14ac:dyDescent="0.25">
      <c r="A4858" s="7" t="s">
        <v>5036</v>
      </c>
      <c r="B4858" s="23">
        <v>62.349899999999998</v>
      </c>
      <c r="C4858" s="23">
        <v>0</v>
      </c>
      <c r="D4858" s="23">
        <v>62.349899999999998</v>
      </c>
    </row>
    <row r="4859" spans="1:4" x14ac:dyDescent="0.25">
      <c r="A4859" s="7" t="s">
        <v>5037</v>
      </c>
      <c r="B4859" s="23">
        <v>59.854550000000003</v>
      </c>
      <c r="C4859" s="23">
        <v>0</v>
      </c>
      <c r="D4859" s="23">
        <v>62.310720000000003</v>
      </c>
    </row>
    <row r="4860" spans="1:4" x14ac:dyDescent="0.25">
      <c r="A4860" s="7" t="s">
        <v>5038</v>
      </c>
      <c r="B4860" s="23">
        <v>61.253010000000003</v>
      </c>
      <c r="C4860" s="23">
        <v>0</v>
      </c>
      <c r="D4860" s="23">
        <v>62.293010000000002</v>
      </c>
    </row>
    <row r="4861" spans="1:4" x14ac:dyDescent="0.25">
      <c r="A4861" s="7" t="s">
        <v>5039</v>
      </c>
      <c r="B4861" s="23">
        <v>55.125970000000002</v>
      </c>
      <c r="C4861" s="23">
        <v>5.6383100000000006</v>
      </c>
      <c r="D4861" s="23">
        <v>62.258600000000001</v>
      </c>
    </row>
    <row r="4862" spans="1:4" x14ac:dyDescent="0.25">
      <c r="A4862" s="7" t="s">
        <v>5040</v>
      </c>
      <c r="B4862" s="23">
        <v>56.439689999999999</v>
      </c>
      <c r="C4862" s="23">
        <v>5.4644399999999997</v>
      </c>
      <c r="D4862" s="23">
        <v>62.255430000000004</v>
      </c>
    </row>
    <row r="4863" spans="1:4" x14ac:dyDescent="0.25">
      <c r="A4863" s="7" t="s">
        <v>5041</v>
      </c>
      <c r="B4863" s="23">
        <v>61.253129999999999</v>
      </c>
      <c r="C4863" s="23">
        <v>0</v>
      </c>
      <c r="D4863" s="23">
        <v>62.253129999999999</v>
      </c>
    </row>
    <row r="4864" spans="1:4" x14ac:dyDescent="0.25">
      <c r="A4864" s="7" t="s">
        <v>5042</v>
      </c>
      <c r="B4864" s="23">
        <v>53.238430000000001</v>
      </c>
      <c r="C4864" s="23">
        <v>7.9431599999999998</v>
      </c>
      <c r="D4864" s="23">
        <v>62.24888</v>
      </c>
    </row>
    <row r="4865" spans="1:4" x14ac:dyDescent="0.25">
      <c r="A4865" s="7" t="s">
        <v>5043</v>
      </c>
      <c r="B4865" s="23">
        <v>48.098699999999994</v>
      </c>
      <c r="C4865" s="23">
        <v>10.74559</v>
      </c>
      <c r="D4865" s="23">
        <v>62.24349999999999</v>
      </c>
    </row>
    <row r="4866" spans="1:4" x14ac:dyDescent="0.25">
      <c r="A4866" s="7" t="s">
        <v>5044</v>
      </c>
      <c r="B4866" s="23">
        <v>7.4426999999999994</v>
      </c>
      <c r="C4866" s="23">
        <v>0</v>
      </c>
      <c r="D4866" s="23">
        <v>62.232829999999993</v>
      </c>
    </row>
    <row r="4867" spans="1:4" x14ac:dyDescent="0.25">
      <c r="A4867" s="7" t="s">
        <v>5045</v>
      </c>
      <c r="B4867" s="23">
        <v>55.286569999999998</v>
      </c>
      <c r="C4867" s="23">
        <v>3.4683600000000001</v>
      </c>
      <c r="D4867" s="23">
        <v>62.230150000000002</v>
      </c>
    </row>
    <row r="4868" spans="1:4" x14ac:dyDescent="0.25">
      <c r="A4868" s="7" t="s">
        <v>5046</v>
      </c>
      <c r="B4868" s="23">
        <v>57.96011</v>
      </c>
      <c r="C4868" s="23">
        <v>1.9590399999999999</v>
      </c>
      <c r="D4868" s="23">
        <v>62.187870000000004</v>
      </c>
    </row>
    <row r="4869" spans="1:4" x14ac:dyDescent="0.25">
      <c r="A4869" s="7" t="s">
        <v>5047</v>
      </c>
      <c r="B4869" s="23">
        <v>62.184989999999999</v>
      </c>
      <c r="C4869" s="23">
        <v>0</v>
      </c>
      <c r="D4869" s="23">
        <v>62.184989999999999</v>
      </c>
    </row>
    <row r="4870" spans="1:4" x14ac:dyDescent="0.25">
      <c r="A4870" s="7" t="s">
        <v>5048</v>
      </c>
      <c r="B4870" s="23">
        <v>58.919350000000001</v>
      </c>
      <c r="C4870" s="23">
        <v>0</v>
      </c>
      <c r="D4870" s="23">
        <v>62.159549999999996</v>
      </c>
    </row>
    <row r="4871" spans="1:4" x14ac:dyDescent="0.25">
      <c r="A4871" s="7" t="s">
        <v>5049</v>
      </c>
      <c r="B4871" s="23">
        <v>54.352830000000004</v>
      </c>
      <c r="C4871" s="23">
        <v>2.93831</v>
      </c>
      <c r="D4871" s="23">
        <v>62.139290000000003</v>
      </c>
    </row>
    <row r="4872" spans="1:4" x14ac:dyDescent="0.25">
      <c r="A4872" s="7" t="s">
        <v>5050</v>
      </c>
      <c r="B4872" s="23">
        <v>61.701929999999997</v>
      </c>
      <c r="C4872" s="23">
        <v>0</v>
      </c>
      <c r="D4872" s="23">
        <v>62.13588</v>
      </c>
    </row>
    <row r="4873" spans="1:4" x14ac:dyDescent="0.25">
      <c r="A4873" s="7" t="s">
        <v>5051</v>
      </c>
      <c r="B4873" s="23">
        <v>62.0867</v>
      </c>
      <c r="C4873" s="23">
        <v>0</v>
      </c>
      <c r="D4873" s="23">
        <v>62.113549999999996</v>
      </c>
    </row>
    <row r="4874" spans="1:4" x14ac:dyDescent="0.25">
      <c r="A4874" s="7" t="s">
        <v>5052</v>
      </c>
      <c r="B4874" s="23">
        <v>58.074150000000003</v>
      </c>
      <c r="C4874" s="23">
        <v>6.4799999999999996E-2</v>
      </c>
      <c r="D4874" s="23">
        <v>62.111050000000006</v>
      </c>
    </row>
    <row r="4875" spans="1:4" x14ac:dyDescent="0.25">
      <c r="A4875" s="7" t="s">
        <v>5053</v>
      </c>
      <c r="B4875" s="23">
        <v>62.081510000000002</v>
      </c>
      <c r="C4875" s="23">
        <v>0</v>
      </c>
      <c r="D4875" s="23">
        <v>62.081510000000002</v>
      </c>
    </row>
    <row r="4876" spans="1:4" x14ac:dyDescent="0.25">
      <c r="A4876" s="7" t="s">
        <v>5054</v>
      </c>
      <c r="B4876" s="23">
        <v>62.073720000000002</v>
      </c>
      <c r="C4876" s="23">
        <v>0</v>
      </c>
      <c r="D4876" s="23">
        <v>62.073720000000002</v>
      </c>
    </row>
    <row r="4877" spans="1:4" x14ac:dyDescent="0.25">
      <c r="A4877" s="7" t="s">
        <v>5055</v>
      </c>
      <c r="B4877" s="23">
        <v>53.018830000000001</v>
      </c>
      <c r="C4877" s="23">
        <v>8.5143599999999999</v>
      </c>
      <c r="D4877" s="23">
        <v>62.070970000000003</v>
      </c>
    </row>
    <row r="4878" spans="1:4" x14ac:dyDescent="0.25">
      <c r="A4878" s="7" t="s">
        <v>5056</v>
      </c>
      <c r="B4878" s="23">
        <v>56.568800000000003</v>
      </c>
      <c r="C4878" s="23">
        <v>4.6575800000000003</v>
      </c>
      <c r="D4878" s="23">
        <v>62.066400000000002</v>
      </c>
    </row>
    <row r="4879" spans="1:4" x14ac:dyDescent="0.25">
      <c r="A4879" s="7" t="s">
        <v>5057</v>
      </c>
      <c r="B4879" s="23">
        <v>55.026000000000003</v>
      </c>
      <c r="C4879" s="23">
        <v>1.6933499999999999</v>
      </c>
      <c r="D4879" s="23">
        <v>62.056669999999997</v>
      </c>
    </row>
    <row r="4880" spans="1:4" x14ac:dyDescent="0.25">
      <c r="A4880" s="7" t="s">
        <v>5058</v>
      </c>
      <c r="B4880" s="23">
        <v>59.429690000000001</v>
      </c>
      <c r="C4880" s="23">
        <v>1.3495899999999998</v>
      </c>
      <c r="D4880" s="23">
        <v>62.053249999999998</v>
      </c>
    </row>
    <row r="4881" spans="1:4" x14ac:dyDescent="0.25">
      <c r="A4881" s="7" t="s">
        <v>5059</v>
      </c>
      <c r="B4881" s="23">
        <v>60.765809999999995</v>
      </c>
      <c r="C4881" s="23">
        <v>0</v>
      </c>
      <c r="D4881" s="23">
        <v>62.045809999999996</v>
      </c>
    </row>
    <row r="4882" spans="1:4" x14ac:dyDescent="0.25">
      <c r="A4882" s="7" t="s">
        <v>5060</v>
      </c>
      <c r="B4882" s="23">
        <v>55.59151</v>
      </c>
      <c r="C4882" s="23">
        <v>0.24392</v>
      </c>
      <c r="D4882" s="23">
        <v>62.042449999999995</v>
      </c>
    </row>
    <row r="4883" spans="1:4" x14ac:dyDescent="0.25">
      <c r="A4883" s="7" t="s">
        <v>5061</v>
      </c>
      <c r="B4883" s="23">
        <v>59.881949999999996</v>
      </c>
      <c r="C4883" s="23">
        <v>3.2070000000000001E-2</v>
      </c>
      <c r="D4883" s="23">
        <v>62.039149999999992</v>
      </c>
    </row>
    <row r="4884" spans="1:4" x14ac:dyDescent="0.25">
      <c r="A4884" s="7" t="s">
        <v>5062</v>
      </c>
      <c r="B4884" s="23">
        <v>55.7547</v>
      </c>
      <c r="C4884" s="23">
        <v>6.2287400000000002</v>
      </c>
      <c r="D4884" s="23">
        <v>62.033499999999989</v>
      </c>
    </row>
    <row r="4885" spans="1:4" x14ac:dyDescent="0.25">
      <c r="A4885" s="7" t="s">
        <v>5063</v>
      </c>
      <c r="B4885" s="23">
        <v>61.399800000000006</v>
      </c>
      <c r="C4885" s="23">
        <v>0</v>
      </c>
      <c r="D4885" s="23">
        <v>62.023800000000001</v>
      </c>
    </row>
    <row r="4886" spans="1:4" x14ac:dyDescent="0.25">
      <c r="A4886" s="7" t="s">
        <v>5064</v>
      </c>
      <c r="B4886" s="23">
        <v>61.356430000000003</v>
      </c>
      <c r="C4886" s="23">
        <v>0.29536000000000001</v>
      </c>
      <c r="D4886" s="23">
        <v>62.008510000000001</v>
      </c>
    </row>
    <row r="4887" spans="1:4" x14ac:dyDescent="0.25">
      <c r="A4887" s="7" t="s">
        <v>5065</v>
      </c>
      <c r="B4887" s="23">
        <v>61.996070000000003</v>
      </c>
      <c r="C4887" s="23">
        <v>0</v>
      </c>
      <c r="D4887" s="23">
        <v>61.996070000000003</v>
      </c>
    </row>
    <row r="4888" spans="1:4" x14ac:dyDescent="0.25">
      <c r="A4888" s="7" t="s">
        <v>5066</v>
      </c>
      <c r="B4888" s="23">
        <v>46.163400000000003</v>
      </c>
      <c r="C4888" s="23">
        <v>11.98169</v>
      </c>
      <c r="D4888" s="23">
        <v>61.975560000000002</v>
      </c>
    </row>
    <row r="4889" spans="1:4" x14ac:dyDescent="0.25">
      <c r="A4889" s="7" t="s">
        <v>5067</v>
      </c>
      <c r="B4889" s="23">
        <v>59.805019999999999</v>
      </c>
      <c r="C4889" s="23">
        <v>0.49837999999999999</v>
      </c>
      <c r="D4889" s="23">
        <v>61.951149999999991</v>
      </c>
    </row>
    <row r="4890" spans="1:4" x14ac:dyDescent="0.25">
      <c r="A4890" s="7" t="s">
        <v>5068</v>
      </c>
      <c r="B4890" s="23">
        <v>55.825969999999998</v>
      </c>
      <c r="C4890" s="23">
        <v>4.1622599999999998</v>
      </c>
      <c r="D4890" s="23">
        <v>61.948370000000004</v>
      </c>
    </row>
    <row r="4891" spans="1:4" x14ac:dyDescent="0.25">
      <c r="A4891" s="7" t="s">
        <v>5069</v>
      </c>
      <c r="B4891" s="23">
        <v>59.623719999999999</v>
      </c>
      <c r="C4891" s="23">
        <v>1.6931500000000002</v>
      </c>
      <c r="D4891" s="23">
        <v>61.940870000000004</v>
      </c>
    </row>
    <row r="4892" spans="1:4" x14ac:dyDescent="0.25">
      <c r="A4892" s="7" t="s">
        <v>5070</v>
      </c>
      <c r="B4892" s="23">
        <v>61.258129999999994</v>
      </c>
      <c r="C4892" s="23">
        <v>6.8629999999999997E-2</v>
      </c>
      <c r="D4892" s="23">
        <v>61.933289999999992</v>
      </c>
    </row>
    <row r="4893" spans="1:4" x14ac:dyDescent="0.25">
      <c r="A4893" s="7" t="s">
        <v>5071</v>
      </c>
      <c r="B4893" s="23">
        <v>61.299589999999995</v>
      </c>
      <c r="C4893" s="23">
        <v>0</v>
      </c>
      <c r="D4893" s="23">
        <v>61.917789999999997</v>
      </c>
    </row>
    <row r="4894" spans="1:4" x14ac:dyDescent="0.25">
      <c r="A4894" s="7" t="s">
        <v>5072</v>
      </c>
      <c r="B4894" s="23">
        <v>58.851500000000001</v>
      </c>
      <c r="C4894" s="23">
        <v>2.4178200000000003</v>
      </c>
      <c r="D4894" s="23">
        <v>61.893790000000003</v>
      </c>
    </row>
    <row r="4895" spans="1:4" x14ac:dyDescent="0.25">
      <c r="A4895" s="7" t="s">
        <v>5073</v>
      </c>
      <c r="B4895" s="23">
        <v>59.736499999999999</v>
      </c>
      <c r="C4895" s="23">
        <v>1.8321700000000001</v>
      </c>
      <c r="D4895" s="23">
        <v>61.89199</v>
      </c>
    </row>
    <row r="4896" spans="1:4" x14ac:dyDescent="0.25">
      <c r="A4896" s="7" t="s">
        <v>5074</v>
      </c>
      <c r="B4896" s="23">
        <v>61.258769999999998</v>
      </c>
      <c r="C4896" s="23">
        <v>0</v>
      </c>
      <c r="D4896" s="23">
        <v>61.882769999999994</v>
      </c>
    </row>
    <row r="4897" spans="1:4" x14ac:dyDescent="0.25">
      <c r="A4897" s="7" t="s">
        <v>5075</v>
      </c>
      <c r="B4897" s="23">
        <v>61.253029999999995</v>
      </c>
      <c r="C4897" s="23">
        <v>0</v>
      </c>
      <c r="D4897" s="23">
        <v>61.877029999999998</v>
      </c>
    </row>
    <row r="4898" spans="1:4" x14ac:dyDescent="0.25">
      <c r="A4898" s="7" t="s">
        <v>5076</v>
      </c>
      <c r="B4898" s="23">
        <v>50.307079999999999</v>
      </c>
      <c r="C4898" s="23">
        <v>0</v>
      </c>
      <c r="D4898" s="23">
        <v>61.848480000000002</v>
      </c>
    </row>
    <row r="4899" spans="1:4" x14ac:dyDescent="0.25">
      <c r="A4899" s="7" t="s">
        <v>5077</v>
      </c>
      <c r="B4899" s="23">
        <v>59.550800000000002</v>
      </c>
      <c r="C4899" s="23">
        <v>1.5178099999999999</v>
      </c>
      <c r="D4899" s="23">
        <v>61.809139999999999</v>
      </c>
    </row>
    <row r="4900" spans="1:4" x14ac:dyDescent="0.25">
      <c r="A4900" s="7" t="s">
        <v>5078</v>
      </c>
      <c r="B4900" s="23">
        <v>58.45167</v>
      </c>
      <c r="C4900" s="23">
        <v>3.3005200000000001</v>
      </c>
      <c r="D4900" s="23">
        <v>61.805929999999996</v>
      </c>
    </row>
    <row r="4901" spans="1:4" x14ac:dyDescent="0.25">
      <c r="A4901" s="7" t="s">
        <v>5079</v>
      </c>
      <c r="B4901" s="23">
        <v>60.868370000000006</v>
      </c>
      <c r="C4901" s="23">
        <v>0</v>
      </c>
      <c r="D4901" s="23">
        <v>61.78837</v>
      </c>
    </row>
    <row r="4902" spans="1:4" x14ac:dyDescent="0.25">
      <c r="A4902" s="7" t="s">
        <v>5080</v>
      </c>
      <c r="B4902" s="23">
        <v>60.102019999999996</v>
      </c>
      <c r="C4902" s="23">
        <v>0</v>
      </c>
      <c r="D4902" s="23">
        <v>61.782019999999996</v>
      </c>
    </row>
    <row r="4903" spans="1:4" x14ac:dyDescent="0.25">
      <c r="A4903" s="7" t="s">
        <v>5081</v>
      </c>
      <c r="B4903" s="23">
        <v>53.473849999999999</v>
      </c>
      <c r="C4903" s="23">
        <v>7.1014799999999996</v>
      </c>
      <c r="D4903" s="23">
        <v>61.774630000000002</v>
      </c>
    </row>
    <row r="4904" spans="1:4" x14ac:dyDescent="0.25">
      <c r="A4904" s="7" t="s">
        <v>5082</v>
      </c>
      <c r="B4904" s="23">
        <v>61.117239999999995</v>
      </c>
      <c r="C4904" s="23">
        <v>0</v>
      </c>
      <c r="D4904" s="23">
        <v>61.741250000000001</v>
      </c>
    </row>
    <row r="4905" spans="1:4" x14ac:dyDescent="0.25">
      <c r="A4905" s="7" t="s">
        <v>5083</v>
      </c>
      <c r="B4905" s="23">
        <v>61.117239999999995</v>
      </c>
      <c r="C4905" s="23">
        <v>0</v>
      </c>
      <c r="D4905" s="23">
        <v>61.741229999999995</v>
      </c>
    </row>
    <row r="4906" spans="1:4" x14ac:dyDescent="0.25">
      <c r="A4906" s="7" t="s">
        <v>5084</v>
      </c>
      <c r="B4906" s="23">
        <v>55.026000000000003</v>
      </c>
      <c r="C4906" s="23">
        <v>2.9930400000000001</v>
      </c>
      <c r="D4906" s="23">
        <v>61.712309999999995</v>
      </c>
    </row>
    <row r="4907" spans="1:4" x14ac:dyDescent="0.25">
      <c r="A4907" s="7" t="s">
        <v>5085</v>
      </c>
      <c r="B4907" s="23">
        <v>52.80274</v>
      </c>
      <c r="C4907" s="23">
        <v>2.26003</v>
      </c>
      <c r="D4907" s="23">
        <v>61.702969999999993</v>
      </c>
    </row>
    <row r="4908" spans="1:4" x14ac:dyDescent="0.25">
      <c r="A4908" s="7" t="s">
        <v>5086</v>
      </c>
      <c r="B4908" s="23">
        <v>61.252989999999997</v>
      </c>
      <c r="C4908" s="23">
        <v>0.42975999999999998</v>
      </c>
      <c r="D4908" s="23">
        <v>61.682749999999999</v>
      </c>
    </row>
    <row r="4909" spans="1:4" x14ac:dyDescent="0.25">
      <c r="A4909" s="7" t="s">
        <v>5087</v>
      </c>
      <c r="B4909" s="23">
        <v>58.190449999999998</v>
      </c>
      <c r="C4909" s="23">
        <v>0.86390999999999996</v>
      </c>
      <c r="D4909" s="23">
        <v>61.681940000000004</v>
      </c>
    </row>
    <row r="4910" spans="1:4" x14ac:dyDescent="0.25">
      <c r="A4910" s="7" t="s">
        <v>5088</v>
      </c>
      <c r="B4910" s="23">
        <v>55.026009999999999</v>
      </c>
      <c r="C4910" s="23">
        <v>1.3546800000000001</v>
      </c>
      <c r="D4910" s="23">
        <v>61.675730000000001</v>
      </c>
    </row>
    <row r="4911" spans="1:4" x14ac:dyDescent="0.25">
      <c r="A4911" s="7" t="s">
        <v>5089</v>
      </c>
      <c r="B4911" s="23">
        <v>55.026000000000003</v>
      </c>
      <c r="C4911" s="23">
        <v>3.0315500000000002</v>
      </c>
      <c r="D4911" s="23">
        <v>61.652980000000007</v>
      </c>
    </row>
    <row r="4912" spans="1:4" x14ac:dyDescent="0.25">
      <c r="A4912" s="7" t="s">
        <v>5090</v>
      </c>
      <c r="B4912" s="23">
        <v>58.527999999999999</v>
      </c>
      <c r="C4912" s="23">
        <v>1.46506</v>
      </c>
      <c r="D4912" s="23">
        <v>61.642449999999997</v>
      </c>
    </row>
    <row r="4913" spans="1:4" x14ac:dyDescent="0.25">
      <c r="A4913" s="7" t="s">
        <v>5091</v>
      </c>
      <c r="B4913" s="23">
        <v>44.5246</v>
      </c>
      <c r="C4913" s="23">
        <v>15.79049</v>
      </c>
      <c r="D4913" s="23">
        <v>61.633780000000002</v>
      </c>
    </row>
    <row r="4914" spans="1:4" x14ac:dyDescent="0.25">
      <c r="A4914" s="7" t="s">
        <v>5092</v>
      </c>
      <c r="B4914" s="23">
        <v>52.965669999999996</v>
      </c>
      <c r="C4914" s="23">
        <v>7.5508800000000003</v>
      </c>
      <c r="D4914" s="23">
        <v>61.622939999999993</v>
      </c>
    </row>
    <row r="4915" spans="1:4" x14ac:dyDescent="0.25">
      <c r="A4915" s="7" t="s">
        <v>5093</v>
      </c>
      <c r="B4915" s="23">
        <v>61.60521</v>
      </c>
      <c r="C4915" s="23">
        <v>0</v>
      </c>
      <c r="D4915" s="23">
        <v>61.60521</v>
      </c>
    </row>
    <row r="4916" spans="1:4" x14ac:dyDescent="0.25">
      <c r="A4916" s="7" t="s">
        <v>5094</v>
      </c>
      <c r="B4916" s="23">
        <v>54.704140000000002</v>
      </c>
      <c r="C4916" s="23">
        <v>6.07043</v>
      </c>
      <c r="D4916" s="23">
        <v>61.563099999999999</v>
      </c>
    </row>
    <row r="4917" spans="1:4" x14ac:dyDescent="0.25">
      <c r="A4917" s="7" t="s">
        <v>5095</v>
      </c>
      <c r="B4917" s="23">
        <v>36.27093</v>
      </c>
      <c r="C4917" s="23">
        <v>20.790230000000001</v>
      </c>
      <c r="D4917" s="23">
        <v>61.556560000000005</v>
      </c>
    </row>
    <row r="4918" spans="1:4" x14ac:dyDescent="0.25">
      <c r="A4918" s="7" t="s">
        <v>5096</v>
      </c>
      <c r="B4918" s="23">
        <v>59.953900000000004</v>
      </c>
      <c r="C4918" s="23">
        <v>0</v>
      </c>
      <c r="D4918" s="23">
        <v>61.556270000000005</v>
      </c>
    </row>
    <row r="4919" spans="1:4" x14ac:dyDescent="0.25">
      <c r="A4919" s="7" t="s">
        <v>5097</v>
      </c>
      <c r="B4919" s="23">
        <v>61.515010000000004</v>
      </c>
      <c r="C4919" s="23">
        <v>0</v>
      </c>
      <c r="D4919" s="23">
        <v>61.515010000000004</v>
      </c>
    </row>
    <row r="4920" spans="1:4" x14ac:dyDescent="0.25">
      <c r="A4920" s="7" t="s">
        <v>5098</v>
      </c>
      <c r="B4920" s="23">
        <v>56.237029999999997</v>
      </c>
      <c r="C4920" s="23">
        <v>4.6408399999999999</v>
      </c>
      <c r="D4920" s="23">
        <v>61.501869999999997</v>
      </c>
    </row>
    <row r="4921" spans="1:4" x14ac:dyDescent="0.25">
      <c r="A4921" s="7" t="s">
        <v>5099</v>
      </c>
      <c r="B4921" s="23">
        <v>60.78199</v>
      </c>
      <c r="C4921" s="23">
        <v>0.68865999999999994</v>
      </c>
      <c r="D4921" s="23">
        <v>61.470649999999999</v>
      </c>
    </row>
    <row r="4922" spans="1:4" x14ac:dyDescent="0.25">
      <c r="A4922" s="7" t="s">
        <v>5100</v>
      </c>
      <c r="B4922" s="23">
        <v>56.865259999999999</v>
      </c>
      <c r="C4922" s="23">
        <v>0.98948000000000003</v>
      </c>
      <c r="D4922" s="23">
        <v>61.467490000000005</v>
      </c>
    </row>
    <row r="4923" spans="1:4" x14ac:dyDescent="0.25">
      <c r="A4923" s="7" t="s">
        <v>5101</v>
      </c>
      <c r="B4923" s="23">
        <v>60.1021</v>
      </c>
      <c r="C4923" s="23">
        <v>0</v>
      </c>
      <c r="D4923" s="23">
        <v>61.4251</v>
      </c>
    </row>
    <row r="4924" spans="1:4" x14ac:dyDescent="0.25">
      <c r="A4924" s="7" t="s">
        <v>5102</v>
      </c>
      <c r="B4924" s="23">
        <v>58.704999999999998</v>
      </c>
      <c r="C4924" s="23">
        <v>0</v>
      </c>
      <c r="D4924" s="23">
        <v>61.423220000000001</v>
      </c>
    </row>
    <row r="4925" spans="1:4" x14ac:dyDescent="0.25">
      <c r="A4925" s="7" t="s">
        <v>5103</v>
      </c>
      <c r="B4925" s="23">
        <v>60.513010000000001</v>
      </c>
      <c r="C4925" s="23">
        <v>0</v>
      </c>
      <c r="D4925" s="23">
        <v>61.412999999999997</v>
      </c>
    </row>
    <row r="4926" spans="1:4" x14ac:dyDescent="0.25">
      <c r="A4926" s="7" t="s">
        <v>5104</v>
      </c>
      <c r="B4926" s="23">
        <v>57.897300000000001</v>
      </c>
      <c r="C4926" s="23">
        <v>2.7689499999999998</v>
      </c>
      <c r="D4926" s="23">
        <v>61.403419999999997</v>
      </c>
    </row>
    <row r="4927" spans="1:4" x14ac:dyDescent="0.25">
      <c r="A4927" s="7" t="s">
        <v>5105</v>
      </c>
      <c r="B4927" s="23">
        <v>61.39978</v>
      </c>
      <c r="C4927" s="23">
        <v>0</v>
      </c>
      <c r="D4927" s="23">
        <v>61.39978</v>
      </c>
    </row>
    <row r="4928" spans="1:4" x14ac:dyDescent="0.25">
      <c r="A4928" s="7" t="s">
        <v>5106</v>
      </c>
      <c r="B4928" s="23">
        <v>59.768000000000001</v>
      </c>
      <c r="C4928" s="23">
        <v>0</v>
      </c>
      <c r="D4928" s="23">
        <v>61.396999999999998</v>
      </c>
    </row>
    <row r="4929" spans="1:4" x14ac:dyDescent="0.25">
      <c r="A4929" s="7" t="s">
        <v>5107</v>
      </c>
      <c r="B4929" s="23">
        <v>57.24</v>
      </c>
      <c r="C4929" s="23">
        <v>3.49438</v>
      </c>
      <c r="D4929" s="23">
        <v>61.382379999999998</v>
      </c>
    </row>
    <row r="4930" spans="1:4" x14ac:dyDescent="0.25">
      <c r="A4930" s="7" t="s">
        <v>5108</v>
      </c>
      <c r="B4930" s="23">
        <v>60.868879999999997</v>
      </c>
      <c r="C4930" s="23">
        <v>0</v>
      </c>
      <c r="D4930" s="23">
        <v>61.381999999999998</v>
      </c>
    </row>
    <row r="4931" spans="1:4" x14ac:dyDescent="0.25">
      <c r="A4931" s="7" t="s">
        <v>5109</v>
      </c>
      <c r="B4931" s="23">
        <v>61.128</v>
      </c>
      <c r="C4931" s="23">
        <v>0</v>
      </c>
      <c r="D4931" s="23">
        <v>61.378</v>
      </c>
    </row>
    <row r="4932" spans="1:4" x14ac:dyDescent="0.25">
      <c r="A4932" s="7" t="s">
        <v>5110</v>
      </c>
      <c r="B4932" s="23">
        <v>61.117220000000003</v>
      </c>
      <c r="C4932" s="23">
        <v>0</v>
      </c>
      <c r="D4932" s="23">
        <v>61.376419999999996</v>
      </c>
    </row>
    <row r="4933" spans="1:4" x14ac:dyDescent="0.25">
      <c r="A4933" s="7" t="s">
        <v>5111</v>
      </c>
      <c r="B4933" s="23">
        <v>61.253010000000003</v>
      </c>
      <c r="C4933" s="23">
        <v>0</v>
      </c>
      <c r="D4933" s="23">
        <v>61.370779999999996</v>
      </c>
    </row>
    <row r="4934" spans="1:4" x14ac:dyDescent="0.25">
      <c r="A4934" s="7" t="s">
        <v>5112</v>
      </c>
      <c r="B4934" s="23">
        <v>57.061</v>
      </c>
      <c r="C4934" s="23">
        <v>3.6685100000000004</v>
      </c>
      <c r="D4934" s="23">
        <v>61.35351</v>
      </c>
    </row>
    <row r="4935" spans="1:4" x14ac:dyDescent="0.25">
      <c r="A4935" s="7" t="s">
        <v>5113</v>
      </c>
      <c r="B4935" s="23">
        <v>60.086599999999997</v>
      </c>
      <c r="C4935" s="23">
        <v>0.39706999999999998</v>
      </c>
      <c r="D4935" s="23">
        <v>61.307670000000002</v>
      </c>
    </row>
    <row r="4936" spans="1:4" x14ac:dyDescent="0.25">
      <c r="A4936" s="7" t="s">
        <v>5114</v>
      </c>
      <c r="B4936" s="23">
        <v>53.303899999999999</v>
      </c>
      <c r="C4936" s="23">
        <v>2.5434999999999999</v>
      </c>
      <c r="D4936" s="23">
        <v>61.290010000000002</v>
      </c>
    </row>
    <row r="4937" spans="1:4" x14ac:dyDescent="0.25">
      <c r="A4937" s="7" t="s">
        <v>5115</v>
      </c>
      <c r="B4937" s="23">
        <v>61.2712</v>
      </c>
      <c r="C4937" s="23">
        <v>0</v>
      </c>
      <c r="D4937" s="23">
        <v>61.2712</v>
      </c>
    </row>
    <row r="4938" spans="1:4" x14ac:dyDescent="0.25">
      <c r="A4938" s="7" t="s">
        <v>5116</v>
      </c>
      <c r="B4938" s="23">
        <v>59.768000000000001</v>
      </c>
      <c r="C4938" s="23">
        <v>8.4449999999999997E-2</v>
      </c>
      <c r="D4938" s="23">
        <v>61.267469999999996</v>
      </c>
    </row>
    <row r="4939" spans="1:4" x14ac:dyDescent="0.25">
      <c r="A4939" s="7" t="s">
        <v>5117</v>
      </c>
      <c r="B4939" s="23">
        <v>54.220610000000001</v>
      </c>
      <c r="C4939" s="23">
        <v>1.6944699999999999</v>
      </c>
      <c r="D4939" s="23">
        <v>61.254450000000006</v>
      </c>
    </row>
    <row r="4940" spans="1:4" x14ac:dyDescent="0.25">
      <c r="A4940" s="7" t="s">
        <v>5118</v>
      </c>
      <c r="B4940" s="23">
        <v>61.253029999999995</v>
      </c>
      <c r="C4940" s="23">
        <v>0</v>
      </c>
      <c r="D4940" s="23">
        <v>61.253029999999995</v>
      </c>
    </row>
    <row r="4941" spans="1:4" x14ac:dyDescent="0.25">
      <c r="A4941" s="7" t="s">
        <v>5119</v>
      </c>
      <c r="B4941" s="23">
        <v>61.253</v>
      </c>
      <c r="C4941" s="23">
        <v>0</v>
      </c>
      <c r="D4941" s="23">
        <v>61.253</v>
      </c>
    </row>
    <row r="4942" spans="1:4" x14ac:dyDescent="0.25">
      <c r="A4942" s="7" t="s">
        <v>5120</v>
      </c>
      <c r="B4942" s="23">
        <v>61.253</v>
      </c>
      <c r="C4942" s="23">
        <v>0</v>
      </c>
      <c r="D4942" s="23">
        <v>61.253</v>
      </c>
    </row>
    <row r="4943" spans="1:4" x14ac:dyDescent="0.25">
      <c r="A4943" s="7" t="s">
        <v>5121</v>
      </c>
      <c r="B4943" s="23">
        <v>61.247750000000003</v>
      </c>
      <c r="C4943" s="23">
        <v>0</v>
      </c>
      <c r="D4943" s="23">
        <v>61.247750000000003</v>
      </c>
    </row>
    <row r="4944" spans="1:4" x14ac:dyDescent="0.25">
      <c r="A4944" s="7" t="s">
        <v>5122</v>
      </c>
      <c r="B4944" s="23">
        <v>54.227290000000004</v>
      </c>
      <c r="C4944" s="23">
        <v>4.4167200000000006</v>
      </c>
      <c r="D4944" s="23">
        <v>61.239090000000004</v>
      </c>
    </row>
    <row r="4945" spans="1:4" x14ac:dyDescent="0.25">
      <c r="A4945" s="7" t="s">
        <v>5123</v>
      </c>
      <c r="B4945" s="23">
        <v>59.805039999999998</v>
      </c>
      <c r="C4945" s="23">
        <v>0</v>
      </c>
      <c r="D4945" s="23">
        <v>61.215040000000002</v>
      </c>
    </row>
    <row r="4946" spans="1:4" x14ac:dyDescent="0.25">
      <c r="A4946" s="7" t="s">
        <v>5124</v>
      </c>
      <c r="B4946" s="23">
        <v>55.842220000000005</v>
      </c>
      <c r="C4946" s="23">
        <v>1.08128</v>
      </c>
      <c r="D4946" s="23">
        <v>61.2136</v>
      </c>
    </row>
    <row r="4947" spans="1:4" x14ac:dyDescent="0.25">
      <c r="A4947" s="7" t="s">
        <v>5125</v>
      </c>
      <c r="B4947" s="23">
        <v>25.422750000000001</v>
      </c>
      <c r="C4947" s="23">
        <v>0</v>
      </c>
      <c r="D4947" s="23">
        <v>61.203189999999999</v>
      </c>
    </row>
    <row r="4948" spans="1:4" x14ac:dyDescent="0.25">
      <c r="A4948" s="7" t="s">
        <v>5126</v>
      </c>
      <c r="B4948" s="23">
        <v>61.026849999999996</v>
      </c>
      <c r="C4948" s="23">
        <v>0</v>
      </c>
      <c r="D4948" s="23">
        <v>61.18685</v>
      </c>
    </row>
    <row r="4949" spans="1:4" x14ac:dyDescent="0.25">
      <c r="A4949" s="7" t="s">
        <v>5127</v>
      </c>
      <c r="B4949" s="23">
        <v>57.897199999999998</v>
      </c>
      <c r="C4949" s="23">
        <v>1.7235100000000001</v>
      </c>
      <c r="D4949" s="23">
        <v>61.167459999999998</v>
      </c>
    </row>
    <row r="4950" spans="1:4" x14ac:dyDescent="0.25">
      <c r="A4950" s="7" t="s">
        <v>5128</v>
      </c>
      <c r="B4950" s="23">
        <v>58.53792</v>
      </c>
      <c r="C4950" s="23">
        <v>1.1383800000000002</v>
      </c>
      <c r="D4950" s="23">
        <v>61.164119999999997</v>
      </c>
    </row>
    <row r="4951" spans="1:4" x14ac:dyDescent="0.25">
      <c r="A4951" s="7" t="s">
        <v>5129</v>
      </c>
      <c r="B4951" s="23">
        <v>60.428190000000001</v>
      </c>
      <c r="C4951" s="23">
        <v>0.73057000000000005</v>
      </c>
      <c r="D4951" s="23">
        <v>61.158760000000001</v>
      </c>
    </row>
    <row r="4952" spans="1:4" x14ac:dyDescent="0.25">
      <c r="A4952" s="7" t="s">
        <v>5130</v>
      </c>
      <c r="B4952" s="23">
        <v>60.444519999999997</v>
      </c>
      <c r="C4952" s="23">
        <v>0.22341</v>
      </c>
      <c r="D4952" s="23">
        <v>61.148340000000005</v>
      </c>
    </row>
    <row r="4953" spans="1:4" x14ac:dyDescent="0.25">
      <c r="A4953" s="7" t="s">
        <v>5131</v>
      </c>
      <c r="B4953" s="23">
        <v>61.122500000000002</v>
      </c>
      <c r="C4953" s="23">
        <v>0</v>
      </c>
      <c r="D4953" s="23">
        <v>61.122500000000002</v>
      </c>
    </row>
    <row r="4954" spans="1:4" x14ac:dyDescent="0.25">
      <c r="A4954" s="7" t="s">
        <v>5132</v>
      </c>
      <c r="B4954" s="23">
        <v>59.39573</v>
      </c>
      <c r="C4954" s="23">
        <v>0</v>
      </c>
      <c r="D4954" s="23">
        <v>61.105850000000004</v>
      </c>
    </row>
    <row r="4955" spans="1:4" x14ac:dyDescent="0.25">
      <c r="A4955" s="7" t="s">
        <v>5133</v>
      </c>
      <c r="B4955" s="23">
        <v>55.026000000000003</v>
      </c>
      <c r="C4955" s="23">
        <v>4.9049199999999997</v>
      </c>
      <c r="D4955" s="23">
        <v>61.090960000000003</v>
      </c>
    </row>
    <row r="4956" spans="1:4" x14ac:dyDescent="0.25">
      <c r="A4956" s="7" t="s">
        <v>5134</v>
      </c>
      <c r="B4956" s="23">
        <v>60.531160000000007</v>
      </c>
      <c r="C4956" s="23">
        <v>0</v>
      </c>
      <c r="D4956" s="23">
        <v>61.077160000000006</v>
      </c>
    </row>
    <row r="4957" spans="1:4" x14ac:dyDescent="0.25">
      <c r="A4957" s="7" t="s">
        <v>5135</v>
      </c>
      <c r="B4957" s="23">
        <v>51.502849999999995</v>
      </c>
      <c r="C4957" s="23">
        <v>3.31656</v>
      </c>
      <c r="D4957" s="23">
        <v>61.0627</v>
      </c>
    </row>
    <row r="4958" spans="1:4" x14ac:dyDescent="0.25">
      <c r="A4958" s="7" t="s">
        <v>5136</v>
      </c>
      <c r="B4958" s="23">
        <v>54.017330000000001</v>
      </c>
      <c r="C4958" s="23">
        <v>2.3925300000000003</v>
      </c>
      <c r="D4958" s="23">
        <v>61.056199999999997</v>
      </c>
    </row>
    <row r="4959" spans="1:4" x14ac:dyDescent="0.25">
      <c r="A4959" s="7" t="s">
        <v>5137</v>
      </c>
      <c r="B4959" s="23">
        <v>60.1021</v>
      </c>
      <c r="C4959" s="23">
        <v>0</v>
      </c>
      <c r="D4959" s="23">
        <v>61.050699999999999</v>
      </c>
    </row>
    <row r="4960" spans="1:4" x14ac:dyDescent="0.25">
      <c r="A4960" s="7" t="s">
        <v>5138</v>
      </c>
      <c r="B4960" s="23">
        <v>59.16516</v>
      </c>
      <c r="C4960" s="23">
        <v>0</v>
      </c>
      <c r="D4960" s="23">
        <v>61.046230000000001</v>
      </c>
    </row>
    <row r="4961" spans="1:4" x14ac:dyDescent="0.25">
      <c r="A4961" s="7" t="s">
        <v>5139</v>
      </c>
      <c r="B4961" s="23">
        <v>58.868199999999995</v>
      </c>
      <c r="C4961" s="23">
        <v>0.15881999999999999</v>
      </c>
      <c r="D4961" s="23">
        <v>61.033159999999995</v>
      </c>
    </row>
    <row r="4962" spans="1:4" x14ac:dyDescent="0.25">
      <c r="A4962" s="7" t="s">
        <v>5140</v>
      </c>
      <c r="B4962" s="23">
        <v>59.82629</v>
      </c>
      <c r="C4962" s="23">
        <v>0.11337</v>
      </c>
      <c r="D4962" s="23">
        <v>61.032060000000008</v>
      </c>
    </row>
    <row r="4963" spans="1:4" x14ac:dyDescent="0.25">
      <c r="A4963" s="7" t="s">
        <v>5141</v>
      </c>
      <c r="B4963" s="23">
        <v>52.677010000000003</v>
      </c>
      <c r="C4963" s="23">
        <v>3.7123400000000002</v>
      </c>
      <c r="D4963" s="23">
        <v>61.019860000000008</v>
      </c>
    </row>
    <row r="4964" spans="1:4" x14ac:dyDescent="0.25">
      <c r="A4964" s="7" t="s">
        <v>5142</v>
      </c>
      <c r="B4964" s="23">
        <v>42.051130000000001</v>
      </c>
      <c r="C4964" s="23">
        <v>18.19098</v>
      </c>
      <c r="D4964" s="23">
        <v>61.016260000000003</v>
      </c>
    </row>
    <row r="4965" spans="1:4" x14ac:dyDescent="0.25">
      <c r="A4965" s="7" t="s">
        <v>5143</v>
      </c>
      <c r="B4965" s="23">
        <v>60.659019999999998</v>
      </c>
      <c r="C4965" s="23">
        <v>0.34305999999999998</v>
      </c>
      <c r="D4965" s="23">
        <v>61.002079999999992</v>
      </c>
    </row>
    <row r="4966" spans="1:4" x14ac:dyDescent="0.25">
      <c r="A4966" s="7" t="s">
        <v>5144</v>
      </c>
      <c r="B4966" s="23">
        <v>57.492519999999999</v>
      </c>
      <c r="C4966" s="23">
        <v>2.9325199999999998</v>
      </c>
      <c r="D4966" s="23">
        <v>61.000189999999996</v>
      </c>
    </row>
    <row r="4967" spans="1:4" x14ac:dyDescent="0.25">
      <c r="A4967" s="7" t="s">
        <v>5145</v>
      </c>
      <c r="B4967" s="23">
        <v>58.54616</v>
      </c>
      <c r="C4967" s="23">
        <v>0</v>
      </c>
      <c r="D4967" s="23">
        <v>60.980160000000005</v>
      </c>
    </row>
    <row r="4968" spans="1:4" x14ac:dyDescent="0.25">
      <c r="A4968" s="7" t="s">
        <v>5146</v>
      </c>
      <c r="B4968" s="23">
        <v>56.339649999999999</v>
      </c>
      <c r="C4968" s="23">
        <v>3.0859899999999998</v>
      </c>
      <c r="D4968" s="23">
        <v>60.949839999999995</v>
      </c>
    </row>
    <row r="4969" spans="1:4" x14ac:dyDescent="0.25">
      <c r="A4969" s="7" t="s">
        <v>5147</v>
      </c>
      <c r="B4969" s="23">
        <v>59.453949999999999</v>
      </c>
      <c r="C4969" s="23">
        <v>1.1217200000000001</v>
      </c>
      <c r="D4969" s="23">
        <v>60.928539999999998</v>
      </c>
    </row>
    <row r="4970" spans="1:4" x14ac:dyDescent="0.25">
      <c r="A4970" s="7" t="s">
        <v>5148</v>
      </c>
      <c r="B4970" s="23">
        <v>54.667059999999999</v>
      </c>
      <c r="C4970" s="23">
        <v>3.5476100000000002</v>
      </c>
      <c r="D4970" s="23">
        <v>60.904049999999998</v>
      </c>
    </row>
    <row r="4971" spans="1:4" x14ac:dyDescent="0.25">
      <c r="A4971" s="7" t="s">
        <v>5149</v>
      </c>
      <c r="B4971" s="23">
        <v>59.203519999999997</v>
      </c>
      <c r="C4971" s="23">
        <v>1.5504</v>
      </c>
      <c r="D4971" s="23">
        <v>60.895220000000002</v>
      </c>
    </row>
    <row r="4972" spans="1:4" x14ac:dyDescent="0.25">
      <c r="A4972" s="7" t="s">
        <v>5150</v>
      </c>
      <c r="B4972" s="23">
        <v>60.880720000000004</v>
      </c>
      <c r="C4972" s="23">
        <v>0</v>
      </c>
      <c r="D4972" s="23">
        <v>60.880720000000004</v>
      </c>
    </row>
    <row r="4973" spans="1:4" x14ac:dyDescent="0.25">
      <c r="A4973" s="7" t="s">
        <v>5151</v>
      </c>
      <c r="B4973" s="23">
        <v>58.034019999999998</v>
      </c>
      <c r="C4973" s="23">
        <v>1.7863499999999999</v>
      </c>
      <c r="D4973" s="23">
        <v>60.865369999999999</v>
      </c>
    </row>
    <row r="4974" spans="1:4" x14ac:dyDescent="0.25">
      <c r="A4974" s="7" t="s">
        <v>5152</v>
      </c>
      <c r="B4974" s="23">
        <v>58.881999999999998</v>
      </c>
      <c r="C4974" s="23">
        <v>0.03</v>
      </c>
      <c r="D4974" s="23">
        <v>60.858129999999996</v>
      </c>
    </row>
    <row r="4975" spans="1:4" x14ac:dyDescent="0.25">
      <c r="A4975" s="7" t="s">
        <v>5153</v>
      </c>
      <c r="B4975" s="23">
        <v>60.514240000000001</v>
      </c>
      <c r="C4975" s="23">
        <v>0</v>
      </c>
      <c r="D4975" s="23">
        <v>60.833359999999999</v>
      </c>
    </row>
    <row r="4976" spans="1:4" x14ac:dyDescent="0.25">
      <c r="A4976" s="7" t="s">
        <v>5154</v>
      </c>
      <c r="B4976" s="23">
        <v>48.84</v>
      </c>
      <c r="C4976" s="23">
        <v>1.388E-2</v>
      </c>
      <c r="D4976" s="23">
        <v>60.812470000000005</v>
      </c>
    </row>
    <row r="4977" spans="1:4" x14ac:dyDescent="0.25">
      <c r="A4977" s="7" t="s">
        <v>5155</v>
      </c>
      <c r="B4977" s="23">
        <v>49.785969999999999</v>
      </c>
      <c r="C4977" s="23">
        <v>10.770860000000001</v>
      </c>
      <c r="D4977" s="23">
        <v>60.806830000000005</v>
      </c>
    </row>
    <row r="4978" spans="1:4" x14ac:dyDescent="0.25">
      <c r="A4978" s="7" t="s">
        <v>5156</v>
      </c>
      <c r="B4978" s="23">
        <v>56.2316</v>
      </c>
      <c r="C4978" s="23">
        <v>0</v>
      </c>
      <c r="D4978" s="23">
        <v>60.803110000000004</v>
      </c>
    </row>
    <row r="4979" spans="1:4" x14ac:dyDescent="0.25">
      <c r="A4979" s="7" t="s">
        <v>5157</v>
      </c>
      <c r="B4979" s="23">
        <v>58.119239999999998</v>
      </c>
      <c r="C4979" s="23">
        <v>0.54427000000000003</v>
      </c>
      <c r="D4979" s="23">
        <v>60.797799999999995</v>
      </c>
    </row>
    <row r="4980" spans="1:4" x14ac:dyDescent="0.25">
      <c r="A4980" s="7" t="s">
        <v>5158</v>
      </c>
      <c r="B4980" s="23">
        <v>60.790860000000002</v>
      </c>
      <c r="C4980" s="23">
        <v>0</v>
      </c>
      <c r="D4980" s="23">
        <v>60.790860000000002</v>
      </c>
    </row>
    <row r="4981" spans="1:4" x14ac:dyDescent="0.25">
      <c r="A4981" s="7" t="s">
        <v>5159</v>
      </c>
      <c r="B4981" s="23">
        <v>60.102080000000001</v>
      </c>
      <c r="C4981" s="23">
        <v>0</v>
      </c>
      <c r="D4981" s="23">
        <v>60.787990000000008</v>
      </c>
    </row>
    <row r="4982" spans="1:4" x14ac:dyDescent="0.25">
      <c r="A4982" s="7" t="s">
        <v>5160</v>
      </c>
      <c r="B4982" s="23">
        <v>56.896769999999997</v>
      </c>
      <c r="C4982" s="23">
        <v>3.2443599999999999</v>
      </c>
      <c r="D4982" s="23">
        <v>60.777709999999999</v>
      </c>
    </row>
    <row r="4983" spans="1:4" x14ac:dyDescent="0.25">
      <c r="A4983" s="7" t="s">
        <v>5161</v>
      </c>
      <c r="B4983" s="23">
        <v>53.50291</v>
      </c>
      <c r="C4983" s="23">
        <v>4.6906999999999996</v>
      </c>
      <c r="D4983" s="23">
        <v>60.761220000000002</v>
      </c>
    </row>
    <row r="4984" spans="1:4" x14ac:dyDescent="0.25">
      <c r="A4984" s="7" t="s">
        <v>5162</v>
      </c>
      <c r="B4984" s="23">
        <v>60.1021</v>
      </c>
      <c r="C4984" s="23">
        <v>0</v>
      </c>
      <c r="D4984" s="23">
        <v>60.750099999999996</v>
      </c>
    </row>
    <row r="4985" spans="1:4" x14ac:dyDescent="0.25">
      <c r="A4985" s="7" t="s">
        <v>5163</v>
      </c>
      <c r="B4985" s="23">
        <v>60.102069999999998</v>
      </c>
      <c r="C4985" s="23">
        <v>0</v>
      </c>
      <c r="D4985" s="23">
        <v>60.750070000000001</v>
      </c>
    </row>
    <row r="4986" spans="1:4" x14ac:dyDescent="0.25">
      <c r="A4986" s="7" t="s">
        <v>5164</v>
      </c>
      <c r="B4986" s="23">
        <v>60.102059999999994</v>
      </c>
      <c r="C4986" s="23">
        <v>0</v>
      </c>
      <c r="D4986" s="23">
        <v>60.750059999999998</v>
      </c>
    </row>
    <row r="4987" spans="1:4" x14ac:dyDescent="0.25">
      <c r="A4987" s="7" t="s">
        <v>5165</v>
      </c>
      <c r="B4987" s="23">
        <v>60.102059999999994</v>
      </c>
      <c r="C4987" s="23">
        <v>0</v>
      </c>
      <c r="D4987" s="23">
        <v>60.750059999999998</v>
      </c>
    </row>
    <row r="4988" spans="1:4" x14ac:dyDescent="0.25">
      <c r="A4988" s="7" t="s">
        <v>5166</v>
      </c>
      <c r="B4988" s="23">
        <v>60.102059999999994</v>
      </c>
      <c r="C4988" s="23">
        <v>0</v>
      </c>
      <c r="D4988" s="23">
        <v>60.750059999999998</v>
      </c>
    </row>
    <row r="4989" spans="1:4" x14ac:dyDescent="0.25">
      <c r="A4989" s="7" t="s">
        <v>5167</v>
      </c>
      <c r="B4989" s="23">
        <v>60.102040000000002</v>
      </c>
      <c r="C4989" s="23">
        <v>0</v>
      </c>
      <c r="D4989" s="23">
        <v>60.750039999999998</v>
      </c>
    </row>
    <row r="4990" spans="1:4" x14ac:dyDescent="0.25">
      <c r="A4990" s="7" t="s">
        <v>5168</v>
      </c>
      <c r="B4990" s="23">
        <v>60.101999999999997</v>
      </c>
      <c r="C4990" s="23">
        <v>0</v>
      </c>
      <c r="D4990" s="23">
        <v>60.75</v>
      </c>
    </row>
    <row r="4991" spans="1:4" x14ac:dyDescent="0.25">
      <c r="A4991" s="7" t="s">
        <v>5169</v>
      </c>
      <c r="B4991" s="23">
        <v>60.101999999999997</v>
      </c>
      <c r="C4991" s="23">
        <v>0</v>
      </c>
      <c r="D4991" s="23">
        <v>60.75</v>
      </c>
    </row>
    <row r="4992" spans="1:4" x14ac:dyDescent="0.25">
      <c r="A4992" s="7" t="s">
        <v>5170</v>
      </c>
      <c r="B4992" s="23">
        <v>43.731850000000001</v>
      </c>
      <c r="C4992" s="23">
        <v>15.39574</v>
      </c>
      <c r="D4992" s="23">
        <v>60.747009999999996</v>
      </c>
    </row>
    <row r="4993" spans="1:4" x14ac:dyDescent="0.25">
      <c r="A4993" s="7" t="s">
        <v>5171</v>
      </c>
      <c r="B4993" s="23">
        <v>56.652769999999997</v>
      </c>
      <c r="C4993" s="23">
        <v>0.1133</v>
      </c>
      <c r="D4993" s="23">
        <v>60.743879999999997</v>
      </c>
    </row>
    <row r="4994" spans="1:4" x14ac:dyDescent="0.25">
      <c r="A4994" s="7" t="s">
        <v>5172</v>
      </c>
      <c r="B4994" s="23">
        <v>58.332599999999999</v>
      </c>
      <c r="C4994" s="23">
        <v>1.7740100000000001</v>
      </c>
      <c r="D4994" s="23">
        <v>60.730609999999999</v>
      </c>
    </row>
    <row r="4995" spans="1:4" x14ac:dyDescent="0.25">
      <c r="A4995" s="7" t="s">
        <v>5173</v>
      </c>
      <c r="B4995" s="23">
        <v>60.673629999999996</v>
      </c>
      <c r="C4995" s="23">
        <v>4.5920000000000002E-2</v>
      </c>
      <c r="D4995" s="23">
        <v>60.719549999999998</v>
      </c>
    </row>
    <row r="4996" spans="1:4" x14ac:dyDescent="0.25">
      <c r="A4996" s="7" t="s">
        <v>5174</v>
      </c>
      <c r="B4996" s="23">
        <v>60.688110000000002</v>
      </c>
      <c r="C4996" s="23">
        <v>0</v>
      </c>
      <c r="D4996" s="23">
        <v>60.688110000000002</v>
      </c>
    </row>
    <row r="4997" spans="1:4" x14ac:dyDescent="0.25">
      <c r="A4997" s="7" t="s">
        <v>5175</v>
      </c>
      <c r="B4997" s="23">
        <v>56.292850000000001</v>
      </c>
      <c r="C4997" s="23">
        <v>2.8618899999999998</v>
      </c>
      <c r="D4997" s="23">
        <v>60.680879999999995</v>
      </c>
    </row>
    <row r="4998" spans="1:4" x14ac:dyDescent="0.25">
      <c r="A4998" s="7" t="s">
        <v>5176</v>
      </c>
      <c r="B4998" s="23">
        <v>55.026000000000003</v>
      </c>
      <c r="C4998" s="23">
        <v>2.3279200000000002</v>
      </c>
      <c r="D4998" s="23">
        <v>60.680289999999999</v>
      </c>
    </row>
    <row r="4999" spans="1:4" x14ac:dyDescent="0.25">
      <c r="A4999" s="7" t="s">
        <v>5177</v>
      </c>
      <c r="B4999" s="23">
        <v>60.661529999999999</v>
      </c>
      <c r="C4999" s="23">
        <v>0</v>
      </c>
      <c r="D4999" s="23">
        <v>60.661529999999999</v>
      </c>
    </row>
    <row r="5000" spans="1:4" x14ac:dyDescent="0.25">
      <c r="A5000" s="7" t="s">
        <v>5178</v>
      </c>
      <c r="B5000" s="23">
        <v>55.790699999999994</v>
      </c>
      <c r="C5000" s="23">
        <v>4.0369799999999998</v>
      </c>
      <c r="D5000" s="23">
        <v>60.655970000000003</v>
      </c>
    </row>
    <row r="5001" spans="1:4" x14ac:dyDescent="0.25">
      <c r="A5001" s="7" t="s">
        <v>5179</v>
      </c>
      <c r="B5001" s="23">
        <v>60.644649999999999</v>
      </c>
      <c r="C5001" s="23">
        <v>0</v>
      </c>
      <c r="D5001" s="23">
        <v>60.644649999999999</v>
      </c>
    </row>
    <row r="5002" spans="1:4" x14ac:dyDescent="0.25">
      <c r="A5002" s="7" t="s">
        <v>5180</v>
      </c>
      <c r="B5002" s="23">
        <v>57.476999999999997</v>
      </c>
      <c r="C5002" s="23">
        <v>2.5350600000000001</v>
      </c>
      <c r="D5002" s="23">
        <v>60.636060000000001</v>
      </c>
    </row>
    <row r="5003" spans="1:4" x14ac:dyDescent="0.25">
      <c r="A5003" s="7" t="s">
        <v>5181</v>
      </c>
      <c r="B5003" s="23">
        <v>50.827930000000002</v>
      </c>
      <c r="C5003" s="23">
        <v>4.0175700000000001</v>
      </c>
      <c r="D5003" s="23">
        <v>60.633020000000002</v>
      </c>
    </row>
    <row r="5004" spans="1:4" x14ac:dyDescent="0.25">
      <c r="A5004" s="7" t="s">
        <v>5182</v>
      </c>
      <c r="B5004" s="23">
        <v>59.32826</v>
      </c>
      <c r="C5004" s="23">
        <v>0</v>
      </c>
      <c r="D5004" s="23">
        <v>60.628260000000004</v>
      </c>
    </row>
    <row r="5005" spans="1:4" x14ac:dyDescent="0.25">
      <c r="A5005" s="7" t="s">
        <v>5183</v>
      </c>
      <c r="B5005" s="23">
        <v>60.622349999999997</v>
      </c>
      <c r="C5005" s="23">
        <v>0</v>
      </c>
      <c r="D5005" s="23">
        <v>60.622349999999997</v>
      </c>
    </row>
    <row r="5006" spans="1:4" x14ac:dyDescent="0.25">
      <c r="A5006" s="7" t="s">
        <v>5184</v>
      </c>
      <c r="B5006" s="23">
        <v>59.391419999999997</v>
      </c>
      <c r="C5006" s="23">
        <v>0</v>
      </c>
      <c r="D5006" s="23">
        <v>60.618900000000004</v>
      </c>
    </row>
    <row r="5007" spans="1:4" x14ac:dyDescent="0.25">
      <c r="A5007" s="7" t="s">
        <v>5185</v>
      </c>
      <c r="B5007" s="23">
        <v>60.522580000000005</v>
      </c>
      <c r="C5007" s="23">
        <v>0</v>
      </c>
      <c r="D5007" s="23">
        <v>60.614740000000005</v>
      </c>
    </row>
    <row r="5008" spans="1:4" x14ac:dyDescent="0.25">
      <c r="A5008" s="7" t="s">
        <v>5186</v>
      </c>
      <c r="B5008" s="23">
        <v>59.079470000000001</v>
      </c>
      <c r="C5008" s="23">
        <v>1.2107999999999999</v>
      </c>
      <c r="D5008" s="23">
        <v>60.610270000000007</v>
      </c>
    </row>
    <row r="5009" spans="1:4" x14ac:dyDescent="0.25">
      <c r="A5009" s="7" t="s">
        <v>5187</v>
      </c>
      <c r="B5009" s="23">
        <v>56.001199999999997</v>
      </c>
      <c r="C5009" s="23">
        <v>2.3853400000000002</v>
      </c>
      <c r="D5009" s="23">
        <v>60.590759999999996</v>
      </c>
    </row>
    <row r="5010" spans="1:4" x14ac:dyDescent="0.25">
      <c r="A5010" s="7" t="s">
        <v>5188</v>
      </c>
      <c r="B5010" s="23">
        <v>59.762500000000003</v>
      </c>
      <c r="C5010" s="23">
        <v>0</v>
      </c>
      <c r="D5010" s="23">
        <v>60.586489999999998</v>
      </c>
    </row>
    <row r="5011" spans="1:4" x14ac:dyDescent="0.25">
      <c r="A5011" s="7" t="s">
        <v>5189</v>
      </c>
      <c r="B5011" s="23">
        <v>57.804699999999997</v>
      </c>
      <c r="C5011" s="23">
        <v>2.4145700000000003</v>
      </c>
      <c r="D5011" s="23">
        <v>60.586229999999993</v>
      </c>
    </row>
    <row r="5012" spans="1:4" x14ac:dyDescent="0.25">
      <c r="A5012" s="7" t="s">
        <v>5190</v>
      </c>
      <c r="B5012" s="23">
        <v>57.509070000000001</v>
      </c>
      <c r="C5012" s="23">
        <v>2.04419</v>
      </c>
      <c r="D5012" s="23">
        <v>60.577620000000003</v>
      </c>
    </row>
    <row r="5013" spans="1:4" x14ac:dyDescent="0.25">
      <c r="A5013" s="7" t="s">
        <v>5191</v>
      </c>
      <c r="B5013" s="23">
        <v>57.371300000000005</v>
      </c>
      <c r="C5013" s="23">
        <v>1.6969400000000001</v>
      </c>
      <c r="D5013" s="23">
        <v>60.576410000000003</v>
      </c>
    </row>
    <row r="5014" spans="1:4" x14ac:dyDescent="0.25">
      <c r="A5014" s="7" t="s">
        <v>5192</v>
      </c>
      <c r="B5014" s="23">
        <v>56.821800000000003</v>
      </c>
      <c r="C5014" s="23">
        <v>2.4182800000000002</v>
      </c>
      <c r="D5014" s="23">
        <v>60.56326</v>
      </c>
    </row>
    <row r="5015" spans="1:4" x14ac:dyDescent="0.25">
      <c r="A5015" s="7" t="s">
        <v>5193</v>
      </c>
      <c r="B5015" s="23">
        <v>51.007919999999999</v>
      </c>
      <c r="C5015" s="23">
        <v>6.7162899999999999</v>
      </c>
      <c r="D5015" s="23">
        <v>60.553080000000001</v>
      </c>
    </row>
    <row r="5016" spans="1:4" x14ac:dyDescent="0.25">
      <c r="A5016" s="7" t="s">
        <v>5194</v>
      </c>
      <c r="B5016" s="23">
        <v>59.461469999999998</v>
      </c>
      <c r="C5016" s="23">
        <v>0</v>
      </c>
      <c r="D5016" s="23">
        <v>60.541470000000004</v>
      </c>
    </row>
    <row r="5017" spans="1:4" x14ac:dyDescent="0.25">
      <c r="A5017" s="7" t="s">
        <v>5195</v>
      </c>
      <c r="B5017" s="23">
        <v>55.06962</v>
      </c>
      <c r="C5017" s="23">
        <v>1.7314100000000001</v>
      </c>
      <c r="D5017" s="23">
        <v>60.541440000000001</v>
      </c>
    </row>
    <row r="5018" spans="1:4" x14ac:dyDescent="0.25">
      <c r="A5018" s="7" t="s">
        <v>5196</v>
      </c>
      <c r="B5018" s="23">
        <v>59.970140000000001</v>
      </c>
      <c r="C5018" s="23">
        <v>0.22341999999999998</v>
      </c>
      <c r="D5018" s="23">
        <v>60.521599999999999</v>
      </c>
    </row>
    <row r="5019" spans="1:4" x14ac:dyDescent="0.25">
      <c r="A5019" s="7" t="s">
        <v>5197</v>
      </c>
      <c r="B5019" s="23">
        <v>55.026000000000003</v>
      </c>
      <c r="C5019" s="23">
        <v>1.9953599999999998</v>
      </c>
      <c r="D5019" s="23">
        <v>60.51896</v>
      </c>
    </row>
    <row r="5020" spans="1:4" x14ac:dyDescent="0.25">
      <c r="A5020" s="7" t="s">
        <v>5198</v>
      </c>
      <c r="B5020" s="23">
        <v>54.245190000000001</v>
      </c>
      <c r="C5020" s="23">
        <v>3.7942199999999997</v>
      </c>
      <c r="D5020" s="23">
        <v>60.518850000000008</v>
      </c>
    </row>
    <row r="5021" spans="1:4" x14ac:dyDescent="0.25">
      <c r="A5021" s="7" t="s">
        <v>5199</v>
      </c>
      <c r="B5021" s="23">
        <v>51.966989999999996</v>
      </c>
      <c r="C5021" s="23">
        <v>7.9691099999999997</v>
      </c>
      <c r="D5021" s="23">
        <v>60.515979999999999</v>
      </c>
    </row>
    <row r="5022" spans="1:4" x14ac:dyDescent="0.25">
      <c r="A5022" s="7" t="s">
        <v>5200</v>
      </c>
      <c r="B5022" s="23">
        <v>53.528730000000003</v>
      </c>
      <c r="C5022" s="23">
        <v>6.9480900000000005</v>
      </c>
      <c r="D5022" s="23">
        <v>60.484910000000006</v>
      </c>
    </row>
    <row r="5023" spans="1:4" x14ac:dyDescent="0.25">
      <c r="A5023" s="7" t="s">
        <v>5201</v>
      </c>
      <c r="B5023" s="23">
        <v>59.063230000000004</v>
      </c>
      <c r="C5023" s="23">
        <v>0</v>
      </c>
      <c r="D5023" s="23">
        <v>60.483780000000003</v>
      </c>
    </row>
    <row r="5024" spans="1:4" x14ac:dyDescent="0.25">
      <c r="A5024" s="7" t="s">
        <v>5202</v>
      </c>
      <c r="B5024" s="23">
        <v>59.9099</v>
      </c>
      <c r="C5024" s="23">
        <v>0.30529000000000001</v>
      </c>
      <c r="D5024" s="23">
        <v>60.481300000000005</v>
      </c>
    </row>
    <row r="5025" spans="1:4" x14ac:dyDescent="0.25">
      <c r="A5025" s="7" t="s">
        <v>5203</v>
      </c>
      <c r="B5025" s="23">
        <v>60.329629999999995</v>
      </c>
      <c r="C5025" s="23">
        <v>0.14924000000000001</v>
      </c>
      <c r="D5025" s="23">
        <v>60.478869999999993</v>
      </c>
    </row>
    <row r="5026" spans="1:4" x14ac:dyDescent="0.25">
      <c r="A5026" s="7" t="s">
        <v>5204</v>
      </c>
      <c r="B5026" s="23">
        <v>59.805</v>
      </c>
      <c r="C5026" s="23">
        <v>0</v>
      </c>
      <c r="D5026" s="23">
        <v>60.453000000000003</v>
      </c>
    </row>
    <row r="5027" spans="1:4" x14ac:dyDescent="0.25">
      <c r="A5027" s="7" t="s">
        <v>5205</v>
      </c>
      <c r="B5027" s="23">
        <v>60.327849999999998</v>
      </c>
      <c r="C5027" s="23">
        <v>0</v>
      </c>
      <c r="D5027" s="23">
        <v>60.395099999999999</v>
      </c>
    </row>
    <row r="5028" spans="1:4" x14ac:dyDescent="0.25">
      <c r="A5028" s="7" t="s">
        <v>5206</v>
      </c>
      <c r="B5028" s="23">
        <v>59.768000000000001</v>
      </c>
      <c r="C5028" s="23">
        <v>0</v>
      </c>
      <c r="D5028" s="23">
        <v>60.392000000000003</v>
      </c>
    </row>
    <row r="5029" spans="1:4" x14ac:dyDescent="0.25">
      <c r="A5029" s="7" t="s">
        <v>5207</v>
      </c>
      <c r="B5029" s="23">
        <v>59.762519999999995</v>
      </c>
      <c r="C5029" s="23">
        <v>0</v>
      </c>
      <c r="D5029" s="23">
        <v>60.386519999999997</v>
      </c>
    </row>
    <row r="5030" spans="1:4" x14ac:dyDescent="0.25">
      <c r="A5030" s="7" t="s">
        <v>5208</v>
      </c>
      <c r="B5030" s="23">
        <v>60.1738</v>
      </c>
      <c r="C5030" s="23">
        <v>0</v>
      </c>
      <c r="D5030" s="23">
        <v>60.373800000000003</v>
      </c>
    </row>
    <row r="5031" spans="1:4" x14ac:dyDescent="0.25">
      <c r="A5031" s="7" t="s">
        <v>5209</v>
      </c>
      <c r="B5031" s="23">
        <v>56.961349999999996</v>
      </c>
      <c r="C5031" s="23">
        <v>3.5779999999999999E-2</v>
      </c>
      <c r="D5031" s="23">
        <v>60.369970000000002</v>
      </c>
    </row>
    <row r="5032" spans="1:4" x14ac:dyDescent="0.25">
      <c r="A5032" s="7" t="s">
        <v>5210</v>
      </c>
      <c r="B5032" s="23">
        <v>59.755510000000001</v>
      </c>
      <c r="C5032" s="23">
        <v>0.29347000000000001</v>
      </c>
      <c r="D5032" s="23">
        <v>60.368980000000001</v>
      </c>
    </row>
    <row r="5033" spans="1:4" x14ac:dyDescent="0.25">
      <c r="A5033" s="7" t="s">
        <v>5211</v>
      </c>
      <c r="B5033" s="23">
        <v>54.17924</v>
      </c>
      <c r="C5033" s="23">
        <v>2.1785199999999998</v>
      </c>
      <c r="D5033" s="23">
        <v>60.352349999999994</v>
      </c>
    </row>
    <row r="5034" spans="1:4" x14ac:dyDescent="0.25">
      <c r="A5034" s="7" t="s">
        <v>5212</v>
      </c>
      <c r="B5034" s="23">
        <v>60.328699999999998</v>
      </c>
      <c r="C5034" s="23">
        <v>0</v>
      </c>
      <c r="D5034" s="23">
        <v>60.348709999999997</v>
      </c>
    </row>
    <row r="5035" spans="1:4" x14ac:dyDescent="0.25">
      <c r="A5035" s="7" t="s">
        <v>5213</v>
      </c>
      <c r="B5035" s="23">
        <v>59.954360000000001</v>
      </c>
      <c r="C5035" s="23">
        <v>0</v>
      </c>
      <c r="D5035" s="23">
        <v>60.315480000000001</v>
      </c>
    </row>
    <row r="5036" spans="1:4" x14ac:dyDescent="0.25">
      <c r="A5036" s="7" t="s">
        <v>5214</v>
      </c>
      <c r="B5036" s="23">
        <v>59.972499999999997</v>
      </c>
      <c r="C5036" s="23">
        <v>0</v>
      </c>
      <c r="D5036" s="23">
        <v>60.298199999999994</v>
      </c>
    </row>
    <row r="5037" spans="1:4" x14ac:dyDescent="0.25">
      <c r="A5037" s="7" t="s">
        <v>5215</v>
      </c>
      <c r="B5037" s="23">
        <v>53.514249999999997</v>
      </c>
      <c r="C5037" s="23">
        <v>2.3198000000000003</v>
      </c>
      <c r="D5037" s="23">
        <v>60.291220000000003</v>
      </c>
    </row>
    <row r="5038" spans="1:4" x14ac:dyDescent="0.25">
      <c r="A5038" s="7" t="s">
        <v>5216</v>
      </c>
      <c r="B5038" s="23">
        <v>59.831319999999998</v>
      </c>
      <c r="C5038" s="23">
        <v>0</v>
      </c>
      <c r="D5038" s="23">
        <v>60.281320000000001</v>
      </c>
    </row>
    <row r="5039" spans="1:4" x14ac:dyDescent="0.25">
      <c r="A5039" s="7" t="s">
        <v>5217</v>
      </c>
      <c r="B5039" s="23">
        <v>58.411199999999994</v>
      </c>
      <c r="C5039" s="23">
        <v>0</v>
      </c>
      <c r="D5039" s="23">
        <v>60.270399999999995</v>
      </c>
    </row>
    <row r="5040" spans="1:4" x14ac:dyDescent="0.25">
      <c r="A5040" s="7" t="s">
        <v>5218</v>
      </c>
      <c r="B5040" s="23">
        <v>54.611139999999999</v>
      </c>
      <c r="C5040" s="23">
        <v>4.4173900000000001</v>
      </c>
      <c r="D5040" s="23">
        <v>60.266369999999995</v>
      </c>
    </row>
    <row r="5041" spans="1:4" x14ac:dyDescent="0.25">
      <c r="A5041" s="7" t="s">
        <v>5219</v>
      </c>
      <c r="B5041" s="23">
        <v>57.806179999999998</v>
      </c>
      <c r="C5041" s="23">
        <v>2.3102499999999999</v>
      </c>
      <c r="D5041" s="23">
        <v>60.266030000000001</v>
      </c>
    </row>
    <row r="5042" spans="1:4" x14ac:dyDescent="0.25">
      <c r="A5042" s="7" t="s">
        <v>5220</v>
      </c>
      <c r="B5042" s="23">
        <v>57.025019999999998</v>
      </c>
      <c r="C5042" s="23">
        <v>0.21599000000000002</v>
      </c>
      <c r="D5042" s="23">
        <v>60.219479999999997</v>
      </c>
    </row>
    <row r="5043" spans="1:4" x14ac:dyDescent="0.25">
      <c r="A5043" s="7" t="s">
        <v>5221</v>
      </c>
      <c r="B5043" s="23">
        <v>59</v>
      </c>
      <c r="C5043" s="23">
        <v>0.95778999999999992</v>
      </c>
      <c r="D5043" s="23">
        <v>60.212669999999996</v>
      </c>
    </row>
    <row r="5044" spans="1:4" x14ac:dyDescent="0.25">
      <c r="A5044" s="7" t="s">
        <v>5222</v>
      </c>
      <c r="B5044" s="23">
        <v>60.169160000000005</v>
      </c>
      <c r="C5044" s="23">
        <v>0</v>
      </c>
      <c r="D5044" s="23">
        <v>60.211179999999999</v>
      </c>
    </row>
    <row r="5045" spans="1:4" x14ac:dyDescent="0.25">
      <c r="A5045" s="7" t="s">
        <v>5223</v>
      </c>
      <c r="B5045" s="23">
        <v>58.416330000000002</v>
      </c>
      <c r="C5045" s="23">
        <v>0.45355000000000001</v>
      </c>
      <c r="D5045" s="23">
        <v>60.210040000000006</v>
      </c>
    </row>
    <row r="5046" spans="1:4" x14ac:dyDescent="0.25">
      <c r="A5046" s="7" t="s">
        <v>5224</v>
      </c>
      <c r="B5046" s="23">
        <v>58.553280000000001</v>
      </c>
      <c r="C5046" s="23">
        <v>9.5510000000000012E-2</v>
      </c>
      <c r="D5046" s="23">
        <v>60.181050000000006</v>
      </c>
    </row>
    <row r="5047" spans="1:4" x14ac:dyDescent="0.25">
      <c r="A5047" s="7" t="s">
        <v>5225</v>
      </c>
      <c r="B5047" s="23">
        <v>55.026000000000003</v>
      </c>
      <c r="C5047" s="23">
        <v>4.5059700000000005</v>
      </c>
      <c r="D5047" s="23">
        <v>60.179970000000004</v>
      </c>
    </row>
    <row r="5048" spans="1:4" x14ac:dyDescent="0.25">
      <c r="A5048" s="7" t="s">
        <v>5226</v>
      </c>
      <c r="B5048" s="23">
        <v>42.24</v>
      </c>
      <c r="C5048" s="23">
        <v>0</v>
      </c>
      <c r="D5048" s="23">
        <v>60.165330000000004</v>
      </c>
    </row>
    <row r="5049" spans="1:4" x14ac:dyDescent="0.25">
      <c r="A5049" s="7" t="s">
        <v>5227</v>
      </c>
      <c r="B5049" s="23">
        <v>60.164000000000001</v>
      </c>
      <c r="C5049" s="23">
        <v>0</v>
      </c>
      <c r="D5049" s="23">
        <v>60.164000000000001</v>
      </c>
    </row>
    <row r="5050" spans="1:4" x14ac:dyDescent="0.25">
      <c r="A5050" s="7" t="s">
        <v>5228</v>
      </c>
      <c r="B5050" s="23">
        <v>59.831040000000002</v>
      </c>
      <c r="C5050" s="23">
        <v>0</v>
      </c>
      <c r="D5050" s="23">
        <v>60.16104</v>
      </c>
    </row>
    <row r="5051" spans="1:4" x14ac:dyDescent="0.25">
      <c r="A5051" s="7" t="s">
        <v>5229</v>
      </c>
      <c r="B5051" s="23">
        <v>52.915430000000001</v>
      </c>
      <c r="C5051" s="23">
        <v>1.91632</v>
      </c>
      <c r="D5051" s="23">
        <v>60.16</v>
      </c>
    </row>
    <row r="5052" spans="1:4" x14ac:dyDescent="0.25">
      <c r="A5052" s="7" t="s">
        <v>5230</v>
      </c>
      <c r="B5052" s="23">
        <v>51.502000000000002</v>
      </c>
      <c r="C5052" s="23">
        <v>3.41378</v>
      </c>
      <c r="D5052" s="23">
        <v>60.153199999999998</v>
      </c>
    </row>
    <row r="5053" spans="1:4" x14ac:dyDescent="0.25">
      <c r="A5053" s="7" t="s">
        <v>5231</v>
      </c>
      <c r="B5053" s="23">
        <v>57.962309999999995</v>
      </c>
      <c r="C5053" s="23">
        <v>1.2116500000000001</v>
      </c>
      <c r="D5053" s="23">
        <v>60.150640000000003</v>
      </c>
    </row>
    <row r="5054" spans="1:4" x14ac:dyDescent="0.25">
      <c r="A5054" s="7" t="s">
        <v>5232</v>
      </c>
      <c r="B5054" s="23">
        <v>50.590330000000002</v>
      </c>
      <c r="C5054" s="23">
        <v>5.11294</v>
      </c>
      <c r="D5054" s="23">
        <v>60.120100000000008</v>
      </c>
    </row>
    <row r="5055" spans="1:4" x14ac:dyDescent="0.25">
      <c r="A5055" s="7" t="s">
        <v>5233</v>
      </c>
      <c r="B5055" s="23">
        <v>55.026000000000003</v>
      </c>
      <c r="C5055" s="23">
        <v>3.9219299999999997</v>
      </c>
      <c r="D5055" s="23">
        <v>60.112050000000004</v>
      </c>
    </row>
    <row r="5056" spans="1:4" x14ac:dyDescent="0.25">
      <c r="A5056" s="7" t="s">
        <v>5234</v>
      </c>
      <c r="B5056" s="23">
        <v>55.026000000000003</v>
      </c>
      <c r="C5056" s="23">
        <v>1.6628000000000001</v>
      </c>
      <c r="D5056" s="23">
        <v>60.092630000000007</v>
      </c>
    </row>
    <row r="5057" spans="1:4" x14ac:dyDescent="0.25">
      <c r="A5057" s="7" t="s">
        <v>5235</v>
      </c>
      <c r="B5057" s="23">
        <v>58.609209999999997</v>
      </c>
      <c r="C5057" s="23">
        <v>1.4771300000000001</v>
      </c>
      <c r="D5057" s="23">
        <v>60.08634</v>
      </c>
    </row>
    <row r="5058" spans="1:4" x14ac:dyDescent="0.25">
      <c r="A5058" s="7" t="s">
        <v>5236</v>
      </c>
      <c r="B5058" s="23">
        <v>51.31756</v>
      </c>
      <c r="C5058" s="23">
        <v>4.1686699999999997</v>
      </c>
      <c r="D5058" s="23">
        <v>60.07978</v>
      </c>
    </row>
    <row r="5059" spans="1:4" x14ac:dyDescent="0.25">
      <c r="A5059" s="7" t="s">
        <v>5237</v>
      </c>
      <c r="B5059" s="23">
        <v>59</v>
      </c>
      <c r="C5059" s="23">
        <v>0.44692000000000004</v>
      </c>
      <c r="D5059" s="23">
        <v>60.056930000000001</v>
      </c>
    </row>
    <row r="5060" spans="1:4" x14ac:dyDescent="0.25">
      <c r="A5060" s="7" t="s">
        <v>5238</v>
      </c>
      <c r="B5060" s="23">
        <v>58.672080000000001</v>
      </c>
      <c r="C5060" s="23">
        <v>1.3709500000000001</v>
      </c>
      <c r="D5060" s="23">
        <v>60.043030000000002</v>
      </c>
    </row>
    <row r="5061" spans="1:4" x14ac:dyDescent="0.25">
      <c r="A5061" s="7" t="s">
        <v>5239</v>
      </c>
      <c r="B5061" s="23">
        <v>51.332480000000004</v>
      </c>
      <c r="C5061" s="23">
        <v>7.7922600000000006</v>
      </c>
      <c r="D5061" s="23">
        <v>60.040970000000009</v>
      </c>
    </row>
    <row r="5062" spans="1:4" x14ac:dyDescent="0.25">
      <c r="A5062" s="7" t="s">
        <v>5240</v>
      </c>
      <c r="B5062" s="23">
        <v>52.167449999999995</v>
      </c>
      <c r="C5062" s="23">
        <v>7.5715200000000005</v>
      </c>
      <c r="D5062" s="23">
        <v>60.020789999999998</v>
      </c>
    </row>
    <row r="5063" spans="1:4" x14ac:dyDescent="0.25">
      <c r="A5063" s="7" t="s">
        <v>5241</v>
      </c>
      <c r="B5063" s="23">
        <v>57.271999999999998</v>
      </c>
      <c r="C5063" s="23">
        <v>1.44384</v>
      </c>
      <c r="D5063" s="23">
        <v>60.019929999999995</v>
      </c>
    </row>
    <row r="5064" spans="1:4" x14ac:dyDescent="0.25">
      <c r="A5064" s="7" t="s">
        <v>5242</v>
      </c>
      <c r="B5064" s="23">
        <v>55.026029999999999</v>
      </c>
      <c r="C5064" s="23">
        <v>1.4457800000000001</v>
      </c>
      <c r="D5064" s="23">
        <v>60.014609999999998</v>
      </c>
    </row>
    <row r="5065" spans="1:4" x14ac:dyDescent="0.25">
      <c r="A5065" s="7" t="s">
        <v>5243</v>
      </c>
      <c r="B5065" s="23">
        <v>50.631129999999999</v>
      </c>
      <c r="C5065" s="23">
        <v>0</v>
      </c>
      <c r="D5065" s="23">
        <v>60.013339999999999</v>
      </c>
    </row>
    <row r="5066" spans="1:4" x14ac:dyDescent="0.25">
      <c r="A5066" s="7" t="s">
        <v>5244</v>
      </c>
      <c r="B5066" s="23">
        <v>58.555999999999997</v>
      </c>
      <c r="C5066" s="23">
        <v>0.81064999999999998</v>
      </c>
      <c r="D5066" s="23">
        <v>59.979849999999999</v>
      </c>
    </row>
    <row r="5067" spans="1:4" x14ac:dyDescent="0.25">
      <c r="A5067" s="7" t="s">
        <v>5245</v>
      </c>
      <c r="B5067" s="23">
        <v>59.354870000000005</v>
      </c>
      <c r="C5067" s="23">
        <v>0</v>
      </c>
      <c r="D5067" s="23">
        <v>59.978870000000001</v>
      </c>
    </row>
    <row r="5068" spans="1:4" x14ac:dyDescent="0.25">
      <c r="A5068" s="7" t="s">
        <v>5246</v>
      </c>
      <c r="B5068" s="23">
        <v>59.881949999999996</v>
      </c>
      <c r="C5068" s="23">
        <v>0</v>
      </c>
      <c r="D5068" s="23">
        <v>59.961949999999995</v>
      </c>
    </row>
    <row r="5069" spans="1:4" x14ac:dyDescent="0.25">
      <c r="A5069" s="7" t="s">
        <v>5247</v>
      </c>
      <c r="B5069" s="23">
        <v>58.424010000000003</v>
      </c>
      <c r="C5069" s="23">
        <v>0</v>
      </c>
      <c r="D5069" s="23">
        <v>59.959009999999999</v>
      </c>
    </row>
    <row r="5070" spans="1:4" x14ac:dyDescent="0.25">
      <c r="A5070" s="7" t="s">
        <v>5248</v>
      </c>
      <c r="B5070" s="23">
        <v>55.026000000000003</v>
      </c>
      <c r="C5070" s="23">
        <v>1.9809600000000001</v>
      </c>
      <c r="D5070" s="23">
        <v>59.954389999999997</v>
      </c>
    </row>
    <row r="5071" spans="1:4" x14ac:dyDescent="0.25">
      <c r="A5071" s="7" t="s">
        <v>5249</v>
      </c>
      <c r="B5071" s="23">
        <v>59.298970000000004</v>
      </c>
      <c r="C5071" s="23">
        <v>0.33960000000000001</v>
      </c>
      <c r="D5071" s="23">
        <v>59.938569999999999</v>
      </c>
    </row>
    <row r="5072" spans="1:4" x14ac:dyDescent="0.25">
      <c r="A5072" s="7" t="s">
        <v>5250</v>
      </c>
      <c r="B5072" s="23">
        <v>59.92398</v>
      </c>
      <c r="C5072" s="23">
        <v>0</v>
      </c>
      <c r="D5072" s="23">
        <v>59.92398</v>
      </c>
    </row>
    <row r="5073" spans="1:4" x14ac:dyDescent="0.25">
      <c r="A5073" s="7" t="s">
        <v>5251</v>
      </c>
      <c r="B5073" s="23">
        <v>58.45675</v>
      </c>
      <c r="C5073" s="23">
        <v>0</v>
      </c>
      <c r="D5073" s="23">
        <v>59.921750000000003</v>
      </c>
    </row>
    <row r="5074" spans="1:4" x14ac:dyDescent="0.25">
      <c r="A5074" s="7" t="s">
        <v>5252</v>
      </c>
      <c r="B5074" s="23">
        <v>54.279069999999997</v>
      </c>
      <c r="C5074" s="23">
        <v>4.8657200000000005</v>
      </c>
      <c r="D5074" s="23">
        <v>59.907209999999999</v>
      </c>
    </row>
    <row r="5075" spans="1:4" x14ac:dyDescent="0.25">
      <c r="A5075" s="7" t="s">
        <v>5253</v>
      </c>
      <c r="B5075" s="23">
        <v>59.500519999999995</v>
      </c>
      <c r="C5075" s="23">
        <v>0</v>
      </c>
      <c r="D5075" s="23">
        <v>59.901489999999995</v>
      </c>
    </row>
    <row r="5076" spans="1:4" x14ac:dyDescent="0.25">
      <c r="A5076" s="7" t="s">
        <v>5254</v>
      </c>
      <c r="B5076" s="23">
        <v>56.362780000000001</v>
      </c>
      <c r="C5076" s="23">
        <v>3.5227499999999998</v>
      </c>
      <c r="D5076" s="23">
        <v>59.895530000000001</v>
      </c>
    </row>
    <row r="5077" spans="1:4" x14ac:dyDescent="0.25">
      <c r="A5077" s="7" t="s">
        <v>5255</v>
      </c>
      <c r="B5077" s="23">
        <v>57.828519999999997</v>
      </c>
      <c r="C5077" s="23">
        <v>2.0414699999999999</v>
      </c>
      <c r="D5077" s="23">
        <v>59.869990000000001</v>
      </c>
    </row>
    <row r="5078" spans="1:4" x14ac:dyDescent="0.25">
      <c r="A5078" s="7" t="s">
        <v>5256</v>
      </c>
      <c r="B5078" s="23">
        <v>59.509419999999999</v>
      </c>
      <c r="C5078" s="23">
        <v>0.35925000000000001</v>
      </c>
      <c r="D5078" s="23">
        <v>59.868670000000002</v>
      </c>
    </row>
    <row r="5079" spans="1:4" x14ac:dyDescent="0.25">
      <c r="A5079" s="7" t="s">
        <v>5257</v>
      </c>
      <c r="B5079" s="23">
        <v>59.500500000000002</v>
      </c>
      <c r="C5079" s="23">
        <v>0</v>
      </c>
      <c r="D5079" s="23">
        <v>59.864660000000001</v>
      </c>
    </row>
    <row r="5080" spans="1:4" x14ac:dyDescent="0.25">
      <c r="A5080" s="7" t="s">
        <v>5258</v>
      </c>
      <c r="B5080" s="23">
        <v>59.859850000000002</v>
      </c>
      <c r="C5080" s="23">
        <v>0</v>
      </c>
      <c r="D5080" s="23">
        <v>59.859850000000002</v>
      </c>
    </row>
    <row r="5081" spans="1:4" x14ac:dyDescent="0.25">
      <c r="A5081" s="7" t="s">
        <v>5259</v>
      </c>
      <c r="B5081" s="23">
        <v>57.630600000000001</v>
      </c>
      <c r="C5081" s="23">
        <v>2.2275800000000001</v>
      </c>
      <c r="D5081" s="23">
        <v>59.858179999999997</v>
      </c>
    </row>
    <row r="5082" spans="1:4" x14ac:dyDescent="0.25">
      <c r="A5082" s="7" t="s">
        <v>5260</v>
      </c>
      <c r="B5082" s="23">
        <v>59.835910000000005</v>
      </c>
      <c r="C5082" s="23">
        <v>0</v>
      </c>
      <c r="D5082" s="23">
        <v>59.835910000000005</v>
      </c>
    </row>
    <row r="5083" spans="1:4" x14ac:dyDescent="0.25">
      <c r="A5083" s="7" t="s">
        <v>5261</v>
      </c>
      <c r="B5083" s="23">
        <v>59.803129999999996</v>
      </c>
      <c r="C5083" s="23">
        <v>0</v>
      </c>
      <c r="D5083" s="23">
        <v>59.803129999999996</v>
      </c>
    </row>
    <row r="5084" spans="1:4" x14ac:dyDescent="0.25">
      <c r="A5084" s="7" t="s">
        <v>5262</v>
      </c>
      <c r="B5084" s="23">
        <v>54.790370000000003</v>
      </c>
      <c r="C5084" s="23">
        <v>4.9994700000000005</v>
      </c>
      <c r="D5084" s="23">
        <v>59.789840000000005</v>
      </c>
    </row>
    <row r="5085" spans="1:4" x14ac:dyDescent="0.25">
      <c r="A5085" s="7" t="s">
        <v>5263</v>
      </c>
      <c r="B5085" s="23">
        <v>59.768000000000001</v>
      </c>
      <c r="C5085" s="23">
        <v>0</v>
      </c>
      <c r="D5085" s="23">
        <v>59.768000000000001</v>
      </c>
    </row>
    <row r="5086" spans="1:4" x14ac:dyDescent="0.25">
      <c r="A5086" s="7" t="s">
        <v>5264</v>
      </c>
      <c r="B5086" s="23">
        <v>54.15381</v>
      </c>
      <c r="C5086" s="23">
        <v>5.6124600000000004</v>
      </c>
      <c r="D5086" s="23">
        <v>59.766269999999999</v>
      </c>
    </row>
    <row r="5087" spans="1:4" x14ac:dyDescent="0.25">
      <c r="A5087" s="7" t="s">
        <v>5265</v>
      </c>
      <c r="B5087" s="23">
        <v>57.734199999999994</v>
      </c>
      <c r="C5087" s="23">
        <v>1.5982700000000001</v>
      </c>
      <c r="D5087" s="23">
        <v>59.747939999999993</v>
      </c>
    </row>
    <row r="5088" spans="1:4" x14ac:dyDescent="0.25">
      <c r="A5088" s="7" t="s">
        <v>5266</v>
      </c>
      <c r="B5088" s="23">
        <v>54.129220000000004</v>
      </c>
      <c r="C5088" s="23">
        <v>2.3574299999999999</v>
      </c>
      <c r="D5088" s="23">
        <v>59.738810000000001</v>
      </c>
    </row>
    <row r="5089" spans="1:4" x14ac:dyDescent="0.25">
      <c r="A5089" s="7" t="s">
        <v>5267</v>
      </c>
      <c r="B5089" s="23">
        <v>57.734209999999997</v>
      </c>
      <c r="C5089" s="23">
        <v>8.6360000000000006E-2</v>
      </c>
      <c r="D5089" s="23">
        <v>59.735529999999997</v>
      </c>
    </row>
    <row r="5090" spans="1:4" x14ac:dyDescent="0.25">
      <c r="A5090" s="7" t="s">
        <v>5268</v>
      </c>
      <c r="B5090" s="23">
        <v>56.554589999999997</v>
      </c>
      <c r="C5090" s="23">
        <v>0</v>
      </c>
      <c r="D5090" s="23">
        <v>59.734000000000002</v>
      </c>
    </row>
    <row r="5091" spans="1:4" x14ac:dyDescent="0.25">
      <c r="A5091" s="7" t="s">
        <v>5269</v>
      </c>
      <c r="B5091" s="23">
        <v>55.028010000000002</v>
      </c>
      <c r="C5091" s="23">
        <v>2.8724499999999997</v>
      </c>
      <c r="D5091" s="23">
        <v>59.726299999999995</v>
      </c>
    </row>
    <row r="5092" spans="1:4" x14ac:dyDescent="0.25">
      <c r="A5092" s="7" t="s">
        <v>5270</v>
      </c>
      <c r="B5092" s="23">
        <v>59.01849</v>
      </c>
      <c r="C5092" s="23">
        <v>0.7026</v>
      </c>
      <c r="D5092" s="23">
        <v>59.721089999999997</v>
      </c>
    </row>
    <row r="5093" spans="1:4" x14ac:dyDescent="0.25">
      <c r="A5093" s="7" t="s">
        <v>5271</v>
      </c>
      <c r="B5093" s="23">
        <v>51.983879999999999</v>
      </c>
      <c r="C5093" s="23">
        <v>0.63573000000000002</v>
      </c>
      <c r="D5093" s="23">
        <v>59.703720000000004</v>
      </c>
    </row>
    <row r="5094" spans="1:4" x14ac:dyDescent="0.25">
      <c r="A5094" s="7" t="s">
        <v>5272</v>
      </c>
      <c r="B5094" s="23">
        <v>48.837199999999996</v>
      </c>
      <c r="C5094" s="23">
        <v>2.0571700000000002</v>
      </c>
      <c r="D5094" s="23">
        <v>59.700890000000001</v>
      </c>
    </row>
    <row r="5095" spans="1:4" x14ac:dyDescent="0.25">
      <c r="A5095" s="7" t="s">
        <v>5273</v>
      </c>
      <c r="B5095" s="23">
        <v>49.11985</v>
      </c>
      <c r="C5095" s="23">
        <v>4.4062900000000003</v>
      </c>
      <c r="D5095" s="23">
        <v>59.695589999999996</v>
      </c>
    </row>
    <row r="5096" spans="1:4" x14ac:dyDescent="0.25">
      <c r="A5096" s="7" t="s">
        <v>5274</v>
      </c>
      <c r="B5096" s="23">
        <v>59.677</v>
      </c>
      <c r="C5096" s="23">
        <v>0</v>
      </c>
      <c r="D5096" s="23">
        <v>59.677</v>
      </c>
    </row>
    <row r="5097" spans="1:4" x14ac:dyDescent="0.25">
      <c r="A5097" s="7" t="s">
        <v>5275</v>
      </c>
      <c r="B5097" s="23">
        <v>59.664079999999998</v>
      </c>
      <c r="C5097" s="23">
        <v>0</v>
      </c>
      <c r="D5097" s="23">
        <v>59.664079999999998</v>
      </c>
    </row>
    <row r="5098" spans="1:4" x14ac:dyDescent="0.25">
      <c r="A5098" s="7" t="s">
        <v>5276</v>
      </c>
      <c r="B5098" s="23">
        <v>59.647469999999998</v>
      </c>
      <c r="C5098" s="23">
        <v>0</v>
      </c>
      <c r="D5098" s="23">
        <v>59.647469999999998</v>
      </c>
    </row>
    <row r="5099" spans="1:4" x14ac:dyDescent="0.25">
      <c r="A5099" s="7" t="s">
        <v>5277</v>
      </c>
      <c r="B5099" s="23">
        <v>57.731499999999997</v>
      </c>
      <c r="C5099" s="23">
        <v>0.22347</v>
      </c>
      <c r="D5099" s="23">
        <v>59.630429999999997</v>
      </c>
    </row>
    <row r="5100" spans="1:4" x14ac:dyDescent="0.25">
      <c r="A5100" s="7" t="s">
        <v>5278</v>
      </c>
      <c r="B5100" s="23">
        <v>56.572749999999999</v>
      </c>
      <c r="C5100" s="23">
        <v>1.0324599999999999</v>
      </c>
      <c r="D5100" s="23">
        <v>59.622720000000001</v>
      </c>
    </row>
    <row r="5101" spans="1:4" x14ac:dyDescent="0.25">
      <c r="A5101" s="7" t="s">
        <v>5279</v>
      </c>
      <c r="B5101" s="23">
        <v>59.600160000000002</v>
      </c>
      <c r="C5101" s="23">
        <v>0</v>
      </c>
      <c r="D5101" s="23">
        <v>59.600160000000002</v>
      </c>
    </row>
    <row r="5102" spans="1:4" x14ac:dyDescent="0.25">
      <c r="A5102" s="7" t="s">
        <v>5280</v>
      </c>
      <c r="B5102" s="23">
        <v>56.507489999999997</v>
      </c>
      <c r="C5102" s="23">
        <v>1.38266</v>
      </c>
      <c r="D5102" s="23">
        <v>59.592770000000002</v>
      </c>
    </row>
    <row r="5103" spans="1:4" x14ac:dyDescent="0.25">
      <c r="A5103" s="7" t="s">
        <v>5281</v>
      </c>
      <c r="B5103" s="23">
        <v>55.026000000000003</v>
      </c>
      <c r="C5103" s="23">
        <v>0</v>
      </c>
      <c r="D5103" s="23">
        <v>59.553400000000003</v>
      </c>
    </row>
    <row r="5104" spans="1:4" x14ac:dyDescent="0.25">
      <c r="A5104" s="7" t="s">
        <v>5282</v>
      </c>
      <c r="B5104" s="23">
        <v>52.794919999999998</v>
      </c>
      <c r="C5104" s="23">
        <v>4.0278499999999999</v>
      </c>
      <c r="D5104" s="23">
        <v>59.536879999999996</v>
      </c>
    </row>
    <row r="5105" spans="1:4" x14ac:dyDescent="0.25">
      <c r="A5105" s="7" t="s">
        <v>5283</v>
      </c>
      <c r="B5105" s="23">
        <v>57.149500000000003</v>
      </c>
      <c r="C5105" s="23">
        <v>0.86376999999999993</v>
      </c>
      <c r="D5105" s="23">
        <v>59.533269999999995</v>
      </c>
    </row>
    <row r="5106" spans="1:4" x14ac:dyDescent="0.25">
      <c r="A5106" s="7" t="s">
        <v>5284</v>
      </c>
      <c r="B5106" s="23">
        <v>57.630609999999997</v>
      </c>
      <c r="C5106" s="23">
        <v>0</v>
      </c>
      <c r="D5106" s="23">
        <v>59.520609999999998</v>
      </c>
    </row>
    <row r="5107" spans="1:4" x14ac:dyDescent="0.25">
      <c r="A5107" s="7" t="s">
        <v>5285</v>
      </c>
      <c r="B5107" s="23">
        <v>51.493760000000002</v>
      </c>
      <c r="C5107" s="23">
        <v>2.2837499999999999</v>
      </c>
      <c r="D5107" s="23">
        <v>59.516100000000009</v>
      </c>
    </row>
    <row r="5108" spans="1:4" x14ac:dyDescent="0.25">
      <c r="A5108" s="7" t="s">
        <v>5286</v>
      </c>
      <c r="B5108" s="23">
        <v>59.355650000000004</v>
      </c>
      <c r="C5108" s="23">
        <v>0.13635</v>
      </c>
      <c r="D5108" s="23">
        <v>59.491999999999997</v>
      </c>
    </row>
    <row r="5109" spans="1:4" x14ac:dyDescent="0.25">
      <c r="A5109" s="7" t="s">
        <v>5287</v>
      </c>
      <c r="B5109" s="23">
        <v>58.437949999999994</v>
      </c>
      <c r="C5109" s="23">
        <v>0</v>
      </c>
      <c r="D5109" s="23">
        <v>59.488339999999994</v>
      </c>
    </row>
    <row r="5110" spans="1:4" x14ac:dyDescent="0.25">
      <c r="A5110" s="7" t="s">
        <v>5288</v>
      </c>
      <c r="B5110" s="23">
        <v>59.486800000000002</v>
      </c>
      <c r="C5110" s="23">
        <v>0</v>
      </c>
      <c r="D5110" s="23">
        <v>59.486800000000002</v>
      </c>
    </row>
    <row r="5111" spans="1:4" x14ac:dyDescent="0.25">
      <c r="A5111" s="7" t="s">
        <v>5289</v>
      </c>
      <c r="B5111" s="23">
        <v>58.092930000000003</v>
      </c>
      <c r="C5111" s="23">
        <v>0.76854999999999996</v>
      </c>
      <c r="D5111" s="23">
        <v>59.486690000000003</v>
      </c>
    </row>
    <row r="5112" spans="1:4" x14ac:dyDescent="0.25">
      <c r="A5112" s="7" t="s">
        <v>5290</v>
      </c>
      <c r="B5112" s="23">
        <v>57.476999999999997</v>
      </c>
      <c r="C5112" s="23">
        <v>0</v>
      </c>
      <c r="D5112" s="23">
        <v>59.463449999999995</v>
      </c>
    </row>
    <row r="5113" spans="1:4" x14ac:dyDescent="0.25">
      <c r="A5113" s="7" t="s">
        <v>5291</v>
      </c>
      <c r="B5113" s="23">
        <v>56.937550000000002</v>
      </c>
      <c r="C5113" s="23">
        <v>1.4367000000000001</v>
      </c>
      <c r="D5113" s="23">
        <v>59.430980000000005</v>
      </c>
    </row>
    <row r="5114" spans="1:4" x14ac:dyDescent="0.25">
      <c r="A5114" s="7" t="s">
        <v>5292</v>
      </c>
      <c r="B5114" s="23">
        <v>56.15061</v>
      </c>
      <c r="C5114" s="23">
        <v>1.9923299999999999</v>
      </c>
      <c r="D5114" s="23">
        <v>59.418939999999999</v>
      </c>
    </row>
    <row r="5115" spans="1:4" x14ac:dyDescent="0.25">
      <c r="A5115" s="7" t="s">
        <v>5293</v>
      </c>
      <c r="B5115" s="23">
        <v>57.47701</v>
      </c>
      <c r="C5115" s="23">
        <v>0</v>
      </c>
      <c r="D5115" s="23">
        <v>59.4101</v>
      </c>
    </row>
    <row r="5116" spans="1:4" x14ac:dyDescent="0.25">
      <c r="A5116" s="7" t="s">
        <v>5294</v>
      </c>
      <c r="B5116" s="23">
        <v>59.409639999999996</v>
      </c>
      <c r="C5116" s="23">
        <v>0</v>
      </c>
      <c r="D5116" s="23">
        <v>59.409639999999996</v>
      </c>
    </row>
    <row r="5117" spans="1:4" x14ac:dyDescent="0.25">
      <c r="A5117" s="7" t="s">
        <v>5295</v>
      </c>
      <c r="B5117" s="23">
        <v>59.406330000000004</v>
      </c>
      <c r="C5117" s="23">
        <v>0</v>
      </c>
      <c r="D5117" s="23">
        <v>59.406330000000004</v>
      </c>
    </row>
    <row r="5118" spans="1:4" x14ac:dyDescent="0.25">
      <c r="A5118" s="7" t="s">
        <v>5296</v>
      </c>
      <c r="B5118" s="23">
        <v>58.77758</v>
      </c>
      <c r="C5118" s="23">
        <v>0</v>
      </c>
      <c r="D5118" s="23">
        <v>59.401580000000003</v>
      </c>
    </row>
    <row r="5119" spans="1:4" x14ac:dyDescent="0.25">
      <c r="A5119" s="7" t="s">
        <v>5297</v>
      </c>
      <c r="B5119" s="23">
        <v>58.843449999999997</v>
      </c>
      <c r="C5119" s="23">
        <v>0</v>
      </c>
      <c r="D5119" s="23">
        <v>59.392759999999996</v>
      </c>
    </row>
    <row r="5120" spans="1:4" x14ac:dyDescent="0.25">
      <c r="A5120" s="7" t="s">
        <v>5298</v>
      </c>
      <c r="B5120" s="23">
        <v>52.915410000000001</v>
      </c>
      <c r="C5120" s="23">
        <v>6.4722100000000005</v>
      </c>
      <c r="D5120" s="23">
        <v>59.387620000000005</v>
      </c>
    </row>
    <row r="5121" spans="1:4" x14ac:dyDescent="0.25">
      <c r="A5121" s="7" t="s">
        <v>5299</v>
      </c>
      <c r="B5121" s="23">
        <v>55.026000000000003</v>
      </c>
      <c r="C5121" s="23">
        <v>0.26959</v>
      </c>
      <c r="D5121" s="23">
        <v>59.38485</v>
      </c>
    </row>
    <row r="5122" spans="1:4" x14ac:dyDescent="0.25">
      <c r="A5122" s="7" t="s">
        <v>5300</v>
      </c>
      <c r="B5122" s="23">
        <v>57.962330000000001</v>
      </c>
      <c r="C5122" s="23">
        <v>0</v>
      </c>
      <c r="D5122" s="23">
        <v>59.369840000000003</v>
      </c>
    </row>
    <row r="5123" spans="1:4" x14ac:dyDescent="0.25">
      <c r="A5123" s="7" t="s">
        <v>5301</v>
      </c>
      <c r="B5123" s="23">
        <v>58.971170000000001</v>
      </c>
      <c r="C5123" s="23">
        <v>0</v>
      </c>
      <c r="D5123" s="23">
        <v>59.345570000000002</v>
      </c>
    </row>
    <row r="5124" spans="1:4" x14ac:dyDescent="0.25">
      <c r="A5124" s="7" t="s">
        <v>5302</v>
      </c>
      <c r="B5124" s="23">
        <v>52.2545</v>
      </c>
      <c r="C5124" s="23">
        <v>5.8301000000000007</v>
      </c>
      <c r="D5124" s="23">
        <v>59.326279999999997</v>
      </c>
    </row>
    <row r="5125" spans="1:4" x14ac:dyDescent="0.25">
      <c r="A5125" s="7" t="s">
        <v>5303</v>
      </c>
      <c r="B5125" s="23">
        <v>59.322789999999998</v>
      </c>
      <c r="C5125" s="23">
        <v>0</v>
      </c>
      <c r="D5125" s="23">
        <v>59.322789999999998</v>
      </c>
    </row>
    <row r="5126" spans="1:4" x14ac:dyDescent="0.25">
      <c r="A5126" s="7" t="s">
        <v>5304</v>
      </c>
      <c r="B5126" s="23">
        <v>59.320680000000003</v>
      </c>
      <c r="C5126" s="23">
        <v>0</v>
      </c>
      <c r="D5126" s="23">
        <v>59.320680000000003</v>
      </c>
    </row>
    <row r="5127" spans="1:4" x14ac:dyDescent="0.25">
      <c r="A5127" s="7" t="s">
        <v>5305</v>
      </c>
      <c r="B5127" s="23">
        <v>56.780559999999994</v>
      </c>
      <c r="C5127" s="23">
        <v>1.4968599999999999</v>
      </c>
      <c r="D5127" s="23">
        <v>59.304049999999997</v>
      </c>
    </row>
    <row r="5128" spans="1:4" x14ac:dyDescent="0.25">
      <c r="A5128" s="7" t="s">
        <v>5306</v>
      </c>
      <c r="B5128" s="23">
        <v>54.025419999999997</v>
      </c>
      <c r="C5128" s="23">
        <v>1.2618</v>
      </c>
      <c r="D5128" s="23">
        <v>59.300830000000005</v>
      </c>
    </row>
    <row r="5129" spans="1:4" x14ac:dyDescent="0.25">
      <c r="A5129" s="7" t="s">
        <v>5307</v>
      </c>
      <c r="B5129" s="23">
        <v>58.646000000000001</v>
      </c>
      <c r="C5129" s="23">
        <v>0</v>
      </c>
      <c r="D5129" s="23">
        <v>59.29251</v>
      </c>
    </row>
    <row r="5130" spans="1:4" x14ac:dyDescent="0.25">
      <c r="A5130" s="7" t="s">
        <v>5308</v>
      </c>
      <c r="B5130" s="23">
        <v>56.939480000000003</v>
      </c>
      <c r="C5130" s="23">
        <v>1.6354300000000002</v>
      </c>
      <c r="D5130" s="23">
        <v>59.291510000000002</v>
      </c>
    </row>
    <row r="5131" spans="1:4" x14ac:dyDescent="0.25">
      <c r="A5131" s="7" t="s">
        <v>5309</v>
      </c>
      <c r="B5131" s="23">
        <v>54.378</v>
      </c>
      <c r="C5131" s="23">
        <v>4.2630100000000004</v>
      </c>
      <c r="D5131" s="23">
        <v>59.289010000000005</v>
      </c>
    </row>
    <row r="5132" spans="1:4" x14ac:dyDescent="0.25">
      <c r="A5132" s="7" t="s">
        <v>5310</v>
      </c>
      <c r="B5132" s="23">
        <v>58.595939999999999</v>
      </c>
      <c r="C5132" s="23">
        <v>0</v>
      </c>
      <c r="D5132" s="23">
        <v>59.287930000000003</v>
      </c>
    </row>
    <row r="5133" spans="1:4" x14ac:dyDescent="0.25">
      <c r="A5133" s="7" t="s">
        <v>5311</v>
      </c>
      <c r="B5133" s="23">
        <v>57.85004</v>
      </c>
      <c r="C5133" s="23">
        <v>0.82464000000000004</v>
      </c>
      <c r="D5133" s="23">
        <v>59.274169999999998</v>
      </c>
    </row>
    <row r="5134" spans="1:4" x14ac:dyDescent="0.25">
      <c r="A5134" s="7" t="s">
        <v>5312</v>
      </c>
      <c r="B5134" s="23">
        <v>57.167110000000001</v>
      </c>
      <c r="C5134" s="23">
        <v>0.50356000000000001</v>
      </c>
      <c r="D5134" s="23">
        <v>59.235669999999999</v>
      </c>
    </row>
    <row r="5135" spans="1:4" x14ac:dyDescent="0.25">
      <c r="A5135" s="7" t="s">
        <v>5313</v>
      </c>
      <c r="B5135" s="23">
        <v>58.764000000000003</v>
      </c>
      <c r="C5135" s="23">
        <v>0</v>
      </c>
      <c r="D5135" s="23">
        <v>59.215940000000003</v>
      </c>
    </row>
    <row r="5136" spans="1:4" x14ac:dyDescent="0.25">
      <c r="A5136" s="7" t="s">
        <v>5314</v>
      </c>
      <c r="B5136" s="23">
        <v>59.213209999999997</v>
      </c>
      <c r="C5136" s="23">
        <v>0</v>
      </c>
      <c r="D5136" s="23">
        <v>59.213209999999997</v>
      </c>
    </row>
    <row r="5137" spans="1:4" x14ac:dyDescent="0.25">
      <c r="A5137" s="7" t="s">
        <v>5315</v>
      </c>
      <c r="B5137" s="23">
        <v>56.430039999999998</v>
      </c>
      <c r="C5137" s="23">
        <v>1.3024100000000001</v>
      </c>
      <c r="D5137" s="23">
        <v>59.198170000000005</v>
      </c>
    </row>
    <row r="5138" spans="1:4" x14ac:dyDescent="0.25">
      <c r="A5138" s="7" t="s">
        <v>5316</v>
      </c>
      <c r="B5138" s="23">
        <v>51.502890000000001</v>
      </c>
      <c r="C5138" s="23">
        <v>3.2742399999999998</v>
      </c>
      <c r="D5138" s="23">
        <v>59.18186</v>
      </c>
    </row>
    <row r="5139" spans="1:4" x14ac:dyDescent="0.25">
      <c r="A5139" s="7" t="s">
        <v>5317</v>
      </c>
      <c r="B5139" s="23">
        <v>57.539879999999997</v>
      </c>
      <c r="C5139" s="23">
        <v>5.1920000000000001E-2</v>
      </c>
      <c r="D5139" s="23">
        <v>59.151799999999994</v>
      </c>
    </row>
    <row r="5140" spans="1:4" x14ac:dyDescent="0.25">
      <c r="A5140" s="7" t="s">
        <v>5318</v>
      </c>
      <c r="B5140" s="23">
        <v>58.527999999999999</v>
      </c>
      <c r="C5140" s="23">
        <v>0</v>
      </c>
      <c r="D5140" s="23">
        <v>59.14331</v>
      </c>
    </row>
    <row r="5141" spans="1:4" x14ac:dyDescent="0.25">
      <c r="A5141" s="7" t="s">
        <v>5319</v>
      </c>
      <c r="B5141" s="23">
        <v>57.351010000000002</v>
      </c>
      <c r="C5141" s="23">
        <v>0.72055999999999998</v>
      </c>
      <c r="D5141" s="23">
        <v>59.127669999999995</v>
      </c>
    </row>
    <row r="5142" spans="1:4" x14ac:dyDescent="0.25">
      <c r="A5142" s="7" t="s">
        <v>5320</v>
      </c>
      <c r="B5142" s="23">
        <v>58.332610000000003</v>
      </c>
      <c r="C5142" s="23">
        <v>0</v>
      </c>
      <c r="D5142" s="23">
        <v>59.116440000000004</v>
      </c>
    </row>
    <row r="5143" spans="1:4" x14ac:dyDescent="0.25">
      <c r="A5143" s="7" t="s">
        <v>5321</v>
      </c>
      <c r="B5143" s="23">
        <v>58.858260000000001</v>
      </c>
      <c r="C5143" s="23">
        <v>0</v>
      </c>
      <c r="D5143" s="23">
        <v>59.114760000000004</v>
      </c>
    </row>
    <row r="5144" spans="1:4" x14ac:dyDescent="0.25">
      <c r="A5144" s="7" t="s">
        <v>5322</v>
      </c>
      <c r="B5144" s="23">
        <v>58.527999999999999</v>
      </c>
      <c r="C5144" s="23">
        <v>0</v>
      </c>
      <c r="D5144" s="23">
        <v>59.113279999999996</v>
      </c>
    </row>
    <row r="5145" spans="1:4" x14ac:dyDescent="0.25">
      <c r="A5145" s="7" t="s">
        <v>5323</v>
      </c>
      <c r="B5145" s="23">
        <v>52.677030000000002</v>
      </c>
      <c r="C5145" s="23">
        <v>5.7595499999999999</v>
      </c>
      <c r="D5145" s="23">
        <v>59.100110000000001</v>
      </c>
    </row>
    <row r="5146" spans="1:4" x14ac:dyDescent="0.25">
      <c r="A5146" s="7" t="s">
        <v>5324</v>
      </c>
      <c r="B5146" s="23">
        <v>57.630600000000001</v>
      </c>
      <c r="C5146" s="23">
        <v>0</v>
      </c>
      <c r="D5146" s="23">
        <v>59.090600000000002</v>
      </c>
    </row>
    <row r="5147" spans="1:4" x14ac:dyDescent="0.25">
      <c r="A5147" s="7" t="s">
        <v>5325</v>
      </c>
      <c r="B5147" s="23">
        <v>55.026019999999995</v>
      </c>
      <c r="C5147" s="23">
        <v>3.3891</v>
      </c>
      <c r="D5147" s="23">
        <v>59.063119999999998</v>
      </c>
    </row>
    <row r="5148" spans="1:4" x14ac:dyDescent="0.25">
      <c r="A5148" s="7" t="s">
        <v>5326</v>
      </c>
      <c r="B5148" s="23">
        <v>57.630600000000001</v>
      </c>
      <c r="C5148" s="23">
        <v>0</v>
      </c>
      <c r="D5148" s="23">
        <v>59.050599999999996</v>
      </c>
    </row>
    <row r="5149" spans="1:4" x14ac:dyDescent="0.25">
      <c r="A5149" s="7" t="s">
        <v>5327</v>
      </c>
      <c r="B5149" s="23">
        <v>44.16046</v>
      </c>
      <c r="C5149" s="23">
        <v>12.274049999999999</v>
      </c>
      <c r="D5149" s="23">
        <v>59.035929999999993</v>
      </c>
    </row>
    <row r="5150" spans="1:4" x14ac:dyDescent="0.25">
      <c r="A5150" s="7" t="s">
        <v>5328</v>
      </c>
      <c r="B5150" s="23">
        <v>57.63064</v>
      </c>
      <c r="C5150" s="23">
        <v>0</v>
      </c>
      <c r="D5150" s="23">
        <v>58.993139999999997</v>
      </c>
    </row>
    <row r="5151" spans="1:4" x14ac:dyDescent="0.25">
      <c r="A5151" s="7" t="s">
        <v>5329</v>
      </c>
      <c r="B5151" s="23">
        <v>49.265650000000001</v>
      </c>
      <c r="C5151" s="23">
        <v>1.7413699999999999</v>
      </c>
      <c r="D5151" s="23">
        <v>58.99248</v>
      </c>
    </row>
    <row r="5152" spans="1:4" x14ac:dyDescent="0.25">
      <c r="A5152" s="7" t="s">
        <v>5330</v>
      </c>
      <c r="B5152" s="23">
        <v>52.915430000000001</v>
      </c>
      <c r="C5152" s="23">
        <v>4.9826600000000001</v>
      </c>
      <c r="D5152" s="23">
        <v>58.983089999999997</v>
      </c>
    </row>
    <row r="5153" spans="1:4" x14ac:dyDescent="0.25">
      <c r="A5153" s="7" t="s">
        <v>5331</v>
      </c>
      <c r="B5153" s="23">
        <v>51.819780000000002</v>
      </c>
      <c r="C5153" s="23">
        <v>1.16516</v>
      </c>
      <c r="D5153" s="23">
        <v>58.968310000000002</v>
      </c>
    </row>
    <row r="5154" spans="1:4" x14ac:dyDescent="0.25">
      <c r="A5154" s="7" t="s">
        <v>5332</v>
      </c>
      <c r="B5154" s="23">
        <v>58.332620000000006</v>
      </c>
      <c r="C5154" s="23">
        <v>0</v>
      </c>
      <c r="D5154" s="23">
        <v>58.956620000000001</v>
      </c>
    </row>
    <row r="5155" spans="1:4" x14ac:dyDescent="0.25">
      <c r="A5155" s="7" t="s">
        <v>5333</v>
      </c>
      <c r="B5155" s="23">
        <v>58.332599999999999</v>
      </c>
      <c r="C5155" s="23">
        <v>0</v>
      </c>
      <c r="D5155" s="23">
        <v>58.956600000000002</v>
      </c>
    </row>
    <row r="5156" spans="1:4" x14ac:dyDescent="0.25">
      <c r="A5156" s="7" t="s">
        <v>5334</v>
      </c>
      <c r="B5156" s="23">
        <v>45.412999999999997</v>
      </c>
      <c r="C5156" s="23">
        <v>13.539370000000002</v>
      </c>
      <c r="D5156" s="23">
        <v>58.952370000000002</v>
      </c>
    </row>
    <row r="5157" spans="1:4" x14ac:dyDescent="0.25">
      <c r="A5157" s="7" t="s">
        <v>5335</v>
      </c>
      <c r="B5157" s="23">
        <v>57.438379999999995</v>
      </c>
      <c r="C5157" s="23">
        <v>4.2639999999999997E-2</v>
      </c>
      <c r="D5157" s="23">
        <v>58.929989999999997</v>
      </c>
    </row>
    <row r="5158" spans="1:4" x14ac:dyDescent="0.25">
      <c r="A5158" s="7" t="s">
        <v>5336</v>
      </c>
      <c r="B5158" s="23">
        <v>57.202500000000001</v>
      </c>
      <c r="C5158" s="23">
        <v>0</v>
      </c>
      <c r="D5158" s="23">
        <v>58.912500000000001</v>
      </c>
    </row>
    <row r="5159" spans="1:4" x14ac:dyDescent="0.25">
      <c r="A5159" s="7" t="s">
        <v>5337</v>
      </c>
      <c r="B5159" s="23">
        <v>57.630609999999997</v>
      </c>
      <c r="C5159" s="23">
        <v>0</v>
      </c>
      <c r="D5159" s="23">
        <v>58.903179999999999</v>
      </c>
    </row>
    <row r="5160" spans="1:4" x14ac:dyDescent="0.25">
      <c r="A5160" s="7" t="s">
        <v>5338</v>
      </c>
      <c r="B5160" s="23">
        <v>57.466860000000004</v>
      </c>
      <c r="C5160" s="23">
        <v>0</v>
      </c>
      <c r="D5160" s="23">
        <v>58.89573</v>
      </c>
    </row>
    <row r="5161" spans="1:4" x14ac:dyDescent="0.25">
      <c r="A5161" s="7" t="s">
        <v>5339</v>
      </c>
      <c r="B5161" s="23">
        <v>58.891239999999996</v>
      </c>
      <c r="C5161" s="23">
        <v>0</v>
      </c>
      <c r="D5161" s="23">
        <v>58.891239999999996</v>
      </c>
    </row>
    <row r="5162" spans="1:4" x14ac:dyDescent="0.25">
      <c r="A5162" s="7" t="s">
        <v>5340</v>
      </c>
      <c r="B5162" s="23">
        <v>57.275829999999999</v>
      </c>
      <c r="C5162" s="23">
        <v>0</v>
      </c>
      <c r="D5162" s="23">
        <v>58.891179999999999</v>
      </c>
    </row>
    <row r="5163" spans="1:4" x14ac:dyDescent="0.25">
      <c r="A5163" s="7" t="s">
        <v>5341</v>
      </c>
      <c r="B5163" s="23">
        <v>48.348129999999998</v>
      </c>
      <c r="C5163" s="23">
        <v>9.4850499999999993</v>
      </c>
      <c r="D5163" s="23">
        <v>58.885889999999989</v>
      </c>
    </row>
    <row r="5164" spans="1:4" x14ac:dyDescent="0.25">
      <c r="A5164" s="7" t="s">
        <v>5342</v>
      </c>
      <c r="B5164" s="23">
        <v>51.148510000000002</v>
      </c>
      <c r="C5164" s="23">
        <v>0</v>
      </c>
      <c r="D5164" s="23">
        <v>58.867359999999998</v>
      </c>
    </row>
    <row r="5165" spans="1:4" x14ac:dyDescent="0.25">
      <c r="A5165" s="7" t="s">
        <v>5343</v>
      </c>
      <c r="B5165" s="23">
        <v>51.913499999999999</v>
      </c>
      <c r="C5165" s="23">
        <v>2.6258699999999999</v>
      </c>
      <c r="D5165" s="23">
        <v>58.849890000000002</v>
      </c>
    </row>
    <row r="5166" spans="1:4" x14ac:dyDescent="0.25">
      <c r="A5166" s="7" t="s">
        <v>5344</v>
      </c>
      <c r="B5166" s="23">
        <v>55.869669999999999</v>
      </c>
      <c r="C5166" s="23">
        <v>0.36025000000000001</v>
      </c>
      <c r="D5166" s="23">
        <v>58.83907</v>
      </c>
    </row>
    <row r="5167" spans="1:4" x14ac:dyDescent="0.25">
      <c r="A5167" s="7" t="s">
        <v>5345</v>
      </c>
      <c r="B5167" s="23">
        <v>56.2316</v>
      </c>
      <c r="C5167" s="23">
        <v>2.4056999999999999</v>
      </c>
      <c r="D5167" s="23">
        <v>58.837299999999999</v>
      </c>
    </row>
    <row r="5168" spans="1:4" x14ac:dyDescent="0.25">
      <c r="A5168" s="7" t="s">
        <v>5346</v>
      </c>
      <c r="B5168" s="23">
        <v>53.708649999999999</v>
      </c>
      <c r="C5168" s="23">
        <v>1.29616</v>
      </c>
      <c r="D5168" s="23">
        <v>58.83411000000001</v>
      </c>
    </row>
    <row r="5169" spans="1:4" x14ac:dyDescent="0.25">
      <c r="A5169" s="7" t="s">
        <v>5347</v>
      </c>
      <c r="B5169" s="23">
        <v>42.353300000000004</v>
      </c>
      <c r="C5169" s="23">
        <v>13.761089999999999</v>
      </c>
      <c r="D5169" s="23">
        <v>58.833889999999997</v>
      </c>
    </row>
    <row r="5170" spans="1:4" x14ac:dyDescent="0.25">
      <c r="A5170" s="7" t="s">
        <v>5348</v>
      </c>
      <c r="B5170" s="23">
        <v>58.201999999999998</v>
      </c>
      <c r="C5170" s="23">
        <v>0</v>
      </c>
      <c r="D5170" s="23">
        <v>58.826000000000001</v>
      </c>
    </row>
    <row r="5171" spans="1:4" x14ac:dyDescent="0.25">
      <c r="A5171" s="7" t="s">
        <v>5349</v>
      </c>
      <c r="B5171" s="23">
        <v>55.65607</v>
      </c>
      <c r="C5171" s="23">
        <v>1.0509600000000001</v>
      </c>
      <c r="D5171" s="23">
        <v>58.811199999999999</v>
      </c>
    </row>
    <row r="5172" spans="1:4" x14ac:dyDescent="0.25">
      <c r="A5172" s="7" t="s">
        <v>5350</v>
      </c>
      <c r="B5172" s="23">
        <v>58.806019999999997</v>
      </c>
      <c r="C5172" s="23">
        <v>0</v>
      </c>
      <c r="D5172" s="23">
        <v>58.806019999999997</v>
      </c>
    </row>
    <row r="5173" spans="1:4" x14ac:dyDescent="0.25">
      <c r="A5173" s="7" t="s">
        <v>5351</v>
      </c>
      <c r="B5173" s="23">
        <v>58.332639999999998</v>
      </c>
      <c r="C5173" s="23">
        <v>0</v>
      </c>
      <c r="D5173" s="23">
        <v>58.803789999999999</v>
      </c>
    </row>
    <row r="5174" spans="1:4" x14ac:dyDescent="0.25">
      <c r="A5174" s="7" t="s">
        <v>5352</v>
      </c>
      <c r="B5174" s="23">
        <v>57.496010000000005</v>
      </c>
      <c r="C5174" s="23">
        <v>1.30379</v>
      </c>
      <c r="D5174" s="23">
        <v>58.799800000000005</v>
      </c>
    </row>
    <row r="5175" spans="1:4" x14ac:dyDescent="0.25">
      <c r="A5175" s="7" t="s">
        <v>5353</v>
      </c>
      <c r="B5175" s="23">
        <v>57.468809999999998</v>
      </c>
      <c r="C5175" s="23">
        <v>0.18740000000000001</v>
      </c>
      <c r="D5175" s="23">
        <v>58.796879999999994</v>
      </c>
    </row>
    <row r="5176" spans="1:4" x14ac:dyDescent="0.25">
      <c r="A5176" s="7" t="s">
        <v>5354</v>
      </c>
      <c r="B5176" s="23">
        <v>54.613</v>
      </c>
      <c r="C5176" s="23">
        <v>3.2823699999999998</v>
      </c>
      <c r="D5176" s="23">
        <v>58.785350000000008</v>
      </c>
    </row>
    <row r="5177" spans="1:4" x14ac:dyDescent="0.25">
      <c r="A5177" s="7" t="s">
        <v>5355</v>
      </c>
      <c r="B5177" s="23">
        <v>57.630600000000001</v>
      </c>
      <c r="C5177" s="23">
        <v>0</v>
      </c>
      <c r="D5177" s="23">
        <v>58.7562</v>
      </c>
    </row>
    <row r="5178" spans="1:4" x14ac:dyDescent="0.25">
      <c r="A5178" s="7" t="s">
        <v>5356</v>
      </c>
      <c r="B5178" s="23">
        <v>55.026040000000002</v>
      </c>
      <c r="C5178" s="23">
        <v>3.081</v>
      </c>
      <c r="D5178" s="23">
        <v>58.755040000000001</v>
      </c>
    </row>
    <row r="5179" spans="1:4" x14ac:dyDescent="0.25">
      <c r="A5179" s="7" t="s">
        <v>5357</v>
      </c>
      <c r="B5179" s="23">
        <v>55.026000000000003</v>
      </c>
      <c r="C5179" s="23">
        <v>3.081</v>
      </c>
      <c r="D5179" s="23">
        <v>58.755000000000003</v>
      </c>
    </row>
    <row r="5180" spans="1:4" x14ac:dyDescent="0.25">
      <c r="A5180" s="7" t="s">
        <v>5358</v>
      </c>
      <c r="B5180" s="23">
        <v>58.33352</v>
      </c>
      <c r="C5180" s="23">
        <v>0.37639</v>
      </c>
      <c r="D5180" s="23">
        <v>58.709909999999994</v>
      </c>
    </row>
    <row r="5181" spans="1:4" x14ac:dyDescent="0.25">
      <c r="A5181" s="7" t="s">
        <v>5359</v>
      </c>
      <c r="B5181" s="23">
        <v>57.477530000000002</v>
      </c>
      <c r="C5181" s="23">
        <v>0.36599999999999999</v>
      </c>
      <c r="D5181" s="23">
        <v>58.694360000000003</v>
      </c>
    </row>
    <row r="5182" spans="1:4" x14ac:dyDescent="0.25">
      <c r="A5182" s="7" t="s">
        <v>5360</v>
      </c>
      <c r="B5182" s="23">
        <v>56.676589999999997</v>
      </c>
      <c r="C5182" s="23">
        <v>1.44347</v>
      </c>
      <c r="D5182" s="23">
        <v>58.686829999999993</v>
      </c>
    </row>
    <row r="5183" spans="1:4" x14ac:dyDescent="0.25">
      <c r="A5183" s="7" t="s">
        <v>5361</v>
      </c>
      <c r="B5183" s="23">
        <v>54.618400000000001</v>
      </c>
      <c r="C5183" s="23">
        <v>3.3891</v>
      </c>
      <c r="D5183" s="23">
        <v>58.671080000000003</v>
      </c>
    </row>
    <row r="5184" spans="1:4" x14ac:dyDescent="0.25">
      <c r="A5184" s="7" t="s">
        <v>5362</v>
      </c>
      <c r="B5184" s="23">
        <v>55.026000000000003</v>
      </c>
      <c r="C5184" s="23">
        <v>0</v>
      </c>
      <c r="D5184" s="23">
        <v>58.670269999999995</v>
      </c>
    </row>
    <row r="5185" spans="1:4" x14ac:dyDescent="0.25">
      <c r="A5185" s="7" t="s">
        <v>5363</v>
      </c>
      <c r="B5185" s="23">
        <v>58.347139999999996</v>
      </c>
      <c r="C5185" s="23">
        <v>0</v>
      </c>
      <c r="D5185" s="23">
        <v>58.656559999999999</v>
      </c>
    </row>
    <row r="5186" spans="1:4" x14ac:dyDescent="0.25">
      <c r="A5186" s="7" t="s">
        <v>5364</v>
      </c>
      <c r="B5186" s="23">
        <v>55.026000000000003</v>
      </c>
      <c r="C5186" s="23">
        <v>0</v>
      </c>
      <c r="D5186" s="23">
        <v>58.654050000000005</v>
      </c>
    </row>
    <row r="5187" spans="1:4" x14ac:dyDescent="0.25">
      <c r="A5187" s="7" t="s">
        <v>5365</v>
      </c>
      <c r="B5187" s="23">
        <v>50.83</v>
      </c>
      <c r="C5187" s="23">
        <v>0</v>
      </c>
      <c r="D5187" s="23">
        <v>58.61486</v>
      </c>
    </row>
    <row r="5188" spans="1:4" x14ac:dyDescent="0.25">
      <c r="A5188" s="7" t="s">
        <v>5366</v>
      </c>
      <c r="B5188" s="23">
        <v>56.568809999999999</v>
      </c>
      <c r="C5188" s="23">
        <v>0</v>
      </c>
      <c r="D5188" s="23">
        <v>58.613309999999998</v>
      </c>
    </row>
    <row r="5189" spans="1:4" x14ac:dyDescent="0.25">
      <c r="A5189" s="7" t="s">
        <v>5367</v>
      </c>
      <c r="B5189" s="23">
        <v>50.237639999999999</v>
      </c>
      <c r="C5189" s="23">
        <v>0</v>
      </c>
      <c r="D5189" s="23">
        <v>58.597940000000001</v>
      </c>
    </row>
    <row r="5190" spans="1:4" x14ac:dyDescent="0.25">
      <c r="A5190" s="7" t="s">
        <v>5368</v>
      </c>
      <c r="B5190" s="23">
        <v>58.332620000000006</v>
      </c>
      <c r="C5190" s="23">
        <v>0</v>
      </c>
      <c r="D5190" s="23">
        <v>58.596620000000001</v>
      </c>
    </row>
    <row r="5191" spans="1:4" x14ac:dyDescent="0.25">
      <c r="A5191" s="7" t="s">
        <v>5369</v>
      </c>
      <c r="B5191" s="23">
        <v>57.997</v>
      </c>
      <c r="C5191" s="23">
        <v>0</v>
      </c>
      <c r="D5191" s="23">
        <v>58.592040000000004</v>
      </c>
    </row>
    <row r="5192" spans="1:4" x14ac:dyDescent="0.25">
      <c r="A5192" s="7" t="s">
        <v>5370</v>
      </c>
      <c r="B5192" s="23">
        <v>57.019390000000001</v>
      </c>
      <c r="C5192" s="23">
        <v>0</v>
      </c>
      <c r="D5192" s="23">
        <v>58.590589999999999</v>
      </c>
    </row>
    <row r="5193" spans="1:4" x14ac:dyDescent="0.25">
      <c r="A5193" s="7" t="s">
        <v>5371</v>
      </c>
      <c r="B5193" s="23">
        <v>51.388860000000001</v>
      </c>
      <c r="C5193" s="23">
        <v>5.7576899999999993</v>
      </c>
      <c r="D5193" s="23">
        <v>58.584400000000002</v>
      </c>
    </row>
    <row r="5194" spans="1:4" x14ac:dyDescent="0.25">
      <c r="A5194" s="7" t="s">
        <v>5372</v>
      </c>
      <c r="B5194" s="23">
        <v>55.407650000000004</v>
      </c>
      <c r="C5194" s="23">
        <v>0</v>
      </c>
      <c r="D5194" s="23">
        <v>58.542740000000002</v>
      </c>
    </row>
    <row r="5195" spans="1:4" x14ac:dyDescent="0.25">
      <c r="A5195" s="7" t="s">
        <v>5373</v>
      </c>
      <c r="B5195" s="23">
        <v>56.2316</v>
      </c>
      <c r="C5195" s="23">
        <v>0.33779999999999999</v>
      </c>
      <c r="D5195" s="23">
        <v>58.5334</v>
      </c>
    </row>
    <row r="5196" spans="1:4" x14ac:dyDescent="0.25">
      <c r="A5196" s="7" t="s">
        <v>5374</v>
      </c>
      <c r="B5196" s="23">
        <v>47.612499999999997</v>
      </c>
      <c r="C5196" s="23">
        <v>10.484459999999999</v>
      </c>
      <c r="D5196" s="23">
        <v>58.528959999999998</v>
      </c>
    </row>
    <row r="5197" spans="1:4" x14ac:dyDescent="0.25">
      <c r="A5197" s="7" t="s">
        <v>5375</v>
      </c>
      <c r="B5197" s="23">
        <v>51.306280000000001</v>
      </c>
      <c r="C5197" s="23">
        <v>5.4063400000000001</v>
      </c>
      <c r="D5197" s="23">
        <v>58.527200000000001</v>
      </c>
    </row>
    <row r="5198" spans="1:4" x14ac:dyDescent="0.25">
      <c r="A5198" s="7" t="s">
        <v>5376</v>
      </c>
      <c r="B5198" s="23">
        <v>57.938000000000002</v>
      </c>
      <c r="C5198" s="23">
        <v>0</v>
      </c>
      <c r="D5198" s="23">
        <v>58.517449999999997</v>
      </c>
    </row>
    <row r="5199" spans="1:4" x14ac:dyDescent="0.25">
      <c r="A5199" s="7" t="s">
        <v>5377</v>
      </c>
      <c r="B5199" s="23">
        <v>46.39864</v>
      </c>
      <c r="C5199" s="23">
        <v>10.491350000000001</v>
      </c>
      <c r="D5199" s="23">
        <v>58.506959999999999</v>
      </c>
    </row>
    <row r="5200" spans="1:4" x14ac:dyDescent="0.25">
      <c r="A5200" s="7" t="s">
        <v>5378</v>
      </c>
      <c r="B5200" s="23">
        <v>50.368629999999996</v>
      </c>
      <c r="C5200" s="23">
        <v>4.0727399999999996</v>
      </c>
      <c r="D5200" s="23">
        <v>58.497759999999992</v>
      </c>
    </row>
    <row r="5201" spans="1:4" x14ac:dyDescent="0.25">
      <c r="A5201" s="7" t="s">
        <v>5379</v>
      </c>
      <c r="B5201" s="23">
        <v>56.840199999999996</v>
      </c>
      <c r="C5201" s="23">
        <v>0</v>
      </c>
      <c r="D5201" s="23">
        <v>58.496439999999993</v>
      </c>
    </row>
    <row r="5202" spans="1:4" x14ac:dyDescent="0.25">
      <c r="A5202" s="7" t="s">
        <v>5380</v>
      </c>
      <c r="B5202" s="23">
        <v>57.020530000000001</v>
      </c>
      <c r="C5202" s="23">
        <v>0</v>
      </c>
      <c r="D5202" s="23">
        <v>58.493569999999998</v>
      </c>
    </row>
    <row r="5203" spans="1:4" x14ac:dyDescent="0.25">
      <c r="A5203" s="7" t="s">
        <v>5381</v>
      </c>
      <c r="B5203" s="23">
        <v>51.492800000000003</v>
      </c>
      <c r="C5203" s="23">
        <v>2.57361</v>
      </c>
      <c r="D5203" s="23">
        <v>58.468730000000001</v>
      </c>
    </row>
    <row r="5204" spans="1:4" x14ac:dyDescent="0.25">
      <c r="A5204" s="7" t="s">
        <v>5382</v>
      </c>
      <c r="B5204" s="23">
        <v>58.4664</v>
      </c>
      <c r="C5204" s="23">
        <v>0</v>
      </c>
      <c r="D5204" s="23">
        <v>58.4664</v>
      </c>
    </row>
    <row r="5205" spans="1:4" x14ac:dyDescent="0.25">
      <c r="A5205" s="7" t="s">
        <v>5383</v>
      </c>
      <c r="B5205" s="23">
        <v>53.229870000000005</v>
      </c>
      <c r="C5205" s="23">
        <v>3.95581</v>
      </c>
      <c r="D5205" s="23">
        <v>58.465240000000001</v>
      </c>
    </row>
    <row r="5206" spans="1:4" x14ac:dyDescent="0.25">
      <c r="A5206" s="7" t="s">
        <v>5384</v>
      </c>
      <c r="B5206" s="23">
        <v>51.492800000000003</v>
      </c>
      <c r="C5206" s="23">
        <v>2.2590400000000002</v>
      </c>
      <c r="D5206" s="23">
        <v>58.452010000000001</v>
      </c>
    </row>
    <row r="5207" spans="1:4" x14ac:dyDescent="0.25">
      <c r="A5207" s="7" t="s">
        <v>5385</v>
      </c>
      <c r="B5207" s="23">
        <v>55.026000000000003</v>
      </c>
      <c r="C5207" s="23">
        <v>2.7728999999999999</v>
      </c>
      <c r="D5207" s="23">
        <v>58.446899999999999</v>
      </c>
    </row>
    <row r="5208" spans="1:4" x14ac:dyDescent="0.25">
      <c r="A5208" s="7" t="s">
        <v>5386</v>
      </c>
      <c r="B5208" s="23">
        <v>57.097410000000004</v>
      </c>
      <c r="C5208" s="23">
        <v>0</v>
      </c>
      <c r="D5208" s="23">
        <v>58.444110000000002</v>
      </c>
    </row>
    <row r="5209" spans="1:4" x14ac:dyDescent="0.25">
      <c r="A5209" s="7" t="s">
        <v>5387</v>
      </c>
      <c r="B5209" s="23">
        <v>47.853089999999995</v>
      </c>
      <c r="C5209" s="23">
        <v>1.6955799999999999</v>
      </c>
      <c r="D5209" s="23">
        <v>58.43929</v>
      </c>
    </row>
    <row r="5210" spans="1:4" x14ac:dyDescent="0.25">
      <c r="A5210" s="7" t="s">
        <v>5388</v>
      </c>
      <c r="B5210" s="23">
        <v>57.484870000000001</v>
      </c>
      <c r="C5210" s="23">
        <v>0</v>
      </c>
      <c r="D5210" s="23">
        <v>58.424870000000006</v>
      </c>
    </row>
    <row r="5211" spans="1:4" x14ac:dyDescent="0.25">
      <c r="A5211" s="7" t="s">
        <v>5389</v>
      </c>
      <c r="B5211" s="23">
        <v>56.237010000000005</v>
      </c>
      <c r="C5211" s="23">
        <v>0</v>
      </c>
      <c r="D5211" s="23">
        <v>58.421010000000003</v>
      </c>
    </row>
    <row r="5212" spans="1:4" x14ac:dyDescent="0.25">
      <c r="A5212" s="7" t="s">
        <v>5390</v>
      </c>
      <c r="B5212" s="23">
        <v>58.076349999999998</v>
      </c>
      <c r="C5212" s="23">
        <v>0</v>
      </c>
      <c r="D5212" s="23">
        <v>58.39217</v>
      </c>
    </row>
    <row r="5213" spans="1:4" x14ac:dyDescent="0.25">
      <c r="A5213" s="7" t="s">
        <v>5391</v>
      </c>
      <c r="B5213" s="23">
        <v>51.530419999999999</v>
      </c>
      <c r="C5213" s="23">
        <v>2.8834499999999998</v>
      </c>
      <c r="D5213" s="23">
        <v>58.377249999999989</v>
      </c>
    </row>
    <row r="5214" spans="1:4" x14ac:dyDescent="0.25">
      <c r="A5214" s="7" t="s">
        <v>5392</v>
      </c>
      <c r="B5214" s="23">
        <v>54.812370000000001</v>
      </c>
      <c r="C5214" s="23">
        <v>0</v>
      </c>
      <c r="D5214" s="23">
        <v>58.370960000000004</v>
      </c>
    </row>
    <row r="5215" spans="1:4" x14ac:dyDescent="0.25">
      <c r="A5215" s="7" t="s">
        <v>5393</v>
      </c>
      <c r="B5215" s="23">
        <v>48.301050000000004</v>
      </c>
      <c r="C5215" s="23">
        <v>0</v>
      </c>
      <c r="D5215" s="23">
        <v>58.352710000000009</v>
      </c>
    </row>
    <row r="5216" spans="1:4" x14ac:dyDescent="0.25">
      <c r="A5216" s="7" t="s">
        <v>5394</v>
      </c>
      <c r="B5216" s="23">
        <v>56.248890000000003</v>
      </c>
      <c r="C5216" s="23">
        <v>1.14818</v>
      </c>
      <c r="D5216" s="23">
        <v>58.335070000000002</v>
      </c>
    </row>
    <row r="5217" spans="1:4" x14ac:dyDescent="0.25">
      <c r="A5217" s="7" t="s">
        <v>5395</v>
      </c>
      <c r="B5217" s="23">
        <v>58.332599999999999</v>
      </c>
      <c r="C5217" s="23">
        <v>0</v>
      </c>
      <c r="D5217" s="23">
        <v>58.332599999999999</v>
      </c>
    </row>
    <row r="5218" spans="1:4" x14ac:dyDescent="0.25">
      <c r="A5218" s="7" t="s">
        <v>5396</v>
      </c>
      <c r="B5218" s="23">
        <v>57.645019999999995</v>
      </c>
      <c r="C5218" s="23">
        <v>0</v>
      </c>
      <c r="D5218" s="23">
        <v>58.318019999999997</v>
      </c>
    </row>
    <row r="5219" spans="1:4" x14ac:dyDescent="0.25">
      <c r="A5219" s="7" t="s">
        <v>5397</v>
      </c>
      <c r="B5219" s="23">
        <v>57.76484</v>
      </c>
      <c r="C5219" s="23">
        <v>0.54967999999999995</v>
      </c>
      <c r="D5219" s="23">
        <v>58.314519999999995</v>
      </c>
    </row>
    <row r="5220" spans="1:4" x14ac:dyDescent="0.25">
      <c r="A5220" s="7" t="s">
        <v>5398</v>
      </c>
      <c r="B5220" s="23">
        <v>57.202500000000001</v>
      </c>
      <c r="C5220" s="23">
        <v>0</v>
      </c>
      <c r="D5220" s="23">
        <v>58.295339999999996</v>
      </c>
    </row>
    <row r="5221" spans="1:4" x14ac:dyDescent="0.25">
      <c r="A5221" s="7" t="s">
        <v>5399</v>
      </c>
      <c r="B5221" s="23">
        <v>48.593180000000004</v>
      </c>
      <c r="C5221" s="23">
        <v>6.6703599999999996</v>
      </c>
      <c r="D5221" s="23">
        <v>58.293410000000002</v>
      </c>
    </row>
    <row r="5222" spans="1:4" x14ac:dyDescent="0.25">
      <c r="A5222" s="7" t="s">
        <v>5400</v>
      </c>
      <c r="B5222" s="23">
        <v>58.286000000000001</v>
      </c>
      <c r="C5222" s="23">
        <v>0</v>
      </c>
      <c r="D5222" s="23">
        <v>58.286000000000001</v>
      </c>
    </row>
    <row r="5223" spans="1:4" x14ac:dyDescent="0.25">
      <c r="A5223" s="7" t="s">
        <v>5401</v>
      </c>
      <c r="B5223" s="23">
        <v>56.961100000000002</v>
      </c>
      <c r="C5223" s="23">
        <v>0.90559000000000001</v>
      </c>
      <c r="D5223" s="23">
        <v>58.282579999999996</v>
      </c>
    </row>
    <row r="5224" spans="1:4" x14ac:dyDescent="0.25">
      <c r="A5224" s="7" t="s">
        <v>5402</v>
      </c>
      <c r="B5224" s="23">
        <v>48.461500000000001</v>
      </c>
      <c r="C5224" s="23">
        <v>9.6447099999999999</v>
      </c>
      <c r="D5224" s="23">
        <v>58.267009999999999</v>
      </c>
    </row>
    <row r="5225" spans="1:4" x14ac:dyDescent="0.25">
      <c r="A5225" s="7" t="s">
        <v>5403</v>
      </c>
      <c r="B5225" s="23">
        <v>52.560120000000005</v>
      </c>
      <c r="C5225" s="23">
        <v>3.8695999999999997</v>
      </c>
      <c r="D5225" s="23">
        <v>58.265790000000003</v>
      </c>
    </row>
    <row r="5226" spans="1:4" x14ac:dyDescent="0.25">
      <c r="A5226" s="7" t="s">
        <v>5404</v>
      </c>
      <c r="B5226" s="23">
        <v>57.638800000000003</v>
      </c>
      <c r="C5226" s="23">
        <v>0</v>
      </c>
      <c r="D5226" s="23">
        <v>58.262800000000006</v>
      </c>
    </row>
    <row r="5227" spans="1:4" x14ac:dyDescent="0.25">
      <c r="A5227" s="7" t="s">
        <v>5405</v>
      </c>
      <c r="B5227" s="23">
        <v>57.63062</v>
      </c>
      <c r="C5227" s="23">
        <v>0</v>
      </c>
      <c r="D5227" s="23">
        <v>58.254620000000003</v>
      </c>
    </row>
    <row r="5228" spans="1:4" x14ac:dyDescent="0.25">
      <c r="A5228" s="7" t="s">
        <v>5406</v>
      </c>
      <c r="B5228" s="23">
        <v>56.42812</v>
      </c>
      <c r="C5228" s="23">
        <v>1.17442</v>
      </c>
      <c r="D5228" s="23">
        <v>58.212290000000003</v>
      </c>
    </row>
    <row r="5229" spans="1:4" x14ac:dyDescent="0.25">
      <c r="A5229" s="7" t="s">
        <v>5407</v>
      </c>
      <c r="B5229" s="23">
        <v>58.202150000000003</v>
      </c>
      <c r="C5229" s="23">
        <v>0</v>
      </c>
      <c r="D5229" s="23">
        <v>58.202150000000003</v>
      </c>
    </row>
    <row r="5230" spans="1:4" x14ac:dyDescent="0.25">
      <c r="A5230" s="7" t="s">
        <v>5408</v>
      </c>
      <c r="B5230" s="23">
        <v>58.193820000000002</v>
      </c>
      <c r="C5230" s="23">
        <v>0</v>
      </c>
      <c r="D5230" s="23">
        <v>58.193820000000002</v>
      </c>
    </row>
    <row r="5231" spans="1:4" x14ac:dyDescent="0.25">
      <c r="A5231" s="7" t="s">
        <v>5409</v>
      </c>
      <c r="B5231" s="23">
        <v>53.147150000000003</v>
      </c>
      <c r="C5231" s="23">
        <v>3.9882900000000001</v>
      </c>
      <c r="D5231" s="23">
        <v>58.18018</v>
      </c>
    </row>
    <row r="5232" spans="1:4" x14ac:dyDescent="0.25">
      <c r="A5232" s="7" t="s">
        <v>5410</v>
      </c>
      <c r="B5232" s="23">
        <v>58.063510000000001</v>
      </c>
      <c r="C5232" s="23">
        <v>0</v>
      </c>
      <c r="D5232" s="23">
        <v>58.153510000000004</v>
      </c>
    </row>
    <row r="5233" spans="1:4" x14ac:dyDescent="0.25">
      <c r="A5233" s="7" t="s">
        <v>5411</v>
      </c>
      <c r="B5233" s="23">
        <v>51.493679999999998</v>
      </c>
      <c r="C5233" s="23">
        <v>2.2837499999999999</v>
      </c>
      <c r="D5233" s="23">
        <v>58.145660000000007</v>
      </c>
    </row>
    <row r="5234" spans="1:4" x14ac:dyDescent="0.25">
      <c r="A5234" s="7" t="s">
        <v>5412</v>
      </c>
      <c r="B5234" s="23">
        <v>55.026000000000003</v>
      </c>
      <c r="C5234" s="23">
        <v>2.4648000000000003</v>
      </c>
      <c r="D5234" s="23">
        <v>58.138800000000003</v>
      </c>
    </row>
    <row r="5235" spans="1:4" x14ac:dyDescent="0.25">
      <c r="A5235" s="7" t="s">
        <v>5413</v>
      </c>
      <c r="B5235" s="23">
        <v>55.026000000000003</v>
      </c>
      <c r="C5235" s="23">
        <v>2.4648000000000003</v>
      </c>
      <c r="D5235" s="23">
        <v>58.138800000000003</v>
      </c>
    </row>
    <row r="5236" spans="1:4" x14ac:dyDescent="0.25">
      <c r="A5236" s="7" t="s">
        <v>5414</v>
      </c>
      <c r="B5236" s="23">
        <v>58.128480000000003</v>
      </c>
      <c r="C5236" s="23">
        <v>0</v>
      </c>
      <c r="D5236" s="23">
        <v>58.128480000000003</v>
      </c>
    </row>
    <row r="5237" spans="1:4" x14ac:dyDescent="0.25">
      <c r="A5237" s="7" t="s">
        <v>5415</v>
      </c>
      <c r="B5237" s="23">
        <v>49.292160000000003</v>
      </c>
      <c r="C5237" s="23">
        <v>5.34884</v>
      </c>
      <c r="D5237" s="23">
        <v>58.102179999999997</v>
      </c>
    </row>
    <row r="5238" spans="1:4" x14ac:dyDescent="0.25">
      <c r="A5238" s="7" t="s">
        <v>5416</v>
      </c>
      <c r="B5238" s="23">
        <v>56.2316</v>
      </c>
      <c r="C5238" s="23">
        <v>7.8900000000000012E-2</v>
      </c>
      <c r="D5238" s="23">
        <v>58.090499999999999</v>
      </c>
    </row>
    <row r="5239" spans="1:4" x14ac:dyDescent="0.25">
      <c r="A5239" s="7" t="s">
        <v>5417</v>
      </c>
      <c r="B5239" s="23">
        <v>49.437199999999997</v>
      </c>
      <c r="C5239" s="23">
        <v>7.2528600000000001</v>
      </c>
      <c r="D5239" s="23">
        <v>58.087540000000004</v>
      </c>
    </row>
    <row r="5240" spans="1:4" x14ac:dyDescent="0.25">
      <c r="A5240" s="7" t="s">
        <v>5418</v>
      </c>
      <c r="B5240" s="23">
        <v>57.202500000000001</v>
      </c>
      <c r="C5240" s="23">
        <v>0</v>
      </c>
      <c r="D5240" s="23">
        <v>58.076500000000003</v>
      </c>
    </row>
    <row r="5241" spans="1:4" x14ac:dyDescent="0.25">
      <c r="A5241" s="7" t="s">
        <v>5419</v>
      </c>
      <c r="B5241" s="23">
        <v>58.060490000000001</v>
      </c>
      <c r="C5241" s="23">
        <v>0</v>
      </c>
      <c r="D5241" s="23">
        <v>58.060490000000001</v>
      </c>
    </row>
    <row r="5242" spans="1:4" x14ac:dyDescent="0.25">
      <c r="A5242" s="7" t="s">
        <v>5420</v>
      </c>
      <c r="B5242" s="23">
        <v>57.630609999999997</v>
      </c>
      <c r="C5242" s="23">
        <v>0</v>
      </c>
      <c r="D5242" s="23">
        <v>58.055349999999997</v>
      </c>
    </row>
    <row r="5243" spans="1:4" x14ac:dyDescent="0.25">
      <c r="A5243" s="7" t="s">
        <v>5421</v>
      </c>
      <c r="B5243" s="23">
        <v>42.0122</v>
      </c>
      <c r="C5243" s="23">
        <v>15.277200000000001</v>
      </c>
      <c r="D5243" s="23">
        <v>58.044059999999995</v>
      </c>
    </row>
    <row r="5244" spans="1:4" x14ac:dyDescent="0.25">
      <c r="A5244" s="7" t="s">
        <v>5422</v>
      </c>
      <c r="B5244" s="23">
        <v>50.202199999999998</v>
      </c>
      <c r="C5244" s="23">
        <v>2.9595700000000003</v>
      </c>
      <c r="D5244" s="23">
        <v>58.042279999999998</v>
      </c>
    </row>
    <row r="5245" spans="1:4" x14ac:dyDescent="0.25">
      <c r="A5245" s="7" t="s">
        <v>5423</v>
      </c>
      <c r="B5245" s="23">
        <v>56.237000000000002</v>
      </c>
      <c r="C5245" s="23">
        <v>0</v>
      </c>
      <c r="D5245" s="23">
        <v>58.006720000000001</v>
      </c>
    </row>
    <row r="5246" spans="1:4" x14ac:dyDescent="0.25">
      <c r="A5246" s="7" t="s">
        <v>5424</v>
      </c>
      <c r="B5246" s="23">
        <v>53.842339999999993</v>
      </c>
      <c r="C5246" s="23">
        <v>0.49648999999999999</v>
      </c>
      <c r="D5246" s="23">
        <v>58.005179999999996</v>
      </c>
    </row>
    <row r="5247" spans="1:4" x14ac:dyDescent="0.25">
      <c r="A5247" s="7" t="s">
        <v>5425</v>
      </c>
      <c r="B5247" s="23">
        <v>54.90475</v>
      </c>
      <c r="C5247" s="23">
        <v>0.91953999999999991</v>
      </c>
      <c r="D5247" s="23">
        <v>58.003039999999999</v>
      </c>
    </row>
    <row r="5248" spans="1:4" x14ac:dyDescent="0.25">
      <c r="A5248" s="7" t="s">
        <v>5426</v>
      </c>
      <c r="B5248" s="23">
        <v>55.972059999999999</v>
      </c>
      <c r="C5248" s="23">
        <v>0</v>
      </c>
      <c r="D5248" s="23">
        <v>57.99606</v>
      </c>
    </row>
    <row r="5249" spans="1:4" x14ac:dyDescent="0.25">
      <c r="A5249" s="7" t="s">
        <v>5427</v>
      </c>
      <c r="B5249" s="23">
        <v>57.477290000000004</v>
      </c>
      <c r="C5249" s="23">
        <v>0</v>
      </c>
      <c r="D5249" s="23">
        <v>57.99389</v>
      </c>
    </row>
    <row r="5250" spans="1:4" x14ac:dyDescent="0.25">
      <c r="A5250" s="7" t="s">
        <v>5428</v>
      </c>
      <c r="B5250" s="23">
        <v>57.467100000000002</v>
      </c>
      <c r="C5250" s="23">
        <v>0</v>
      </c>
      <c r="D5250" s="23">
        <v>57.98695</v>
      </c>
    </row>
    <row r="5251" spans="1:4" x14ac:dyDescent="0.25">
      <c r="A5251" s="7" t="s">
        <v>5429</v>
      </c>
      <c r="B5251" s="23">
        <v>53.00891</v>
      </c>
      <c r="C5251" s="23">
        <v>0.87187999999999999</v>
      </c>
      <c r="D5251" s="23">
        <v>57.976179999999999</v>
      </c>
    </row>
    <row r="5252" spans="1:4" x14ac:dyDescent="0.25">
      <c r="A5252" s="7" t="s">
        <v>5430</v>
      </c>
      <c r="B5252" s="23">
        <v>40.469010000000004</v>
      </c>
      <c r="C5252" s="23">
        <v>0</v>
      </c>
      <c r="D5252" s="23">
        <v>57.97072</v>
      </c>
    </row>
    <row r="5253" spans="1:4" x14ac:dyDescent="0.25">
      <c r="A5253" s="7" t="s">
        <v>5431</v>
      </c>
      <c r="B5253" s="23">
        <v>56.085569999999997</v>
      </c>
      <c r="C5253" s="23">
        <v>0</v>
      </c>
      <c r="D5253" s="23">
        <v>57.969569999999997</v>
      </c>
    </row>
    <row r="5254" spans="1:4" x14ac:dyDescent="0.25">
      <c r="A5254" s="7" t="s">
        <v>5432</v>
      </c>
      <c r="B5254" s="23">
        <v>53.484919999999995</v>
      </c>
      <c r="C5254" s="23">
        <v>2.2528800000000002</v>
      </c>
      <c r="D5254" s="23">
        <v>57.921529999999997</v>
      </c>
    </row>
    <row r="5255" spans="1:4" x14ac:dyDescent="0.25">
      <c r="A5255" s="7" t="s">
        <v>5433</v>
      </c>
      <c r="B5255" s="23">
        <v>54.38626</v>
      </c>
      <c r="C5255" s="23">
        <v>3.0282</v>
      </c>
      <c r="D5255" s="23">
        <v>57.869570000000003</v>
      </c>
    </row>
    <row r="5256" spans="1:4" x14ac:dyDescent="0.25">
      <c r="A5256" s="7" t="s">
        <v>5434</v>
      </c>
      <c r="B5256" s="23">
        <v>49.680800000000005</v>
      </c>
      <c r="C5256" s="23">
        <v>6.7430000000000004E-2</v>
      </c>
      <c r="D5256" s="23">
        <v>57.866140000000001</v>
      </c>
    </row>
    <row r="5257" spans="1:4" x14ac:dyDescent="0.25">
      <c r="A5257" s="7" t="s">
        <v>5435</v>
      </c>
      <c r="B5257" s="23">
        <v>53.495580000000004</v>
      </c>
      <c r="C5257" s="23">
        <v>1.22072</v>
      </c>
      <c r="D5257" s="23">
        <v>57.849490000000003</v>
      </c>
    </row>
    <row r="5258" spans="1:4" x14ac:dyDescent="0.25">
      <c r="A5258" s="7" t="s">
        <v>5436</v>
      </c>
      <c r="B5258" s="23">
        <v>51.732339999999994</v>
      </c>
      <c r="C5258" s="23">
        <v>5.8530699999999998</v>
      </c>
      <c r="D5258" s="23">
        <v>57.842570000000002</v>
      </c>
    </row>
    <row r="5259" spans="1:4" x14ac:dyDescent="0.25">
      <c r="A5259" s="7" t="s">
        <v>5437</v>
      </c>
      <c r="B5259" s="23">
        <v>55.026000000000003</v>
      </c>
      <c r="C5259" s="23">
        <v>2.1566999999999998</v>
      </c>
      <c r="D5259" s="23">
        <v>57.8307</v>
      </c>
    </row>
    <row r="5260" spans="1:4" x14ac:dyDescent="0.25">
      <c r="A5260" s="7" t="s">
        <v>5438</v>
      </c>
      <c r="B5260" s="23">
        <v>55.574620000000003</v>
      </c>
      <c r="C5260" s="23">
        <v>0.67115999999999998</v>
      </c>
      <c r="D5260" s="23">
        <v>57.793240000000004</v>
      </c>
    </row>
    <row r="5261" spans="1:4" x14ac:dyDescent="0.25">
      <c r="A5261" s="7" t="s">
        <v>5439</v>
      </c>
      <c r="B5261" s="23">
        <v>54.727679999999999</v>
      </c>
      <c r="C5261" s="23">
        <v>0</v>
      </c>
      <c r="D5261" s="23">
        <v>57.775390000000002</v>
      </c>
    </row>
    <row r="5262" spans="1:4" x14ac:dyDescent="0.25">
      <c r="A5262" s="7" t="s">
        <v>5440</v>
      </c>
      <c r="B5262" s="23">
        <v>57.036739999999995</v>
      </c>
      <c r="C5262" s="23">
        <v>0.71760999999999997</v>
      </c>
      <c r="D5262" s="23">
        <v>57.76435</v>
      </c>
    </row>
    <row r="5263" spans="1:4" x14ac:dyDescent="0.25">
      <c r="A5263" s="7" t="s">
        <v>5441</v>
      </c>
      <c r="B5263" s="23">
        <v>55.026000000000003</v>
      </c>
      <c r="C5263" s="23">
        <v>2.7321900000000001</v>
      </c>
      <c r="D5263" s="23">
        <v>57.758189999999999</v>
      </c>
    </row>
    <row r="5264" spans="1:4" x14ac:dyDescent="0.25">
      <c r="A5264" s="7" t="s">
        <v>5442</v>
      </c>
      <c r="B5264" s="23">
        <v>56.771599999999999</v>
      </c>
      <c r="C5264" s="23">
        <v>0.65021000000000007</v>
      </c>
      <c r="D5264" s="23">
        <v>57.742549999999994</v>
      </c>
    </row>
    <row r="5265" spans="1:4" x14ac:dyDescent="0.25">
      <c r="A5265" s="7" t="s">
        <v>5443</v>
      </c>
      <c r="B5265" s="23">
        <v>57.712600000000002</v>
      </c>
      <c r="C5265" s="23">
        <v>0</v>
      </c>
      <c r="D5265" s="23">
        <v>57.719519999999996</v>
      </c>
    </row>
    <row r="5266" spans="1:4" x14ac:dyDescent="0.25">
      <c r="A5266" s="7" t="s">
        <v>5444</v>
      </c>
      <c r="B5266" s="23">
        <v>54.497800000000005</v>
      </c>
      <c r="C5266" s="23">
        <v>0.12339</v>
      </c>
      <c r="D5266" s="23">
        <v>57.712990000000005</v>
      </c>
    </row>
    <row r="5267" spans="1:4" x14ac:dyDescent="0.25">
      <c r="A5267" s="7" t="s">
        <v>5445</v>
      </c>
      <c r="B5267" s="23">
        <v>57.711010000000002</v>
      </c>
      <c r="C5267" s="23">
        <v>0</v>
      </c>
      <c r="D5267" s="23">
        <v>57.711010000000002</v>
      </c>
    </row>
    <row r="5268" spans="1:4" x14ac:dyDescent="0.25">
      <c r="A5268" s="7" t="s">
        <v>5446</v>
      </c>
      <c r="B5268" s="23">
        <v>55.97204</v>
      </c>
      <c r="C5268" s="23">
        <v>0</v>
      </c>
      <c r="D5268" s="23">
        <v>57.708599999999997</v>
      </c>
    </row>
    <row r="5269" spans="1:4" x14ac:dyDescent="0.25">
      <c r="A5269" s="7" t="s">
        <v>5447</v>
      </c>
      <c r="B5269" s="23">
        <v>56.231650000000002</v>
      </c>
      <c r="C5269" s="23">
        <v>0.17161999999999999</v>
      </c>
      <c r="D5269" s="23">
        <v>57.706859999999999</v>
      </c>
    </row>
    <row r="5270" spans="1:4" x14ac:dyDescent="0.25">
      <c r="A5270" s="7" t="s">
        <v>5448</v>
      </c>
      <c r="B5270" s="23">
        <v>57.095510000000004</v>
      </c>
      <c r="C5270" s="23">
        <v>0.59075999999999995</v>
      </c>
      <c r="D5270" s="23">
        <v>57.706609999999998</v>
      </c>
    </row>
    <row r="5271" spans="1:4" x14ac:dyDescent="0.25">
      <c r="A5271" s="7" t="s">
        <v>5449</v>
      </c>
      <c r="B5271" s="23">
        <v>55.972010000000004</v>
      </c>
      <c r="C5271" s="23">
        <v>0</v>
      </c>
      <c r="D5271" s="23">
        <v>57.688010000000006</v>
      </c>
    </row>
    <row r="5272" spans="1:4" x14ac:dyDescent="0.25">
      <c r="A5272" s="7" t="s">
        <v>5450</v>
      </c>
      <c r="B5272" s="23">
        <v>57.061030000000002</v>
      </c>
      <c r="C5272" s="23">
        <v>0</v>
      </c>
      <c r="D5272" s="23">
        <v>57.685029999999998</v>
      </c>
    </row>
    <row r="5273" spans="1:4" x14ac:dyDescent="0.25">
      <c r="A5273" s="7" t="s">
        <v>5451</v>
      </c>
      <c r="B5273" s="23">
        <v>57.023510000000002</v>
      </c>
      <c r="C5273" s="23">
        <v>0</v>
      </c>
      <c r="D5273" s="23">
        <v>57.683759999999999</v>
      </c>
    </row>
    <row r="5274" spans="1:4" x14ac:dyDescent="0.25">
      <c r="A5274" s="7" t="s">
        <v>5452</v>
      </c>
      <c r="B5274" s="23">
        <v>48.4724</v>
      </c>
      <c r="C5274" s="23">
        <v>6.67713</v>
      </c>
      <c r="D5274" s="23">
        <v>57.679859999999998</v>
      </c>
    </row>
    <row r="5275" spans="1:4" x14ac:dyDescent="0.25">
      <c r="A5275" s="7" t="s">
        <v>5453</v>
      </c>
      <c r="B5275" s="23">
        <v>52.350430000000003</v>
      </c>
      <c r="C5275" s="23">
        <v>2.0194700000000001</v>
      </c>
      <c r="D5275" s="23">
        <v>57.675510000000003</v>
      </c>
    </row>
    <row r="5276" spans="1:4" x14ac:dyDescent="0.25">
      <c r="A5276" s="7" t="s">
        <v>5454</v>
      </c>
      <c r="B5276" s="23">
        <v>53.63064</v>
      </c>
      <c r="C5276" s="23">
        <v>2.2394600000000002</v>
      </c>
      <c r="D5276" s="23">
        <v>57.643769999999996</v>
      </c>
    </row>
    <row r="5277" spans="1:4" x14ac:dyDescent="0.25">
      <c r="A5277" s="7" t="s">
        <v>5455</v>
      </c>
      <c r="B5277" s="23">
        <v>57.63062</v>
      </c>
      <c r="C5277" s="23">
        <v>0</v>
      </c>
      <c r="D5277" s="23">
        <v>57.63062</v>
      </c>
    </row>
    <row r="5278" spans="1:4" x14ac:dyDescent="0.25">
      <c r="A5278" s="7" t="s">
        <v>5456</v>
      </c>
      <c r="B5278" s="23">
        <v>57.630600000000001</v>
      </c>
      <c r="C5278" s="23">
        <v>0</v>
      </c>
      <c r="D5278" s="23">
        <v>57.630600000000001</v>
      </c>
    </row>
    <row r="5279" spans="1:4" x14ac:dyDescent="0.25">
      <c r="A5279" s="7" t="s">
        <v>5457</v>
      </c>
      <c r="B5279" s="23">
        <v>51.456890000000001</v>
      </c>
      <c r="C5279" s="23">
        <v>0.31795000000000001</v>
      </c>
      <c r="D5279" s="23">
        <v>57.627539999999996</v>
      </c>
    </row>
    <row r="5280" spans="1:4" x14ac:dyDescent="0.25">
      <c r="A5280" s="7" t="s">
        <v>5458</v>
      </c>
      <c r="B5280" s="23">
        <v>56.21546</v>
      </c>
      <c r="C5280" s="23">
        <v>0</v>
      </c>
      <c r="D5280" s="23">
        <v>57.627339999999997</v>
      </c>
    </row>
    <row r="5281" spans="1:4" x14ac:dyDescent="0.25">
      <c r="A5281" s="7" t="s">
        <v>5459</v>
      </c>
      <c r="B5281" s="23">
        <v>57.624070000000003</v>
      </c>
      <c r="C5281" s="23">
        <v>0</v>
      </c>
      <c r="D5281" s="23">
        <v>57.624070000000003</v>
      </c>
    </row>
    <row r="5282" spans="1:4" x14ac:dyDescent="0.25">
      <c r="A5282" s="7" t="s">
        <v>5460</v>
      </c>
      <c r="B5282" s="23">
        <v>55.584499999999998</v>
      </c>
      <c r="C5282" s="23">
        <v>1.33379</v>
      </c>
      <c r="D5282" s="23">
        <v>57.60351</v>
      </c>
    </row>
    <row r="5283" spans="1:4" x14ac:dyDescent="0.25">
      <c r="A5283" s="7" t="s">
        <v>5461</v>
      </c>
      <c r="B5283" s="23">
        <v>57.141100000000002</v>
      </c>
      <c r="C5283" s="23">
        <v>0</v>
      </c>
      <c r="D5283" s="23">
        <v>57.591099999999997</v>
      </c>
    </row>
    <row r="5284" spans="1:4" x14ac:dyDescent="0.25">
      <c r="A5284" s="7" t="s">
        <v>5462</v>
      </c>
      <c r="B5284" s="23">
        <v>54.346330000000002</v>
      </c>
      <c r="C5284" s="23">
        <v>0.76227</v>
      </c>
      <c r="D5284" s="23">
        <v>57.591029999999996</v>
      </c>
    </row>
    <row r="5285" spans="1:4" x14ac:dyDescent="0.25">
      <c r="A5285" s="7" t="s">
        <v>5463</v>
      </c>
      <c r="B5285" s="23">
        <v>55.917480000000005</v>
      </c>
      <c r="C5285" s="23">
        <v>0.40544000000000002</v>
      </c>
      <c r="D5285" s="23">
        <v>57.58982000000001</v>
      </c>
    </row>
    <row r="5286" spans="1:4" x14ac:dyDescent="0.25">
      <c r="A5286" s="7" t="s">
        <v>5464</v>
      </c>
      <c r="B5286" s="23">
        <v>56.994</v>
      </c>
      <c r="C5286" s="23">
        <v>0</v>
      </c>
      <c r="D5286" s="23">
        <v>57.563940000000002</v>
      </c>
    </row>
    <row r="5287" spans="1:4" x14ac:dyDescent="0.25">
      <c r="A5287" s="7" t="s">
        <v>5465</v>
      </c>
      <c r="B5287" s="23">
        <v>56.697690000000001</v>
      </c>
      <c r="C5287" s="23">
        <v>0.10798999999999999</v>
      </c>
      <c r="D5287" s="23">
        <v>57.563410000000005</v>
      </c>
    </row>
    <row r="5288" spans="1:4" x14ac:dyDescent="0.25">
      <c r="A5288" s="7" t="s">
        <v>5466</v>
      </c>
      <c r="B5288" s="23">
        <v>56.237070000000003</v>
      </c>
      <c r="C5288" s="23">
        <v>0.68447999999999998</v>
      </c>
      <c r="D5288" s="23">
        <v>57.545560000000002</v>
      </c>
    </row>
    <row r="5289" spans="1:4" x14ac:dyDescent="0.25">
      <c r="A5289" s="7" t="s">
        <v>5467</v>
      </c>
      <c r="B5289" s="23">
        <v>57.54242</v>
      </c>
      <c r="C5289" s="23">
        <v>0</v>
      </c>
      <c r="D5289" s="23">
        <v>57.54242</v>
      </c>
    </row>
    <row r="5290" spans="1:4" x14ac:dyDescent="0.25">
      <c r="A5290" s="7" t="s">
        <v>5468</v>
      </c>
      <c r="B5290" s="23">
        <v>44.119800000000005</v>
      </c>
      <c r="C5290" s="23">
        <v>13.15391</v>
      </c>
      <c r="D5290" s="23">
        <v>57.523710000000008</v>
      </c>
    </row>
    <row r="5291" spans="1:4" x14ac:dyDescent="0.25">
      <c r="A5291" s="7" t="s">
        <v>5469</v>
      </c>
      <c r="B5291" s="23">
        <v>55.026009999999999</v>
      </c>
      <c r="C5291" s="23">
        <v>0.68783000000000005</v>
      </c>
      <c r="D5291" s="23">
        <v>57.523490000000002</v>
      </c>
    </row>
    <row r="5292" spans="1:4" x14ac:dyDescent="0.25">
      <c r="A5292" s="7" t="s">
        <v>5470</v>
      </c>
      <c r="B5292" s="23">
        <v>42.021800000000006</v>
      </c>
      <c r="C5292" s="23">
        <v>14.489610000000001</v>
      </c>
      <c r="D5292" s="23">
        <v>57.514360000000003</v>
      </c>
    </row>
    <row r="5293" spans="1:4" x14ac:dyDescent="0.25">
      <c r="A5293" s="7" t="s">
        <v>5471</v>
      </c>
      <c r="B5293" s="23">
        <v>57.509689999999999</v>
      </c>
      <c r="C5293" s="23">
        <v>0</v>
      </c>
      <c r="D5293" s="23">
        <v>57.509689999999999</v>
      </c>
    </row>
    <row r="5294" spans="1:4" x14ac:dyDescent="0.25">
      <c r="A5294" s="7" t="s">
        <v>5472</v>
      </c>
      <c r="B5294" s="23">
        <v>57.499199999999995</v>
      </c>
      <c r="C5294" s="23">
        <v>0</v>
      </c>
      <c r="D5294" s="23">
        <v>57.499199999999995</v>
      </c>
    </row>
    <row r="5295" spans="1:4" x14ac:dyDescent="0.25">
      <c r="A5295" s="7" t="s">
        <v>5473</v>
      </c>
      <c r="B5295" s="23">
        <v>56.09986</v>
      </c>
      <c r="C5295" s="23">
        <v>7.8709999999999988E-2</v>
      </c>
      <c r="D5295" s="23">
        <v>57.498570000000001</v>
      </c>
    </row>
    <row r="5296" spans="1:4" x14ac:dyDescent="0.25">
      <c r="A5296" s="7" t="s">
        <v>5474</v>
      </c>
      <c r="B5296" s="23">
        <v>57.482300000000002</v>
      </c>
      <c r="C5296" s="23">
        <v>0</v>
      </c>
      <c r="D5296" s="23">
        <v>57.482300000000002</v>
      </c>
    </row>
    <row r="5297" spans="1:4" x14ac:dyDescent="0.25">
      <c r="A5297" s="7" t="s">
        <v>5475</v>
      </c>
      <c r="B5297" s="23">
        <v>55.918500000000002</v>
      </c>
      <c r="C5297" s="23">
        <v>0</v>
      </c>
      <c r="D5297" s="23">
        <v>57.458500000000001</v>
      </c>
    </row>
    <row r="5298" spans="1:4" x14ac:dyDescent="0.25">
      <c r="A5298" s="7" t="s">
        <v>5476</v>
      </c>
      <c r="B5298" s="23">
        <v>57.202500000000001</v>
      </c>
      <c r="C5298" s="23">
        <v>0</v>
      </c>
      <c r="D5298" s="23">
        <v>57.452500000000001</v>
      </c>
    </row>
    <row r="5299" spans="1:4" x14ac:dyDescent="0.25">
      <c r="A5299" s="7" t="s">
        <v>5477</v>
      </c>
      <c r="B5299" s="23">
        <v>50.530199999999994</v>
      </c>
      <c r="C5299" s="23">
        <v>2.47106</v>
      </c>
      <c r="D5299" s="23">
        <v>57.452199999999998</v>
      </c>
    </row>
    <row r="5300" spans="1:4" x14ac:dyDescent="0.25">
      <c r="A5300" s="7" t="s">
        <v>5478</v>
      </c>
      <c r="B5300" s="23">
        <v>54.365410000000004</v>
      </c>
      <c r="C5300" s="23">
        <v>2.4359999999999999</v>
      </c>
      <c r="D5300" s="23">
        <v>57.449260000000002</v>
      </c>
    </row>
    <row r="5301" spans="1:4" x14ac:dyDescent="0.25">
      <c r="A5301" s="7" t="s">
        <v>5479</v>
      </c>
      <c r="B5301" s="23">
        <v>55.898760000000003</v>
      </c>
      <c r="C5301" s="23">
        <v>0.28600999999999999</v>
      </c>
      <c r="D5301" s="23">
        <v>57.444950000000006</v>
      </c>
    </row>
    <row r="5302" spans="1:4" x14ac:dyDescent="0.25">
      <c r="A5302" s="7" t="s">
        <v>5480</v>
      </c>
      <c r="B5302" s="23">
        <v>57.430160000000001</v>
      </c>
      <c r="C5302" s="23">
        <v>0</v>
      </c>
      <c r="D5302" s="23">
        <v>57.430160000000001</v>
      </c>
    </row>
    <row r="5303" spans="1:4" x14ac:dyDescent="0.25">
      <c r="A5303" s="7" t="s">
        <v>5481</v>
      </c>
      <c r="B5303" s="23">
        <v>49.444029999999998</v>
      </c>
      <c r="C5303" s="23">
        <v>3.6984899999999996</v>
      </c>
      <c r="D5303" s="23">
        <v>57.427509999999998</v>
      </c>
    </row>
    <row r="5304" spans="1:4" x14ac:dyDescent="0.25">
      <c r="A5304" s="7" t="s">
        <v>5482</v>
      </c>
      <c r="B5304" s="23">
        <v>57.426000000000002</v>
      </c>
      <c r="C5304" s="23">
        <v>0</v>
      </c>
      <c r="D5304" s="23">
        <v>57.426000000000002</v>
      </c>
    </row>
    <row r="5305" spans="1:4" x14ac:dyDescent="0.25">
      <c r="A5305" s="7" t="s">
        <v>5483</v>
      </c>
      <c r="B5305" s="23">
        <v>55.639859999999999</v>
      </c>
      <c r="C5305" s="23">
        <v>0</v>
      </c>
      <c r="D5305" s="23">
        <v>57.417110000000001</v>
      </c>
    </row>
    <row r="5306" spans="1:4" x14ac:dyDescent="0.25">
      <c r="A5306" s="7" t="s">
        <v>5484</v>
      </c>
      <c r="B5306" s="23">
        <v>56.879400000000004</v>
      </c>
      <c r="C5306" s="23">
        <v>0.51952999999999994</v>
      </c>
      <c r="D5306" s="23">
        <v>57.39893</v>
      </c>
    </row>
    <row r="5307" spans="1:4" x14ac:dyDescent="0.25">
      <c r="A5307" s="7" t="s">
        <v>5485</v>
      </c>
      <c r="B5307" s="23">
        <v>52.781790000000001</v>
      </c>
      <c r="C5307" s="23">
        <v>3.9435100000000003</v>
      </c>
      <c r="D5307" s="23">
        <v>57.378340000000001</v>
      </c>
    </row>
    <row r="5308" spans="1:4" x14ac:dyDescent="0.25">
      <c r="A5308" s="7" t="s">
        <v>5486</v>
      </c>
      <c r="B5308" s="23">
        <v>56.237360000000002</v>
      </c>
      <c r="C5308" s="23">
        <v>0</v>
      </c>
      <c r="D5308" s="23">
        <v>57.341389999999997</v>
      </c>
    </row>
    <row r="5309" spans="1:4" x14ac:dyDescent="0.25">
      <c r="A5309" s="7" t="s">
        <v>5487</v>
      </c>
      <c r="B5309" s="23">
        <v>53.056069999999998</v>
      </c>
      <c r="C5309" s="23">
        <v>0.83892999999999995</v>
      </c>
      <c r="D5309" s="23">
        <v>57.322129999999994</v>
      </c>
    </row>
    <row r="5310" spans="1:4" x14ac:dyDescent="0.25">
      <c r="A5310" s="7" t="s">
        <v>5488</v>
      </c>
      <c r="B5310" s="23">
        <v>56.237349999999999</v>
      </c>
      <c r="C5310" s="23">
        <v>0</v>
      </c>
      <c r="D5310" s="23">
        <v>57.316689999999994</v>
      </c>
    </row>
    <row r="5311" spans="1:4" x14ac:dyDescent="0.25">
      <c r="A5311" s="7" t="s">
        <v>5489</v>
      </c>
      <c r="B5311" s="23">
        <v>56.523890000000002</v>
      </c>
      <c r="C5311" s="23">
        <v>0.24065</v>
      </c>
      <c r="D5311" s="23">
        <v>57.293459999999996</v>
      </c>
    </row>
    <row r="5312" spans="1:4" x14ac:dyDescent="0.25">
      <c r="A5312" s="7" t="s">
        <v>5490</v>
      </c>
      <c r="B5312" s="23">
        <v>57.174279999999996</v>
      </c>
      <c r="C5312" s="23">
        <v>0</v>
      </c>
      <c r="D5312" s="23">
        <v>57.266199999999998</v>
      </c>
    </row>
    <row r="5313" spans="1:4" x14ac:dyDescent="0.25">
      <c r="A5313" s="7" t="s">
        <v>5491</v>
      </c>
      <c r="B5313" s="23">
        <v>52.717339999999993</v>
      </c>
      <c r="C5313" s="23">
        <v>2.93546</v>
      </c>
      <c r="D5313" s="23">
        <v>57.252039999999994</v>
      </c>
    </row>
    <row r="5314" spans="1:4" x14ac:dyDescent="0.25">
      <c r="A5314" s="7" t="s">
        <v>5492</v>
      </c>
      <c r="B5314" s="23">
        <v>57.243749999999999</v>
      </c>
      <c r="C5314" s="23">
        <v>0</v>
      </c>
      <c r="D5314" s="23">
        <v>57.243749999999999</v>
      </c>
    </row>
    <row r="5315" spans="1:4" x14ac:dyDescent="0.25">
      <c r="A5315" s="7" t="s">
        <v>5493</v>
      </c>
      <c r="B5315" s="23">
        <v>56.237010000000005</v>
      </c>
      <c r="C5315" s="23">
        <v>0</v>
      </c>
      <c r="D5315" s="23">
        <v>57.237010000000005</v>
      </c>
    </row>
    <row r="5316" spans="1:4" x14ac:dyDescent="0.25">
      <c r="A5316" s="7" t="s">
        <v>5494</v>
      </c>
      <c r="B5316" s="23">
        <v>52.6554</v>
      </c>
      <c r="C5316" s="23">
        <v>0</v>
      </c>
      <c r="D5316" s="23">
        <v>57.228770000000004</v>
      </c>
    </row>
    <row r="5317" spans="1:4" x14ac:dyDescent="0.25">
      <c r="A5317" s="7" t="s">
        <v>5495</v>
      </c>
      <c r="B5317" s="23">
        <v>54.703240000000001</v>
      </c>
      <c r="C5317" s="23">
        <v>2.52521</v>
      </c>
      <c r="D5317" s="23">
        <v>57.228449999999995</v>
      </c>
    </row>
    <row r="5318" spans="1:4" x14ac:dyDescent="0.25">
      <c r="A5318" s="7" t="s">
        <v>5496</v>
      </c>
      <c r="B5318" s="23">
        <v>56.559660000000001</v>
      </c>
      <c r="C5318" s="23">
        <v>0.40267000000000003</v>
      </c>
      <c r="D5318" s="23">
        <v>57.221779999999995</v>
      </c>
    </row>
    <row r="5319" spans="1:4" x14ac:dyDescent="0.25">
      <c r="A5319" s="7" t="s">
        <v>5497</v>
      </c>
      <c r="B5319" s="23">
        <v>54.756059999999998</v>
      </c>
      <c r="C5319" s="23">
        <v>0.55571999999999999</v>
      </c>
      <c r="D5319" s="23">
        <v>57.21978</v>
      </c>
    </row>
    <row r="5320" spans="1:4" x14ac:dyDescent="0.25">
      <c r="A5320" s="7" t="s">
        <v>5498</v>
      </c>
      <c r="B5320" s="23">
        <v>55.026029999999999</v>
      </c>
      <c r="C5320" s="23">
        <v>1.5405</v>
      </c>
      <c r="D5320" s="23">
        <v>57.214529999999996</v>
      </c>
    </row>
    <row r="5321" spans="1:4" x14ac:dyDescent="0.25">
      <c r="A5321" s="7" t="s">
        <v>5499</v>
      </c>
      <c r="B5321" s="23">
        <v>55.848879999999994</v>
      </c>
      <c r="C5321" s="23">
        <v>0.47379000000000004</v>
      </c>
      <c r="D5321" s="23">
        <v>57.202529999999996</v>
      </c>
    </row>
    <row r="5322" spans="1:4" x14ac:dyDescent="0.25">
      <c r="A5322" s="7" t="s">
        <v>5500</v>
      </c>
      <c r="B5322" s="23">
        <v>44.9514</v>
      </c>
      <c r="C5322" s="23">
        <v>0</v>
      </c>
      <c r="D5322" s="23">
        <v>57.18929</v>
      </c>
    </row>
    <row r="5323" spans="1:4" x14ac:dyDescent="0.25">
      <c r="A5323" s="7" t="s">
        <v>5501</v>
      </c>
      <c r="B5323" s="23">
        <v>55.720939999999999</v>
      </c>
      <c r="C5323" s="23">
        <v>0</v>
      </c>
      <c r="D5323" s="23">
        <v>57.188010000000006</v>
      </c>
    </row>
    <row r="5324" spans="1:4" x14ac:dyDescent="0.25">
      <c r="A5324" s="7" t="s">
        <v>5502</v>
      </c>
      <c r="B5324" s="23">
        <v>56.538069999999998</v>
      </c>
      <c r="C5324" s="23">
        <v>0</v>
      </c>
      <c r="D5324" s="23">
        <v>57.186080000000004</v>
      </c>
    </row>
    <row r="5325" spans="1:4" x14ac:dyDescent="0.25">
      <c r="A5325" s="7" t="s">
        <v>5503</v>
      </c>
      <c r="B5325" s="23">
        <v>56.640999999999998</v>
      </c>
      <c r="C5325" s="23">
        <v>0</v>
      </c>
      <c r="D5325" s="23">
        <v>57.180999999999997</v>
      </c>
    </row>
    <row r="5326" spans="1:4" x14ac:dyDescent="0.25">
      <c r="A5326" s="7" t="s">
        <v>5504</v>
      </c>
      <c r="B5326" s="23">
        <v>56.922499999999999</v>
      </c>
      <c r="C5326" s="23">
        <v>0.24794999999999998</v>
      </c>
      <c r="D5326" s="23">
        <v>57.170449999999995</v>
      </c>
    </row>
    <row r="5327" spans="1:4" x14ac:dyDescent="0.25">
      <c r="A5327" s="7" t="s">
        <v>5505</v>
      </c>
      <c r="B5327" s="23">
        <v>53.763199999999998</v>
      </c>
      <c r="C5327" s="23">
        <v>2.7728999999999999</v>
      </c>
      <c r="D5327" s="23">
        <v>57.169229999999999</v>
      </c>
    </row>
    <row r="5328" spans="1:4" x14ac:dyDescent="0.25">
      <c r="A5328" s="7" t="s">
        <v>5506</v>
      </c>
      <c r="B5328" s="23">
        <v>41.16095</v>
      </c>
      <c r="C5328" s="23">
        <v>10.416679999999999</v>
      </c>
      <c r="D5328" s="23">
        <v>57.109909999999999</v>
      </c>
    </row>
    <row r="5329" spans="1:4" x14ac:dyDescent="0.25">
      <c r="A5329" s="7" t="s">
        <v>5507</v>
      </c>
      <c r="B5329" s="23">
        <v>36.693080000000002</v>
      </c>
      <c r="C5329" s="23">
        <v>0</v>
      </c>
      <c r="D5329" s="23">
        <v>57.108460000000008</v>
      </c>
    </row>
    <row r="5330" spans="1:4" x14ac:dyDescent="0.25">
      <c r="A5330" s="7" t="s">
        <v>5508</v>
      </c>
      <c r="B5330" s="23">
        <v>55.226370000000003</v>
      </c>
      <c r="C5330" s="23">
        <v>0</v>
      </c>
      <c r="D5330" s="23">
        <v>57.106000000000002</v>
      </c>
    </row>
    <row r="5331" spans="1:4" x14ac:dyDescent="0.25">
      <c r="A5331" s="7" t="s">
        <v>5509</v>
      </c>
      <c r="B5331" s="23">
        <v>54.378</v>
      </c>
      <c r="C5331" s="23">
        <v>2.3412800000000002</v>
      </c>
      <c r="D5331" s="23">
        <v>57.07349</v>
      </c>
    </row>
    <row r="5332" spans="1:4" x14ac:dyDescent="0.25">
      <c r="A5332" s="7" t="s">
        <v>5510</v>
      </c>
      <c r="B5332" s="23">
        <v>50.184800000000003</v>
      </c>
      <c r="C5332" s="23">
        <v>5.6567700000000007</v>
      </c>
      <c r="D5332" s="23">
        <v>57.043440000000011</v>
      </c>
    </row>
    <row r="5333" spans="1:4" x14ac:dyDescent="0.25">
      <c r="A5333" s="7" t="s">
        <v>5511</v>
      </c>
      <c r="B5333" s="23">
        <v>56.537999999999997</v>
      </c>
      <c r="C5333" s="23">
        <v>0.50387999999999999</v>
      </c>
      <c r="D5333" s="23">
        <v>57.041879999999999</v>
      </c>
    </row>
    <row r="5334" spans="1:4" x14ac:dyDescent="0.25">
      <c r="A5334" s="7" t="s">
        <v>5512</v>
      </c>
      <c r="B5334" s="23">
        <v>56.37</v>
      </c>
      <c r="C5334" s="23">
        <v>0</v>
      </c>
      <c r="D5334" s="23">
        <v>56.994</v>
      </c>
    </row>
    <row r="5335" spans="1:4" x14ac:dyDescent="0.25">
      <c r="A5335" s="7" t="s">
        <v>5513</v>
      </c>
      <c r="B5335" s="23">
        <v>56.967599999999997</v>
      </c>
      <c r="C5335" s="23">
        <v>0</v>
      </c>
      <c r="D5335" s="23">
        <v>56.967599999999997</v>
      </c>
    </row>
    <row r="5336" spans="1:4" x14ac:dyDescent="0.25">
      <c r="A5336" s="7" t="s">
        <v>5514</v>
      </c>
      <c r="B5336" s="23">
        <v>52.816499999999998</v>
      </c>
      <c r="C5336" s="23">
        <v>0.99970999999999999</v>
      </c>
      <c r="D5336" s="23">
        <v>56.947429999999997</v>
      </c>
    </row>
    <row r="5337" spans="1:4" x14ac:dyDescent="0.25">
      <c r="A5337" s="7" t="s">
        <v>5515</v>
      </c>
      <c r="B5337" s="23">
        <v>54.756010000000003</v>
      </c>
      <c r="C5337" s="23">
        <v>2.1769400000000001</v>
      </c>
      <c r="D5337" s="23">
        <v>56.932950000000005</v>
      </c>
    </row>
    <row r="5338" spans="1:4" x14ac:dyDescent="0.25">
      <c r="A5338" s="7" t="s">
        <v>5516</v>
      </c>
      <c r="B5338" s="23">
        <v>55.026019999999995</v>
      </c>
      <c r="C5338" s="23">
        <v>1.2324000000000002</v>
      </c>
      <c r="D5338" s="23">
        <v>56.906419999999997</v>
      </c>
    </row>
    <row r="5339" spans="1:4" x14ac:dyDescent="0.25">
      <c r="A5339" s="7" t="s">
        <v>5517</v>
      </c>
      <c r="B5339" s="23">
        <v>56.24203</v>
      </c>
      <c r="C5339" s="23">
        <v>0</v>
      </c>
      <c r="D5339" s="23">
        <v>56.866030000000002</v>
      </c>
    </row>
    <row r="5340" spans="1:4" x14ac:dyDescent="0.25">
      <c r="A5340" s="7" t="s">
        <v>5518</v>
      </c>
      <c r="B5340" s="23">
        <v>56.237089999999995</v>
      </c>
      <c r="C5340" s="23">
        <v>0</v>
      </c>
      <c r="D5340" s="23">
        <v>56.861109999999996</v>
      </c>
    </row>
    <row r="5341" spans="1:4" x14ac:dyDescent="0.25">
      <c r="A5341" s="7" t="s">
        <v>5519</v>
      </c>
      <c r="B5341" s="23">
        <v>56.237070000000003</v>
      </c>
      <c r="C5341" s="23">
        <v>0</v>
      </c>
      <c r="D5341" s="23">
        <v>56.861080000000001</v>
      </c>
    </row>
    <row r="5342" spans="1:4" x14ac:dyDescent="0.25">
      <c r="A5342" s="7" t="s">
        <v>5520</v>
      </c>
      <c r="B5342" s="23">
        <v>56.237070000000003</v>
      </c>
      <c r="C5342" s="23">
        <v>0</v>
      </c>
      <c r="D5342" s="23">
        <v>56.861069999999998</v>
      </c>
    </row>
    <row r="5343" spans="1:4" x14ac:dyDescent="0.25">
      <c r="A5343" s="7" t="s">
        <v>5521</v>
      </c>
      <c r="B5343" s="23">
        <v>56.23706</v>
      </c>
      <c r="C5343" s="23">
        <v>0</v>
      </c>
      <c r="D5343" s="23">
        <v>56.861059999999995</v>
      </c>
    </row>
    <row r="5344" spans="1:4" x14ac:dyDescent="0.25">
      <c r="A5344" s="7" t="s">
        <v>5522</v>
      </c>
      <c r="B5344" s="23">
        <v>56.237010000000005</v>
      </c>
      <c r="C5344" s="23">
        <v>0</v>
      </c>
      <c r="D5344" s="23">
        <v>56.86101</v>
      </c>
    </row>
    <row r="5345" spans="1:4" x14ac:dyDescent="0.25">
      <c r="A5345" s="7" t="s">
        <v>5523</v>
      </c>
      <c r="B5345" s="23">
        <v>56.237010000000005</v>
      </c>
      <c r="C5345" s="23">
        <v>0</v>
      </c>
      <c r="D5345" s="23">
        <v>56.86101</v>
      </c>
    </row>
    <row r="5346" spans="1:4" x14ac:dyDescent="0.25">
      <c r="A5346" s="7" t="s">
        <v>5524</v>
      </c>
      <c r="B5346" s="23">
        <v>56.237010000000005</v>
      </c>
      <c r="C5346" s="23">
        <v>0</v>
      </c>
      <c r="D5346" s="23">
        <v>56.86101</v>
      </c>
    </row>
    <row r="5347" spans="1:4" x14ac:dyDescent="0.25">
      <c r="A5347" s="7" t="s">
        <v>5525</v>
      </c>
      <c r="B5347" s="23">
        <v>55.026000000000003</v>
      </c>
      <c r="C5347" s="23">
        <v>1.8342000000000001</v>
      </c>
      <c r="D5347" s="23">
        <v>56.860199999999999</v>
      </c>
    </row>
    <row r="5348" spans="1:4" x14ac:dyDescent="0.25">
      <c r="A5348" s="7" t="s">
        <v>5526</v>
      </c>
      <c r="B5348" s="23">
        <v>55.51032</v>
      </c>
      <c r="C5348" s="23">
        <v>1.19215</v>
      </c>
      <c r="D5348" s="23">
        <v>56.836090000000006</v>
      </c>
    </row>
    <row r="5349" spans="1:4" x14ac:dyDescent="0.25">
      <c r="A5349" s="7" t="s">
        <v>5527</v>
      </c>
      <c r="B5349" s="23">
        <v>38.607690000000005</v>
      </c>
      <c r="C5349" s="23">
        <v>6.7821999999999996</v>
      </c>
      <c r="D5349" s="23">
        <v>56.827769999999994</v>
      </c>
    </row>
    <row r="5350" spans="1:4" x14ac:dyDescent="0.25">
      <c r="A5350" s="7" t="s">
        <v>5528</v>
      </c>
      <c r="B5350" s="23">
        <v>56.237019999999994</v>
      </c>
      <c r="C5350" s="23">
        <v>0</v>
      </c>
      <c r="D5350" s="23">
        <v>56.813019999999995</v>
      </c>
    </row>
    <row r="5351" spans="1:4" x14ac:dyDescent="0.25">
      <c r="A5351" s="7" t="s">
        <v>5529</v>
      </c>
      <c r="B5351" s="23">
        <v>51.552309999999999</v>
      </c>
      <c r="C5351" s="23">
        <v>3.7135500000000001</v>
      </c>
      <c r="D5351" s="23">
        <v>56.799480000000003</v>
      </c>
    </row>
    <row r="5352" spans="1:4" x14ac:dyDescent="0.25">
      <c r="A5352" s="7" t="s">
        <v>5530</v>
      </c>
      <c r="B5352" s="23">
        <v>54.701509999999999</v>
      </c>
      <c r="C5352" s="23">
        <v>0.31198000000000004</v>
      </c>
      <c r="D5352" s="23">
        <v>56.797000000000004</v>
      </c>
    </row>
    <row r="5353" spans="1:4" x14ac:dyDescent="0.25">
      <c r="A5353" s="7" t="s">
        <v>5531</v>
      </c>
      <c r="B5353" s="23">
        <v>53.084499999999998</v>
      </c>
      <c r="C5353" s="23">
        <v>0</v>
      </c>
      <c r="D5353" s="23">
        <v>56.77525</v>
      </c>
    </row>
    <row r="5354" spans="1:4" x14ac:dyDescent="0.25">
      <c r="A5354" s="7" t="s">
        <v>5532</v>
      </c>
      <c r="B5354" s="23">
        <v>56.537999999999997</v>
      </c>
      <c r="C5354" s="23">
        <v>0.22903000000000001</v>
      </c>
      <c r="D5354" s="23">
        <v>56.767029999999998</v>
      </c>
    </row>
    <row r="5355" spans="1:4" x14ac:dyDescent="0.25">
      <c r="A5355" s="7" t="s">
        <v>5533</v>
      </c>
      <c r="B5355" s="23">
        <v>55.300910000000002</v>
      </c>
      <c r="C5355" s="23">
        <v>0</v>
      </c>
      <c r="D5355" s="23">
        <v>56.760910000000003</v>
      </c>
    </row>
    <row r="5356" spans="1:4" x14ac:dyDescent="0.25">
      <c r="A5356" s="7" t="s">
        <v>5534</v>
      </c>
      <c r="B5356" s="23">
        <v>51.502000000000002</v>
      </c>
      <c r="C5356" s="23">
        <v>1.9444699999999999</v>
      </c>
      <c r="D5356" s="23">
        <v>56.757539999999999</v>
      </c>
    </row>
    <row r="5357" spans="1:4" x14ac:dyDescent="0.25">
      <c r="A5357" s="7" t="s">
        <v>5535</v>
      </c>
      <c r="B5357" s="23">
        <v>55.705750000000002</v>
      </c>
      <c r="C5357" s="23">
        <v>0.75136999999999998</v>
      </c>
      <c r="D5357" s="23">
        <v>56.75347</v>
      </c>
    </row>
    <row r="5358" spans="1:4" x14ac:dyDescent="0.25">
      <c r="A5358" s="7" t="s">
        <v>5536</v>
      </c>
      <c r="B5358" s="23">
        <v>52.721800000000002</v>
      </c>
      <c r="C5358" s="23">
        <v>3.0469200000000001</v>
      </c>
      <c r="D5358" s="23">
        <v>56.728720000000003</v>
      </c>
    </row>
    <row r="5359" spans="1:4" x14ac:dyDescent="0.25">
      <c r="A5359" s="7" t="s">
        <v>5537</v>
      </c>
      <c r="B5359" s="23">
        <v>55.45532</v>
      </c>
      <c r="C5359" s="23">
        <v>0.70541999999999994</v>
      </c>
      <c r="D5359" s="23">
        <v>56.719709999999999</v>
      </c>
    </row>
    <row r="5360" spans="1:4" x14ac:dyDescent="0.25">
      <c r="A5360" s="7" t="s">
        <v>5538</v>
      </c>
      <c r="B5360" s="23">
        <v>56.713929999999998</v>
      </c>
      <c r="C5360" s="23">
        <v>0</v>
      </c>
      <c r="D5360" s="23">
        <v>56.713929999999998</v>
      </c>
    </row>
    <row r="5361" spans="1:4" x14ac:dyDescent="0.25">
      <c r="A5361" s="7" t="s">
        <v>5539</v>
      </c>
      <c r="B5361" s="23">
        <v>52.043790000000001</v>
      </c>
      <c r="C5361" s="23">
        <v>1.07857</v>
      </c>
      <c r="D5361" s="23">
        <v>56.686779999999999</v>
      </c>
    </row>
    <row r="5362" spans="1:4" x14ac:dyDescent="0.25">
      <c r="A5362" s="7" t="s">
        <v>5540</v>
      </c>
      <c r="B5362" s="23">
        <v>48.591989999999996</v>
      </c>
      <c r="C5362" s="23">
        <v>0</v>
      </c>
      <c r="D5362" s="23">
        <v>56.67436</v>
      </c>
    </row>
    <row r="5363" spans="1:4" x14ac:dyDescent="0.25">
      <c r="A5363" s="7" t="s">
        <v>5541</v>
      </c>
      <c r="B5363" s="23">
        <v>53.677699999999994</v>
      </c>
      <c r="C5363" s="23">
        <v>2.9842499999999998</v>
      </c>
      <c r="D5363" s="23">
        <v>56.661949999999997</v>
      </c>
    </row>
    <row r="5364" spans="1:4" x14ac:dyDescent="0.25">
      <c r="A5364" s="7" t="s">
        <v>5542</v>
      </c>
      <c r="B5364" s="23">
        <v>56.641580000000005</v>
      </c>
      <c r="C5364" s="23">
        <v>0</v>
      </c>
      <c r="D5364" s="23">
        <v>56.641580000000005</v>
      </c>
    </row>
    <row r="5365" spans="1:4" x14ac:dyDescent="0.25">
      <c r="A5365" s="7" t="s">
        <v>5543</v>
      </c>
      <c r="B5365" s="23">
        <v>51.492899999999999</v>
      </c>
      <c r="C5365" s="23">
        <v>2.4808000000000003</v>
      </c>
      <c r="D5365" s="23">
        <v>56.628640000000004</v>
      </c>
    </row>
    <row r="5366" spans="1:4" x14ac:dyDescent="0.25">
      <c r="A5366" s="7" t="s">
        <v>5544</v>
      </c>
      <c r="B5366" s="23">
        <v>55.790699999999994</v>
      </c>
      <c r="C5366" s="23">
        <v>0</v>
      </c>
      <c r="D5366" s="23">
        <v>56.618029999999997</v>
      </c>
    </row>
    <row r="5367" spans="1:4" x14ac:dyDescent="0.25">
      <c r="A5367" s="7" t="s">
        <v>5545</v>
      </c>
      <c r="B5367" s="23">
        <v>41.355940000000004</v>
      </c>
      <c r="C5367" s="23">
        <v>0</v>
      </c>
      <c r="D5367" s="23">
        <v>56.598320000000001</v>
      </c>
    </row>
    <row r="5368" spans="1:4" x14ac:dyDescent="0.25">
      <c r="A5368" s="7" t="s">
        <v>5546</v>
      </c>
      <c r="B5368" s="23">
        <v>55.026000000000003</v>
      </c>
      <c r="C5368" s="23">
        <v>0.9242999999999999</v>
      </c>
      <c r="D5368" s="23">
        <v>56.598300000000002</v>
      </c>
    </row>
    <row r="5369" spans="1:4" x14ac:dyDescent="0.25">
      <c r="A5369" s="7" t="s">
        <v>5547</v>
      </c>
      <c r="B5369" s="23">
        <v>53.040559999999999</v>
      </c>
      <c r="C5369" s="23">
        <v>3.04196</v>
      </c>
      <c r="D5369" s="23">
        <v>56.588459999999998</v>
      </c>
    </row>
    <row r="5370" spans="1:4" x14ac:dyDescent="0.25">
      <c r="A5370" s="7" t="s">
        <v>5548</v>
      </c>
      <c r="B5370" s="23">
        <v>42.31485</v>
      </c>
      <c r="C5370" s="23">
        <v>0</v>
      </c>
      <c r="D5370" s="23">
        <v>56.562349999999995</v>
      </c>
    </row>
    <row r="5371" spans="1:4" x14ac:dyDescent="0.25">
      <c r="A5371" s="7" t="s">
        <v>5549</v>
      </c>
      <c r="B5371" s="23">
        <v>56.52899</v>
      </c>
      <c r="C5371" s="23">
        <v>0</v>
      </c>
      <c r="D5371" s="23">
        <v>56.537089999999999</v>
      </c>
    </row>
    <row r="5372" spans="1:4" x14ac:dyDescent="0.25">
      <c r="A5372" s="7" t="s">
        <v>5550</v>
      </c>
      <c r="B5372" s="23">
        <v>44.616500000000002</v>
      </c>
      <c r="C5372" s="23">
        <v>10.830549999999999</v>
      </c>
      <c r="D5372" s="23">
        <v>56.515000000000001</v>
      </c>
    </row>
    <row r="5373" spans="1:4" x14ac:dyDescent="0.25">
      <c r="A5373" s="7" t="s">
        <v>5551</v>
      </c>
      <c r="B5373" s="23">
        <v>56.188609999999997</v>
      </c>
      <c r="C5373" s="23">
        <v>0</v>
      </c>
      <c r="D5373" s="23">
        <v>56.510330000000003</v>
      </c>
    </row>
    <row r="5374" spans="1:4" x14ac:dyDescent="0.25">
      <c r="A5374" s="7" t="s">
        <v>5552</v>
      </c>
      <c r="B5374" s="23">
        <v>56.506099999999996</v>
      </c>
      <c r="C5374" s="23">
        <v>0</v>
      </c>
      <c r="D5374" s="23">
        <v>56.506099999999996</v>
      </c>
    </row>
    <row r="5375" spans="1:4" x14ac:dyDescent="0.25">
      <c r="A5375" s="7" t="s">
        <v>5553</v>
      </c>
      <c r="B5375" s="23">
        <v>48.4724</v>
      </c>
      <c r="C5375" s="23">
        <v>2.5068800000000002</v>
      </c>
      <c r="D5375" s="23">
        <v>56.502050000000004</v>
      </c>
    </row>
    <row r="5376" spans="1:4" x14ac:dyDescent="0.25">
      <c r="A5376" s="7" t="s">
        <v>5554</v>
      </c>
      <c r="B5376" s="23">
        <v>56.117370000000001</v>
      </c>
      <c r="C5376" s="23">
        <v>0</v>
      </c>
      <c r="D5376" s="23">
        <v>56.500579999999999</v>
      </c>
    </row>
    <row r="5377" spans="1:4" x14ac:dyDescent="0.25">
      <c r="A5377" s="7" t="s">
        <v>5555</v>
      </c>
      <c r="B5377" s="23">
        <v>55.20382</v>
      </c>
      <c r="C5377" s="23">
        <v>0.71692999999999996</v>
      </c>
      <c r="D5377" s="23">
        <v>56.500050000000002</v>
      </c>
    </row>
    <row r="5378" spans="1:4" x14ac:dyDescent="0.25">
      <c r="A5378" s="7" t="s">
        <v>5556</v>
      </c>
      <c r="B5378" s="23">
        <v>56.429459999999999</v>
      </c>
      <c r="C5378" s="23">
        <v>0</v>
      </c>
      <c r="D5378" s="23">
        <v>56.443930000000002</v>
      </c>
    </row>
    <row r="5379" spans="1:4" x14ac:dyDescent="0.25">
      <c r="A5379" s="7" t="s">
        <v>5557</v>
      </c>
      <c r="B5379" s="23">
        <v>38.628099999999996</v>
      </c>
      <c r="C5379" s="23">
        <v>5.2409999999999998E-2</v>
      </c>
      <c r="D5379" s="23">
        <v>56.441880000000005</v>
      </c>
    </row>
    <row r="5380" spans="1:4" x14ac:dyDescent="0.25">
      <c r="A5380" s="7" t="s">
        <v>5558</v>
      </c>
      <c r="B5380" s="23">
        <v>41.991999999999997</v>
      </c>
      <c r="C5380" s="23">
        <v>0</v>
      </c>
      <c r="D5380" s="23">
        <v>56.44014</v>
      </c>
    </row>
    <row r="5381" spans="1:4" x14ac:dyDescent="0.25">
      <c r="A5381" s="7" t="s">
        <v>5559</v>
      </c>
      <c r="B5381" s="23">
        <v>53.695250000000001</v>
      </c>
      <c r="C5381" s="23">
        <v>0</v>
      </c>
      <c r="D5381" s="23">
        <v>56.380220000000001</v>
      </c>
    </row>
    <row r="5382" spans="1:4" x14ac:dyDescent="0.25">
      <c r="A5382" s="7" t="s">
        <v>5560</v>
      </c>
      <c r="B5382" s="23">
        <v>53.479930000000003</v>
      </c>
      <c r="C5382" s="23">
        <v>1.1163299999999998</v>
      </c>
      <c r="D5382" s="23">
        <v>56.368859999999998</v>
      </c>
    </row>
    <row r="5383" spans="1:4" x14ac:dyDescent="0.25">
      <c r="A5383" s="7" t="s">
        <v>5561</v>
      </c>
      <c r="B5383" s="23">
        <v>50.703800000000001</v>
      </c>
      <c r="C5383" s="23">
        <v>2.9508100000000002</v>
      </c>
      <c r="D5383" s="23">
        <v>56.304160000000003</v>
      </c>
    </row>
    <row r="5384" spans="1:4" x14ac:dyDescent="0.25">
      <c r="A5384" s="7" t="s">
        <v>5562</v>
      </c>
      <c r="B5384" s="23">
        <v>55.02608</v>
      </c>
      <c r="C5384" s="23">
        <v>0.61620000000000008</v>
      </c>
      <c r="D5384" s="23">
        <v>56.300280000000001</v>
      </c>
    </row>
    <row r="5385" spans="1:4" x14ac:dyDescent="0.25">
      <c r="A5385" s="7" t="s">
        <v>5563</v>
      </c>
      <c r="B5385" s="23">
        <v>51.492800000000003</v>
      </c>
      <c r="C5385" s="23">
        <v>4.8061699999999998</v>
      </c>
      <c r="D5385" s="23">
        <v>56.298970000000004</v>
      </c>
    </row>
    <row r="5386" spans="1:4" x14ac:dyDescent="0.25">
      <c r="A5386" s="7" t="s">
        <v>5564</v>
      </c>
      <c r="B5386" s="23">
        <v>55.205849999999998</v>
      </c>
      <c r="C5386" s="23">
        <v>0.31444</v>
      </c>
      <c r="D5386" s="23">
        <v>56.293750000000003</v>
      </c>
    </row>
    <row r="5387" spans="1:4" x14ac:dyDescent="0.25">
      <c r="A5387" s="7" t="s">
        <v>5565</v>
      </c>
      <c r="B5387" s="23">
        <v>50.535510000000002</v>
      </c>
      <c r="C5387" s="23">
        <v>2.1635800000000001</v>
      </c>
      <c r="D5387" s="23">
        <v>56.276249999999997</v>
      </c>
    </row>
    <row r="5388" spans="1:4" x14ac:dyDescent="0.25">
      <c r="A5388" s="7" t="s">
        <v>5566</v>
      </c>
      <c r="B5388" s="23">
        <v>55.189260000000004</v>
      </c>
      <c r="C5388" s="23">
        <v>0</v>
      </c>
      <c r="D5388" s="23">
        <v>56.271670000000007</v>
      </c>
    </row>
    <row r="5389" spans="1:4" x14ac:dyDescent="0.25">
      <c r="A5389" s="7" t="s">
        <v>5567</v>
      </c>
      <c r="B5389" s="23">
        <v>54.652769999999997</v>
      </c>
      <c r="C5389" s="23">
        <v>0.49954999999999999</v>
      </c>
      <c r="D5389" s="23">
        <v>56.269159999999999</v>
      </c>
    </row>
    <row r="5390" spans="1:4" x14ac:dyDescent="0.25">
      <c r="A5390" s="7" t="s">
        <v>5568</v>
      </c>
      <c r="B5390" s="23">
        <v>55.764669999999995</v>
      </c>
      <c r="C5390" s="23">
        <v>0</v>
      </c>
      <c r="D5390" s="23">
        <v>56.264669999999995</v>
      </c>
    </row>
    <row r="5391" spans="1:4" x14ac:dyDescent="0.25">
      <c r="A5391" s="7" t="s">
        <v>5569</v>
      </c>
      <c r="B5391" s="23">
        <v>56.23724</v>
      </c>
      <c r="C5391" s="23">
        <v>2.087E-2</v>
      </c>
      <c r="D5391" s="23">
        <v>56.258110000000002</v>
      </c>
    </row>
    <row r="5392" spans="1:4" x14ac:dyDescent="0.25">
      <c r="A5392" s="7" t="s">
        <v>5570</v>
      </c>
      <c r="B5392" s="23">
        <v>56.250610000000002</v>
      </c>
      <c r="C5392" s="23">
        <v>0</v>
      </c>
      <c r="D5392" s="23">
        <v>56.250610000000002</v>
      </c>
    </row>
    <row r="5393" spans="1:4" x14ac:dyDescent="0.25">
      <c r="A5393" s="7" t="s">
        <v>5571</v>
      </c>
      <c r="B5393" s="23">
        <v>56.23704</v>
      </c>
      <c r="C5393" s="23">
        <v>0</v>
      </c>
      <c r="D5393" s="23">
        <v>56.247660000000003</v>
      </c>
    </row>
    <row r="5394" spans="1:4" x14ac:dyDescent="0.25">
      <c r="A5394" s="7" t="s">
        <v>5572</v>
      </c>
      <c r="B5394" s="23">
        <v>56.237010000000005</v>
      </c>
      <c r="C5394" s="23">
        <v>0</v>
      </c>
      <c r="D5394" s="23">
        <v>56.237010000000005</v>
      </c>
    </row>
    <row r="5395" spans="1:4" x14ac:dyDescent="0.25">
      <c r="A5395" s="7" t="s">
        <v>5573</v>
      </c>
      <c r="B5395" s="23">
        <v>56.237000000000002</v>
      </c>
      <c r="C5395" s="23">
        <v>0</v>
      </c>
      <c r="D5395" s="23">
        <v>56.237000000000002</v>
      </c>
    </row>
    <row r="5396" spans="1:4" x14ac:dyDescent="0.25">
      <c r="A5396" s="7" t="s">
        <v>5574</v>
      </c>
      <c r="B5396" s="23">
        <v>56.168010000000002</v>
      </c>
      <c r="C5396" s="23">
        <v>0</v>
      </c>
      <c r="D5396" s="23">
        <v>56.2179</v>
      </c>
    </row>
    <row r="5397" spans="1:4" x14ac:dyDescent="0.25">
      <c r="A5397" s="7" t="s">
        <v>5575</v>
      </c>
      <c r="B5397" s="23">
        <v>56.190040000000003</v>
      </c>
      <c r="C5397" s="23">
        <v>0</v>
      </c>
      <c r="D5397" s="23">
        <v>56.210529999999999</v>
      </c>
    </row>
    <row r="5398" spans="1:4" x14ac:dyDescent="0.25">
      <c r="A5398" s="7" t="s">
        <v>5576</v>
      </c>
      <c r="B5398" s="23">
        <v>49.025400000000005</v>
      </c>
      <c r="C5398" s="23">
        <v>7.1715</v>
      </c>
      <c r="D5398" s="23">
        <v>56.196899999999999</v>
      </c>
    </row>
    <row r="5399" spans="1:4" x14ac:dyDescent="0.25">
      <c r="A5399" s="7" t="s">
        <v>5577</v>
      </c>
      <c r="B5399" s="23">
        <v>55.683889999999998</v>
      </c>
      <c r="C5399" s="23">
        <v>0</v>
      </c>
      <c r="D5399" s="23">
        <v>56.181830000000005</v>
      </c>
    </row>
    <row r="5400" spans="1:4" x14ac:dyDescent="0.25">
      <c r="A5400" s="7" t="s">
        <v>5578</v>
      </c>
      <c r="B5400" s="23">
        <v>48.068779999999997</v>
      </c>
      <c r="C5400" s="23">
        <v>0</v>
      </c>
      <c r="D5400" s="23">
        <v>56.178050000000006</v>
      </c>
    </row>
    <row r="5401" spans="1:4" x14ac:dyDescent="0.25">
      <c r="A5401" s="7" t="s">
        <v>5579</v>
      </c>
      <c r="B5401" s="23">
        <v>53.968820000000001</v>
      </c>
      <c r="C5401" s="23">
        <v>1.2036099999999998</v>
      </c>
      <c r="D5401" s="23">
        <v>56.175290000000004</v>
      </c>
    </row>
    <row r="5402" spans="1:4" x14ac:dyDescent="0.25">
      <c r="A5402" s="7" t="s">
        <v>5580</v>
      </c>
      <c r="B5402" s="23">
        <v>56.167910000000006</v>
      </c>
      <c r="C5402" s="23">
        <v>0</v>
      </c>
      <c r="D5402" s="23">
        <v>56.167910000000006</v>
      </c>
    </row>
    <row r="5403" spans="1:4" x14ac:dyDescent="0.25">
      <c r="A5403" s="7" t="s">
        <v>5581</v>
      </c>
      <c r="B5403" s="23">
        <v>55.026000000000003</v>
      </c>
      <c r="C5403" s="23">
        <v>0</v>
      </c>
      <c r="D5403" s="23">
        <v>56.165639999999996</v>
      </c>
    </row>
    <row r="5404" spans="1:4" x14ac:dyDescent="0.25">
      <c r="A5404" s="7" t="s">
        <v>5582</v>
      </c>
      <c r="B5404" s="23">
        <v>50.539400000000001</v>
      </c>
      <c r="C5404" s="23">
        <v>1.04569</v>
      </c>
      <c r="D5404" s="23">
        <v>56.164910000000006</v>
      </c>
    </row>
    <row r="5405" spans="1:4" x14ac:dyDescent="0.25">
      <c r="A5405" s="7" t="s">
        <v>5583</v>
      </c>
      <c r="B5405" s="23">
        <v>55.026000000000003</v>
      </c>
      <c r="C5405" s="23">
        <v>0</v>
      </c>
      <c r="D5405" s="23">
        <v>56.153400000000005</v>
      </c>
    </row>
    <row r="5406" spans="1:4" x14ac:dyDescent="0.25">
      <c r="A5406" s="7" t="s">
        <v>5584</v>
      </c>
      <c r="B5406" s="23">
        <v>55.026019999999995</v>
      </c>
      <c r="C5406" s="23">
        <v>0</v>
      </c>
      <c r="D5406" s="23">
        <v>56.151369999999993</v>
      </c>
    </row>
    <row r="5407" spans="1:4" x14ac:dyDescent="0.25">
      <c r="A5407" s="7" t="s">
        <v>5585</v>
      </c>
      <c r="B5407" s="23">
        <v>53.893160000000002</v>
      </c>
      <c r="C5407" s="23">
        <v>1.63466</v>
      </c>
      <c r="D5407" s="23">
        <v>56.098790000000008</v>
      </c>
    </row>
    <row r="5408" spans="1:4" x14ac:dyDescent="0.25">
      <c r="A5408" s="7" t="s">
        <v>5586</v>
      </c>
      <c r="B5408" s="23">
        <v>55.871580000000002</v>
      </c>
      <c r="C5408" s="23">
        <v>0</v>
      </c>
      <c r="D5408" s="23">
        <v>56.072569999999999</v>
      </c>
    </row>
    <row r="5409" spans="1:4" x14ac:dyDescent="0.25">
      <c r="A5409" s="7" t="s">
        <v>5587</v>
      </c>
      <c r="B5409" s="23">
        <v>54.756</v>
      </c>
      <c r="C5409" s="23">
        <v>0.66110999999999998</v>
      </c>
      <c r="D5409" s="23">
        <v>56.065109999999997</v>
      </c>
    </row>
    <row r="5410" spans="1:4" x14ac:dyDescent="0.25">
      <c r="A5410" s="7" t="s">
        <v>5588</v>
      </c>
      <c r="B5410" s="23">
        <v>53.081499999999998</v>
      </c>
      <c r="C5410" s="23">
        <v>2.93892</v>
      </c>
      <c r="D5410" s="23">
        <v>56.03163</v>
      </c>
    </row>
    <row r="5411" spans="1:4" x14ac:dyDescent="0.25">
      <c r="A5411" s="7" t="s">
        <v>5589</v>
      </c>
      <c r="B5411" s="23">
        <v>56.006</v>
      </c>
      <c r="C5411" s="23">
        <v>0</v>
      </c>
      <c r="D5411" s="23">
        <v>56.006</v>
      </c>
    </row>
    <row r="5412" spans="1:4" x14ac:dyDescent="0.25">
      <c r="A5412" s="7" t="s">
        <v>5590</v>
      </c>
      <c r="B5412" s="23">
        <v>55.983830000000005</v>
      </c>
      <c r="C5412" s="23">
        <v>0</v>
      </c>
      <c r="D5412" s="23">
        <v>55.983830000000005</v>
      </c>
    </row>
    <row r="5413" spans="1:4" x14ac:dyDescent="0.25">
      <c r="A5413" s="7" t="s">
        <v>5591</v>
      </c>
      <c r="B5413" s="23">
        <v>55.964220000000005</v>
      </c>
      <c r="C5413" s="23">
        <v>0</v>
      </c>
      <c r="D5413" s="23">
        <v>55.964220000000005</v>
      </c>
    </row>
    <row r="5414" spans="1:4" x14ac:dyDescent="0.25">
      <c r="A5414" s="7" t="s">
        <v>5592</v>
      </c>
      <c r="B5414" s="23">
        <v>55.026019999999995</v>
      </c>
      <c r="C5414" s="23">
        <v>0.91710000000000003</v>
      </c>
      <c r="D5414" s="23">
        <v>55.943119999999993</v>
      </c>
    </row>
    <row r="5415" spans="1:4" x14ac:dyDescent="0.25">
      <c r="A5415" s="7" t="s">
        <v>5593</v>
      </c>
      <c r="B5415" s="23">
        <v>51.13523</v>
      </c>
      <c r="C5415" s="23">
        <v>1.57728</v>
      </c>
      <c r="D5415" s="23">
        <v>55.937730000000002</v>
      </c>
    </row>
    <row r="5416" spans="1:4" x14ac:dyDescent="0.25">
      <c r="A5416" s="7" t="s">
        <v>5594</v>
      </c>
      <c r="B5416" s="23">
        <v>55.026000000000003</v>
      </c>
      <c r="C5416" s="23">
        <v>0</v>
      </c>
      <c r="D5416" s="23">
        <v>55.937069999999999</v>
      </c>
    </row>
    <row r="5417" spans="1:4" x14ac:dyDescent="0.25">
      <c r="A5417" s="7" t="s">
        <v>5595</v>
      </c>
      <c r="B5417" s="23">
        <v>55.352239999999995</v>
      </c>
      <c r="C5417" s="23">
        <v>0</v>
      </c>
      <c r="D5417" s="23">
        <v>55.880240000000001</v>
      </c>
    </row>
    <row r="5418" spans="1:4" x14ac:dyDescent="0.25">
      <c r="A5418" s="7" t="s">
        <v>5596</v>
      </c>
      <c r="B5418" s="23">
        <v>54.284279999999995</v>
      </c>
      <c r="C5418" s="23">
        <v>0.18662999999999999</v>
      </c>
      <c r="D5418" s="23">
        <v>55.87903</v>
      </c>
    </row>
    <row r="5419" spans="1:4" x14ac:dyDescent="0.25">
      <c r="A5419" s="7" t="s">
        <v>5597</v>
      </c>
      <c r="B5419" s="23">
        <v>55.353079999999999</v>
      </c>
      <c r="C5419" s="23">
        <v>0</v>
      </c>
      <c r="D5419" s="23">
        <v>55.877220000000001</v>
      </c>
    </row>
    <row r="5420" spans="1:4" x14ac:dyDescent="0.25">
      <c r="A5420" s="7" t="s">
        <v>5598</v>
      </c>
      <c r="B5420" s="23">
        <v>51.786230000000003</v>
      </c>
      <c r="C5420" s="23">
        <v>2.0708000000000002</v>
      </c>
      <c r="D5420" s="23">
        <v>55.869170000000004</v>
      </c>
    </row>
    <row r="5421" spans="1:4" x14ac:dyDescent="0.25">
      <c r="A5421" s="7" t="s">
        <v>5599</v>
      </c>
      <c r="B5421" s="23">
        <v>55.026019999999995</v>
      </c>
      <c r="C5421" s="23">
        <v>0.19256000000000001</v>
      </c>
      <c r="D5421" s="23">
        <v>55.866579999999992</v>
      </c>
    </row>
    <row r="5422" spans="1:4" x14ac:dyDescent="0.25">
      <c r="A5422" s="7" t="s">
        <v>5600</v>
      </c>
      <c r="B5422" s="23">
        <v>52.643889999999999</v>
      </c>
      <c r="C5422" s="23">
        <v>2.7651599999999998</v>
      </c>
      <c r="D5422" s="23">
        <v>55.857680000000002</v>
      </c>
    </row>
    <row r="5423" spans="1:4" x14ac:dyDescent="0.25">
      <c r="A5423" s="7" t="s">
        <v>5601</v>
      </c>
      <c r="B5423" s="23">
        <v>54.0792</v>
      </c>
      <c r="C5423" s="23">
        <v>0</v>
      </c>
      <c r="D5423" s="23">
        <v>55.846479999999993</v>
      </c>
    </row>
    <row r="5424" spans="1:4" x14ac:dyDescent="0.25">
      <c r="A5424" s="7" t="s">
        <v>5602</v>
      </c>
      <c r="B5424" s="23">
        <v>50.995019999999997</v>
      </c>
      <c r="C5424" s="23">
        <v>1.9167799999999999</v>
      </c>
      <c r="D5424" s="23">
        <v>55.842640000000003</v>
      </c>
    </row>
    <row r="5425" spans="1:4" x14ac:dyDescent="0.25">
      <c r="A5425" s="7" t="s">
        <v>5603</v>
      </c>
      <c r="B5425" s="23">
        <v>53.971339999999998</v>
      </c>
      <c r="C5425" s="23">
        <v>0</v>
      </c>
      <c r="D5425" s="23">
        <v>55.833789999999993</v>
      </c>
    </row>
    <row r="5426" spans="1:4" x14ac:dyDescent="0.25">
      <c r="A5426" s="7" t="s">
        <v>5604</v>
      </c>
      <c r="B5426" s="23">
        <v>44.137800000000006</v>
      </c>
      <c r="C5426" s="23">
        <v>3.8462399999999999</v>
      </c>
      <c r="D5426" s="23">
        <v>55.814749999999997</v>
      </c>
    </row>
    <row r="5427" spans="1:4" x14ac:dyDescent="0.25">
      <c r="A5427" s="7" t="s">
        <v>5605</v>
      </c>
      <c r="B5427" s="23">
        <v>54.322069999999997</v>
      </c>
      <c r="C5427" s="23">
        <v>0</v>
      </c>
      <c r="D5427" s="23">
        <v>55.802070000000001</v>
      </c>
    </row>
    <row r="5428" spans="1:4" x14ac:dyDescent="0.25">
      <c r="A5428" s="7" t="s">
        <v>5606</v>
      </c>
      <c r="B5428" s="23">
        <v>52.39913</v>
      </c>
      <c r="C5428" s="23">
        <v>2.4618600000000002</v>
      </c>
      <c r="D5428" s="23">
        <v>55.792409999999997</v>
      </c>
    </row>
    <row r="5429" spans="1:4" x14ac:dyDescent="0.25">
      <c r="A5429" s="7" t="s">
        <v>5607</v>
      </c>
      <c r="B5429" s="23">
        <v>26.284890000000001</v>
      </c>
      <c r="C5429" s="23">
        <v>20.03454</v>
      </c>
      <c r="D5429" s="23">
        <v>55.777979999999999</v>
      </c>
    </row>
    <row r="5430" spans="1:4" x14ac:dyDescent="0.25">
      <c r="A5430" s="7" t="s">
        <v>5608</v>
      </c>
      <c r="B5430" s="23">
        <v>46.626609999999999</v>
      </c>
      <c r="C5430" s="23">
        <v>7.6760200000000003</v>
      </c>
      <c r="D5430" s="23">
        <v>55.764710000000008</v>
      </c>
    </row>
    <row r="5431" spans="1:4" x14ac:dyDescent="0.25">
      <c r="A5431" s="7" t="s">
        <v>5609</v>
      </c>
      <c r="B5431" s="23">
        <v>50.6038</v>
      </c>
      <c r="C5431" s="23">
        <v>1.5386</v>
      </c>
      <c r="D5431" s="23">
        <v>55.741730000000004</v>
      </c>
    </row>
    <row r="5432" spans="1:4" x14ac:dyDescent="0.25">
      <c r="A5432" s="7" t="s">
        <v>5610</v>
      </c>
      <c r="B5432" s="23">
        <v>55.73142</v>
      </c>
      <c r="C5432" s="23">
        <v>0</v>
      </c>
      <c r="D5432" s="23">
        <v>55.73142</v>
      </c>
    </row>
    <row r="5433" spans="1:4" x14ac:dyDescent="0.25">
      <c r="A5433" s="7" t="s">
        <v>5611</v>
      </c>
      <c r="B5433" s="23">
        <v>55.730510000000002</v>
      </c>
      <c r="C5433" s="23">
        <v>0</v>
      </c>
      <c r="D5433" s="23">
        <v>55.730510000000002</v>
      </c>
    </row>
    <row r="5434" spans="1:4" x14ac:dyDescent="0.25">
      <c r="A5434" s="7" t="s">
        <v>5612</v>
      </c>
      <c r="B5434" s="23">
        <v>41.87612</v>
      </c>
      <c r="C5434" s="23">
        <v>13.691409999999999</v>
      </c>
      <c r="D5434" s="23">
        <v>55.729390000000002</v>
      </c>
    </row>
    <row r="5435" spans="1:4" x14ac:dyDescent="0.25">
      <c r="A5435" s="7" t="s">
        <v>5613</v>
      </c>
      <c r="B5435" s="23">
        <v>53.394280000000002</v>
      </c>
      <c r="C5435" s="23">
        <v>1.8344</v>
      </c>
      <c r="D5435" s="23">
        <v>55.704999999999998</v>
      </c>
    </row>
    <row r="5436" spans="1:4" x14ac:dyDescent="0.25">
      <c r="A5436" s="7" t="s">
        <v>5614</v>
      </c>
      <c r="B5436" s="23">
        <v>55.111050000000006</v>
      </c>
      <c r="C5436" s="23">
        <v>0</v>
      </c>
      <c r="D5436" s="23">
        <v>55.699640000000002</v>
      </c>
    </row>
    <row r="5437" spans="1:4" x14ac:dyDescent="0.25">
      <c r="A5437" s="7" t="s">
        <v>5615</v>
      </c>
      <c r="B5437" s="23">
        <v>55.44905</v>
      </c>
      <c r="C5437" s="23">
        <v>0</v>
      </c>
      <c r="D5437" s="23">
        <v>55.69905</v>
      </c>
    </row>
    <row r="5438" spans="1:4" x14ac:dyDescent="0.25">
      <c r="A5438" s="7" t="s">
        <v>5616</v>
      </c>
      <c r="B5438" s="23">
        <v>55.026000000000003</v>
      </c>
      <c r="C5438" s="23">
        <v>0</v>
      </c>
      <c r="D5438" s="23">
        <v>55.673999999999999</v>
      </c>
    </row>
    <row r="5439" spans="1:4" x14ac:dyDescent="0.25">
      <c r="A5439" s="7" t="s">
        <v>5617</v>
      </c>
      <c r="B5439" s="23">
        <v>49.018879999999996</v>
      </c>
      <c r="C5439" s="23">
        <v>6.0171599999999996</v>
      </c>
      <c r="D5439" s="23">
        <v>55.668469999999992</v>
      </c>
    </row>
    <row r="5440" spans="1:4" x14ac:dyDescent="0.25">
      <c r="A5440" s="7" t="s">
        <v>5618</v>
      </c>
      <c r="B5440" s="23">
        <v>48.114620000000002</v>
      </c>
      <c r="C5440" s="23">
        <v>2.8265799999999999</v>
      </c>
      <c r="D5440" s="23">
        <v>55.64932000000001</v>
      </c>
    </row>
    <row r="5441" spans="1:4" x14ac:dyDescent="0.25">
      <c r="A5441" s="7" t="s">
        <v>5619</v>
      </c>
      <c r="B5441" s="23">
        <v>51.502000000000002</v>
      </c>
      <c r="C5441" s="23">
        <v>0</v>
      </c>
      <c r="D5441" s="23">
        <v>55.643149999999999</v>
      </c>
    </row>
    <row r="5442" spans="1:4" x14ac:dyDescent="0.25">
      <c r="A5442" s="7" t="s">
        <v>5620</v>
      </c>
      <c r="B5442" s="23">
        <v>55.59404</v>
      </c>
      <c r="C5442" s="23">
        <v>0</v>
      </c>
      <c r="D5442" s="23">
        <v>55.59404</v>
      </c>
    </row>
    <row r="5443" spans="1:4" x14ac:dyDescent="0.25">
      <c r="A5443" s="7" t="s">
        <v>5621</v>
      </c>
      <c r="B5443" s="23">
        <v>51.575189999999999</v>
      </c>
      <c r="C5443" s="23">
        <v>0</v>
      </c>
      <c r="D5443" s="23">
        <v>55.566850000000002</v>
      </c>
    </row>
    <row r="5444" spans="1:4" x14ac:dyDescent="0.25">
      <c r="A5444" s="7" t="s">
        <v>5622</v>
      </c>
      <c r="B5444" s="23">
        <v>55.530589999999997</v>
      </c>
      <c r="C5444" s="23">
        <v>0</v>
      </c>
      <c r="D5444" s="23">
        <v>55.530589999999997</v>
      </c>
    </row>
    <row r="5445" spans="1:4" x14ac:dyDescent="0.25">
      <c r="A5445" s="7" t="s">
        <v>5623</v>
      </c>
      <c r="B5445" s="23">
        <v>48.461500000000001</v>
      </c>
      <c r="C5445" s="23">
        <v>1.8697699999999999</v>
      </c>
      <c r="D5445" s="23">
        <v>55.519429999999993</v>
      </c>
    </row>
    <row r="5446" spans="1:4" x14ac:dyDescent="0.25">
      <c r="A5446" s="7" t="s">
        <v>5624</v>
      </c>
      <c r="B5446" s="23">
        <v>54.386589999999998</v>
      </c>
      <c r="C5446" s="23">
        <v>0</v>
      </c>
      <c r="D5446" s="23">
        <v>55.508489999999995</v>
      </c>
    </row>
    <row r="5447" spans="1:4" x14ac:dyDescent="0.25">
      <c r="A5447" s="7" t="s">
        <v>5625</v>
      </c>
      <c r="B5447" s="23">
        <v>55.026009999999999</v>
      </c>
      <c r="C5447" s="23">
        <v>0</v>
      </c>
      <c r="D5447" s="23">
        <v>55.497250000000001</v>
      </c>
    </row>
    <row r="5448" spans="1:4" x14ac:dyDescent="0.25">
      <c r="A5448" s="7" t="s">
        <v>5626</v>
      </c>
      <c r="B5448" s="23">
        <v>48.400179999999999</v>
      </c>
      <c r="C5448" s="23">
        <v>3.3681300000000003</v>
      </c>
      <c r="D5448" s="23">
        <v>55.490869999999994</v>
      </c>
    </row>
    <row r="5449" spans="1:4" x14ac:dyDescent="0.25">
      <c r="A5449" s="7" t="s">
        <v>5627</v>
      </c>
      <c r="B5449" s="23">
        <v>54.59599</v>
      </c>
      <c r="C5449" s="23">
        <v>0</v>
      </c>
      <c r="D5449" s="23">
        <v>55.454629999999995</v>
      </c>
    </row>
    <row r="5450" spans="1:4" x14ac:dyDescent="0.25">
      <c r="A5450" s="7" t="s">
        <v>5628</v>
      </c>
      <c r="B5450" s="23">
        <v>55.449120000000001</v>
      </c>
      <c r="C5450" s="23">
        <v>0</v>
      </c>
      <c r="D5450" s="23">
        <v>55.449120000000001</v>
      </c>
    </row>
    <row r="5451" spans="1:4" x14ac:dyDescent="0.25">
      <c r="A5451" s="7" t="s">
        <v>5629</v>
      </c>
      <c r="B5451" s="23">
        <v>51.50206</v>
      </c>
      <c r="C5451" s="23">
        <v>3.3087</v>
      </c>
      <c r="D5451" s="23">
        <v>55.434759999999997</v>
      </c>
    </row>
    <row r="5452" spans="1:4" x14ac:dyDescent="0.25">
      <c r="A5452" s="7" t="s">
        <v>5630</v>
      </c>
      <c r="B5452" s="23">
        <v>49.208910000000003</v>
      </c>
      <c r="C5452" s="23">
        <v>5.3868199999999993</v>
      </c>
      <c r="D5452" s="23">
        <v>55.430160000000001</v>
      </c>
    </row>
    <row r="5453" spans="1:4" x14ac:dyDescent="0.25">
      <c r="A5453" s="7" t="s">
        <v>5631</v>
      </c>
      <c r="B5453" s="23">
        <v>55.18524</v>
      </c>
      <c r="C5453" s="23">
        <v>0.23910000000000001</v>
      </c>
      <c r="D5453" s="23">
        <v>55.424339999999994</v>
      </c>
    </row>
    <row r="5454" spans="1:4" x14ac:dyDescent="0.25">
      <c r="A5454" s="7" t="s">
        <v>5632</v>
      </c>
      <c r="B5454" s="23">
        <v>53.744059999999998</v>
      </c>
      <c r="C5454" s="23">
        <v>0</v>
      </c>
      <c r="D5454" s="23">
        <v>55.407149999999994</v>
      </c>
    </row>
    <row r="5455" spans="1:4" x14ac:dyDescent="0.25">
      <c r="A5455" s="7" t="s">
        <v>5633</v>
      </c>
      <c r="B5455" s="23">
        <v>54.756010000000003</v>
      </c>
      <c r="C5455" s="23">
        <v>0</v>
      </c>
      <c r="D5455" s="23">
        <v>55.40401</v>
      </c>
    </row>
    <row r="5456" spans="1:4" x14ac:dyDescent="0.25">
      <c r="A5456" s="7" t="s">
        <v>5634</v>
      </c>
      <c r="B5456" s="23">
        <v>54.756010000000003</v>
      </c>
      <c r="C5456" s="23">
        <v>0</v>
      </c>
      <c r="D5456" s="23">
        <v>55.40401</v>
      </c>
    </row>
    <row r="5457" spans="1:4" x14ac:dyDescent="0.25">
      <c r="A5457" s="7" t="s">
        <v>5635</v>
      </c>
      <c r="B5457" s="23">
        <v>53.972079999999998</v>
      </c>
      <c r="C5457" s="23">
        <v>0</v>
      </c>
      <c r="D5457" s="23">
        <v>55.372080000000004</v>
      </c>
    </row>
    <row r="5458" spans="1:4" x14ac:dyDescent="0.25">
      <c r="A5458" s="7" t="s">
        <v>5636</v>
      </c>
      <c r="B5458" s="23">
        <v>48.472410000000004</v>
      </c>
      <c r="C5458" s="23">
        <v>2.2051699999999999</v>
      </c>
      <c r="D5458" s="23">
        <v>55.36262</v>
      </c>
    </row>
    <row r="5459" spans="1:4" x14ac:dyDescent="0.25">
      <c r="A5459" s="7" t="s">
        <v>5637</v>
      </c>
      <c r="B5459" s="23">
        <v>54.349150000000002</v>
      </c>
      <c r="C5459" s="23">
        <v>0.17346999999999999</v>
      </c>
      <c r="D5459" s="23">
        <v>55.351050000000001</v>
      </c>
    </row>
    <row r="5460" spans="1:4" x14ac:dyDescent="0.25">
      <c r="A5460" s="7" t="s">
        <v>5638</v>
      </c>
      <c r="B5460" s="23">
        <v>54.33981</v>
      </c>
      <c r="C5460" s="23">
        <v>0</v>
      </c>
      <c r="D5460" s="23">
        <v>55.33981</v>
      </c>
    </row>
    <row r="5461" spans="1:4" x14ac:dyDescent="0.25">
      <c r="A5461" s="7" t="s">
        <v>5639</v>
      </c>
      <c r="B5461" s="23">
        <v>55.322710000000001</v>
      </c>
      <c r="C5461" s="23">
        <v>0</v>
      </c>
      <c r="D5461" s="23">
        <v>55.322710000000001</v>
      </c>
    </row>
    <row r="5462" spans="1:4" x14ac:dyDescent="0.25">
      <c r="A5462" s="7" t="s">
        <v>5640</v>
      </c>
      <c r="B5462" s="23">
        <v>48.068400000000004</v>
      </c>
      <c r="C5462" s="23">
        <v>3.0209899999999998</v>
      </c>
      <c r="D5462" s="23">
        <v>55.309150000000002</v>
      </c>
    </row>
    <row r="5463" spans="1:4" x14ac:dyDescent="0.25">
      <c r="A5463" s="7" t="s">
        <v>5641</v>
      </c>
      <c r="B5463" s="23">
        <v>49.788119999999999</v>
      </c>
      <c r="C5463" s="23">
        <v>0</v>
      </c>
      <c r="D5463" s="23">
        <v>55.300190000000001</v>
      </c>
    </row>
    <row r="5464" spans="1:4" x14ac:dyDescent="0.25">
      <c r="A5464" s="7" t="s">
        <v>5642</v>
      </c>
      <c r="B5464" s="23">
        <v>51.493629999999996</v>
      </c>
      <c r="C5464" s="23">
        <v>0</v>
      </c>
      <c r="D5464" s="23">
        <v>55.273569999999999</v>
      </c>
    </row>
    <row r="5465" spans="1:4" x14ac:dyDescent="0.25">
      <c r="A5465" s="7" t="s">
        <v>5643</v>
      </c>
      <c r="B5465" s="23">
        <v>47.724400000000003</v>
      </c>
      <c r="C5465" s="23">
        <v>6.9023300000000001</v>
      </c>
      <c r="D5465" s="23">
        <v>55.264780000000009</v>
      </c>
    </row>
    <row r="5466" spans="1:4" x14ac:dyDescent="0.25">
      <c r="A5466" s="7" t="s">
        <v>5644</v>
      </c>
      <c r="B5466" s="23">
        <v>48.123080000000002</v>
      </c>
      <c r="C5466" s="23">
        <v>2.3775300000000001</v>
      </c>
      <c r="D5466" s="23">
        <v>55.245719999999999</v>
      </c>
    </row>
    <row r="5467" spans="1:4" x14ac:dyDescent="0.25">
      <c r="A5467" s="7" t="s">
        <v>5645</v>
      </c>
      <c r="B5467" s="23">
        <v>51.861739999999998</v>
      </c>
      <c r="C5467" s="23">
        <v>0</v>
      </c>
      <c r="D5467" s="23">
        <v>55.224939999999997</v>
      </c>
    </row>
    <row r="5468" spans="1:4" x14ac:dyDescent="0.25">
      <c r="A5468" s="7" t="s">
        <v>5646</v>
      </c>
      <c r="B5468" s="23">
        <v>47.241</v>
      </c>
      <c r="C5468" s="23">
        <v>7.7332299999999998</v>
      </c>
      <c r="D5468" s="23">
        <v>55.224229999999999</v>
      </c>
    </row>
    <row r="5469" spans="1:4" x14ac:dyDescent="0.25">
      <c r="A5469" s="7" t="s">
        <v>5647</v>
      </c>
      <c r="B5469" s="23">
        <v>52.915399999999998</v>
      </c>
      <c r="C5469" s="23">
        <v>0</v>
      </c>
      <c r="D5469" s="23">
        <v>55.205400000000004</v>
      </c>
    </row>
    <row r="5470" spans="1:4" x14ac:dyDescent="0.25">
      <c r="A5470" s="7" t="s">
        <v>5648</v>
      </c>
      <c r="B5470" s="23">
        <v>47.568709999999996</v>
      </c>
      <c r="C5470" s="23">
        <v>4.3940700000000001</v>
      </c>
      <c r="D5470" s="23">
        <v>55.204619999999998</v>
      </c>
    </row>
    <row r="5471" spans="1:4" x14ac:dyDescent="0.25">
      <c r="A5471" s="7" t="s">
        <v>5649</v>
      </c>
      <c r="B5471" s="23">
        <v>48.242199999999997</v>
      </c>
      <c r="C5471" s="23">
        <v>2.6732100000000001</v>
      </c>
      <c r="D5471" s="23">
        <v>55.202009999999994</v>
      </c>
    </row>
    <row r="5472" spans="1:4" x14ac:dyDescent="0.25">
      <c r="A5472" s="7" t="s">
        <v>5650</v>
      </c>
      <c r="B5472" s="23">
        <v>51.247349999999997</v>
      </c>
      <c r="C5472" s="23">
        <v>3.4453499999999999</v>
      </c>
      <c r="D5472" s="23">
        <v>55.073740000000001</v>
      </c>
    </row>
    <row r="5473" spans="1:4" x14ac:dyDescent="0.25">
      <c r="A5473" s="7" t="s">
        <v>5651</v>
      </c>
      <c r="B5473" s="23">
        <v>39.41628</v>
      </c>
      <c r="C5473" s="23">
        <v>13.03618</v>
      </c>
      <c r="D5473" s="23">
        <v>55.071100000000001</v>
      </c>
    </row>
    <row r="5474" spans="1:4" x14ac:dyDescent="0.25">
      <c r="A5474" s="7" t="s">
        <v>5652</v>
      </c>
      <c r="B5474" s="23">
        <v>54.499629999999996</v>
      </c>
      <c r="C5474" s="23">
        <v>0</v>
      </c>
      <c r="D5474" s="23">
        <v>55.067589999999996</v>
      </c>
    </row>
    <row r="5475" spans="1:4" x14ac:dyDescent="0.25">
      <c r="A5475" s="7" t="s">
        <v>5653</v>
      </c>
      <c r="B5475" s="23">
        <v>54.080629999999999</v>
      </c>
      <c r="C5475" s="23">
        <v>0</v>
      </c>
      <c r="D5475" s="23">
        <v>55.060879999999997</v>
      </c>
    </row>
    <row r="5476" spans="1:4" x14ac:dyDescent="0.25">
      <c r="A5476" s="7" t="s">
        <v>5654</v>
      </c>
      <c r="B5476" s="23">
        <v>49.387999999999998</v>
      </c>
      <c r="C5476" s="23">
        <v>3.9715100000000003</v>
      </c>
      <c r="D5476" s="23">
        <v>55.051720000000003</v>
      </c>
    </row>
    <row r="5477" spans="1:4" x14ac:dyDescent="0.25">
      <c r="A5477" s="7" t="s">
        <v>5655</v>
      </c>
      <c r="B5477" s="23">
        <v>54.282269999999997</v>
      </c>
      <c r="C5477" s="23">
        <v>0.71165999999999996</v>
      </c>
      <c r="D5477" s="23">
        <v>55.046190000000003</v>
      </c>
    </row>
    <row r="5478" spans="1:4" x14ac:dyDescent="0.25">
      <c r="A5478" s="7" t="s">
        <v>5656</v>
      </c>
      <c r="B5478" s="23">
        <v>53.311599999999999</v>
      </c>
      <c r="C5478" s="23">
        <v>0</v>
      </c>
      <c r="D5478" s="23">
        <v>55.037799999999997</v>
      </c>
    </row>
    <row r="5479" spans="1:4" x14ac:dyDescent="0.25">
      <c r="A5479" s="7" t="s">
        <v>5657</v>
      </c>
      <c r="B5479" s="23">
        <v>52.116639999999997</v>
      </c>
      <c r="C5479" s="23">
        <v>0.46262000000000003</v>
      </c>
      <c r="D5479" s="23">
        <v>55.037109999999998</v>
      </c>
    </row>
    <row r="5480" spans="1:4" x14ac:dyDescent="0.25">
      <c r="A5480" s="7" t="s">
        <v>5658</v>
      </c>
      <c r="B5480" s="23">
        <v>52.678609999999999</v>
      </c>
      <c r="C5480" s="23">
        <v>2.26125</v>
      </c>
      <c r="D5480" s="23">
        <v>55.036910000000006</v>
      </c>
    </row>
    <row r="5481" spans="1:4" x14ac:dyDescent="0.25">
      <c r="A5481" s="7" t="s">
        <v>5659</v>
      </c>
      <c r="B5481" s="23">
        <v>44.732239999999997</v>
      </c>
      <c r="C5481" s="23">
        <v>5.2890200000000007</v>
      </c>
      <c r="D5481" s="23">
        <v>55.031719999999993</v>
      </c>
    </row>
    <row r="5482" spans="1:4" x14ac:dyDescent="0.25">
      <c r="A5482" s="7" t="s">
        <v>5660</v>
      </c>
      <c r="B5482" s="23">
        <v>54.079470000000001</v>
      </c>
      <c r="C5482" s="23">
        <v>0</v>
      </c>
      <c r="D5482" s="23">
        <v>55.014650000000003</v>
      </c>
    </row>
    <row r="5483" spans="1:4" x14ac:dyDescent="0.25">
      <c r="A5483" s="7" t="s">
        <v>5661</v>
      </c>
      <c r="B5483" s="23">
        <v>53.779830000000004</v>
      </c>
      <c r="C5483" s="23">
        <v>0.65160000000000007</v>
      </c>
      <c r="D5483" s="23">
        <v>55.012709999999998</v>
      </c>
    </row>
    <row r="5484" spans="1:4" x14ac:dyDescent="0.25">
      <c r="A5484" s="7" t="s">
        <v>5662</v>
      </c>
      <c r="B5484" s="23">
        <v>54.261360000000003</v>
      </c>
      <c r="C5484" s="23">
        <v>0</v>
      </c>
      <c r="D5484" s="23">
        <v>54.966360000000002</v>
      </c>
    </row>
    <row r="5485" spans="1:4" x14ac:dyDescent="0.25">
      <c r="A5485" s="7" t="s">
        <v>5663</v>
      </c>
      <c r="B5485" s="23">
        <v>54.392470000000003</v>
      </c>
      <c r="C5485" s="23">
        <v>0</v>
      </c>
      <c r="D5485" s="23">
        <v>54.957370000000004</v>
      </c>
    </row>
    <row r="5486" spans="1:4" x14ac:dyDescent="0.25">
      <c r="A5486" s="7" t="s">
        <v>5664</v>
      </c>
      <c r="B5486" s="23">
        <v>53.728999999999999</v>
      </c>
      <c r="C5486" s="23">
        <v>0.32655000000000001</v>
      </c>
      <c r="D5486" s="23">
        <v>54.911790000000003</v>
      </c>
    </row>
    <row r="5487" spans="1:4" x14ac:dyDescent="0.25">
      <c r="A5487" s="7" t="s">
        <v>5665</v>
      </c>
      <c r="B5487" s="23">
        <v>54.869</v>
      </c>
      <c r="C5487" s="23">
        <v>0</v>
      </c>
      <c r="D5487" s="23">
        <v>54.869</v>
      </c>
    </row>
    <row r="5488" spans="1:4" x14ac:dyDescent="0.25">
      <c r="A5488" s="7" t="s">
        <v>5666</v>
      </c>
      <c r="B5488" s="23">
        <v>48.472449999999995</v>
      </c>
      <c r="C5488" s="23">
        <v>2.46102</v>
      </c>
      <c r="D5488" s="23">
        <v>54.841489999999993</v>
      </c>
    </row>
    <row r="5489" spans="1:4" x14ac:dyDescent="0.25">
      <c r="A5489" s="7" t="s">
        <v>5667</v>
      </c>
      <c r="B5489" s="23">
        <v>54.078099999999999</v>
      </c>
      <c r="C5489" s="23">
        <v>0</v>
      </c>
      <c r="D5489" s="23">
        <v>54.824269999999999</v>
      </c>
    </row>
    <row r="5490" spans="1:4" x14ac:dyDescent="0.25">
      <c r="A5490" s="7" t="s">
        <v>5668</v>
      </c>
      <c r="B5490" s="23">
        <v>54.804019999999994</v>
      </c>
      <c r="C5490" s="23">
        <v>0</v>
      </c>
      <c r="D5490" s="23">
        <v>54.804019999999994</v>
      </c>
    </row>
    <row r="5491" spans="1:4" x14ac:dyDescent="0.25">
      <c r="A5491" s="7" t="s">
        <v>5669</v>
      </c>
      <c r="B5491" s="23">
        <v>54.802399999999999</v>
      </c>
      <c r="C5491" s="23">
        <v>0</v>
      </c>
      <c r="D5491" s="23">
        <v>54.802399999999999</v>
      </c>
    </row>
    <row r="5492" spans="1:4" x14ac:dyDescent="0.25">
      <c r="A5492" s="7" t="s">
        <v>5670</v>
      </c>
      <c r="B5492" s="23">
        <v>48.4724</v>
      </c>
      <c r="C5492" s="23">
        <v>3.3689400000000003</v>
      </c>
      <c r="D5492" s="23">
        <v>54.781500000000001</v>
      </c>
    </row>
    <row r="5493" spans="1:4" x14ac:dyDescent="0.25">
      <c r="A5493" s="7" t="s">
        <v>5671</v>
      </c>
      <c r="B5493" s="23">
        <v>52.538510000000002</v>
      </c>
      <c r="C5493" s="23">
        <v>0.66747000000000001</v>
      </c>
      <c r="D5493" s="23">
        <v>54.765980000000006</v>
      </c>
    </row>
    <row r="5494" spans="1:4" x14ac:dyDescent="0.25">
      <c r="A5494" s="7" t="s">
        <v>5672</v>
      </c>
      <c r="B5494" s="23">
        <v>48.268599999999999</v>
      </c>
      <c r="C5494" s="23">
        <v>2.3826399999999999</v>
      </c>
      <c r="D5494" s="23">
        <v>54.760119999999993</v>
      </c>
    </row>
    <row r="5495" spans="1:4" x14ac:dyDescent="0.25">
      <c r="A5495" s="7" t="s">
        <v>5673</v>
      </c>
      <c r="B5495" s="23">
        <v>54.756019999999999</v>
      </c>
      <c r="C5495" s="23">
        <v>0</v>
      </c>
      <c r="D5495" s="23">
        <v>54.756019999999999</v>
      </c>
    </row>
    <row r="5496" spans="1:4" x14ac:dyDescent="0.25">
      <c r="A5496" s="7" t="s">
        <v>5674</v>
      </c>
      <c r="B5496" s="23">
        <v>54.756</v>
      </c>
      <c r="C5496" s="23">
        <v>0</v>
      </c>
      <c r="D5496" s="23">
        <v>54.756</v>
      </c>
    </row>
    <row r="5497" spans="1:4" x14ac:dyDescent="0.25">
      <c r="A5497" s="7" t="s">
        <v>5675</v>
      </c>
      <c r="B5497" s="23">
        <v>54.752400000000002</v>
      </c>
      <c r="C5497" s="23">
        <v>0</v>
      </c>
      <c r="D5497" s="23">
        <v>54.752400000000002</v>
      </c>
    </row>
    <row r="5498" spans="1:4" x14ac:dyDescent="0.25">
      <c r="A5498" s="7" t="s">
        <v>5676</v>
      </c>
      <c r="B5498" s="23">
        <v>52.662639999999996</v>
      </c>
      <c r="C5498" s="23">
        <v>1.4383699999999999</v>
      </c>
      <c r="D5498" s="23">
        <v>54.748830000000005</v>
      </c>
    </row>
    <row r="5499" spans="1:4" x14ac:dyDescent="0.25">
      <c r="A5499" s="7" t="s">
        <v>5677</v>
      </c>
      <c r="B5499" s="23">
        <v>53.928750000000001</v>
      </c>
      <c r="C5499" s="23">
        <v>0</v>
      </c>
      <c r="D5499" s="23">
        <v>54.739080000000001</v>
      </c>
    </row>
    <row r="5500" spans="1:4" x14ac:dyDescent="0.25">
      <c r="A5500" s="7" t="s">
        <v>5678</v>
      </c>
      <c r="B5500" s="23">
        <v>54.729819999999997</v>
      </c>
      <c r="C5500" s="23">
        <v>0</v>
      </c>
      <c r="D5500" s="23">
        <v>54.729819999999997</v>
      </c>
    </row>
    <row r="5501" spans="1:4" x14ac:dyDescent="0.25">
      <c r="A5501" s="7" t="s">
        <v>5679</v>
      </c>
      <c r="B5501" s="23">
        <v>54.729779999999998</v>
      </c>
      <c r="C5501" s="23">
        <v>0</v>
      </c>
      <c r="D5501" s="23">
        <v>54.729779999999998</v>
      </c>
    </row>
    <row r="5502" spans="1:4" x14ac:dyDescent="0.25">
      <c r="A5502" s="7" t="s">
        <v>5680</v>
      </c>
      <c r="B5502" s="23">
        <v>48.590470000000003</v>
      </c>
      <c r="C5502" s="23">
        <v>0</v>
      </c>
      <c r="D5502" s="23">
        <v>54.727940000000004</v>
      </c>
    </row>
    <row r="5503" spans="1:4" x14ac:dyDescent="0.25">
      <c r="A5503" s="7" t="s">
        <v>5681</v>
      </c>
      <c r="B5503" s="23">
        <v>54.0792</v>
      </c>
      <c r="C5503" s="23">
        <v>0</v>
      </c>
      <c r="D5503" s="23">
        <v>54.703199999999995</v>
      </c>
    </row>
    <row r="5504" spans="1:4" x14ac:dyDescent="0.25">
      <c r="A5504" s="7" t="s">
        <v>5682</v>
      </c>
      <c r="B5504" s="23">
        <v>54.686210000000003</v>
      </c>
      <c r="C5504" s="23">
        <v>0</v>
      </c>
      <c r="D5504" s="23">
        <v>54.686210000000003</v>
      </c>
    </row>
    <row r="5505" spans="1:4" x14ac:dyDescent="0.25">
      <c r="A5505" s="7" t="s">
        <v>5683</v>
      </c>
      <c r="B5505" s="23">
        <v>53.97175</v>
      </c>
      <c r="C5505" s="23">
        <v>0.11611</v>
      </c>
      <c r="D5505" s="23">
        <v>54.684239999999996</v>
      </c>
    </row>
    <row r="5506" spans="1:4" x14ac:dyDescent="0.25">
      <c r="A5506" s="7" t="s">
        <v>5684</v>
      </c>
      <c r="B5506" s="23">
        <v>53.325009999999999</v>
      </c>
      <c r="C5506" s="23">
        <v>0</v>
      </c>
      <c r="D5506" s="23">
        <v>54.675620000000002</v>
      </c>
    </row>
    <row r="5507" spans="1:4" x14ac:dyDescent="0.25">
      <c r="A5507" s="7" t="s">
        <v>5685</v>
      </c>
      <c r="B5507" s="23">
        <v>46.285379999999996</v>
      </c>
      <c r="C5507" s="23">
        <v>2.7781899999999999</v>
      </c>
      <c r="D5507" s="23">
        <v>54.663260000000001</v>
      </c>
    </row>
    <row r="5508" spans="1:4" x14ac:dyDescent="0.25">
      <c r="A5508" s="7" t="s">
        <v>5686</v>
      </c>
      <c r="B5508" s="23">
        <v>54.621070000000003</v>
      </c>
      <c r="C5508" s="23">
        <v>0</v>
      </c>
      <c r="D5508" s="23">
        <v>54.621070000000003</v>
      </c>
    </row>
    <row r="5509" spans="1:4" x14ac:dyDescent="0.25">
      <c r="A5509" s="7" t="s">
        <v>5687</v>
      </c>
      <c r="B5509" s="23">
        <v>54.610819999999997</v>
      </c>
      <c r="C5509" s="23">
        <v>0</v>
      </c>
      <c r="D5509" s="23">
        <v>54.610819999999997</v>
      </c>
    </row>
    <row r="5510" spans="1:4" x14ac:dyDescent="0.25">
      <c r="A5510" s="7" t="s">
        <v>5688</v>
      </c>
      <c r="B5510" s="23">
        <v>54.610810000000001</v>
      </c>
      <c r="C5510" s="23">
        <v>0</v>
      </c>
      <c r="D5510" s="23">
        <v>54.610810000000001</v>
      </c>
    </row>
    <row r="5511" spans="1:4" x14ac:dyDescent="0.25">
      <c r="A5511" s="7" t="s">
        <v>5689</v>
      </c>
      <c r="B5511" s="23">
        <v>54.610810000000001</v>
      </c>
      <c r="C5511" s="23">
        <v>0</v>
      </c>
      <c r="D5511" s="23">
        <v>54.610810000000001</v>
      </c>
    </row>
    <row r="5512" spans="1:4" x14ac:dyDescent="0.25">
      <c r="A5512" s="7" t="s">
        <v>5690</v>
      </c>
      <c r="B5512" s="23">
        <v>54.0792</v>
      </c>
      <c r="C5512" s="23">
        <v>0</v>
      </c>
      <c r="D5512" s="23">
        <v>54.600909999999999</v>
      </c>
    </row>
    <row r="5513" spans="1:4" x14ac:dyDescent="0.25">
      <c r="A5513" s="7" t="s">
        <v>5691</v>
      </c>
      <c r="B5513" s="23">
        <v>52.914569999999998</v>
      </c>
      <c r="C5513" s="23">
        <v>0.48364999999999997</v>
      </c>
      <c r="D5513" s="23">
        <v>54.598219999999998</v>
      </c>
    </row>
    <row r="5514" spans="1:4" x14ac:dyDescent="0.25">
      <c r="A5514" s="7" t="s">
        <v>5692</v>
      </c>
      <c r="B5514" s="23">
        <v>54.560610000000004</v>
      </c>
      <c r="C5514" s="23">
        <v>0</v>
      </c>
      <c r="D5514" s="23">
        <v>54.560610000000004</v>
      </c>
    </row>
    <row r="5515" spans="1:4" x14ac:dyDescent="0.25">
      <c r="A5515" s="7" t="s">
        <v>5693</v>
      </c>
      <c r="B5515" s="23">
        <v>54.0792</v>
      </c>
      <c r="C5515" s="23">
        <v>0</v>
      </c>
      <c r="D5515" s="23">
        <v>54.557579999999994</v>
      </c>
    </row>
    <row r="5516" spans="1:4" x14ac:dyDescent="0.25">
      <c r="A5516" s="7" t="s">
        <v>5694</v>
      </c>
      <c r="B5516" s="23">
        <v>52.59422</v>
      </c>
      <c r="C5516" s="23">
        <v>1.94953</v>
      </c>
      <c r="D5516" s="23">
        <v>54.543750000000003</v>
      </c>
    </row>
    <row r="5517" spans="1:4" x14ac:dyDescent="0.25">
      <c r="A5517" s="7" t="s">
        <v>5695</v>
      </c>
      <c r="B5517" s="23">
        <v>43.640900000000002</v>
      </c>
      <c r="C5517" s="23">
        <v>10.58676</v>
      </c>
      <c r="D5517" s="23">
        <v>54.534219999999998</v>
      </c>
    </row>
    <row r="5518" spans="1:4" x14ac:dyDescent="0.25">
      <c r="A5518" s="7" t="s">
        <v>5696</v>
      </c>
      <c r="B5518" s="23">
        <v>51.321100000000001</v>
      </c>
      <c r="C5518" s="23">
        <v>2.0054400000000001</v>
      </c>
      <c r="D5518" s="23">
        <v>54.517760000000003</v>
      </c>
    </row>
    <row r="5519" spans="1:4" x14ac:dyDescent="0.25">
      <c r="A5519" s="7" t="s">
        <v>5697</v>
      </c>
      <c r="B5519" s="23">
        <v>54.508679999999998</v>
      </c>
      <c r="C5519" s="23">
        <v>0</v>
      </c>
      <c r="D5519" s="23">
        <v>54.508679999999998</v>
      </c>
    </row>
    <row r="5520" spans="1:4" x14ac:dyDescent="0.25">
      <c r="A5520" s="7" t="s">
        <v>5698</v>
      </c>
      <c r="B5520" s="23">
        <v>54.492519999999999</v>
      </c>
      <c r="C5520" s="23">
        <v>0</v>
      </c>
      <c r="D5520" s="23">
        <v>54.492519999999999</v>
      </c>
    </row>
    <row r="5521" spans="1:4" x14ac:dyDescent="0.25">
      <c r="A5521" s="7" t="s">
        <v>5699</v>
      </c>
      <c r="B5521" s="23">
        <v>54.492510000000003</v>
      </c>
      <c r="C5521" s="23">
        <v>0</v>
      </c>
      <c r="D5521" s="23">
        <v>54.492510000000003</v>
      </c>
    </row>
    <row r="5522" spans="1:4" x14ac:dyDescent="0.25">
      <c r="A5522" s="7" t="s">
        <v>5700</v>
      </c>
      <c r="B5522" s="23">
        <v>50.927459999999996</v>
      </c>
      <c r="C5522" s="23">
        <v>3.1586099999999999</v>
      </c>
      <c r="D5522" s="23">
        <v>54.464919999999999</v>
      </c>
    </row>
    <row r="5523" spans="1:4" x14ac:dyDescent="0.25">
      <c r="A5523" s="7" t="s">
        <v>5701</v>
      </c>
      <c r="B5523" s="23">
        <v>47.885940000000005</v>
      </c>
      <c r="C5523" s="23">
        <v>2.2214800000000001</v>
      </c>
      <c r="D5523" s="23">
        <v>54.446660000000001</v>
      </c>
    </row>
    <row r="5524" spans="1:4" x14ac:dyDescent="0.25">
      <c r="A5524" s="7" t="s">
        <v>5702</v>
      </c>
      <c r="B5524" s="23">
        <v>48.472410000000004</v>
      </c>
      <c r="C5524" s="23">
        <v>1.2345200000000001</v>
      </c>
      <c r="D5524" s="23">
        <v>54.432110000000002</v>
      </c>
    </row>
    <row r="5525" spans="1:4" x14ac:dyDescent="0.25">
      <c r="A5525" s="7" t="s">
        <v>5703</v>
      </c>
      <c r="B5525" s="23">
        <v>53.561500000000002</v>
      </c>
      <c r="C5525" s="23">
        <v>0.24030000000000001</v>
      </c>
      <c r="D5525" s="23">
        <v>54.425800000000002</v>
      </c>
    </row>
    <row r="5526" spans="1:4" x14ac:dyDescent="0.25">
      <c r="A5526" s="7" t="s">
        <v>5704</v>
      </c>
      <c r="B5526" s="23">
        <v>51.432490000000001</v>
      </c>
      <c r="C5526" s="23">
        <v>0.30569999999999997</v>
      </c>
      <c r="D5526" s="23">
        <v>54.416559999999997</v>
      </c>
    </row>
    <row r="5527" spans="1:4" x14ac:dyDescent="0.25">
      <c r="A5527" s="7" t="s">
        <v>5705</v>
      </c>
      <c r="B5527" s="23">
        <v>52.253080000000004</v>
      </c>
      <c r="C5527" s="23">
        <v>1.1082100000000001</v>
      </c>
      <c r="D5527" s="23">
        <v>54.412390000000002</v>
      </c>
    </row>
    <row r="5528" spans="1:4" x14ac:dyDescent="0.25">
      <c r="A5528" s="7" t="s">
        <v>5706</v>
      </c>
      <c r="B5528" s="23">
        <v>49.911430000000003</v>
      </c>
      <c r="C5528" s="23">
        <v>0.64460000000000006</v>
      </c>
      <c r="D5528" s="23">
        <v>54.407330000000002</v>
      </c>
    </row>
    <row r="5529" spans="1:4" x14ac:dyDescent="0.25">
      <c r="A5529" s="7" t="s">
        <v>5707</v>
      </c>
      <c r="B5529" s="23">
        <v>43.408339999999995</v>
      </c>
      <c r="C5529" s="23">
        <v>1.92743</v>
      </c>
      <c r="D5529" s="23">
        <v>54.384299999999996</v>
      </c>
    </row>
    <row r="5530" spans="1:4" x14ac:dyDescent="0.25">
      <c r="A5530" s="7" t="s">
        <v>5708</v>
      </c>
      <c r="B5530" s="23">
        <v>46.487699999999997</v>
      </c>
      <c r="C5530" s="23">
        <v>0</v>
      </c>
      <c r="D5530" s="23">
        <v>54.384029999999996</v>
      </c>
    </row>
    <row r="5531" spans="1:4" x14ac:dyDescent="0.25">
      <c r="A5531" s="7" t="s">
        <v>5709</v>
      </c>
      <c r="B5531" s="23">
        <v>54.102599999999995</v>
      </c>
      <c r="C5531" s="23">
        <v>0</v>
      </c>
      <c r="D5531" s="23">
        <v>54.352599999999995</v>
      </c>
    </row>
    <row r="5532" spans="1:4" x14ac:dyDescent="0.25">
      <c r="A5532" s="7" t="s">
        <v>5710</v>
      </c>
      <c r="B5532" s="23">
        <v>54.067</v>
      </c>
      <c r="C5532" s="23">
        <v>0.25936000000000003</v>
      </c>
      <c r="D5532" s="23">
        <v>54.326360000000001</v>
      </c>
    </row>
    <row r="5533" spans="1:4" x14ac:dyDescent="0.25">
      <c r="A5533" s="7" t="s">
        <v>5711</v>
      </c>
      <c r="B5533" s="23">
        <v>51.289000000000001</v>
      </c>
      <c r="C5533" s="23">
        <v>2.3844000000000003</v>
      </c>
      <c r="D5533" s="23">
        <v>54.295000000000002</v>
      </c>
    </row>
    <row r="5534" spans="1:4" x14ac:dyDescent="0.25">
      <c r="A5534" s="7" t="s">
        <v>5712</v>
      </c>
      <c r="B5534" s="23">
        <v>46.591099999999997</v>
      </c>
      <c r="C5534" s="23">
        <v>7.6772999999999998</v>
      </c>
      <c r="D5534" s="23">
        <v>54.2684</v>
      </c>
    </row>
    <row r="5535" spans="1:4" x14ac:dyDescent="0.25">
      <c r="A5535" s="7" t="s">
        <v>5713</v>
      </c>
      <c r="B5535" s="23">
        <v>51.819240000000001</v>
      </c>
      <c r="C5535" s="23">
        <v>2.1766799999999997</v>
      </c>
      <c r="D5535" s="23">
        <v>54.250709999999998</v>
      </c>
    </row>
    <row r="5536" spans="1:4" x14ac:dyDescent="0.25">
      <c r="A5536" s="7" t="s">
        <v>5714</v>
      </c>
      <c r="B5536" s="23">
        <v>54.189900000000002</v>
      </c>
      <c r="C5536" s="23">
        <v>0</v>
      </c>
      <c r="D5536" s="23">
        <v>54.189900000000002</v>
      </c>
    </row>
    <row r="5537" spans="1:4" x14ac:dyDescent="0.25">
      <c r="A5537" s="7" t="s">
        <v>5715</v>
      </c>
      <c r="B5537" s="23">
        <v>49.008489999999995</v>
      </c>
      <c r="C5537" s="23">
        <v>1.5257799999999999</v>
      </c>
      <c r="D5537" s="23">
        <v>54.188249999999996</v>
      </c>
    </row>
    <row r="5538" spans="1:4" x14ac:dyDescent="0.25">
      <c r="A5538" s="7" t="s">
        <v>5716</v>
      </c>
      <c r="B5538" s="23">
        <v>52.594629999999995</v>
      </c>
      <c r="C5538" s="23">
        <v>0</v>
      </c>
      <c r="D5538" s="23">
        <v>54.173689999999993</v>
      </c>
    </row>
    <row r="5539" spans="1:4" x14ac:dyDescent="0.25">
      <c r="A5539" s="7" t="s">
        <v>5717</v>
      </c>
      <c r="B5539" s="23">
        <v>54.158749999999998</v>
      </c>
      <c r="C5539" s="23">
        <v>0</v>
      </c>
      <c r="D5539" s="23">
        <v>54.158749999999998</v>
      </c>
    </row>
    <row r="5540" spans="1:4" x14ac:dyDescent="0.25">
      <c r="A5540" s="7" t="s">
        <v>5718</v>
      </c>
      <c r="B5540" s="23">
        <v>54.149920000000002</v>
      </c>
      <c r="C5540" s="23">
        <v>0</v>
      </c>
      <c r="D5540" s="23">
        <v>54.149920000000002</v>
      </c>
    </row>
    <row r="5541" spans="1:4" x14ac:dyDescent="0.25">
      <c r="A5541" s="7" t="s">
        <v>5719</v>
      </c>
      <c r="B5541" s="23">
        <v>46.386620000000001</v>
      </c>
      <c r="C5541" s="23">
        <v>3.26125</v>
      </c>
      <c r="D5541" s="23">
        <v>54.124580000000002</v>
      </c>
    </row>
    <row r="5542" spans="1:4" x14ac:dyDescent="0.25">
      <c r="A5542" s="7" t="s">
        <v>5720</v>
      </c>
      <c r="B5542" s="23">
        <v>27.72</v>
      </c>
      <c r="C5542" s="23">
        <v>12.57145</v>
      </c>
      <c r="D5542" s="23">
        <v>54.11992</v>
      </c>
    </row>
    <row r="5543" spans="1:4" x14ac:dyDescent="0.25">
      <c r="A5543" s="7" t="s">
        <v>5721</v>
      </c>
      <c r="B5543" s="23">
        <v>42.741500000000002</v>
      </c>
      <c r="C5543" s="23">
        <v>3.58907</v>
      </c>
      <c r="D5543" s="23">
        <v>54.098649999999999</v>
      </c>
    </row>
    <row r="5544" spans="1:4" x14ac:dyDescent="0.25">
      <c r="A5544" s="7" t="s">
        <v>5722</v>
      </c>
      <c r="B5544" s="23">
        <v>51.492800000000003</v>
      </c>
      <c r="C5544" s="23">
        <v>2.6023000000000001</v>
      </c>
      <c r="D5544" s="23">
        <v>54.095100000000009</v>
      </c>
    </row>
    <row r="5545" spans="1:4" x14ac:dyDescent="0.25">
      <c r="A5545" s="7" t="s">
        <v>5723</v>
      </c>
      <c r="B5545" s="23">
        <v>48.461539999999999</v>
      </c>
      <c r="C5545" s="23">
        <v>1.8318800000000002</v>
      </c>
      <c r="D5545" s="23">
        <v>54.09158</v>
      </c>
    </row>
    <row r="5546" spans="1:4" x14ac:dyDescent="0.25">
      <c r="A5546" s="7" t="s">
        <v>5724</v>
      </c>
      <c r="B5546" s="23">
        <v>51.335279999999997</v>
      </c>
      <c r="C5546" s="23">
        <v>1.53728</v>
      </c>
      <c r="D5546" s="23">
        <v>54.084470000000003</v>
      </c>
    </row>
    <row r="5547" spans="1:4" x14ac:dyDescent="0.25">
      <c r="A5547" s="7" t="s">
        <v>5725</v>
      </c>
      <c r="B5547" s="23">
        <v>48.4724</v>
      </c>
      <c r="C5547" s="23">
        <v>2.42713</v>
      </c>
      <c r="D5547" s="23">
        <v>54.06514</v>
      </c>
    </row>
    <row r="5548" spans="1:4" x14ac:dyDescent="0.25">
      <c r="A5548" s="7" t="s">
        <v>5726</v>
      </c>
      <c r="B5548" s="23">
        <v>52.872500000000002</v>
      </c>
      <c r="C5548" s="23">
        <v>1.1626500000000002</v>
      </c>
      <c r="D5548" s="23">
        <v>54.035150000000002</v>
      </c>
    </row>
    <row r="5549" spans="1:4" x14ac:dyDescent="0.25">
      <c r="A5549" s="7" t="s">
        <v>5727</v>
      </c>
      <c r="B5549" s="23">
        <v>46.749660000000006</v>
      </c>
      <c r="C5549" s="23">
        <v>6.6987700000000006</v>
      </c>
      <c r="D5549" s="23">
        <v>54.016430000000007</v>
      </c>
    </row>
    <row r="5550" spans="1:4" x14ac:dyDescent="0.25">
      <c r="A5550" s="7" t="s">
        <v>5728</v>
      </c>
      <c r="B5550" s="23">
        <v>53.268140000000002</v>
      </c>
      <c r="C5550" s="23">
        <v>0</v>
      </c>
      <c r="D5550" s="23">
        <v>54.006229999999995</v>
      </c>
    </row>
    <row r="5551" spans="1:4" x14ac:dyDescent="0.25">
      <c r="A5551" s="7" t="s">
        <v>5729</v>
      </c>
      <c r="B5551" s="23">
        <v>53.996410000000004</v>
      </c>
      <c r="C5551" s="23">
        <v>0</v>
      </c>
      <c r="D5551" s="23">
        <v>53.996410000000004</v>
      </c>
    </row>
    <row r="5552" spans="1:4" x14ac:dyDescent="0.25">
      <c r="A5552" s="7" t="s">
        <v>5730</v>
      </c>
      <c r="B5552" s="23">
        <v>53.927620000000005</v>
      </c>
      <c r="C5552" s="23">
        <v>4.1739999999999999E-2</v>
      </c>
      <c r="D5552" s="23">
        <v>53.969360000000002</v>
      </c>
    </row>
    <row r="5553" spans="1:4" x14ac:dyDescent="0.25">
      <c r="A5553" s="7" t="s">
        <v>5731</v>
      </c>
      <c r="B5553" s="23">
        <v>52.915399999999998</v>
      </c>
      <c r="C5553" s="23">
        <v>0</v>
      </c>
      <c r="D5553" s="23">
        <v>53.955400000000004</v>
      </c>
    </row>
    <row r="5554" spans="1:4" x14ac:dyDescent="0.25">
      <c r="A5554" s="7" t="s">
        <v>5732</v>
      </c>
      <c r="B5554" s="23">
        <v>48.4724</v>
      </c>
      <c r="C5554" s="23">
        <v>3.2361999999999997</v>
      </c>
      <c r="D5554" s="23">
        <v>53.954860000000004</v>
      </c>
    </row>
    <row r="5555" spans="1:4" x14ac:dyDescent="0.25">
      <c r="A5555" s="7" t="s">
        <v>5733</v>
      </c>
      <c r="B5555" s="23">
        <v>53.951500000000003</v>
      </c>
      <c r="C5555" s="23">
        <v>0</v>
      </c>
      <c r="D5555" s="23">
        <v>53.951500000000003</v>
      </c>
    </row>
    <row r="5556" spans="1:4" x14ac:dyDescent="0.25">
      <c r="A5556" s="7" t="s">
        <v>5734</v>
      </c>
      <c r="B5556" s="23">
        <v>52.305099999999996</v>
      </c>
      <c r="C5556" s="23">
        <v>0</v>
      </c>
      <c r="D5556" s="23">
        <v>53.908519999999996</v>
      </c>
    </row>
    <row r="5557" spans="1:4" x14ac:dyDescent="0.25">
      <c r="A5557" s="7" t="s">
        <v>5735</v>
      </c>
      <c r="B5557" s="23">
        <v>50.123589999999993</v>
      </c>
      <c r="C5557" s="23">
        <v>2.3308</v>
      </c>
      <c r="D5557" s="23">
        <v>53.905430000000003</v>
      </c>
    </row>
    <row r="5558" spans="1:4" x14ac:dyDescent="0.25">
      <c r="A5558" s="7" t="s">
        <v>5736</v>
      </c>
      <c r="B5558" s="23">
        <v>48.34393</v>
      </c>
      <c r="C5558" s="23">
        <v>1.7133099999999999</v>
      </c>
      <c r="D5558" s="23">
        <v>53.900640000000003</v>
      </c>
    </row>
    <row r="5559" spans="1:4" x14ac:dyDescent="0.25">
      <c r="A5559" s="7" t="s">
        <v>5737</v>
      </c>
      <c r="B5559" s="23">
        <v>48.900959999999998</v>
      </c>
      <c r="C5559" s="23">
        <v>0</v>
      </c>
      <c r="D5559" s="23">
        <v>53.89517</v>
      </c>
    </row>
    <row r="5560" spans="1:4" x14ac:dyDescent="0.25">
      <c r="A5560" s="7" t="s">
        <v>5738</v>
      </c>
      <c r="B5560" s="23">
        <v>51.37753</v>
      </c>
      <c r="C5560" s="23">
        <v>9.869E-2</v>
      </c>
      <c r="D5560" s="23">
        <v>53.891380000000005</v>
      </c>
    </row>
    <row r="5561" spans="1:4" x14ac:dyDescent="0.25">
      <c r="A5561" s="7" t="s">
        <v>5739</v>
      </c>
      <c r="B5561" s="23">
        <v>52.890689999999999</v>
      </c>
      <c r="C5561" s="23">
        <v>0.56616999999999995</v>
      </c>
      <c r="D5561" s="23">
        <v>53.888260000000002</v>
      </c>
    </row>
    <row r="5562" spans="1:4" x14ac:dyDescent="0.25">
      <c r="A5562" s="7" t="s">
        <v>5740</v>
      </c>
      <c r="B5562" s="23">
        <v>53.55715</v>
      </c>
      <c r="C5562" s="23">
        <v>0.31035000000000001</v>
      </c>
      <c r="D5562" s="23">
        <v>53.8675</v>
      </c>
    </row>
    <row r="5563" spans="1:4" x14ac:dyDescent="0.25">
      <c r="A5563" s="7" t="s">
        <v>5741</v>
      </c>
      <c r="B5563" s="23">
        <v>53.162469999999999</v>
      </c>
      <c r="C5563" s="23">
        <v>0</v>
      </c>
      <c r="D5563" s="23">
        <v>53.865919999999996</v>
      </c>
    </row>
    <row r="5564" spans="1:4" x14ac:dyDescent="0.25">
      <c r="A5564" s="7" t="s">
        <v>5742</v>
      </c>
      <c r="B5564" s="23">
        <v>53.853769999999997</v>
      </c>
      <c r="C5564" s="23">
        <v>0</v>
      </c>
      <c r="D5564" s="23">
        <v>53.853769999999997</v>
      </c>
    </row>
    <row r="5565" spans="1:4" x14ac:dyDescent="0.25">
      <c r="A5565" s="7" t="s">
        <v>5743</v>
      </c>
      <c r="B5565" s="23">
        <v>50.662529999999997</v>
      </c>
      <c r="C5565" s="23">
        <v>2.5612199999999996</v>
      </c>
      <c r="D5565" s="23">
        <v>53.830100000000002</v>
      </c>
    </row>
    <row r="5566" spans="1:4" x14ac:dyDescent="0.25">
      <c r="A5566" s="7" t="s">
        <v>5744</v>
      </c>
      <c r="B5566" s="23">
        <v>48.4724</v>
      </c>
      <c r="C5566" s="23">
        <v>0.64070000000000005</v>
      </c>
      <c r="D5566" s="23">
        <v>53.828159999999997</v>
      </c>
    </row>
    <row r="5567" spans="1:4" x14ac:dyDescent="0.25">
      <c r="A5567" s="7" t="s">
        <v>5745</v>
      </c>
      <c r="B5567" s="23">
        <v>51.492800000000003</v>
      </c>
      <c r="C5567" s="23">
        <v>2.3078799999999999</v>
      </c>
      <c r="D5567" s="23">
        <v>53.80068</v>
      </c>
    </row>
    <row r="5568" spans="1:4" x14ac:dyDescent="0.25">
      <c r="A5568" s="7" t="s">
        <v>5746</v>
      </c>
      <c r="B5568" s="23">
        <v>53.800370000000001</v>
      </c>
      <c r="C5568" s="23">
        <v>0</v>
      </c>
      <c r="D5568" s="23">
        <v>53.800370000000001</v>
      </c>
    </row>
    <row r="5569" spans="1:4" x14ac:dyDescent="0.25">
      <c r="A5569" s="7" t="s">
        <v>5747</v>
      </c>
      <c r="B5569" s="23">
        <v>52.915430000000001</v>
      </c>
      <c r="C5569" s="23">
        <v>0</v>
      </c>
      <c r="D5569" s="23">
        <v>53.795430000000003</v>
      </c>
    </row>
    <row r="5570" spans="1:4" x14ac:dyDescent="0.25">
      <c r="A5570" s="7" t="s">
        <v>5748</v>
      </c>
      <c r="B5570" s="23">
        <v>53.795410000000004</v>
      </c>
      <c r="C5570" s="23">
        <v>0</v>
      </c>
      <c r="D5570" s="23">
        <v>53.795410000000004</v>
      </c>
    </row>
    <row r="5571" spans="1:4" x14ac:dyDescent="0.25">
      <c r="A5571" s="7" t="s">
        <v>5749</v>
      </c>
      <c r="B5571" s="23">
        <v>53.791800000000002</v>
      </c>
      <c r="C5571" s="23">
        <v>0</v>
      </c>
      <c r="D5571" s="23">
        <v>53.791800000000002</v>
      </c>
    </row>
    <row r="5572" spans="1:4" x14ac:dyDescent="0.25">
      <c r="A5572" s="7" t="s">
        <v>5750</v>
      </c>
      <c r="B5572" s="23">
        <v>52.737099999999998</v>
      </c>
      <c r="C5572" s="23">
        <v>0</v>
      </c>
      <c r="D5572" s="23">
        <v>53.790669999999999</v>
      </c>
    </row>
    <row r="5573" spans="1:4" x14ac:dyDescent="0.25">
      <c r="A5573" s="7" t="s">
        <v>5751</v>
      </c>
      <c r="B5573" s="23">
        <v>53.7898</v>
      </c>
      <c r="C5573" s="23">
        <v>0</v>
      </c>
      <c r="D5573" s="23">
        <v>53.7898</v>
      </c>
    </row>
    <row r="5574" spans="1:4" x14ac:dyDescent="0.25">
      <c r="A5574" s="7" t="s">
        <v>5752</v>
      </c>
      <c r="B5574" s="23">
        <v>24.492000000000001</v>
      </c>
      <c r="C5574" s="23">
        <v>0</v>
      </c>
      <c r="D5574" s="23">
        <v>53.755499999999998</v>
      </c>
    </row>
    <row r="5575" spans="1:4" x14ac:dyDescent="0.25">
      <c r="A5575" s="7" t="s">
        <v>5753</v>
      </c>
      <c r="B5575" s="23">
        <v>43.762219999999999</v>
      </c>
      <c r="C5575" s="23">
        <v>2.2031000000000001</v>
      </c>
      <c r="D5575" s="23">
        <v>53.738599999999998</v>
      </c>
    </row>
    <row r="5576" spans="1:4" x14ac:dyDescent="0.25">
      <c r="A5576" s="7" t="s">
        <v>5754</v>
      </c>
      <c r="B5576" s="23">
        <v>52.922750000000001</v>
      </c>
      <c r="C5576" s="23">
        <v>0</v>
      </c>
      <c r="D5576" s="23">
        <v>53.726739999999999</v>
      </c>
    </row>
    <row r="5577" spans="1:4" x14ac:dyDescent="0.25">
      <c r="A5577" s="7" t="s">
        <v>5755</v>
      </c>
      <c r="B5577" s="23">
        <v>48.4724</v>
      </c>
      <c r="C5577" s="23">
        <v>4.28315</v>
      </c>
      <c r="D5577" s="23">
        <v>53.726050000000001</v>
      </c>
    </row>
    <row r="5578" spans="1:4" x14ac:dyDescent="0.25">
      <c r="A5578" s="7" t="s">
        <v>5756</v>
      </c>
      <c r="B5578" s="23">
        <v>53.141269999999999</v>
      </c>
      <c r="C5578" s="23">
        <v>0</v>
      </c>
      <c r="D5578" s="23">
        <v>53.715299999999999</v>
      </c>
    </row>
    <row r="5579" spans="1:4" x14ac:dyDescent="0.25">
      <c r="A5579" s="7" t="s">
        <v>5757</v>
      </c>
      <c r="B5579" s="23">
        <v>52.51296</v>
      </c>
      <c r="C5579" s="23">
        <v>0</v>
      </c>
      <c r="D5579" s="23">
        <v>53.709139999999998</v>
      </c>
    </row>
    <row r="5580" spans="1:4" x14ac:dyDescent="0.25">
      <c r="A5580" s="7" t="s">
        <v>5758</v>
      </c>
      <c r="B5580" s="23">
        <v>52.677</v>
      </c>
      <c r="C5580" s="23">
        <v>0.33191999999999999</v>
      </c>
      <c r="D5580" s="23">
        <v>53.65692</v>
      </c>
    </row>
    <row r="5581" spans="1:4" x14ac:dyDescent="0.25">
      <c r="A5581" s="7" t="s">
        <v>5759</v>
      </c>
      <c r="B5581" s="23">
        <v>48.0685</v>
      </c>
      <c r="C5581" s="23">
        <v>3.3371599999999999</v>
      </c>
      <c r="D5581" s="23">
        <v>53.654260000000001</v>
      </c>
    </row>
    <row r="5582" spans="1:4" x14ac:dyDescent="0.25">
      <c r="A5582" s="7" t="s">
        <v>5760</v>
      </c>
      <c r="B5582" s="23">
        <v>44.580500000000001</v>
      </c>
      <c r="C5582" s="23">
        <v>7.4041699999999997</v>
      </c>
      <c r="D5582" s="23">
        <v>53.639099999999999</v>
      </c>
    </row>
    <row r="5583" spans="1:4" x14ac:dyDescent="0.25">
      <c r="A5583" s="7" t="s">
        <v>5761</v>
      </c>
      <c r="B5583" s="23">
        <v>38.598269999999999</v>
      </c>
      <c r="C5583" s="23">
        <v>13.586780000000001</v>
      </c>
      <c r="D5583" s="23">
        <v>53.562799999999996</v>
      </c>
    </row>
    <row r="5584" spans="1:4" x14ac:dyDescent="0.25">
      <c r="A5584" s="7" t="s">
        <v>5762</v>
      </c>
      <c r="B5584" s="23">
        <v>51.600360000000002</v>
      </c>
      <c r="C5584" s="23">
        <v>0.23363999999999999</v>
      </c>
      <c r="D5584" s="23">
        <v>53.550539999999998</v>
      </c>
    </row>
    <row r="5585" spans="1:4" x14ac:dyDescent="0.25">
      <c r="A5585" s="7" t="s">
        <v>5763</v>
      </c>
      <c r="B5585" s="23">
        <v>50.060730000000007</v>
      </c>
      <c r="C5585" s="23">
        <v>0</v>
      </c>
      <c r="D5585" s="23">
        <v>53.548499999999997</v>
      </c>
    </row>
    <row r="5586" spans="1:4" x14ac:dyDescent="0.25">
      <c r="A5586" s="7" t="s">
        <v>5764</v>
      </c>
      <c r="B5586" s="23">
        <v>47.591500000000003</v>
      </c>
      <c r="C5586" s="23">
        <v>1.74342</v>
      </c>
      <c r="D5586" s="23">
        <v>53.545919999999995</v>
      </c>
    </row>
    <row r="5587" spans="1:4" x14ac:dyDescent="0.25">
      <c r="A5587" s="7" t="s">
        <v>5765</v>
      </c>
      <c r="B5587" s="23">
        <v>50.798439999999999</v>
      </c>
      <c r="C5587" s="23">
        <v>2.61964</v>
      </c>
      <c r="D5587" s="23">
        <v>53.543080000000003</v>
      </c>
    </row>
    <row r="5588" spans="1:4" x14ac:dyDescent="0.25">
      <c r="A5588" s="7" t="s">
        <v>5766</v>
      </c>
      <c r="B5588" s="23">
        <v>52.917970000000004</v>
      </c>
      <c r="C5588" s="23">
        <v>0</v>
      </c>
      <c r="D5588" s="23">
        <v>53.542000000000002</v>
      </c>
    </row>
    <row r="5589" spans="1:4" x14ac:dyDescent="0.25">
      <c r="A5589" s="7" t="s">
        <v>5767</v>
      </c>
      <c r="B5589" s="23">
        <v>52.91545</v>
      </c>
      <c r="C5589" s="23">
        <v>0</v>
      </c>
      <c r="D5589" s="23">
        <v>53.539449999999995</v>
      </c>
    </row>
    <row r="5590" spans="1:4" x14ac:dyDescent="0.25">
      <c r="A5590" s="7" t="s">
        <v>5768</v>
      </c>
      <c r="B5590" s="23">
        <v>52.915430000000001</v>
      </c>
      <c r="C5590" s="23">
        <v>0</v>
      </c>
      <c r="D5590" s="23">
        <v>53.539430000000003</v>
      </c>
    </row>
    <row r="5591" spans="1:4" x14ac:dyDescent="0.25">
      <c r="A5591" s="7" t="s">
        <v>5769</v>
      </c>
      <c r="B5591" s="23">
        <v>52.915419999999997</v>
      </c>
      <c r="C5591" s="23">
        <v>0</v>
      </c>
      <c r="D5591" s="23">
        <v>53.53942</v>
      </c>
    </row>
    <row r="5592" spans="1:4" x14ac:dyDescent="0.25">
      <c r="A5592" s="7" t="s">
        <v>5770</v>
      </c>
      <c r="B5592" s="23">
        <v>52.915399999999998</v>
      </c>
      <c r="C5592" s="23">
        <v>0</v>
      </c>
      <c r="D5592" s="23">
        <v>53.539400000000001</v>
      </c>
    </row>
    <row r="5593" spans="1:4" x14ac:dyDescent="0.25">
      <c r="A5593" s="7" t="s">
        <v>5771</v>
      </c>
      <c r="B5593" s="23">
        <v>52.915399999999998</v>
      </c>
      <c r="C5593" s="23">
        <v>0</v>
      </c>
      <c r="D5593" s="23">
        <v>53.539400000000001</v>
      </c>
    </row>
    <row r="5594" spans="1:4" x14ac:dyDescent="0.25">
      <c r="A5594" s="7" t="s">
        <v>5772</v>
      </c>
      <c r="B5594" s="23">
        <v>52.914519999999996</v>
      </c>
      <c r="C5594" s="23">
        <v>0</v>
      </c>
      <c r="D5594" s="23">
        <v>53.538519999999998</v>
      </c>
    </row>
    <row r="5595" spans="1:4" x14ac:dyDescent="0.25">
      <c r="A5595" s="7" t="s">
        <v>5773</v>
      </c>
      <c r="B5595" s="23">
        <v>52.909660000000002</v>
      </c>
      <c r="C5595" s="23">
        <v>0</v>
      </c>
      <c r="D5595" s="23">
        <v>53.533799999999999</v>
      </c>
    </row>
    <row r="5596" spans="1:4" x14ac:dyDescent="0.25">
      <c r="A5596" s="7" t="s">
        <v>5774</v>
      </c>
      <c r="B5596" s="23">
        <v>48.472459999999998</v>
      </c>
      <c r="C5596" s="23">
        <v>2.4052199999999999</v>
      </c>
      <c r="D5596" s="23">
        <v>53.530730000000005</v>
      </c>
    </row>
    <row r="5597" spans="1:4" x14ac:dyDescent="0.25">
      <c r="A5597" s="7" t="s">
        <v>5775</v>
      </c>
      <c r="B5597" s="23">
        <v>46.363860000000003</v>
      </c>
      <c r="C5597" s="23">
        <v>3.5160999999999998</v>
      </c>
      <c r="D5597" s="23">
        <v>53.511269999999996</v>
      </c>
    </row>
    <row r="5598" spans="1:4" x14ac:dyDescent="0.25">
      <c r="A5598" s="7" t="s">
        <v>5776</v>
      </c>
      <c r="B5598" s="23">
        <v>52.873350000000002</v>
      </c>
      <c r="C5598" s="23">
        <v>0</v>
      </c>
      <c r="D5598" s="23">
        <v>53.496749999999999</v>
      </c>
    </row>
    <row r="5599" spans="1:4" x14ac:dyDescent="0.25">
      <c r="A5599" s="7" t="s">
        <v>5777</v>
      </c>
      <c r="B5599" s="23">
        <v>32.27704</v>
      </c>
      <c r="C5599" s="23">
        <v>0</v>
      </c>
      <c r="D5599" s="23">
        <v>53.493720000000003</v>
      </c>
    </row>
    <row r="5600" spans="1:4" x14ac:dyDescent="0.25">
      <c r="A5600" s="7" t="s">
        <v>5778</v>
      </c>
      <c r="B5600" s="23">
        <v>47.873800000000003</v>
      </c>
      <c r="C5600" s="23">
        <v>4.4691099999999997</v>
      </c>
      <c r="D5600" s="23">
        <v>53.472910000000006</v>
      </c>
    </row>
    <row r="5601" spans="1:4" x14ac:dyDescent="0.25">
      <c r="A5601" s="7" t="s">
        <v>5779</v>
      </c>
      <c r="B5601" s="23">
        <v>48.459029999999998</v>
      </c>
      <c r="C5601" s="23">
        <v>3.7389699999999997</v>
      </c>
      <c r="D5601" s="23">
        <v>53.460730000000005</v>
      </c>
    </row>
    <row r="5602" spans="1:4" x14ac:dyDescent="0.25">
      <c r="A5602" s="7" t="s">
        <v>5780</v>
      </c>
      <c r="B5602" s="23">
        <v>52.915440000000004</v>
      </c>
      <c r="C5602" s="23">
        <v>0</v>
      </c>
      <c r="D5602" s="23">
        <v>53.45044</v>
      </c>
    </row>
    <row r="5603" spans="1:4" x14ac:dyDescent="0.25">
      <c r="A5603" s="7" t="s">
        <v>5781</v>
      </c>
      <c r="B5603" s="23">
        <v>52.718609999999998</v>
      </c>
      <c r="C5603" s="23">
        <v>0</v>
      </c>
      <c r="D5603" s="23">
        <v>53.435989999999997</v>
      </c>
    </row>
    <row r="5604" spans="1:4" x14ac:dyDescent="0.25">
      <c r="A5604" s="7" t="s">
        <v>5782</v>
      </c>
      <c r="B5604" s="23">
        <v>53.430610000000001</v>
      </c>
      <c r="C5604" s="23">
        <v>0</v>
      </c>
      <c r="D5604" s="23">
        <v>53.430610000000001</v>
      </c>
    </row>
    <row r="5605" spans="1:4" x14ac:dyDescent="0.25">
      <c r="A5605" s="7" t="s">
        <v>5783</v>
      </c>
      <c r="B5605" s="23">
        <v>45.02</v>
      </c>
      <c r="C5605" s="23">
        <v>0.60678999999999994</v>
      </c>
      <c r="D5605" s="23">
        <v>53.428069999999998</v>
      </c>
    </row>
    <row r="5606" spans="1:4" x14ac:dyDescent="0.25">
      <c r="A5606" s="7" t="s">
        <v>5784</v>
      </c>
      <c r="B5606" s="23">
        <v>48.817039999999999</v>
      </c>
      <c r="C5606" s="23">
        <v>0</v>
      </c>
      <c r="D5606" s="23">
        <v>53.422350000000002</v>
      </c>
    </row>
    <row r="5607" spans="1:4" x14ac:dyDescent="0.25">
      <c r="A5607" s="7" t="s">
        <v>5785</v>
      </c>
      <c r="B5607" s="23">
        <v>52.915399999999998</v>
      </c>
      <c r="C5607" s="23">
        <v>0.42316000000000004</v>
      </c>
      <c r="D5607" s="23">
        <v>53.338560000000008</v>
      </c>
    </row>
    <row r="5608" spans="1:4" x14ac:dyDescent="0.25">
      <c r="A5608" s="7" t="s">
        <v>5786</v>
      </c>
      <c r="B5608" s="23">
        <v>52.083500000000001</v>
      </c>
      <c r="C5608" s="23">
        <v>0</v>
      </c>
      <c r="D5608" s="23">
        <v>53.333500000000001</v>
      </c>
    </row>
    <row r="5609" spans="1:4" x14ac:dyDescent="0.25">
      <c r="A5609" s="7" t="s">
        <v>5787</v>
      </c>
      <c r="B5609" s="23">
        <v>53.247210000000003</v>
      </c>
      <c r="C5609" s="23">
        <v>0</v>
      </c>
      <c r="D5609" s="23">
        <v>53.327210000000001</v>
      </c>
    </row>
    <row r="5610" spans="1:4" x14ac:dyDescent="0.25">
      <c r="A5610" s="7" t="s">
        <v>5788</v>
      </c>
      <c r="B5610" s="23">
        <v>52.677050000000001</v>
      </c>
      <c r="C5610" s="23">
        <v>0</v>
      </c>
      <c r="D5610" s="23">
        <v>53.325050000000005</v>
      </c>
    </row>
    <row r="5611" spans="1:4" x14ac:dyDescent="0.25">
      <c r="A5611" s="7" t="s">
        <v>5789</v>
      </c>
      <c r="B5611" s="23">
        <v>51.098320000000001</v>
      </c>
      <c r="C5611" s="23">
        <v>0.73778999999999995</v>
      </c>
      <c r="D5611" s="23">
        <v>53.281109999999998</v>
      </c>
    </row>
    <row r="5612" spans="1:4" x14ac:dyDescent="0.25">
      <c r="A5612" s="7" t="s">
        <v>5790</v>
      </c>
      <c r="B5612" s="23">
        <v>48.472459999999998</v>
      </c>
      <c r="C5612" s="23">
        <v>1.5362499999999999</v>
      </c>
      <c r="D5612" s="23">
        <v>53.26079</v>
      </c>
    </row>
    <row r="5613" spans="1:4" x14ac:dyDescent="0.25">
      <c r="A5613" s="7" t="s">
        <v>5791</v>
      </c>
      <c r="B5613" s="23">
        <v>53.258400000000002</v>
      </c>
      <c r="C5613" s="23">
        <v>0</v>
      </c>
      <c r="D5613" s="23">
        <v>53.258400000000002</v>
      </c>
    </row>
    <row r="5614" spans="1:4" x14ac:dyDescent="0.25">
      <c r="A5614" s="7" t="s">
        <v>5792</v>
      </c>
      <c r="B5614" s="23">
        <v>47.99438</v>
      </c>
      <c r="C5614" s="23">
        <v>3.35778</v>
      </c>
      <c r="D5614" s="23">
        <v>53.250989999999994</v>
      </c>
    </row>
    <row r="5615" spans="1:4" x14ac:dyDescent="0.25">
      <c r="A5615" s="7" t="s">
        <v>5793</v>
      </c>
      <c r="B5615" s="23">
        <v>49.825379999999996</v>
      </c>
      <c r="C5615" s="23">
        <v>0.71382000000000001</v>
      </c>
      <c r="D5615" s="23">
        <v>53.250659999999996</v>
      </c>
    </row>
    <row r="5616" spans="1:4" x14ac:dyDescent="0.25">
      <c r="A5616" s="7" t="s">
        <v>5794</v>
      </c>
      <c r="B5616" s="23">
        <v>47.515599999999999</v>
      </c>
      <c r="C5616" s="23">
        <v>5.6367299999999991</v>
      </c>
      <c r="D5616" s="23">
        <v>53.171370000000003</v>
      </c>
    </row>
    <row r="5617" spans="1:4" x14ac:dyDescent="0.25">
      <c r="A5617" s="7" t="s">
        <v>5795</v>
      </c>
      <c r="B5617" s="23">
        <v>47.1648</v>
      </c>
      <c r="C5617" s="23">
        <v>4.2782200000000001</v>
      </c>
      <c r="D5617" s="23">
        <v>53.158100000000005</v>
      </c>
    </row>
    <row r="5618" spans="1:4" x14ac:dyDescent="0.25">
      <c r="A5618" s="7" t="s">
        <v>5796</v>
      </c>
      <c r="B5618" s="23">
        <v>46.75853</v>
      </c>
      <c r="C5618" s="23">
        <v>2.6168100000000001</v>
      </c>
      <c r="D5618" s="23">
        <v>53.150320000000001</v>
      </c>
    </row>
    <row r="5619" spans="1:4" x14ac:dyDescent="0.25">
      <c r="A5619" s="7" t="s">
        <v>5797</v>
      </c>
      <c r="B5619" s="23">
        <v>48.472459999999998</v>
      </c>
      <c r="C5619" s="23">
        <v>1.5362499999999999</v>
      </c>
      <c r="D5619" s="23">
        <v>53.10575</v>
      </c>
    </row>
    <row r="5620" spans="1:4" x14ac:dyDescent="0.25">
      <c r="A5620" s="7" t="s">
        <v>5798</v>
      </c>
      <c r="B5620" s="23">
        <v>53.100850000000001</v>
      </c>
      <c r="C5620" s="23">
        <v>0</v>
      </c>
      <c r="D5620" s="23">
        <v>53.100850000000001</v>
      </c>
    </row>
    <row r="5621" spans="1:4" x14ac:dyDescent="0.25">
      <c r="A5621" s="7" t="s">
        <v>5799</v>
      </c>
      <c r="B5621" s="23">
        <v>48.383830000000003</v>
      </c>
      <c r="C5621" s="23">
        <v>0.97614999999999996</v>
      </c>
      <c r="D5621" s="23">
        <v>53.069969999999998</v>
      </c>
    </row>
    <row r="5622" spans="1:4" x14ac:dyDescent="0.25">
      <c r="A5622" s="7" t="s">
        <v>5800</v>
      </c>
      <c r="B5622" s="23">
        <v>50.266500000000001</v>
      </c>
      <c r="C5622" s="23">
        <v>0.85129999999999995</v>
      </c>
      <c r="D5622" s="23">
        <v>53.061450000000008</v>
      </c>
    </row>
    <row r="5623" spans="1:4" x14ac:dyDescent="0.25">
      <c r="A5623" s="7" t="s">
        <v>5801</v>
      </c>
      <c r="B5623" s="23">
        <v>48.64678</v>
      </c>
      <c r="C5623" s="23">
        <v>1.36808</v>
      </c>
      <c r="D5623" s="23">
        <v>53.053559999999997</v>
      </c>
    </row>
    <row r="5624" spans="1:4" x14ac:dyDescent="0.25">
      <c r="A5624" s="7" t="s">
        <v>5802</v>
      </c>
      <c r="B5624" s="23">
        <v>51.502050000000004</v>
      </c>
      <c r="C5624" s="23">
        <v>0</v>
      </c>
      <c r="D5624" s="23">
        <v>53.043150000000004</v>
      </c>
    </row>
    <row r="5625" spans="1:4" x14ac:dyDescent="0.25">
      <c r="A5625" s="7" t="s">
        <v>5803</v>
      </c>
      <c r="B5625" s="23">
        <v>47.562650000000005</v>
      </c>
      <c r="C5625" s="23">
        <v>0.96104999999999996</v>
      </c>
      <c r="D5625" s="23">
        <v>53.008490000000002</v>
      </c>
    </row>
    <row r="5626" spans="1:4" x14ac:dyDescent="0.25">
      <c r="A5626" s="7" t="s">
        <v>5804</v>
      </c>
      <c r="B5626" s="23">
        <v>46.216540000000002</v>
      </c>
      <c r="C5626" s="23">
        <v>3.0224299999999999</v>
      </c>
      <c r="D5626" s="23">
        <v>52.997440000000005</v>
      </c>
    </row>
    <row r="5627" spans="1:4" x14ac:dyDescent="0.25">
      <c r="A5627" s="7" t="s">
        <v>5805</v>
      </c>
      <c r="B5627" s="23">
        <v>51.721800000000002</v>
      </c>
      <c r="C5627" s="23">
        <v>0.96192999999999995</v>
      </c>
      <c r="D5627" s="23">
        <v>52.988550000000004</v>
      </c>
    </row>
    <row r="5628" spans="1:4" x14ac:dyDescent="0.25">
      <c r="A5628" s="7" t="s">
        <v>5806</v>
      </c>
      <c r="B5628" s="23">
        <v>52.977519999999998</v>
      </c>
      <c r="C5628" s="23">
        <v>0</v>
      </c>
      <c r="D5628" s="23">
        <v>52.977519999999998</v>
      </c>
    </row>
    <row r="5629" spans="1:4" x14ac:dyDescent="0.25">
      <c r="A5629" s="7" t="s">
        <v>5807</v>
      </c>
      <c r="B5629" s="23">
        <v>52.96705</v>
      </c>
      <c r="C5629" s="23">
        <v>0</v>
      </c>
      <c r="D5629" s="23">
        <v>52.96705</v>
      </c>
    </row>
    <row r="5630" spans="1:4" x14ac:dyDescent="0.25">
      <c r="A5630" s="7" t="s">
        <v>5808</v>
      </c>
      <c r="B5630" s="23">
        <v>51.699800000000003</v>
      </c>
      <c r="C5630" s="23">
        <v>0</v>
      </c>
      <c r="D5630" s="23">
        <v>52.948250000000002</v>
      </c>
    </row>
    <row r="5631" spans="1:4" x14ac:dyDescent="0.25">
      <c r="A5631" s="7" t="s">
        <v>5809</v>
      </c>
      <c r="B5631" s="23">
        <v>51.655000000000001</v>
      </c>
      <c r="C5631" s="23">
        <v>0</v>
      </c>
      <c r="D5631" s="23">
        <v>52.925719999999998</v>
      </c>
    </row>
    <row r="5632" spans="1:4" x14ac:dyDescent="0.25">
      <c r="A5632" s="7" t="s">
        <v>5810</v>
      </c>
      <c r="B5632" s="23">
        <v>52.915469999999999</v>
      </c>
      <c r="C5632" s="23">
        <v>0</v>
      </c>
      <c r="D5632" s="23">
        <v>52.915469999999999</v>
      </c>
    </row>
    <row r="5633" spans="1:4" x14ac:dyDescent="0.25">
      <c r="A5633" s="7" t="s">
        <v>5811</v>
      </c>
      <c r="B5633" s="23">
        <v>52.915430000000001</v>
      </c>
      <c r="C5633" s="23">
        <v>0</v>
      </c>
      <c r="D5633" s="23">
        <v>52.915430000000001</v>
      </c>
    </row>
    <row r="5634" spans="1:4" x14ac:dyDescent="0.25">
      <c r="A5634" s="7" t="s">
        <v>5812</v>
      </c>
      <c r="B5634" s="23">
        <v>52.915399999999998</v>
      </c>
      <c r="C5634" s="23">
        <v>0</v>
      </c>
      <c r="D5634" s="23">
        <v>52.915399999999998</v>
      </c>
    </row>
    <row r="5635" spans="1:4" x14ac:dyDescent="0.25">
      <c r="A5635" s="7" t="s">
        <v>5813</v>
      </c>
      <c r="B5635" s="23">
        <v>52.915399999999998</v>
      </c>
      <c r="C5635" s="23">
        <v>0</v>
      </c>
      <c r="D5635" s="23">
        <v>52.915399999999998</v>
      </c>
    </row>
    <row r="5636" spans="1:4" x14ac:dyDescent="0.25">
      <c r="A5636" s="7" t="s">
        <v>5814</v>
      </c>
      <c r="B5636" s="23">
        <v>52.915399999999998</v>
      </c>
      <c r="C5636" s="23">
        <v>0</v>
      </c>
      <c r="D5636" s="23">
        <v>52.915399999999998</v>
      </c>
    </row>
    <row r="5637" spans="1:4" x14ac:dyDescent="0.25">
      <c r="A5637" s="7" t="s">
        <v>5815</v>
      </c>
      <c r="B5637" s="23">
        <v>52.914519999999996</v>
      </c>
      <c r="C5637" s="23">
        <v>0</v>
      </c>
      <c r="D5637" s="23">
        <v>52.914519999999996</v>
      </c>
    </row>
    <row r="5638" spans="1:4" x14ac:dyDescent="0.25">
      <c r="A5638" s="7" t="s">
        <v>5816</v>
      </c>
      <c r="B5638" s="23">
        <v>52.914499999999997</v>
      </c>
      <c r="C5638" s="23">
        <v>0</v>
      </c>
      <c r="D5638" s="23">
        <v>52.914499999999997</v>
      </c>
    </row>
    <row r="5639" spans="1:4" x14ac:dyDescent="0.25">
      <c r="A5639" s="7" t="s">
        <v>5817</v>
      </c>
      <c r="B5639" s="23">
        <v>52.904800000000002</v>
      </c>
      <c r="C5639" s="23">
        <v>0</v>
      </c>
      <c r="D5639" s="23">
        <v>52.904800000000002</v>
      </c>
    </row>
    <row r="5640" spans="1:4" x14ac:dyDescent="0.25">
      <c r="A5640" s="7" t="s">
        <v>5818</v>
      </c>
      <c r="B5640" s="23">
        <v>52.89958</v>
      </c>
      <c r="C5640" s="23">
        <v>0</v>
      </c>
      <c r="D5640" s="23">
        <v>52.89958</v>
      </c>
    </row>
    <row r="5641" spans="1:4" x14ac:dyDescent="0.25">
      <c r="A5641" s="7" t="s">
        <v>5819</v>
      </c>
      <c r="B5641" s="23">
        <v>40.295519999999996</v>
      </c>
      <c r="C5641" s="23">
        <v>0</v>
      </c>
      <c r="D5641" s="23">
        <v>52.888959999999997</v>
      </c>
    </row>
    <row r="5642" spans="1:4" x14ac:dyDescent="0.25">
      <c r="A5642" s="7" t="s">
        <v>5820</v>
      </c>
      <c r="B5642" s="23">
        <v>52.858940000000004</v>
      </c>
      <c r="C5642" s="23">
        <v>0</v>
      </c>
      <c r="D5642" s="23">
        <v>52.858940000000004</v>
      </c>
    </row>
    <row r="5643" spans="1:4" x14ac:dyDescent="0.25">
      <c r="A5643" s="7" t="s">
        <v>5821</v>
      </c>
      <c r="B5643" s="23">
        <v>48.295000000000002</v>
      </c>
      <c r="C5643" s="23">
        <v>0.29056999999999999</v>
      </c>
      <c r="D5643" s="23">
        <v>52.858440000000002</v>
      </c>
    </row>
    <row r="5644" spans="1:4" x14ac:dyDescent="0.25">
      <c r="A5644" s="7" t="s">
        <v>5822</v>
      </c>
      <c r="B5644" s="23">
        <v>48.4724</v>
      </c>
      <c r="C5644" s="23">
        <v>3.1110000000000002</v>
      </c>
      <c r="D5644" s="23">
        <v>52.816900000000004</v>
      </c>
    </row>
    <row r="5645" spans="1:4" x14ac:dyDescent="0.25">
      <c r="A5645" s="7" t="s">
        <v>5823</v>
      </c>
      <c r="B5645" s="23">
        <v>47.655000000000001</v>
      </c>
      <c r="C5645" s="23">
        <v>4.1903000000000006</v>
      </c>
      <c r="D5645" s="23">
        <v>52.772270000000006</v>
      </c>
    </row>
    <row r="5646" spans="1:4" x14ac:dyDescent="0.25">
      <c r="A5646" s="7" t="s">
        <v>5824</v>
      </c>
      <c r="B5646" s="23">
        <v>52.759269999999994</v>
      </c>
      <c r="C5646" s="23">
        <v>0</v>
      </c>
      <c r="D5646" s="23">
        <v>52.759269999999994</v>
      </c>
    </row>
    <row r="5647" spans="1:4" x14ac:dyDescent="0.25">
      <c r="A5647" s="7" t="s">
        <v>5825</v>
      </c>
      <c r="B5647" s="23">
        <v>47.621459999999999</v>
      </c>
      <c r="C5647" s="23">
        <v>1.16228</v>
      </c>
      <c r="D5647" s="23">
        <v>52.747519999999994</v>
      </c>
    </row>
    <row r="5648" spans="1:4" x14ac:dyDescent="0.25">
      <c r="A5648" s="7" t="s">
        <v>5826</v>
      </c>
      <c r="B5648" s="23">
        <v>48.4724</v>
      </c>
      <c r="C5648" s="23">
        <v>2.8291500000000003</v>
      </c>
      <c r="D5648" s="23">
        <v>52.706050000000005</v>
      </c>
    </row>
    <row r="5649" spans="1:4" x14ac:dyDescent="0.25">
      <c r="A5649" s="7" t="s">
        <v>5827</v>
      </c>
      <c r="B5649" s="23">
        <v>52.694890000000001</v>
      </c>
      <c r="C5649" s="23">
        <v>0</v>
      </c>
      <c r="D5649" s="23">
        <v>52.694890000000001</v>
      </c>
    </row>
    <row r="5650" spans="1:4" x14ac:dyDescent="0.25">
      <c r="A5650" s="7" t="s">
        <v>5828</v>
      </c>
      <c r="B5650" s="23">
        <v>48.326769999999996</v>
      </c>
      <c r="C5650" s="23">
        <v>2.9389400000000001</v>
      </c>
      <c r="D5650" s="23">
        <v>52.66771</v>
      </c>
    </row>
    <row r="5651" spans="1:4" x14ac:dyDescent="0.25">
      <c r="A5651" s="7" t="s">
        <v>5829</v>
      </c>
      <c r="B5651" s="23">
        <v>48.461559999999999</v>
      </c>
      <c r="C5651" s="23">
        <v>3.1592199999999999</v>
      </c>
      <c r="D5651" s="23">
        <v>52.665559999999999</v>
      </c>
    </row>
    <row r="5652" spans="1:4" x14ac:dyDescent="0.25">
      <c r="A5652" s="7" t="s">
        <v>5830</v>
      </c>
      <c r="B5652" s="23">
        <v>38.82</v>
      </c>
      <c r="C5652" s="23">
        <v>12.765129999999999</v>
      </c>
      <c r="D5652" s="23">
        <v>52.665129999999998</v>
      </c>
    </row>
    <row r="5653" spans="1:4" x14ac:dyDescent="0.25">
      <c r="A5653" s="7" t="s">
        <v>5831</v>
      </c>
      <c r="B5653" s="23">
        <v>52.617040000000003</v>
      </c>
      <c r="C5653" s="23">
        <v>0</v>
      </c>
      <c r="D5653" s="23">
        <v>52.622440000000005</v>
      </c>
    </row>
    <row r="5654" spans="1:4" x14ac:dyDescent="0.25">
      <c r="A5654" s="7" t="s">
        <v>5832</v>
      </c>
      <c r="B5654" s="23">
        <v>48.472449999999995</v>
      </c>
      <c r="C5654" s="23">
        <v>1.2576400000000001</v>
      </c>
      <c r="D5654" s="23">
        <v>52.621109999999994</v>
      </c>
    </row>
    <row r="5655" spans="1:4" x14ac:dyDescent="0.25">
      <c r="A5655" s="7" t="s">
        <v>5833</v>
      </c>
      <c r="B5655" s="23">
        <v>52.359769999999997</v>
      </c>
      <c r="C5655" s="23">
        <v>0</v>
      </c>
      <c r="D5655" s="23">
        <v>52.609769999999997</v>
      </c>
    </row>
    <row r="5656" spans="1:4" x14ac:dyDescent="0.25">
      <c r="A5656" s="7" t="s">
        <v>5834</v>
      </c>
      <c r="B5656" s="23">
        <v>52.59599</v>
      </c>
      <c r="C5656" s="23">
        <v>0</v>
      </c>
      <c r="D5656" s="23">
        <v>52.59599</v>
      </c>
    </row>
    <row r="5657" spans="1:4" x14ac:dyDescent="0.25">
      <c r="A5657" s="7" t="s">
        <v>5835</v>
      </c>
      <c r="B5657" s="23">
        <v>52.581900000000005</v>
      </c>
      <c r="C5657" s="23">
        <v>0</v>
      </c>
      <c r="D5657" s="23">
        <v>52.581900000000005</v>
      </c>
    </row>
    <row r="5658" spans="1:4" x14ac:dyDescent="0.25">
      <c r="A5658" s="7" t="s">
        <v>5836</v>
      </c>
      <c r="B5658" s="23">
        <v>48.4724</v>
      </c>
      <c r="C5658" s="23">
        <v>0</v>
      </c>
      <c r="D5658" s="23">
        <v>52.571709999999996</v>
      </c>
    </row>
    <row r="5659" spans="1:4" x14ac:dyDescent="0.25">
      <c r="A5659" s="7" t="s">
        <v>5837</v>
      </c>
      <c r="B5659" s="23">
        <v>48.285330000000002</v>
      </c>
      <c r="C5659" s="23">
        <v>0.29931000000000002</v>
      </c>
      <c r="D5659" s="23">
        <v>52.542569999999998</v>
      </c>
    </row>
    <row r="5660" spans="1:4" x14ac:dyDescent="0.25">
      <c r="A5660" s="7" t="s">
        <v>5838</v>
      </c>
      <c r="B5660" s="23">
        <v>48.594470000000001</v>
      </c>
      <c r="C5660" s="23">
        <v>3.3690100000000003</v>
      </c>
      <c r="D5660" s="23">
        <v>52.527090000000001</v>
      </c>
    </row>
    <row r="5661" spans="1:4" x14ac:dyDescent="0.25">
      <c r="A5661" s="7" t="s">
        <v>5839</v>
      </c>
      <c r="B5661" s="23">
        <v>48.472449999999995</v>
      </c>
      <c r="C5661" s="23">
        <v>1.4113599999999999</v>
      </c>
      <c r="D5661" s="23">
        <v>52.507839999999995</v>
      </c>
    </row>
    <row r="5662" spans="1:4" x14ac:dyDescent="0.25">
      <c r="A5662" s="7" t="s">
        <v>5840</v>
      </c>
      <c r="B5662" s="23">
        <v>52.289439999999999</v>
      </c>
      <c r="C5662" s="23">
        <v>0</v>
      </c>
      <c r="D5662" s="23">
        <v>52.489440000000002</v>
      </c>
    </row>
    <row r="5663" spans="1:4" x14ac:dyDescent="0.25">
      <c r="A5663" s="7" t="s">
        <v>5841</v>
      </c>
      <c r="B5663" s="23">
        <v>52.488</v>
      </c>
      <c r="C5663" s="23">
        <v>0</v>
      </c>
      <c r="D5663" s="23">
        <v>52.488</v>
      </c>
    </row>
    <row r="5664" spans="1:4" x14ac:dyDescent="0.25">
      <c r="A5664" s="7" t="s">
        <v>5842</v>
      </c>
      <c r="B5664" s="23">
        <v>40.731910000000006</v>
      </c>
      <c r="C5664" s="23">
        <v>11.05574</v>
      </c>
      <c r="D5664" s="23">
        <v>52.47589</v>
      </c>
    </row>
    <row r="5665" spans="1:4" x14ac:dyDescent="0.25">
      <c r="A5665" s="7" t="s">
        <v>5843</v>
      </c>
      <c r="B5665" s="23">
        <v>51.250080000000004</v>
      </c>
      <c r="C5665" s="23">
        <v>0</v>
      </c>
      <c r="D5665" s="23">
        <v>52.470080000000003</v>
      </c>
    </row>
    <row r="5666" spans="1:4" x14ac:dyDescent="0.25">
      <c r="A5666" s="7" t="s">
        <v>5844</v>
      </c>
      <c r="B5666" s="23">
        <v>51.502000000000002</v>
      </c>
      <c r="C5666" s="23">
        <v>0.30810000000000004</v>
      </c>
      <c r="D5666" s="23">
        <v>52.434100000000001</v>
      </c>
    </row>
    <row r="5667" spans="1:4" x14ac:dyDescent="0.25">
      <c r="A5667" s="7" t="s">
        <v>5845</v>
      </c>
      <c r="B5667" s="23">
        <v>51.632719999999999</v>
      </c>
      <c r="C5667" s="23">
        <v>0</v>
      </c>
      <c r="D5667" s="23">
        <v>52.416719999999998</v>
      </c>
    </row>
    <row r="5668" spans="1:4" x14ac:dyDescent="0.25">
      <c r="A5668" s="7" t="s">
        <v>5846</v>
      </c>
      <c r="B5668" s="23">
        <v>47.851410000000001</v>
      </c>
      <c r="C5668" s="23">
        <v>3.9449299999999998</v>
      </c>
      <c r="D5668" s="23">
        <v>52.316340000000004</v>
      </c>
    </row>
    <row r="5669" spans="1:4" x14ac:dyDescent="0.25">
      <c r="A5669" s="7" t="s">
        <v>5847</v>
      </c>
      <c r="B5669" s="23">
        <v>50.133300000000006</v>
      </c>
      <c r="C5669" s="23">
        <v>0.92138999999999993</v>
      </c>
      <c r="D5669" s="23">
        <v>52.314689999999999</v>
      </c>
    </row>
    <row r="5670" spans="1:4" x14ac:dyDescent="0.25">
      <c r="A5670" s="7" t="s">
        <v>5848</v>
      </c>
      <c r="B5670" s="23">
        <v>44.676000000000002</v>
      </c>
      <c r="C5670" s="23">
        <v>0</v>
      </c>
      <c r="D5670" s="23">
        <v>52.307919999999996</v>
      </c>
    </row>
    <row r="5671" spans="1:4" x14ac:dyDescent="0.25">
      <c r="A5671" s="7" t="s">
        <v>5849</v>
      </c>
      <c r="B5671" s="23">
        <v>47.404940000000003</v>
      </c>
      <c r="C5671" s="23">
        <v>4.78118</v>
      </c>
      <c r="D5671" s="23">
        <v>52.307120000000005</v>
      </c>
    </row>
    <row r="5672" spans="1:4" x14ac:dyDescent="0.25">
      <c r="A5672" s="7" t="s">
        <v>5850</v>
      </c>
      <c r="B5672" s="23">
        <v>51.647949999999994</v>
      </c>
      <c r="C5672" s="23">
        <v>0.60660000000000003</v>
      </c>
      <c r="D5672" s="23">
        <v>52.284549999999996</v>
      </c>
    </row>
    <row r="5673" spans="1:4" x14ac:dyDescent="0.25">
      <c r="A5673" s="7" t="s">
        <v>5851</v>
      </c>
      <c r="B5673" s="23">
        <v>48.217580000000005</v>
      </c>
      <c r="C5673" s="23">
        <v>1.81985</v>
      </c>
      <c r="D5673" s="23">
        <v>52.272020000000005</v>
      </c>
    </row>
    <row r="5674" spans="1:4" x14ac:dyDescent="0.25">
      <c r="A5674" s="7" t="s">
        <v>5852</v>
      </c>
      <c r="B5674" s="23">
        <v>52.268999999999998</v>
      </c>
      <c r="C5674" s="23">
        <v>0</v>
      </c>
      <c r="D5674" s="23">
        <v>52.271910000000005</v>
      </c>
    </row>
    <row r="5675" spans="1:4" x14ac:dyDescent="0.25">
      <c r="A5675" s="7" t="s">
        <v>5853</v>
      </c>
      <c r="B5675" s="23">
        <v>52.196419999999996</v>
      </c>
      <c r="C5675" s="23">
        <v>0</v>
      </c>
      <c r="D5675" s="23">
        <v>52.196419999999996</v>
      </c>
    </row>
    <row r="5676" spans="1:4" x14ac:dyDescent="0.25">
      <c r="A5676" s="7" t="s">
        <v>5854</v>
      </c>
      <c r="B5676" s="23">
        <v>41.493499999999997</v>
      </c>
      <c r="C5676" s="23">
        <v>7.1016300000000001</v>
      </c>
      <c r="D5676" s="23">
        <v>52.191149999999993</v>
      </c>
    </row>
    <row r="5677" spans="1:4" x14ac:dyDescent="0.25">
      <c r="A5677" s="7" t="s">
        <v>5855</v>
      </c>
      <c r="B5677" s="23">
        <v>50.759070000000001</v>
      </c>
      <c r="C5677" s="23">
        <v>0</v>
      </c>
      <c r="D5677" s="23">
        <v>52.186089999999993</v>
      </c>
    </row>
    <row r="5678" spans="1:4" x14ac:dyDescent="0.25">
      <c r="A5678" s="7" t="s">
        <v>5856</v>
      </c>
      <c r="B5678" s="23">
        <v>52.182480000000005</v>
      </c>
      <c r="C5678" s="23">
        <v>0</v>
      </c>
      <c r="D5678" s="23">
        <v>52.182480000000005</v>
      </c>
    </row>
    <row r="5679" spans="1:4" x14ac:dyDescent="0.25">
      <c r="A5679" s="7" t="s">
        <v>5857</v>
      </c>
      <c r="B5679" s="23">
        <v>48.239980000000003</v>
      </c>
      <c r="C5679" s="23">
        <v>0</v>
      </c>
      <c r="D5679" s="23">
        <v>52.164520000000003</v>
      </c>
    </row>
    <row r="5680" spans="1:4" x14ac:dyDescent="0.25">
      <c r="A5680" s="7" t="s">
        <v>5858</v>
      </c>
      <c r="B5680" s="23">
        <v>51.051130000000001</v>
      </c>
      <c r="C5680" s="23">
        <v>0</v>
      </c>
      <c r="D5680" s="23">
        <v>52.151129999999995</v>
      </c>
    </row>
    <row r="5681" spans="1:4" x14ac:dyDescent="0.25">
      <c r="A5681" s="7" t="s">
        <v>5859</v>
      </c>
      <c r="B5681" s="23">
        <v>52.151009999999999</v>
      </c>
      <c r="C5681" s="23">
        <v>0</v>
      </c>
      <c r="D5681" s="23">
        <v>52.151009999999999</v>
      </c>
    </row>
    <row r="5682" spans="1:4" x14ac:dyDescent="0.25">
      <c r="A5682" s="7" t="s">
        <v>5860</v>
      </c>
      <c r="B5682" s="23">
        <v>52.001550000000002</v>
      </c>
      <c r="C5682" s="23">
        <v>0.14849999999999999</v>
      </c>
      <c r="D5682" s="23">
        <v>52.15005</v>
      </c>
    </row>
    <row r="5683" spans="1:4" x14ac:dyDescent="0.25">
      <c r="A5683" s="7" t="s">
        <v>5861</v>
      </c>
      <c r="B5683" s="23">
        <v>37.715559999999996</v>
      </c>
      <c r="C5683" s="23">
        <v>1.2290300000000001</v>
      </c>
      <c r="D5683" s="23">
        <v>52.1477</v>
      </c>
    </row>
    <row r="5684" spans="1:4" x14ac:dyDescent="0.25">
      <c r="A5684" s="7" t="s">
        <v>5862</v>
      </c>
      <c r="B5684" s="23">
        <v>51.830940000000005</v>
      </c>
      <c r="C5684" s="23">
        <v>0.3165</v>
      </c>
      <c r="D5684" s="23">
        <v>52.147440000000003</v>
      </c>
    </row>
    <row r="5685" spans="1:4" x14ac:dyDescent="0.25">
      <c r="A5685" s="7" t="s">
        <v>5863</v>
      </c>
      <c r="B5685" s="23">
        <v>51.225050000000003</v>
      </c>
      <c r="C5685" s="23">
        <v>0</v>
      </c>
      <c r="D5685" s="23">
        <v>52.145050000000005</v>
      </c>
    </row>
    <row r="5686" spans="1:4" x14ac:dyDescent="0.25">
      <c r="A5686" s="7" t="s">
        <v>5864</v>
      </c>
      <c r="B5686" s="23">
        <v>50.625599999999999</v>
      </c>
      <c r="C5686" s="23">
        <v>1.5041099999999998</v>
      </c>
      <c r="D5686" s="23">
        <v>52.129709999999996</v>
      </c>
    </row>
    <row r="5687" spans="1:4" x14ac:dyDescent="0.25">
      <c r="A5687" s="7" t="s">
        <v>5865</v>
      </c>
      <c r="B5687" s="23">
        <v>44.0304</v>
      </c>
      <c r="C5687" s="23">
        <v>7.8883799999999997</v>
      </c>
      <c r="D5687" s="23">
        <v>52.118780000000001</v>
      </c>
    </row>
    <row r="5688" spans="1:4" x14ac:dyDescent="0.25">
      <c r="A5688" s="7" t="s">
        <v>5866</v>
      </c>
      <c r="B5688" s="23">
        <v>38.762120000000003</v>
      </c>
      <c r="C5688" s="23">
        <v>12.66619</v>
      </c>
      <c r="D5688" s="23">
        <v>52.084860000000006</v>
      </c>
    </row>
    <row r="5689" spans="1:4" x14ac:dyDescent="0.25">
      <c r="A5689" s="7" t="s">
        <v>5867</v>
      </c>
      <c r="B5689" s="23">
        <v>51.698120000000003</v>
      </c>
      <c r="C5689" s="23">
        <v>0.36537999999999998</v>
      </c>
      <c r="D5689" s="23">
        <v>52.063499999999998</v>
      </c>
    </row>
    <row r="5690" spans="1:4" x14ac:dyDescent="0.25">
      <c r="A5690" s="7" t="s">
        <v>5868</v>
      </c>
      <c r="B5690" s="23">
        <v>45.067910000000005</v>
      </c>
      <c r="C5690" s="23">
        <v>1.6952199999999999</v>
      </c>
      <c r="D5690" s="23">
        <v>52.049510000000005</v>
      </c>
    </row>
    <row r="5691" spans="1:4" x14ac:dyDescent="0.25">
      <c r="A5691" s="7" t="s">
        <v>5869</v>
      </c>
      <c r="B5691" s="23">
        <v>49.887309999999999</v>
      </c>
      <c r="C5691" s="23">
        <v>1.54098</v>
      </c>
      <c r="D5691" s="23">
        <v>52.030590000000004</v>
      </c>
    </row>
    <row r="5692" spans="1:4" x14ac:dyDescent="0.25">
      <c r="A5692" s="7" t="s">
        <v>5870</v>
      </c>
      <c r="B5692" s="23">
        <v>42.378019999999999</v>
      </c>
      <c r="C5692" s="23">
        <v>8.0535399999999999</v>
      </c>
      <c r="D5692" s="23">
        <v>51.9846</v>
      </c>
    </row>
    <row r="5693" spans="1:4" x14ac:dyDescent="0.25">
      <c r="A5693" s="7" t="s">
        <v>5871</v>
      </c>
      <c r="B5693" s="23">
        <v>50.569040000000001</v>
      </c>
      <c r="C5693" s="23">
        <v>0.59698000000000007</v>
      </c>
      <c r="D5693" s="23">
        <v>51.954050000000002</v>
      </c>
    </row>
    <row r="5694" spans="1:4" x14ac:dyDescent="0.25">
      <c r="A5694" s="7" t="s">
        <v>5872</v>
      </c>
      <c r="B5694" s="23">
        <v>47.655000000000001</v>
      </c>
      <c r="C5694" s="23">
        <v>3.4888300000000001</v>
      </c>
      <c r="D5694" s="23">
        <v>51.945529999999998</v>
      </c>
    </row>
    <row r="5695" spans="1:4" x14ac:dyDescent="0.25">
      <c r="A5695" s="7" t="s">
        <v>5873</v>
      </c>
      <c r="B5695" s="23">
        <v>50.763030000000001</v>
      </c>
      <c r="C5695" s="23">
        <v>0.55653999999999992</v>
      </c>
      <c r="D5695" s="23">
        <v>51.943570000000001</v>
      </c>
    </row>
    <row r="5696" spans="1:4" x14ac:dyDescent="0.25">
      <c r="A5696" s="7" t="s">
        <v>5874</v>
      </c>
      <c r="B5696" s="23">
        <v>49.152279999999998</v>
      </c>
      <c r="C5696" s="23">
        <v>2.464</v>
      </c>
      <c r="D5696" s="23">
        <v>51.943089999999998</v>
      </c>
    </row>
    <row r="5697" spans="1:4" x14ac:dyDescent="0.25">
      <c r="A5697" s="7" t="s">
        <v>5875</v>
      </c>
      <c r="B5697" s="23">
        <v>51.134509999999999</v>
      </c>
      <c r="C5697" s="23">
        <v>0</v>
      </c>
      <c r="D5697" s="23">
        <v>51.934510000000003</v>
      </c>
    </row>
    <row r="5698" spans="1:4" x14ac:dyDescent="0.25">
      <c r="A5698" s="7" t="s">
        <v>5876</v>
      </c>
      <c r="B5698" s="23">
        <v>48.603010000000005</v>
      </c>
      <c r="C5698" s="23">
        <v>3.32938</v>
      </c>
      <c r="D5698" s="23">
        <v>51.932389999999998</v>
      </c>
    </row>
    <row r="5699" spans="1:4" x14ac:dyDescent="0.25">
      <c r="A5699" s="7" t="s">
        <v>5877</v>
      </c>
      <c r="B5699" s="23">
        <v>51.479900000000001</v>
      </c>
      <c r="C5699" s="23">
        <v>0</v>
      </c>
      <c r="D5699" s="23">
        <v>51.911900000000003</v>
      </c>
    </row>
    <row r="5700" spans="1:4" x14ac:dyDescent="0.25">
      <c r="A5700" s="7" t="s">
        <v>5878</v>
      </c>
      <c r="B5700" s="23">
        <v>48.461500000000001</v>
      </c>
      <c r="C5700" s="23">
        <v>2.8121999999999998</v>
      </c>
      <c r="D5700" s="23">
        <v>51.8977</v>
      </c>
    </row>
    <row r="5701" spans="1:4" x14ac:dyDescent="0.25">
      <c r="A5701" s="7" t="s">
        <v>5879</v>
      </c>
      <c r="B5701" s="23">
        <v>47.64573</v>
      </c>
      <c r="C5701" s="23">
        <v>3.56765</v>
      </c>
      <c r="D5701" s="23">
        <v>51.880660000000006</v>
      </c>
    </row>
    <row r="5702" spans="1:4" x14ac:dyDescent="0.25">
      <c r="A5702" s="7" t="s">
        <v>5880</v>
      </c>
      <c r="B5702" s="23">
        <v>46.382220000000004</v>
      </c>
      <c r="C5702" s="23">
        <v>4.4617100000000001</v>
      </c>
      <c r="D5702" s="23">
        <v>51.87238</v>
      </c>
    </row>
    <row r="5703" spans="1:4" x14ac:dyDescent="0.25">
      <c r="A5703" s="7" t="s">
        <v>5881</v>
      </c>
      <c r="B5703" s="23">
        <v>48.4724</v>
      </c>
      <c r="C5703" s="23">
        <v>0.29931000000000002</v>
      </c>
      <c r="D5703" s="23">
        <v>51.787210000000002</v>
      </c>
    </row>
    <row r="5704" spans="1:4" x14ac:dyDescent="0.25">
      <c r="A5704" s="7" t="s">
        <v>5882</v>
      </c>
      <c r="B5704" s="23">
        <v>45.636150000000001</v>
      </c>
      <c r="C5704" s="23">
        <v>0.53151000000000004</v>
      </c>
      <c r="D5704" s="23">
        <v>51.786880000000004</v>
      </c>
    </row>
    <row r="5705" spans="1:4" x14ac:dyDescent="0.25">
      <c r="A5705" s="7" t="s">
        <v>5883</v>
      </c>
      <c r="B5705" s="23">
        <v>48.461500000000001</v>
      </c>
      <c r="C5705" s="23">
        <v>1.9887000000000001</v>
      </c>
      <c r="D5705" s="23">
        <v>51.784699999999994</v>
      </c>
    </row>
    <row r="5706" spans="1:4" x14ac:dyDescent="0.25">
      <c r="A5706" s="7" t="s">
        <v>5884</v>
      </c>
      <c r="B5706" s="23">
        <v>48.472449999999995</v>
      </c>
      <c r="C5706" s="23">
        <v>0.62914000000000003</v>
      </c>
      <c r="D5706" s="23">
        <v>51.782989999999998</v>
      </c>
    </row>
    <row r="5707" spans="1:4" x14ac:dyDescent="0.25">
      <c r="A5707" s="7" t="s">
        <v>5885</v>
      </c>
      <c r="B5707" s="23">
        <v>51.03875</v>
      </c>
      <c r="C5707" s="23">
        <v>0</v>
      </c>
      <c r="D5707" s="23">
        <v>51.778750000000002</v>
      </c>
    </row>
    <row r="5708" spans="1:4" x14ac:dyDescent="0.25">
      <c r="A5708" s="7" t="s">
        <v>5886</v>
      </c>
      <c r="B5708" s="23">
        <v>48.4724</v>
      </c>
      <c r="C5708" s="23">
        <v>0</v>
      </c>
      <c r="D5708" s="23">
        <v>51.76446</v>
      </c>
    </row>
    <row r="5709" spans="1:4" x14ac:dyDescent="0.25">
      <c r="A5709" s="7" t="s">
        <v>5887</v>
      </c>
      <c r="B5709" s="23">
        <v>47.95</v>
      </c>
      <c r="C5709" s="23">
        <v>2.3943699999999999</v>
      </c>
      <c r="D5709" s="23">
        <v>51.762999999999998</v>
      </c>
    </row>
    <row r="5710" spans="1:4" x14ac:dyDescent="0.25">
      <c r="A5710" s="7" t="s">
        <v>5888</v>
      </c>
      <c r="B5710" s="23">
        <v>51.017600000000002</v>
      </c>
      <c r="C5710" s="23">
        <v>0.32539000000000001</v>
      </c>
      <c r="D5710" s="23">
        <v>51.758749999999999</v>
      </c>
    </row>
    <row r="5711" spans="1:4" x14ac:dyDescent="0.25">
      <c r="A5711" s="7" t="s">
        <v>5889</v>
      </c>
      <c r="B5711" s="23">
        <v>50.798250000000003</v>
      </c>
      <c r="C5711" s="23">
        <v>0.8986900000000001</v>
      </c>
      <c r="D5711" s="23">
        <v>51.732590000000002</v>
      </c>
    </row>
    <row r="5712" spans="1:4" x14ac:dyDescent="0.25">
      <c r="A5712" s="7" t="s">
        <v>5890</v>
      </c>
      <c r="B5712" s="23">
        <v>48.4724</v>
      </c>
      <c r="C5712" s="23">
        <v>2.5716000000000001</v>
      </c>
      <c r="D5712" s="23">
        <v>51.731000000000002</v>
      </c>
    </row>
    <row r="5713" spans="1:4" x14ac:dyDescent="0.25">
      <c r="A5713" s="7" t="s">
        <v>5891</v>
      </c>
      <c r="B5713" s="23">
        <v>39.234480000000005</v>
      </c>
      <c r="C5713" s="23">
        <v>11.666679999999999</v>
      </c>
      <c r="D5713" s="23">
        <v>51.712120000000006</v>
      </c>
    </row>
    <row r="5714" spans="1:4" x14ac:dyDescent="0.25">
      <c r="A5714" s="7" t="s">
        <v>5892</v>
      </c>
      <c r="B5714" s="23">
        <v>51.000010000000003</v>
      </c>
      <c r="C5714" s="23">
        <v>0.30419999999999997</v>
      </c>
      <c r="D5714" s="23">
        <v>51.704209999999996</v>
      </c>
    </row>
    <row r="5715" spans="1:4" x14ac:dyDescent="0.25">
      <c r="A5715" s="7" t="s">
        <v>5893</v>
      </c>
      <c r="B5715" s="23">
        <v>51.697029999999998</v>
      </c>
      <c r="C5715" s="23">
        <v>0</v>
      </c>
      <c r="D5715" s="23">
        <v>51.697029999999998</v>
      </c>
    </row>
    <row r="5716" spans="1:4" x14ac:dyDescent="0.25">
      <c r="A5716" s="7" t="s">
        <v>5894</v>
      </c>
      <c r="B5716" s="23">
        <v>46.792499999999997</v>
      </c>
      <c r="C5716" s="23">
        <v>2.2946900000000001</v>
      </c>
      <c r="D5716" s="23">
        <v>51.686130000000006</v>
      </c>
    </row>
    <row r="5717" spans="1:4" x14ac:dyDescent="0.25">
      <c r="A5717" s="7" t="s">
        <v>5895</v>
      </c>
      <c r="B5717" s="23">
        <v>50.965940000000003</v>
      </c>
      <c r="C5717" s="23">
        <v>0</v>
      </c>
      <c r="D5717" s="23">
        <v>51.675440000000002</v>
      </c>
    </row>
    <row r="5718" spans="1:4" x14ac:dyDescent="0.25">
      <c r="A5718" s="7" t="s">
        <v>5896</v>
      </c>
      <c r="B5718" s="23">
        <v>31.234000000000002</v>
      </c>
      <c r="C5718" s="23">
        <v>0</v>
      </c>
      <c r="D5718" s="23">
        <v>51.63984</v>
      </c>
    </row>
    <row r="5719" spans="1:4" x14ac:dyDescent="0.25">
      <c r="A5719" s="7" t="s">
        <v>5897</v>
      </c>
      <c r="B5719" s="23">
        <v>48.425660000000001</v>
      </c>
      <c r="C5719" s="23">
        <v>2.5716000000000001</v>
      </c>
      <c r="D5719" s="23">
        <v>51.620660000000001</v>
      </c>
    </row>
    <row r="5720" spans="1:4" x14ac:dyDescent="0.25">
      <c r="A5720" s="7" t="s">
        <v>5898</v>
      </c>
      <c r="B5720" s="23">
        <v>50.62097</v>
      </c>
      <c r="C5720" s="23">
        <v>0.52607000000000004</v>
      </c>
      <c r="D5720" s="23">
        <v>51.620040000000003</v>
      </c>
    </row>
    <row r="5721" spans="1:4" x14ac:dyDescent="0.25">
      <c r="A5721" s="7" t="s">
        <v>5899</v>
      </c>
      <c r="B5721" s="23">
        <v>50.091089999999994</v>
      </c>
      <c r="C5721" s="23">
        <v>0</v>
      </c>
      <c r="D5721" s="23">
        <v>51.568100000000001</v>
      </c>
    </row>
    <row r="5722" spans="1:4" x14ac:dyDescent="0.25">
      <c r="A5722" s="7" t="s">
        <v>5900</v>
      </c>
      <c r="B5722" s="23">
        <v>46.371600000000001</v>
      </c>
      <c r="C5722" s="23">
        <v>4.2395699999999996</v>
      </c>
      <c r="D5722" s="23">
        <v>51.534860000000002</v>
      </c>
    </row>
    <row r="5723" spans="1:4" x14ac:dyDescent="0.25">
      <c r="A5723" s="7" t="s">
        <v>5901</v>
      </c>
      <c r="B5723" s="23">
        <v>49.30612</v>
      </c>
      <c r="C5723" s="23">
        <v>0.91710000000000003</v>
      </c>
      <c r="D5723" s="23">
        <v>51.532620000000001</v>
      </c>
    </row>
    <row r="5724" spans="1:4" x14ac:dyDescent="0.25">
      <c r="A5724" s="7" t="s">
        <v>5902</v>
      </c>
      <c r="B5724" s="23">
        <v>50.210730000000005</v>
      </c>
      <c r="C5724" s="23">
        <v>0</v>
      </c>
      <c r="D5724" s="23">
        <v>51.526650000000004</v>
      </c>
    </row>
    <row r="5725" spans="1:4" x14ac:dyDescent="0.25">
      <c r="A5725" s="7" t="s">
        <v>5903</v>
      </c>
      <c r="B5725" s="23">
        <v>51.456449999999997</v>
      </c>
      <c r="C5725" s="23">
        <v>3.3840000000000002E-2</v>
      </c>
      <c r="D5725" s="23">
        <v>51.490289999999995</v>
      </c>
    </row>
    <row r="5726" spans="1:4" x14ac:dyDescent="0.25">
      <c r="A5726" s="7" t="s">
        <v>5904</v>
      </c>
      <c r="B5726" s="23">
        <v>44.114249999999998</v>
      </c>
      <c r="C5726" s="23">
        <v>1.93266</v>
      </c>
      <c r="D5726" s="23">
        <v>51.488070000000008</v>
      </c>
    </row>
    <row r="5727" spans="1:4" x14ac:dyDescent="0.25">
      <c r="A5727" s="7" t="s">
        <v>5905</v>
      </c>
      <c r="B5727" s="23">
        <v>47.350099999999998</v>
      </c>
      <c r="C5727" s="23">
        <v>0</v>
      </c>
      <c r="D5727" s="23">
        <v>51.482559999999999</v>
      </c>
    </row>
    <row r="5728" spans="1:4" x14ac:dyDescent="0.25">
      <c r="A5728" s="7" t="s">
        <v>5906</v>
      </c>
      <c r="B5728" s="23">
        <v>50.619480000000003</v>
      </c>
      <c r="C5728" s="23">
        <v>0</v>
      </c>
      <c r="D5728" s="23">
        <v>51.465580000000003</v>
      </c>
    </row>
    <row r="5729" spans="1:4" x14ac:dyDescent="0.25">
      <c r="A5729" s="7" t="s">
        <v>5907</v>
      </c>
      <c r="B5729" s="23">
        <v>42.465009999999999</v>
      </c>
      <c r="C5729" s="23">
        <v>6.9270200000000006</v>
      </c>
      <c r="D5729" s="23">
        <v>51.464469999999999</v>
      </c>
    </row>
    <row r="5730" spans="1:4" x14ac:dyDescent="0.25">
      <c r="A5730" s="7" t="s">
        <v>5908</v>
      </c>
      <c r="B5730" s="23">
        <v>47.013599999999997</v>
      </c>
      <c r="C5730" s="23">
        <v>2.3222499999999999</v>
      </c>
      <c r="D5730" s="23">
        <v>51.457879999999996</v>
      </c>
    </row>
    <row r="5731" spans="1:4" x14ac:dyDescent="0.25">
      <c r="A5731" s="7" t="s">
        <v>5909</v>
      </c>
      <c r="B5731" s="23">
        <v>51.450120000000005</v>
      </c>
      <c r="C5731" s="23">
        <v>0</v>
      </c>
      <c r="D5731" s="23">
        <v>51.450120000000005</v>
      </c>
    </row>
    <row r="5732" spans="1:4" x14ac:dyDescent="0.25">
      <c r="A5732" s="7" t="s">
        <v>5910</v>
      </c>
      <c r="B5732" s="23">
        <v>48.063499999999998</v>
      </c>
      <c r="C5732" s="23">
        <v>3.3836599999999999</v>
      </c>
      <c r="D5732" s="23">
        <v>51.447160000000004</v>
      </c>
    </row>
    <row r="5733" spans="1:4" x14ac:dyDescent="0.25">
      <c r="A5733" s="7" t="s">
        <v>5911</v>
      </c>
      <c r="B5733" s="23">
        <v>45.165190000000003</v>
      </c>
      <c r="C5733" s="23">
        <v>1.99577</v>
      </c>
      <c r="D5733" s="23">
        <v>51.444309999999994</v>
      </c>
    </row>
    <row r="5734" spans="1:4" x14ac:dyDescent="0.25">
      <c r="A5734" s="7" t="s">
        <v>5912</v>
      </c>
      <c r="B5734" s="23">
        <v>51.25</v>
      </c>
      <c r="C5734" s="23">
        <v>0.19012999999999999</v>
      </c>
      <c r="D5734" s="23">
        <v>51.440129999999996</v>
      </c>
    </row>
    <row r="5735" spans="1:4" x14ac:dyDescent="0.25">
      <c r="A5735" s="7" t="s">
        <v>5913</v>
      </c>
      <c r="B5735" s="23">
        <v>48.941499999999998</v>
      </c>
      <c r="C5735" s="23">
        <v>0.7786900000000001</v>
      </c>
      <c r="D5735" s="23">
        <v>51.438040000000001</v>
      </c>
    </row>
    <row r="5736" spans="1:4" x14ac:dyDescent="0.25">
      <c r="A5736" s="7" t="s">
        <v>5914</v>
      </c>
      <c r="B5736" s="23">
        <v>46.893709999999999</v>
      </c>
      <c r="C5736" s="23">
        <v>1.5362499999999999</v>
      </c>
      <c r="D5736" s="23">
        <v>51.419729999999994</v>
      </c>
    </row>
    <row r="5737" spans="1:4" x14ac:dyDescent="0.25">
      <c r="A5737" s="7" t="s">
        <v>5915</v>
      </c>
      <c r="B5737" s="23">
        <v>43.492280000000001</v>
      </c>
      <c r="C5737" s="23">
        <v>7.8982000000000001</v>
      </c>
      <c r="D5737" s="23">
        <v>51.390479999999997</v>
      </c>
    </row>
    <row r="5738" spans="1:4" x14ac:dyDescent="0.25">
      <c r="A5738" s="7" t="s">
        <v>5916</v>
      </c>
      <c r="B5738" s="23">
        <v>48.571190000000001</v>
      </c>
      <c r="C5738" s="23">
        <v>1.4020699999999999</v>
      </c>
      <c r="D5738" s="23">
        <v>51.384730000000005</v>
      </c>
    </row>
    <row r="5739" spans="1:4" x14ac:dyDescent="0.25">
      <c r="A5739" s="7" t="s">
        <v>5917</v>
      </c>
      <c r="B5739" s="23">
        <v>39.261699999999998</v>
      </c>
      <c r="C5739" s="23">
        <v>10.889329999999999</v>
      </c>
      <c r="D5739" s="23">
        <v>51.360169999999997</v>
      </c>
    </row>
    <row r="5740" spans="1:4" x14ac:dyDescent="0.25">
      <c r="A5740" s="7" t="s">
        <v>5918</v>
      </c>
      <c r="B5740" s="23">
        <v>48.249000000000002</v>
      </c>
      <c r="C5740" s="23">
        <v>3.10243</v>
      </c>
      <c r="D5740" s="23">
        <v>51.351430000000001</v>
      </c>
    </row>
    <row r="5741" spans="1:4" x14ac:dyDescent="0.25">
      <c r="A5741" s="7" t="s">
        <v>5919</v>
      </c>
      <c r="B5741" s="23">
        <v>51.346029999999999</v>
      </c>
      <c r="C5741" s="23">
        <v>0</v>
      </c>
      <c r="D5741" s="23">
        <v>51.346029999999999</v>
      </c>
    </row>
    <row r="5742" spans="1:4" x14ac:dyDescent="0.25">
      <c r="A5742" s="7" t="s">
        <v>5920</v>
      </c>
      <c r="B5742" s="23">
        <v>41.931940000000004</v>
      </c>
      <c r="C5742" s="23">
        <v>5.4275000000000002</v>
      </c>
      <c r="D5742" s="23">
        <v>51.344200000000008</v>
      </c>
    </row>
    <row r="5743" spans="1:4" x14ac:dyDescent="0.25">
      <c r="A5743" s="7" t="s">
        <v>5921</v>
      </c>
      <c r="B5743" s="23">
        <v>50.744930000000004</v>
      </c>
      <c r="C5743" s="23">
        <v>0</v>
      </c>
      <c r="D5743" s="23">
        <v>51.342510000000004</v>
      </c>
    </row>
    <row r="5744" spans="1:4" x14ac:dyDescent="0.25">
      <c r="A5744" s="7" t="s">
        <v>5922</v>
      </c>
      <c r="B5744" s="23">
        <v>50.586849999999998</v>
      </c>
      <c r="C5744" s="23">
        <v>0</v>
      </c>
      <c r="D5744" s="23">
        <v>51.307000000000002</v>
      </c>
    </row>
    <row r="5745" spans="1:4" x14ac:dyDescent="0.25">
      <c r="A5745" s="7" t="s">
        <v>5923</v>
      </c>
      <c r="B5745" s="23">
        <v>51.287419999999997</v>
      </c>
      <c r="C5745" s="23">
        <v>0</v>
      </c>
      <c r="D5745" s="23">
        <v>51.287419999999997</v>
      </c>
    </row>
    <row r="5746" spans="1:4" x14ac:dyDescent="0.25">
      <c r="A5746" s="7" t="s">
        <v>5924</v>
      </c>
      <c r="B5746" s="23">
        <v>50.422930000000001</v>
      </c>
      <c r="C5746" s="23">
        <v>0.77900999999999998</v>
      </c>
      <c r="D5746" s="23">
        <v>51.251940000000005</v>
      </c>
    </row>
    <row r="5747" spans="1:4" x14ac:dyDescent="0.25">
      <c r="A5747" s="7" t="s">
        <v>5925</v>
      </c>
      <c r="B5747" s="23">
        <v>51.242309999999996</v>
      </c>
      <c r="C5747" s="23">
        <v>0</v>
      </c>
      <c r="D5747" s="23">
        <v>51.242309999999996</v>
      </c>
    </row>
    <row r="5748" spans="1:4" x14ac:dyDescent="0.25">
      <c r="A5748" s="7" t="s">
        <v>5926</v>
      </c>
      <c r="B5748" s="23">
        <v>51.237110000000001</v>
      </c>
      <c r="C5748" s="23">
        <v>0</v>
      </c>
      <c r="D5748" s="23">
        <v>51.237110000000001</v>
      </c>
    </row>
    <row r="5749" spans="1:4" x14ac:dyDescent="0.25">
      <c r="A5749" s="7" t="s">
        <v>5927</v>
      </c>
      <c r="B5749" s="23">
        <v>49.679519999999997</v>
      </c>
      <c r="C5749" s="23">
        <v>0</v>
      </c>
      <c r="D5749" s="23">
        <v>51.228819999999999</v>
      </c>
    </row>
    <row r="5750" spans="1:4" x14ac:dyDescent="0.25">
      <c r="A5750" s="7" t="s">
        <v>5928</v>
      </c>
      <c r="B5750" s="23">
        <v>45.094230000000003</v>
      </c>
      <c r="C5750" s="23">
        <v>2.29236</v>
      </c>
      <c r="D5750" s="23">
        <v>51.228240000000007</v>
      </c>
    </row>
    <row r="5751" spans="1:4" x14ac:dyDescent="0.25">
      <c r="A5751" s="7" t="s">
        <v>5929</v>
      </c>
      <c r="B5751" s="23">
        <v>51.226680000000002</v>
      </c>
      <c r="C5751" s="23">
        <v>0</v>
      </c>
      <c r="D5751" s="23">
        <v>51.226680000000002</v>
      </c>
    </row>
    <row r="5752" spans="1:4" x14ac:dyDescent="0.25">
      <c r="A5752" s="7" t="s">
        <v>5930</v>
      </c>
      <c r="B5752" s="23">
        <v>50.760220000000004</v>
      </c>
      <c r="C5752" s="23">
        <v>0</v>
      </c>
      <c r="D5752" s="23">
        <v>51.198599999999999</v>
      </c>
    </row>
    <row r="5753" spans="1:4" x14ac:dyDescent="0.25">
      <c r="A5753" s="7" t="s">
        <v>5931</v>
      </c>
      <c r="B5753" s="23">
        <v>51.077249999999999</v>
      </c>
      <c r="C5753" s="23">
        <v>0</v>
      </c>
      <c r="D5753" s="23">
        <v>51.185370000000006</v>
      </c>
    </row>
    <row r="5754" spans="1:4" x14ac:dyDescent="0.25">
      <c r="A5754" s="7" t="s">
        <v>5932</v>
      </c>
      <c r="B5754" s="23">
        <v>51.171579999999999</v>
      </c>
      <c r="C5754" s="23">
        <v>0</v>
      </c>
      <c r="D5754" s="23">
        <v>51.171579999999999</v>
      </c>
    </row>
    <row r="5755" spans="1:4" x14ac:dyDescent="0.25">
      <c r="A5755" s="7" t="s">
        <v>5933</v>
      </c>
      <c r="B5755" s="23">
        <v>50.783139999999996</v>
      </c>
      <c r="C5755" s="23">
        <v>0</v>
      </c>
      <c r="D5755" s="23">
        <v>51.143140000000002</v>
      </c>
    </row>
    <row r="5756" spans="1:4" x14ac:dyDescent="0.25">
      <c r="A5756" s="7" t="s">
        <v>5934</v>
      </c>
      <c r="B5756" s="23">
        <v>50.73001</v>
      </c>
      <c r="C5756" s="23">
        <v>0.39415</v>
      </c>
      <c r="D5756" s="23">
        <v>51.124160000000003</v>
      </c>
    </row>
    <row r="5757" spans="1:4" x14ac:dyDescent="0.25">
      <c r="A5757" s="7" t="s">
        <v>5935</v>
      </c>
      <c r="B5757" s="23">
        <v>44.883029999999998</v>
      </c>
      <c r="C5757" s="23">
        <v>1.1178800000000002</v>
      </c>
      <c r="D5757" s="23">
        <v>51.104969999999994</v>
      </c>
    </row>
    <row r="5758" spans="1:4" x14ac:dyDescent="0.25">
      <c r="A5758" s="7" t="s">
        <v>5936</v>
      </c>
      <c r="B5758" s="23">
        <v>46.16442</v>
      </c>
      <c r="C5758" s="23">
        <v>3.5888200000000001</v>
      </c>
      <c r="D5758" s="23">
        <v>51.104469999999999</v>
      </c>
    </row>
    <row r="5759" spans="1:4" x14ac:dyDescent="0.25">
      <c r="A5759" s="7" t="s">
        <v>5937</v>
      </c>
      <c r="B5759" s="23">
        <v>51.0886</v>
      </c>
      <c r="C5759" s="23">
        <v>0</v>
      </c>
      <c r="D5759" s="23">
        <v>51.096789999999999</v>
      </c>
    </row>
    <row r="5760" spans="1:4" x14ac:dyDescent="0.25">
      <c r="A5760" s="7" t="s">
        <v>5938</v>
      </c>
      <c r="B5760" s="23">
        <v>51.087420000000002</v>
      </c>
      <c r="C5760" s="23">
        <v>0</v>
      </c>
      <c r="D5760" s="23">
        <v>51.087420000000002</v>
      </c>
    </row>
    <row r="5761" spans="1:4" x14ac:dyDescent="0.25">
      <c r="A5761" s="7" t="s">
        <v>5939</v>
      </c>
      <c r="B5761" s="23">
        <v>50.692749999999997</v>
      </c>
      <c r="C5761" s="23">
        <v>0</v>
      </c>
      <c r="D5761" s="23">
        <v>51.066739999999996</v>
      </c>
    </row>
    <row r="5762" spans="1:4" x14ac:dyDescent="0.25">
      <c r="A5762" s="7" t="s">
        <v>5940</v>
      </c>
      <c r="B5762" s="23">
        <v>45.972529999999999</v>
      </c>
      <c r="C5762" s="23">
        <v>2.5239999999999999E-2</v>
      </c>
      <c r="D5762" s="23">
        <v>51.036519999999996</v>
      </c>
    </row>
    <row r="5763" spans="1:4" x14ac:dyDescent="0.25">
      <c r="A5763" s="7" t="s">
        <v>5941</v>
      </c>
      <c r="B5763" s="23">
        <v>44.212540000000004</v>
      </c>
      <c r="C5763" s="23">
        <v>5.7596800000000004</v>
      </c>
      <c r="D5763" s="23">
        <v>50.947020000000002</v>
      </c>
    </row>
    <row r="5764" spans="1:4" x14ac:dyDescent="0.25">
      <c r="A5764" s="7" t="s">
        <v>5942</v>
      </c>
      <c r="B5764" s="23">
        <v>42.785029999999999</v>
      </c>
      <c r="C5764" s="23">
        <v>7.7048399999999999</v>
      </c>
      <c r="D5764" s="23">
        <v>50.944240000000001</v>
      </c>
    </row>
    <row r="5765" spans="1:4" x14ac:dyDescent="0.25">
      <c r="A5765" s="7" t="s">
        <v>5943</v>
      </c>
      <c r="B5765" s="23">
        <v>50.273569999999999</v>
      </c>
      <c r="C5765" s="23">
        <v>3.823E-2</v>
      </c>
      <c r="D5765" s="23">
        <v>50.925740000000005</v>
      </c>
    </row>
    <row r="5766" spans="1:4" x14ac:dyDescent="0.25">
      <c r="A5766" s="7" t="s">
        <v>5944</v>
      </c>
      <c r="B5766" s="23">
        <v>0</v>
      </c>
      <c r="C5766" s="23">
        <v>0.18024999999999999</v>
      </c>
      <c r="D5766" s="23">
        <v>50.922809999999998</v>
      </c>
    </row>
    <row r="5767" spans="1:4" x14ac:dyDescent="0.25">
      <c r="A5767" s="7" t="s">
        <v>5945</v>
      </c>
      <c r="B5767" s="23">
        <v>50.9133</v>
      </c>
      <c r="C5767" s="23">
        <v>0</v>
      </c>
      <c r="D5767" s="23">
        <v>50.9133</v>
      </c>
    </row>
    <row r="5768" spans="1:4" x14ac:dyDescent="0.25">
      <c r="A5768" s="7" t="s">
        <v>5946</v>
      </c>
      <c r="B5768" s="23">
        <v>50.9133</v>
      </c>
      <c r="C5768" s="23">
        <v>0</v>
      </c>
      <c r="D5768" s="23">
        <v>50.9133</v>
      </c>
    </row>
    <row r="5769" spans="1:4" x14ac:dyDescent="0.25">
      <c r="A5769" s="7" t="s">
        <v>5947</v>
      </c>
      <c r="B5769" s="23">
        <v>50.9133</v>
      </c>
      <c r="C5769" s="23">
        <v>0</v>
      </c>
      <c r="D5769" s="23">
        <v>50.9133</v>
      </c>
    </row>
    <row r="5770" spans="1:4" x14ac:dyDescent="0.25">
      <c r="A5770" s="7" t="s">
        <v>5948</v>
      </c>
      <c r="B5770" s="23">
        <v>50.9133</v>
      </c>
      <c r="C5770" s="23">
        <v>0</v>
      </c>
      <c r="D5770" s="23">
        <v>50.9133</v>
      </c>
    </row>
    <row r="5771" spans="1:4" x14ac:dyDescent="0.25">
      <c r="A5771" s="7" t="s">
        <v>5949</v>
      </c>
      <c r="B5771" s="23">
        <v>50.9133</v>
      </c>
      <c r="C5771" s="23">
        <v>0</v>
      </c>
      <c r="D5771" s="23">
        <v>50.9133</v>
      </c>
    </row>
    <row r="5772" spans="1:4" x14ac:dyDescent="0.25">
      <c r="A5772" s="7" t="s">
        <v>5950</v>
      </c>
      <c r="B5772" s="23">
        <v>49.424190000000003</v>
      </c>
      <c r="C5772" s="23">
        <v>0.87897000000000003</v>
      </c>
      <c r="D5772" s="23">
        <v>50.904400000000003</v>
      </c>
    </row>
    <row r="5773" spans="1:4" x14ac:dyDescent="0.25">
      <c r="A5773" s="7" t="s">
        <v>5951</v>
      </c>
      <c r="B5773" s="23">
        <v>50.901809999999998</v>
      </c>
      <c r="C5773" s="23">
        <v>0</v>
      </c>
      <c r="D5773" s="23">
        <v>50.901809999999998</v>
      </c>
    </row>
    <row r="5774" spans="1:4" x14ac:dyDescent="0.25">
      <c r="A5774" s="7" t="s">
        <v>5952</v>
      </c>
      <c r="B5774" s="23">
        <v>48.17324</v>
      </c>
      <c r="C5774" s="23">
        <v>2.7150500000000002</v>
      </c>
      <c r="D5774" s="23">
        <v>50.888289999999998</v>
      </c>
    </row>
    <row r="5775" spans="1:4" x14ac:dyDescent="0.25">
      <c r="A5775" s="7" t="s">
        <v>5953</v>
      </c>
      <c r="B5775" s="23">
        <v>48.48771</v>
      </c>
      <c r="C5775" s="23">
        <v>1.2473299999999998</v>
      </c>
      <c r="D5775" s="23">
        <v>50.834660000000007</v>
      </c>
    </row>
    <row r="5776" spans="1:4" x14ac:dyDescent="0.25">
      <c r="A5776" s="7" t="s">
        <v>5954</v>
      </c>
      <c r="B5776" s="23">
        <v>31.829369999999997</v>
      </c>
      <c r="C5776" s="23">
        <v>10.486040000000001</v>
      </c>
      <c r="D5776" s="23">
        <v>50.812570000000008</v>
      </c>
    </row>
    <row r="5777" spans="1:4" x14ac:dyDescent="0.25">
      <c r="A5777" s="7" t="s">
        <v>5955</v>
      </c>
      <c r="B5777" s="23">
        <v>48.261559999999996</v>
      </c>
      <c r="C5777" s="23">
        <v>1.23346</v>
      </c>
      <c r="D5777" s="23">
        <v>50.806139999999999</v>
      </c>
    </row>
    <row r="5778" spans="1:4" x14ac:dyDescent="0.25">
      <c r="A5778" s="7" t="s">
        <v>5956</v>
      </c>
      <c r="B5778" s="23">
        <v>48.472459999999998</v>
      </c>
      <c r="C5778" s="23">
        <v>1.37246</v>
      </c>
      <c r="D5778" s="23">
        <v>50.805279999999996</v>
      </c>
    </row>
    <row r="5779" spans="1:4" x14ac:dyDescent="0.25">
      <c r="A5779" s="7" t="s">
        <v>5957</v>
      </c>
      <c r="B5779" s="23">
        <v>45.283709999999999</v>
      </c>
      <c r="C5779" s="23">
        <v>3.25983</v>
      </c>
      <c r="D5779" s="23">
        <v>50.801139999999997</v>
      </c>
    </row>
    <row r="5780" spans="1:4" x14ac:dyDescent="0.25">
      <c r="A5780" s="7" t="s">
        <v>5958</v>
      </c>
      <c r="B5780" s="23">
        <v>50.129889999999996</v>
      </c>
      <c r="C5780" s="23">
        <v>0</v>
      </c>
      <c r="D5780" s="23">
        <v>50.753889999999998</v>
      </c>
    </row>
    <row r="5781" spans="1:4" x14ac:dyDescent="0.25">
      <c r="A5781" s="7" t="s">
        <v>5959</v>
      </c>
      <c r="B5781" s="23">
        <v>50.731000000000002</v>
      </c>
      <c r="C5781" s="23">
        <v>0</v>
      </c>
      <c r="D5781" s="23">
        <v>50.731000000000002</v>
      </c>
    </row>
    <row r="5782" spans="1:4" x14ac:dyDescent="0.25">
      <c r="A5782" s="7" t="s">
        <v>5960</v>
      </c>
      <c r="B5782" s="23">
        <v>50.72569</v>
      </c>
      <c r="C5782" s="23">
        <v>0</v>
      </c>
      <c r="D5782" s="23">
        <v>50.72569</v>
      </c>
    </row>
    <row r="5783" spans="1:4" x14ac:dyDescent="0.25">
      <c r="A5783" s="7" t="s">
        <v>5961</v>
      </c>
      <c r="B5783" s="23">
        <v>47.655000000000001</v>
      </c>
      <c r="C5783" s="23">
        <v>1.96068</v>
      </c>
      <c r="D5783" s="23">
        <v>50.717320000000001</v>
      </c>
    </row>
    <row r="5784" spans="1:4" x14ac:dyDescent="0.25">
      <c r="A5784" s="7" t="s">
        <v>5962</v>
      </c>
      <c r="B5784" s="23">
        <v>50.275510000000004</v>
      </c>
      <c r="C5784" s="23">
        <v>0</v>
      </c>
      <c r="D5784" s="23">
        <v>50.671510000000005</v>
      </c>
    </row>
    <row r="5785" spans="1:4" x14ac:dyDescent="0.25">
      <c r="A5785" s="7" t="s">
        <v>5963</v>
      </c>
      <c r="B5785" s="23">
        <v>47.936500000000002</v>
      </c>
      <c r="C5785" s="23">
        <v>0.66461000000000003</v>
      </c>
      <c r="D5785" s="23">
        <v>50.660890000000002</v>
      </c>
    </row>
    <row r="5786" spans="1:4" x14ac:dyDescent="0.25">
      <c r="A5786" s="7" t="s">
        <v>5964</v>
      </c>
      <c r="B5786" s="23">
        <v>46.52055</v>
      </c>
      <c r="C5786" s="23">
        <v>2.8460999999999999</v>
      </c>
      <c r="D5786" s="23">
        <v>50.647330000000004</v>
      </c>
    </row>
    <row r="5787" spans="1:4" x14ac:dyDescent="0.25">
      <c r="A5787" s="7" t="s">
        <v>5965</v>
      </c>
      <c r="B5787" s="23">
        <v>50.023009999999999</v>
      </c>
      <c r="C5787" s="23">
        <v>0</v>
      </c>
      <c r="D5787" s="23">
        <v>50.647010000000002</v>
      </c>
    </row>
    <row r="5788" spans="1:4" x14ac:dyDescent="0.25">
      <c r="A5788" s="7" t="s">
        <v>5966</v>
      </c>
      <c r="B5788" s="23">
        <v>50.608220000000003</v>
      </c>
      <c r="C5788" s="23">
        <v>0</v>
      </c>
      <c r="D5788" s="23">
        <v>50.608220000000003</v>
      </c>
    </row>
    <row r="5789" spans="1:4" x14ac:dyDescent="0.25">
      <c r="A5789" s="7" t="s">
        <v>5967</v>
      </c>
      <c r="B5789" s="23">
        <v>50.401800000000001</v>
      </c>
      <c r="C5789" s="23">
        <v>0</v>
      </c>
      <c r="D5789" s="23">
        <v>50.601800000000004</v>
      </c>
    </row>
    <row r="5790" spans="1:4" x14ac:dyDescent="0.25">
      <c r="A5790" s="7" t="s">
        <v>5968</v>
      </c>
      <c r="B5790" s="23">
        <v>43.847949999999997</v>
      </c>
      <c r="C5790" s="23">
        <v>4.4124699999999999</v>
      </c>
      <c r="D5790" s="23">
        <v>50.599249999999998</v>
      </c>
    </row>
    <row r="5791" spans="1:4" x14ac:dyDescent="0.25">
      <c r="A5791" s="7" t="s">
        <v>5969</v>
      </c>
      <c r="B5791" s="23">
        <v>50.507739999999998</v>
      </c>
      <c r="C5791" s="23">
        <v>0</v>
      </c>
      <c r="D5791" s="23">
        <v>50.593429999999998</v>
      </c>
    </row>
    <row r="5792" spans="1:4" x14ac:dyDescent="0.25">
      <c r="A5792" s="7" t="s">
        <v>5970</v>
      </c>
      <c r="B5792" s="23">
        <v>45.499019999999994</v>
      </c>
      <c r="C5792" s="23">
        <v>1.1599600000000001</v>
      </c>
      <c r="D5792" s="23">
        <v>50.58663</v>
      </c>
    </row>
    <row r="5793" spans="1:4" x14ac:dyDescent="0.25">
      <c r="A5793" s="7" t="s">
        <v>5971</v>
      </c>
      <c r="B5793" s="23">
        <v>46.967839999999995</v>
      </c>
      <c r="C5793" s="23">
        <v>3.0005999999999999</v>
      </c>
      <c r="D5793" s="23">
        <v>50.536439999999992</v>
      </c>
    </row>
    <row r="5794" spans="1:4" x14ac:dyDescent="0.25">
      <c r="A5794" s="7" t="s">
        <v>5972</v>
      </c>
      <c r="B5794" s="23">
        <v>45.255400000000002</v>
      </c>
      <c r="C5794" s="23">
        <v>1.43499</v>
      </c>
      <c r="D5794" s="23">
        <v>50.441849999999995</v>
      </c>
    </row>
    <row r="5795" spans="1:4" x14ac:dyDescent="0.25">
      <c r="A5795" s="7" t="s">
        <v>5973</v>
      </c>
      <c r="B5795" s="23">
        <v>50.438809999999997</v>
      </c>
      <c r="C5795" s="23">
        <v>0</v>
      </c>
      <c r="D5795" s="23">
        <v>50.438809999999997</v>
      </c>
    </row>
    <row r="5796" spans="1:4" x14ac:dyDescent="0.25">
      <c r="A5796" s="7" t="s">
        <v>5974</v>
      </c>
      <c r="B5796" s="23">
        <v>48.461500000000001</v>
      </c>
      <c r="C5796" s="23">
        <v>1.9719</v>
      </c>
      <c r="D5796" s="23">
        <v>50.433399999999999</v>
      </c>
    </row>
    <row r="5797" spans="1:4" x14ac:dyDescent="0.25">
      <c r="A5797" s="7" t="s">
        <v>5975</v>
      </c>
      <c r="B5797" s="23">
        <v>48.461500000000001</v>
      </c>
      <c r="C5797" s="23">
        <v>0.58050000000000002</v>
      </c>
      <c r="D5797" s="23">
        <v>50.421999999999997</v>
      </c>
    </row>
    <row r="5798" spans="1:4" x14ac:dyDescent="0.25">
      <c r="A5798" s="7" t="s">
        <v>5976</v>
      </c>
      <c r="B5798" s="23">
        <v>49.216430000000003</v>
      </c>
      <c r="C5798" s="23">
        <v>0</v>
      </c>
      <c r="D5798" s="23">
        <v>50.401980000000002</v>
      </c>
    </row>
    <row r="5799" spans="1:4" x14ac:dyDescent="0.25">
      <c r="A5799" s="7" t="s">
        <v>5977</v>
      </c>
      <c r="B5799" s="23">
        <v>49.777809999999995</v>
      </c>
      <c r="C5799" s="23">
        <v>0</v>
      </c>
      <c r="D5799" s="23">
        <v>50.401809999999998</v>
      </c>
    </row>
    <row r="5800" spans="1:4" x14ac:dyDescent="0.25">
      <c r="A5800" s="7" t="s">
        <v>5978</v>
      </c>
      <c r="B5800" s="23">
        <v>49.777809999999995</v>
      </c>
      <c r="C5800" s="23">
        <v>0</v>
      </c>
      <c r="D5800" s="23">
        <v>50.401809999999998</v>
      </c>
    </row>
    <row r="5801" spans="1:4" x14ac:dyDescent="0.25">
      <c r="A5801" s="7" t="s">
        <v>5979</v>
      </c>
      <c r="B5801" s="23">
        <v>49.65061</v>
      </c>
      <c r="C5801" s="23">
        <v>0.59820000000000007</v>
      </c>
      <c r="D5801" s="23">
        <v>50.380369999999992</v>
      </c>
    </row>
    <row r="5802" spans="1:4" x14ac:dyDescent="0.25">
      <c r="A5802" s="7" t="s">
        <v>5980</v>
      </c>
      <c r="B5802" s="23">
        <v>46.039099999999998</v>
      </c>
      <c r="C5802" s="23">
        <v>0.30276999999999998</v>
      </c>
      <c r="D5802" s="23">
        <v>50.370859999999993</v>
      </c>
    </row>
    <row r="5803" spans="1:4" x14ac:dyDescent="0.25">
      <c r="A5803" s="7" t="s">
        <v>5981</v>
      </c>
      <c r="B5803" s="23">
        <v>49.22157</v>
      </c>
      <c r="C5803" s="23">
        <v>0.94477999999999995</v>
      </c>
      <c r="D5803" s="23">
        <v>50.365389999999998</v>
      </c>
    </row>
    <row r="5804" spans="1:4" x14ac:dyDescent="0.25">
      <c r="A5804" s="7" t="s">
        <v>5982</v>
      </c>
      <c r="B5804" s="23">
        <v>36.821769999999994</v>
      </c>
      <c r="C5804" s="23">
        <v>11.802190000000001</v>
      </c>
      <c r="D5804" s="23">
        <v>50.321549999999995</v>
      </c>
    </row>
    <row r="5805" spans="1:4" x14ac:dyDescent="0.25">
      <c r="A5805" s="7" t="s">
        <v>5983</v>
      </c>
      <c r="B5805" s="23">
        <v>49.291510000000002</v>
      </c>
      <c r="C5805" s="23">
        <v>0</v>
      </c>
      <c r="D5805" s="23">
        <v>50.315520000000006</v>
      </c>
    </row>
    <row r="5806" spans="1:4" x14ac:dyDescent="0.25">
      <c r="A5806" s="7" t="s">
        <v>5984</v>
      </c>
      <c r="B5806" s="23">
        <v>36.381039999999999</v>
      </c>
      <c r="C5806" s="23">
        <v>2.3425100000000003</v>
      </c>
      <c r="D5806" s="23">
        <v>50.313340000000004</v>
      </c>
    </row>
    <row r="5807" spans="1:4" x14ac:dyDescent="0.25">
      <c r="A5807" s="7" t="s">
        <v>5985</v>
      </c>
      <c r="B5807" s="23">
        <v>48.846870000000003</v>
      </c>
      <c r="C5807" s="23">
        <v>0.34638999999999998</v>
      </c>
      <c r="D5807" s="23">
        <v>50.246029999999998</v>
      </c>
    </row>
    <row r="5808" spans="1:4" x14ac:dyDescent="0.25">
      <c r="A5808" s="7" t="s">
        <v>5986</v>
      </c>
      <c r="B5808" s="23">
        <v>49.527900000000002</v>
      </c>
      <c r="C5808" s="23">
        <v>0</v>
      </c>
      <c r="D5808" s="23">
        <v>50.190300000000001</v>
      </c>
    </row>
    <row r="5809" spans="1:4" x14ac:dyDescent="0.25">
      <c r="A5809" s="7" t="s">
        <v>5987</v>
      </c>
      <c r="B5809" s="23">
        <v>33.049999999999997</v>
      </c>
      <c r="C5809" s="23">
        <v>9.0518400000000003</v>
      </c>
      <c r="D5809" s="23">
        <v>50.142600000000002</v>
      </c>
    </row>
    <row r="5810" spans="1:4" x14ac:dyDescent="0.25">
      <c r="A5810" s="7" t="s">
        <v>5988</v>
      </c>
      <c r="B5810" s="23">
        <v>45.851939999999999</v>
      </c>
      <c r="C5810" s="23">
        <v>0</v>
      </c>
      <c r="D5810" s="23">
        <v>50.128039999999999</v>
      </c>
    </row>
    <row r="5811" spans="1:4" x14ac:dyDescent="0.25">
      <c r="A5811" s="7" t="s">
        <v>5989</v>
      </c>
      <c r="B5811" s="23">
        <v>47.862160000000003</v>
      </c>
      <c r="C5811" s="23">
        <v>0</v>
      </c>
      <c r="D5811" s="23">
        <v>50.1158</v>
      </c>
    </row>
    <row r="5812" spans="1:4" x14ac:dyDescent="0.25">
      <c r="A5812" s="7" t="s">
        <v>5990</v>
      </c>
      <c r="B5812" s="23">
        <v>45.015070000000001</v>
      </c>
      <c r="C5812" s="23">
        <v>1.20584</v>
      </c>
      <c r="D5812" s="23">
        <v>50.103509999999993</v>
      </c>
    </row>
    <row r="5813" spans="1:4" x14ac:dyDescent="0.25">
      <c r="A5813" s="7" t="s">
        <v>5991</v>
      </c>
      <c r="B5813" s="23">
        <v>49.777730000000005</v>
      </c>
      <c r="C5813" s="23">
        <v>0</v>
      </c>
      <c r="D5813" s="23">
        <v>50.097730000000006</v>
      </c>
    </row>
    <row r="5814" spans="1:4" x14ac:dyDescent="0.25">
      <c r="A5814" s="7" t="s">
        <v>5992</v>
      </c>
      <c r="B5814" s="23">
        <v>50.0807</v>
      </c>
      <c r="C5814" s="23">
        <v>0</v>
      </c>
      <c r="D5814" s="23">
        <v>50.0807</v>
      </c>
    </row>
    <row r="5815" spans="1:4" x14ac:dyDescent="0.25">
      <c r="A5815" s="7" t="s">
        <v>5993</v>
      </c>
      <c r="B5815" s="23">
        <v>47.01361</v>
      </c>
      <c r="C5815" s="23">
        <v>0</v>
      </c>
      <c r="D5815" s="23">
        <v>50.080300000000001</v>
      </c>
    </row>
    <row r="5816" spans="1:4" x14ac:dyDescent="0.25">
      <c r="A5816" s="7" t="s">
        <v>5994</v>
      </c>
      <c r="B5816" s="23">
        <v>45.255400000000002</v>
      </c>
      <c r="C5816" s="23">
        <v>1.7094200000000002</v>
      </c>
      <c r="D5816" s="23">
        <v>50.07367</v>
      </c>
    </row>
    <row r="5817" spans="1:4" x14ac:dyDescent="0.25">
      <c r="A5817" s="7" t="s">
        <v>5995</v>
      </c>
      <c r="B5817" s="23">
        <v>49.899620000000006</v>
      </c>
      <c r="C5817" s="23">
        <v>0.15705000000000002</v>
      </c>
      <c r="D5817" s="23">
        <v>50.056670000000004</v>
      </c>
    </row>
    <row r="5818" spans="1:4" x14ac:dyDescent="0.25">
      <c r="A5818" s="7" t="s">
        <v>5996</v>
      </c>
      <c r="B5818" s="23">
        <v>44.875399999999999</v>
      </c>
      <c r="C5818" s="23">
        <v>2.3681700000000001</v>
      </c>
      <c r="D5818" s="23">
        <v>50.030029999999996</v>
      </c>
    </row>
    <row r="5819" spans="1:4" x14ac:dyDescent="0.25">
      <c r="A5819" s="7" t="s">
        <v>5997</v>
      </c>
      <c r="B5819" s="23">
        <v>44.717419999999997</v>
      </c>
      <c r="C5819" s="23">
        <v>1.78363</v>
      </c>
      <c r="D5819" s="23">
        <v>50.029689999999995</v>
      </c>
    </row>
    <row r="5820" spans="1:4" x14ac:dyDescent="0.25">
      <c r="A5820" s="7" t="s">
        <v>5998</v>
      </c>
      <c r="B5820" s="23">
        <v>50.016760000000005</v>
      </c>
      <c r="C5820" s="23">
        <v>0</v>
      </c>
      <c r="D5820" s="23">
        <v>50.016760000000005</v>
      </c>
    </row>
    <row r="5821" spans="1:4" x14ac:dyDescent="0.25">
      <c r="A5821" s="7" t="s">
        <v>5999</v>
      </c>
      <c r="B5821" s="23">
        <v>49.74</v>
      </c>
      <c r="C5821" s="23">
        <v>0</v>
      </c>
      <c r="D5821" s="23">
        <v>49.94</v>
      </c>
    </row>
    <row r="5822" spans="1:4" x14ac:dyDescent="0.25">
      <c r="A5822" s="7" t="s">
        <v>6000</v>
      </c>
      <c r="B5822" s="23">
        <v>45.674039999999998</v>
      </c>
      <c r="C5822" s="23">
        <v>0.66737999999999997</v>
      </c>
      <c r="D5822" s="23">
        <v>49.92407</v>
      </c>
    </row>
    <row r="5823" spans="1:4" x14ac:dyDescent="0.25">
      <c r="A5823" s="7" t="s">
        <v>6001</v>
      </c>
      <c r="B5823" s="23">
        <v>49.291519999999998</v>
      </c>
      <c r="C5823" s="23">
        <v>0</v>
      </c>
      <c r="D5823" s="23">
        <v>49.915519999999994</v>
      </c>
    </row>
    <row r="5824" spans="1:4" x14ac:dyDescent="0.25">
      <c r="A5824" s="7" t="s">
        <v>6002</v>
      </c>
      <c r="B5824" s="23">
        <v>49.885269999999998</v>
      </c>
      <c r="C5824" s="23">
        <v>0</v>
      </c>
      <c r="D5824" s="23">
        <v>49.885269999999998</v>
      </c>
    </row>
    <row r="5825" spans="1:4" x14ac:dyDescent="0.25">
      <c r="A5825" s="7" t="s">
        <v>6003</v>
      </c>
      <c r="B5825" s="23">
        <v>48.162219999999998</v>
      </c>
      <c r="C5825" s="23">
        <v>0</v>
      </c>
      <c r="D5825" s="23">
        <v>49.885210000000001</v>
      </c>
    </row>
    <row r="5826" spans="1:4" x14ac:dyDescent="0.25">
      <c r="A5826" s="7" t="s">
        <v>6004</v>
      </c>
      <c r="B5826" s="23">
        <v>40.080010000000001</v>
      </c>
      <c r="C5826" s="23">
        <v>1.6148099999999999</v>
      </c>
      <c r="D5826" s="23">
        <v>49.873849999999997</v>
      </c>
    </row>
    <row r="5827" spans="1:4" x14ac:dyDescent="0.25">
      <c r="A5827" s="7" t="s">
        <v>6005</v>
      </c>
      <c r="B5827" s="23">
        <v>47.403919999999999</v>
      </c>
      <c r="C5827" s="23">
        <v>2.1826099999999999</v>
      </c>
      <c r="D5827" s="23">
        <v>49.836529999999996</v>
      </c>
    </row>
    <row r="5828" spans="1:4" x14ac:dyDescent="0.25">
      <c r="A5828" s="7" t="s">
        <v>6006</v>
      </c>
      <c r="B5828" s="23">
        <v>43.20496</v>
      </c>
      <c r="C5828" s="23">
        <v>4.5726800000000001</v>
      </c>
      <c r="D5828" s="23">
        <v>49.827179999999998</v>
      </c>
    </row>
    <row r="5829" spans="1:4" x14ac:dyDescent="0.25">
      <c r="A5829" s="7" t="s">
        <v>6007</v>
      </c>
      <c r="B5829" s="23">
        <v>48.762900000000002</v>
      </c>
      <c r="C5829" s="23">
        <v>0</v>
      </c>
      <c r="D5829" s="23">
        <v>49.818700000000007</v>
      </c>
    </row>
    <row r="5830" spans="1:4" x14ac:dyDescent="0.25">
      <c r="A5830" s="7" t="s">
        <v>6008</v>
      </c>
      <c r="B5830" s="23">
        <v>48.4724</v>
      </c>
      <c r="C5830" s="23">
        <v>0</v>
      </c>
      <c r="D5830" s="23">
        <v>49.817399999999999</v>
      </c>
    </row>
    <row r="5831" spans="1:4" x14ac:dyDescent="0.25">
      <c r="A5831" s="7" t="s">
        <v>6009</v>
      </c>
      <c r="B5831" s="23">
        <v>49.17606</v>
      </c>
      <c r="C5831" s="23">
        <v>0</v>
      </c>
      <c r="D5831" s="23">
        <v>49.800059999999995</v>
      </c>
    </row>
    <row r="5832" spans="1:4" x14ac:dyDescent="0.25">
      <c r="A5832" s="7" t="s">
        <v>6010</v>
      </c>
      <c r="B5832" s="23">
        <v>46.947859999999999</v>
      </c>
      <c r="C5832" s="23">
        <v>1.92869</v>
      </c>
      <c r="D5832" s="23">
        <v>49.786410000000004</v>
      </c>
    </row>
    <row r="5833" spans="1:4" x14ac:dyDescent="0.25">
      <c r="A5833" s="7" t="s">
        <v>6011</v>
      </c>
      <c r="B5833" s="23">
        <v>45.263500000000001</v>
      </c>
      <c r="C5833" s="23">
        <v>1.4312799999999999</v>
      </c>
      <c r="D5833" s="23">
        <v>49.782919999999997</v>
      </c>
    </row>
    <row r="5834" spans="1:4" x14ac:dyDescent="0.25">
      <c r="A5834" s="7" t="s">
        <v>6012</v>
      </c>
      <c r="B5834" s="23">
        <v>49.777819999999998</v>
      </c>
      <c r="C5834" s="23">
        <v>0</v>
      </c>
      <c r="D5834" s="23">
        <v>49.777819999999998</v>
      </c>
    </row>
    <row r="5835" spans="1:4" x14ac:dyDescent="0.25">
      <c r="A5835" s="7" t="s">
        <v>6013</v>
      </c>
      <c r="B5835" s="23">
        <v>49.777809999999995</v>
      </c>
      <c r="C5835" s="23">
        <v>0</v>
      </c>
      <c r="D5835" s="23">
        <v>49.777809999999995</v>
      </c>
    </row>
    <row r="5836" spans="1:4" x14ac:dyDescent="0.25">
      <c r="A5836" s="7" t="s">
        <v>6014</v>
      </c>
      <c r="B5836" s="23">
        <v>49.777809999999995</v>
      </c>
      <c r="C5836" s="23">
        <v>0</v>
      </c>
      <c r="D5836" s="23">
        <v>49.777809999999995</v>
      </c>
    </row>
    <row r="5837" spans="1:4" x14ac:dyDescent="0.25">
      <c r="A5837" s="7" t="s">
        <v>6015</v>
      </c>
      <c r="B5837" s="23">
        <v>49.777800000000006</v>
      </c>
      <c r="C5837" s="23">
        <v>0</v>
      </c>
      <c r="D5837" s="23">
        <v>49.777800000000006</v>
      </c>
    </row>
    <row r="5838" spans="1:4" x14ac:dyDescent="0.25">
      <c r="A5838" s="7" t="s">
        <v>6016</v>
      </c>
      <c r="B5838" s="23">
        <v>49.765989999999995</v>
      </c>
      <c r="C5838" s="23">
        <v>0</v>
      </c>
      <c r="D5838" s="23">
        <v>49.765989999999995</v>
      </c>
    </row>
    <row r="5839" spans="1:4" x14ac:dyDescent="0.25">
      <c r="A5839" s="7" t="s">
        <v>6017</v>
      </c>
      <c r="B5839" s="23">
        <v>48.129069999999999</v>
      </c>
      <c r="C5839" s="23">
        <v>0</v>
      </c>
      <c r="D5839" s="23">
        <v>49.716949999999997</v>
      </c>
    </row>
    <row r="5840" spans="1:4" x14ac:dyDescent="0.25">
      <c r="A5840" s="7" t="s">
        <v>6018</v>
      </c>
      <c r="B5840" s="23">
        <v>48.4724</v>
      </c>
      <c r="C5840" s="23">
        <v>0.60111999999999999</v>
      </c>
      <c r="D5840" s="23">
        <v>49.697520000000004</v>
      </c>
    </row>
    <row r="5841" spans="1:4" x14ac:dyDescent="0.25">
      <c r="A5841" s="7" t="s">
        <v>6019</v>
      </c>
      <c r="B5841" s="23">
        <v>46.717570000000002</v>
      </c>
      <c r="C5841" s="23">
        <v>1.9373</v>
      </c>
      <c r="D5841" s="23">
        <v>49.694870000000002</v>
      </c>
    </row>
    <row r="5842" spans="1:4" x14ac:dyDescent="0.25">
      <c r="A5842" s="7" t="s">
        <v>6020</v>
      </c>
      <c r="B5842" s="23">
        <v>49.469190000000005</v>
      </c>
      <c r="C5842" s="23">
        <v>0</v>
      </c>
      <c r="D5842" s="23">
        <v>49.685190000000006</v>
      </c>
    </row>
    <row r="5843" spans="1:4" x14ac:dyDescent="0.25">
      <c r="A5843" s="7" t="s">
        <v>6021</v>
      </c>
      <c r="B5843" s="23">
        <v>48.528019999999998</v>
      </c>
      <c r="C5843" s="23">
        <v>0.18468999999999999</v>
      </c>
      <c r="D5843" s="23">
        <v>49.684170000000002</v>
      </c>
    </row>
    <row r="5844" spans="1:4" x14ac:dyDescent="0.25">
      <c r="A5844" s="7" t="s">
        <v>6022</v>
      </c>
      <c r="B5844" s="23">
        <v>47.386720000000004</v>
      </c>
      <c r="C5844" s="23">
        <v>0.98503999999999992</v>
      </c>
      <c r="D5844" s="23">
        <v>49.608830000000005</v>
      </c>
    </row>
    <row r="5845" spans="1:4" x14ac:dyDescent="0.25">
      <c r="A5845" s="7" t="s">
        <v>6023</v>
      </c>
      <c r="B5845" s="23">
        <v>48.182000000000002</v>
      </c>
      <c r="C5845" s="23">
        <v>0</v>
      </c>
      <c r="D5845" s="23">
        <v>49.582000000000001</v>
      </c>
    </row>
    <row r="5846" spans="1:4" x14ac:dyDescent="0.25">
      <c r="A5846" s="7" t="s">
        <v>6024</v>
      </c>
      <c r="B5846" s="23">
        <v>44.233800000000002</v>
      </c>
      <c r="C5846" s="23">
        <v>1.9100699999999999</v>
      </c>
      <c r="D5846" s="23">
        <v>49.549740000000007</v>
      </c>
    </row>
    <row r="5847" spans="1:4" x14ac:dyDescent="0.25">
      <c r="A5847" s="7" t="s">
        <v>6025</v>
      </c>
      <c r="B5847" s="23">
        <v>49.535040000000002</v>
      </c>
      <c r="C5847" s="23">
        <v>0</v>
      </c>
      <c r="D5847" s="23">
        <v>49.535040000000002</v>
      </c>
    </row>
    <row r="5848" spans="1:4" x14ac:dyDescent="0.25">
      <c r="A5848" s="7" t="s">
        <v>6026</v>
      </c>
      <c r="B5848" s="23">
        <v>47.066230000000004</v>
      </c>
      <c r="C5848" s="23">
        <v>1.9718099999999998</v>
      </c>
      <c r="D5848" s="23">
        <v>49.528379999999999</v>
      </c>
    </row>
    <row r="5849" spans="1:4" x14ac:dyDescent="0.25">
      <c r="A5849" s="7" t="s">
        <v>6027</v>
      </c>
      <c r="B5849" s="23">
        <v>45.345559999999999</v>
      </c>
      <c r="C5849" s="23">
        <v>3.5340599999999998</v>
      </c>
      <c r="D5849" s="23">
        <v>49.51549</v>
      </c>
    </row>
    <row r="5850" spans="1:4" x14ac:dyDescent="0.25">
      <c r="A5850" s="7" t="s">
        <v>6028</v>
      </c>
      <c r="B5850" s="23">
        <v>43.1496</v>
      </c>
      <c r="C5850" s="23">
        <v>5.2986199999999997</v>
      </c>
      <c r="D5850" s="23">
        <v>49.497990000000001</v>
      </c>
    </row>
    <row r="5851" spans="1:4" x14ac:dyDescent="0.25">
      <c r="A5851" s="7" t="s">
        <v>6029</v>
      </c>
      <c r="B5851" s="23">
        <v>49.46302</v>
      </c>
      <c r="C5851" s="23">
        <v>0</v>
      </c>
      <c r="D5851" s="23">
        <v>49.46302</v>
      </c>
    </row>
    <row r="5852" spans="1:4" x14ac:dyDescent="0.25">
      <c r="A5852" s="7" t="s">
        <v>6030</v>
      </c>
      <c r="B5852" s="23">
        <v>49.460029999999996</v>
      </c>
      <c r="C5852" s="23">
        <v>0</v>
      </c>
      <c r="D5852" s="23">
        <v>49.460029999999996</v>
      </c>
    </row>
    <row r="5853" spans="1:4" x14ac:dyDescent="0.25">
      <c r="A5853" s="7" t="s">
        <v>6031</v>
      </c>
      <c r="B5853" s="23">
        <v>49.034199999999998</v>
      </c>
      <c r="C5853" s="23">
        <v>0</v>
      </c>
      <c r="D5853" s="23">
        <v>49.456879999999998</v>
      </c>
    </row>
    <row r="5854" spans="1:4" x14ac:dyDescent="0.25">
      <c r="A5854" s="7" t="s">
        <v>6032</v>
      </c>
      <c r="B5854" s="23">
        <v>41.156210000000002</v>
      </c>
      <c r="C5854" s="23">
        <v>1.94076</v>
      </c>
      <c r="D5854" s="23">
        <v>49.453569999999999</v>
      </c>
    </row>
    <row r="5855" spans="1:4" x14ac:dyDescent="0.25">
      <c r="A5855" s="7" t="s">
        <v>6033</v>
      </c>
      <c r="B5855" s="23">
        <v>48.84816</v>
      </c>
      <c r="C5855" s="23">
        <v>0</v>
      </c>
      <c r="D5855" s="23">
        <v>49.44905</v>
      </c>
    </row>
    <row r="5856" spans="1:4" x14ac:dyDescent="0.25">
      <c r="A5856" s="7" t="s">
        <v>6034</v>
      </c>
      <c r="B5856" s="23">
        <v>40.347949999999997</v>
      </c>
      <c r="C5856" s="23">
        <v>7.2769200000000005</v>
      </c>
      <c r="D5856" s="23">
        <v>49.44388</v>
      </c>
    </row>
    <row r="5857" spans="1:4" x14ac:dyDescent="0.25">
      <c r="A5857" s="7" t="s">
        <v>6035</v>
      </c>
      <c r="B5857" s="23">
        <v>42.01249</v>
      </c>
      <c r="C5857" s="23">
        <v>6.4498100000000003</v>
      </c>
      <c r="D5857" s="23">
        <v>49.441240000000001</v>
      </c>
    </row>
    <row r="5858" spans="1:4" x14ac:dyDescent="0.25">
      <c r="A5858" s="7" t="s">
        <v>6036</v>
      </c>
      <c r="B5858" s="23">
        <v>47.325300000000006</v>
      </c>
      <c r="C5858" s="23">
        <v>0.51060000000000005</v>
      </c>
      <c r="D5858" s="23">
        <v>49.438840000000006</v>
      </c>
    </row>
    <row r="5859" spans="1:4" x14ac:dyDescent="0.25">
      <c r="A5859" s="7" t="s">
        <v>6037</v>
      </c>
      <c r="B5859" s="23">
        <v>47.655000000000001</v>
      </c>
      <c r="C5859" s="23">
        <v>0.54224000000000006</v>
      </c>
      <c r="D5859" s="23">
        <v>49.436369999999997</v>
      </c>
    </row>
    <row r="5860" spans="1:4" x14ac:dyDescent="0.25">
      <c r="A5860" s="7" t="s">
        <v>6038</v>
      </c>
      <c r="B5860" s="23">
        <v>47.834249999999997</v>
      </c>
      <c r="C5860" s="23">
        <v>0</v>
      </c>
      <c r="D5860" s="23">
        <v>49.428429999999999</v>
      </c>
    </row>
    <row r="5861" spans="1:4" x14ac:dyDescent="0.25">
      <c r="A5861" s="7" t="s">
        <v>6039</v>
      </c>
      <c r="B5861" s="23">
        <v>48.238589999999995</v>
      </c>
      <c r="C5861" s="23">
        <v>0.56495000000000006</v>
      </c>
      <c r="D5861" s="23">
        <v>49.427539999999993</v>
      </c>
    </row>
    <row r="5862" spans="1:4" x14ac:dyDescent="0.25">
      <c r="A5862" s="7" t="s">
        <v>6040</v>
      </c>
      <c r="B5862" s="23">
        <v>49.066009999999999</v>
      </c>
      <c r="C5862" s="23">
        <v>0.35026000000000002</v>
      </c>
      <c r="D5862" s="23">
        <v>49.416270000000004</v>
      </c>
    </row>
    <row r="5863" spans="1:4" x14ac:dyDescent="0.25">
      <c r="A5863" s="7" t="s">
        <v>6041</v>
      </c>
      <c r="B5863" s="23">
        <v>46.898440000000001</v>
      </c>
      <c r="C5863" s="23">
        <v>0.77676000000000001</v>
      </c>
      <c r="D5863" s="23">
        <v>49.377570000000006</v>
      </c>
    </row>
    <row r="5864" spans="1:4" x14ac:dyDescent="0.25">
      <c r="A5864" s="7" t="s">
        <v>6042</v>
      </c>
      <c r="B5864" s="23">
        <v>48.747709999999998</v>
      </c>
      <c r="C5864" s="23">
        <v>0</v>
      </c>
      <c r="D5864" s="23">
        <v>49.372709999999998</v>
      </c>
    </row>
    <row r="5865" spans="1:4" x14ac:dyDescent="0.25">
      <c r="A5865" s="7" t="s">
        <v>6043</v>
      </c>
      <c r="B5865" s="23">
        <v>39.029739999999997</v>
      </c>
      <c r="C5865" s="23">
        <v>9.8666400000000003</v>
      </c>
      <c r="D5865" s="23">
        <v>49.367439999999995</v>
      </c>
    </row>
    <row r="5866" spans="1:4" x14ac:dyDescent="0.25">
      <c r="A5866" s="7" t="s">
        <v>6044</v>
      </c>
      <c r="B5866" s="23">
        <v>44.616500000000002</v>
      </c>
      <c r="C5866" s="23">
        <v>3.5747800000000001</v>
      </c>
      <c r="D5866" s="23">
        <v>49.360759999999999</v>
      </c>
    </row>
    <row r="5867" spans="1:4" x14ac:dyDescent="0.25">
      <c r="A5867" s="7" t="s">
        <v>6045</v>
      </c>
      <c r="B5867" s="23">
        <v>45.466120000000004</v>
      </c>
      <c r="C5867" s="23">
        <v>3.4153600000000002</v>
      </c>
      <c r="D5867" s="23">
        <v>49.343490000000003</v>
      </c>
    </row>
    <row r="5868" spans="1:4" x14ac:dyDescent="0.25">
      <c r="A5868" s="7" t="s">
        <v>6046</v>
      </c>
      <c r="B5868" s="23">
        <v>49.340669999999996</v>
      </c>
      <c r="C5868" s="23">
        <v>0</v>
      </c>
      <c r="D5868" s="23">
        <v>49.340669999999996</v>
      </c>
    </row>
    <row r="5869" spans="1:4" x14ac:dyDescent="0.25">
      <c r="A5869" s="7" t="s">
        <v>6047</v>
      </c>
      <c r="B5869" s="23">
        <v>49.058750000000003</v>
      </c>
      <c r="C5869" s="23">
        <v>5.9179999999999996E-2</v>
      </c>
      <c r="D5869" s="23">
        <v>49.327930000000002</v>
      </c>
    </row>
    <row r="5870" spans="1:4" x14ac:dyDescent="0.25">
      <c r="A5870" s="7" t="s">
        <v>6048</v>
      </c>
      <c r="B5870" s="23">
        <v>45.8005</v>
      </c>
      <c r="C5870" s="23">
        <v>0</v>
      </c>
      <c r="D5870" s="23">
        <v>49.3005</v>
      </c>
    </row>
    <row r="5871" spans="1:4" x14ac:dyDescent="0.25">
      <c r="A5871" s="7" t="s">
        <v>6049</v>
      </c>
      <c r="B5871" s="23">
        <v>49.291199999999996</v>
      </c>
      <c r="C5871" s="23">
        <v>0</v>
      </c>
      <c r="D5871" s="23">
        <v>49.291199999999996</v>
      </c>
    </row>
    <row r="5872" spans="1:4" x14ac:dyDescent="0.25">
      <c r="A5872" s="7" t="s">
        <v>6050</v>
      </c>
      <c r="B5872" s="23">
        <v>47.655000000000001</v>
      </c>
      <c r="C5872" s="23">
        <v>1.5554100000000002</v>
      </c>
      <c r="D5872" s="23">
        <v>49.280410000000003</v>
      </c>
    </row>
    <row r="5873" spans="1:4" x14ac:dyDescent="0.25">
      <c r="A5873" s="7" t="s">
        <v>6051</v>
      </c>
      <c r="B5873" s="23">
        <v>48.9666</v>
      </c>
      <c r="C5873" s="23">
        <v>0</v>
      </c>
      <c r="D5873" s="23">
        <v>49.2791</v>
      </c>
    </row>
    <row r="5874" spans="1:4" x14ac:dyDescent="0.25">
      <c r="A5874" s="7" t="s">
        <v>6052</v>
      </c>
      <c r="B5874" s="23">
        <v>44.474989999999998</v>
      </c>
      <c r="C5874" s="23">
        <v>2.9649800000000002</v>
      </c>
      <c r="D5874" s="23">
        <v>49.239020000000004</v>
      </c>
    </row>
    <row r="5875" spans="1:4" x14ac:dyDescent="0.25">
      <c r="A5875" s="7" t="s">
        <v>6053</v>
      </c>
      <c r="B5875" s="23">
        <v>46.743580000000001</v>
      </c>
      <c r="C5875" s="23">
        <v>0.30495</v>
      </c>
      <c r="D5875" s="23">
        <v>49.224449999999997</v>
      </c>
    </row>
    <row r="5876" spans="1:4" x14ac:dyDescent="0.25">
      <c r="A5876" s="7" t="s">
        <v>6054</v>
      </c>
      <c r="B5876" s="23">
        <v>48.119410000000002</v>
      </c>
      <c r="C5876" s="23">
        <v>1.0231699999999999</v>
      </c>
      <c r="D5876" s="23">
        <v>49.182580000000002</v>
      </c>
    </row>
    <row r="5877" spans="1:4" x14ac:dyDescent="0.25">
      <c r="A5877" s="7" t="s">
        <v>6055</v>
      </c>
      <c r="B5877" s="23">
        <v>39.609000000000002</v>
      </c>
      <c r="C5877" s="23">
        <v>6.9247399999999999</v>
      </c>
      <c r="D5877" s="23">
        <v>49.179509999999993</v>
      </c>
    </row>
    <row r="5878" spans="1:4" x14ac:dyDescent="0.25">
      <c r="A5878" s="7" t="s">
        <v>6056</v>
      </c>
      <c r="B5878" s="23">
        <v>42.351199999999999</v>
      </c>
      <c r="C5878" s="23">
        <v>4.32</v>
      </c>
      <c r="D5878" s="23">
        <v>49.164329999999993</v>
      </c>
    </row>
    <row r="5879" spans="1:4" x14ac:dyDescent="0.25">
      <c r="A5879" s="7" t="s">
        <v>6057</v>
      </c>
      <c r="B5879" s="23">
        <v>48.472410000000004</v>
      </c>
      <c r="C5879" s="23">
        <v>0</v>
      </c>
      <c r="D5879" s="23">
        <v>49.096410000000006</v>
      </c>
    </row>
    <row r="5880" spans="1:4" x14ac:dyDescent="0.25">
      <c r="A5880" s="7" t="s">
        <v>6058</v>
      </c>
      <c r="B5880" s="23">
        <v>48.4724</v>
      </c>
      <c r="C5880" s="23">
        <v>0</v>
      </c>
      <c r="D5880" s="23">
        <v>49.096400000000003</v>
      </c>
    </row>
    <row r="5881" spans="1:4" x14ac:dyDescent="0.25">
      <c r="A5881" s="7" t="s">
        <v>6059</v>
      </c>
      <c r="B5881" s="23">
        <v>48.224449999999997</v>
      </c>
      <c r="C5881" s="23">
        <v>0</v>
      </c>
      <c r="D5881" s="23">
        <v>49.092979999999997</v>
      </c>
    </row>
    <row r="5882" spans="1:4" x14ac:dyDescent="0.25">
      <c r="A5882" s="7" t="s">
        <v>6060</v>
      </c>
      <c r="B5882" s="23">
        <v>46.868000000000002</v>
      </c>
      <c r="C5882" s="23">
        <v>2.1858</v>
      </c>
      <c r="D5882" s="23">
        <v>49.053800000000003</v>
      </c>
    </row>
    <row r="5883" spans="1:4" x14ac:dyDescent="0.25">
      <c r="A5883" s="7" t="s">
        <v>6061</v>
      </c>
      <c r="B5883" s="23">
        <v>48.238440000000004</v>
      </c>
      <c r="C5883" s="23">
        <v>0</v>
      </c>
      <c r="D5883" s="23">
        <v>49.038440000000001</v>
      </c>
    </row>
    <row r="5884" spans="1:4" x14ac:dyDescent="0.25">
      <c r="A5884" s="7" t="s">
        <v>6062</v>
      </c>
      <c r="B5884" s="23">
        <v>49.026789999999998</v>
      </c>
      <c r="C5884" s="23">
        <v>0</v>
      </c>
      <c r="D5884" s="23">
        <v>49.026789999999998</v>
      </c>
    </row>
    <row r="5885" spans="1:4" x14ac:dyDescent="0.25">
      <c r="A5885" s="7" t="s">
        <v>6063</v>
      </c>
      <c r="B5885" s="23">
        <v>47.828710000000001</v>
      </c>
      <c r="C5885" s="23">
        <v>0</v>
      </c>
      <c r="D5885" s="23">
        <v>49.008710000000001</v>
      </c>
    </row>
    <row r="5886" spans="1:4" x14ac:dyDescent="0.25">
      <c r="A5886" s="7" t="s">
        <v>6064</v>
      </c>
      <c r="B5886" s="23">
        <v>48.356999999999999</v>
      </c>
      <c r="C5886" s="23">
        <v>0</v>
      </c>
      <c r="D5886" s="23">
        <v>49.005000000000003</v>
      </c>
    </row>
    <row r="5887" spans="1:4" x14ac:dyDescent="0.25">
      <c r="A5887" s="7" t="s">
        <v>6065</v>
      </c>
      <c r="B5887" s="23">
        <v>47.839599999999997</v>
      </c>
      <c r="C5887" s="23">
        <v>1.13565</v>
      </c>
      <c r="D5887" s="23">
        <v>48.975250000000003</v>
      </c>
    </row>
    <row r="5888" spans="1:4" x14ac:dyDescent="0.25">
      <c r="A5888" s="7" t="s">
        <v>6066</v>
      </c>
      <c r="B5888" s="23">
        <v>43.994519999999994</v>
      </c>
      <c r="C5888" s="23">
        <v>0</v>
      </c>
      <c r="D5888" s="23">
        <v>48.965619999999994</v>
      </c>
    </row>
    <row r="5889" spans="1:4" x14ac:dyDescent="0.25">
      <c r="A5889" s="7" t="s">
        <v>6067</v>
      </c>
      <c r="B5889" s="23">
        <v>48.507769999999994</v>
      </c>
      <c r="C5889" s="23">
        <v>7.9969999999999999E-2</v>
      </c>
      <c r="D5889" s="23">
        <v>48.965159999999997</v>
      </c>
    </row>
    <row r="5890" spans="1:4" x14ac:dyDescent="0.25">
      <c r="A5890" s="7" t="s">
        <v>6068</v>
      </c>
      <c r="B5890" s="23">
        <v>45.480400000000003</v>
      </c>
      <c r="C5890" s="23">
        <v>1.1523800000000002</v>
      </c>
      <c r="D5890" s="23">
        <v>48.9617</v>
      </c>
    </row>
    <row r="5891" spans="1:4" x14ac:dyDescent="0.25">
      <c r="A5891" s="7" t="s">
        <v>6069</v>
      </c>
      <c r="B5891" s="23">
        <v>48.955980000000004</v>
      </c>
      <c r="C5891" s="23">
        <v>0</v>
      </c>
      <c r="D5891" s="23">
        <v>48.955980000000004</v>
      </c>
    </row>
    <row r="5892" spans="1:4" x14ac:dyDescent="0.25">
      <c r="A5892" s="7" t="s">
        <v>6070</v>
      </c>
      <c r="B5892" s="23">
        <v>48.472439999999999</v>
      </c>
      <c r="C5892" s="23">
        <v>0.44211</v>
      </c>
      <c r="D5892" s="23">
        <v>48.914550000000006</v>
      </c>
    </row>
    <row r="5893" spans="1:4" x14ac:dyDescent="0.25">
      <c r="A5893" s="7" t="s">
        <v>6071</v>
      </c>
      <c r="B5893" s="23">
        <v>48.913449999999997</v>
      </c>
      <c r="C5893" s="23">
        <v>0</v>
      </c>
      <c r="D5893" s="23">
        <v>48.913449999999997</v>
      </c>
    </row>
    <row r="5894" spans="1:4" x14ac:dyDescent="0.25">
      <c r="A5894" s="7" t="s">
        <v>6072</v>
      </c>
      <c r="B5894" s="23">
        <v>44.137410000000003</v>
      </c>
      <c r="C5894" s="23">
        <v>0.67734000000000005</v>
      </c>
      <c r="D5894" s="23">
        <v>48.890050000000002</v>
      </c>
    </row>
    <row r="5895" spans="1:4" x14ac:dyDescent="0.25">
      <c r="A5895" s="7" t="s">
        <v>6073</v>
      </c>
      <c r="B5895" s="23">
        <v>33.71022</v>
      </c>
      <c r="C5895" s="23">
        <v>0</v>
      </c>
      <c r="D5895" s="23">
        <v>48.870669999999997</v>
      </c>
    </row>
    <row r="5896" spans="1:4" x14ac:dyDescent="0.25">
      <c r="A5896" s="7" t="s">
        <v>6074</v>
      </c>
      <c r="B5896" s="23">
        <v>48.23854</v>
      </c>
      <c r="C5896" s="23">
        <v>0</v>
      </c>
      <c r="D5896" s="23">
        <v>48.862540000000003</v>
      </c>
    </row>
    <row r="5897" spans="1:4" x14ac:dyDescent="0.25">
      <c r="A5897" s="7" t="s">
        <v>6075</v>
      </c>
      <c r="B5897" s="23">
        <v>48.238430000000001</v>
      </c>
      <c r="C5897" s="23">
        <v>0</v>
      </c>
      <c r="D5897" s="23">
        <v>48.862430000000003</v>
      </c>
    </row>
    <row r="5898" spans="1:4" x14ac:dyDescent="0.25">
      <c r="A5898" s="7" t="s">
        <v>6076</v>
      </c>
      <c r="B5898" s="23">
        <v>48.238399999999999</v>
      </c>
      <c r="C5898" s="23">
        <v>0</v>
      </c>
      <c r="D5898" s="23">
        <v>48.862400000000001</v>
      </c>
    </row>
    <row r="5899" spans="1:4" x14ac:dyDescent="0.25">
      <c r="A5899" s="7" t="s">
        <v>6077</v>
      </c>
      <c r="B5899" s="23">
        <v>48.056980000000003</v>
      </c>
      <c r="C5899" s="23">
        <v>0</v>
      </c>
      <c r="D5899" s="23">
        <v>48.860170000000004</v>
      </c>
    </row>
    <row r="5900" spans="1:4" x14ac:dyDescent="0.25">
      <c r="A5900" s="7" t="s">
        <v>6078</v>
      </c>
      <c r="B5900" s="23">
        <v>44.07105</v>
      </c>
      <c r="C5900" s="23">
        <v>3.5006200000000001</v>
      </c>
      <c r="D5900" s="23">
        <v>48.842620000000004</v>
      </c>
    </row>
    <row r="5901" spans="1:4" x14ac:dyDescent="0.25">
      <c r="A5901" s="7" t="s">
        <v>6079</v>
      </c>
      <c r="B5901" s="23">
        <v>47.059599999999996</v>
      </c>
      <c r="C5901" s="23">
        <v>0.51302999999999999</v>
      </c>
      <c r="D5901" s="23">
        <v>48.818759999999997</v>
      </c>
    </row>
    <row r="5902" spans="1:4" x14ac:dyDescent="0.25">
      <c r="A5902" s="7" t="s">
        <v>6080</v>
      </c>
      <c r="B5902" s="23">
        <v>48.4724</v>
      </c>
      <c r="C5902" s="23">
        <v>0.34006999999999998</v>
      </c>
      <c r="D5902" s="23">
        <v>48.812470000000005</v>
      </c>
    </row>
    <row r="5903" spans="1:4" x14ac:dyDescent="0.25">
      <c r="A5903" s="7" t="s">
        <v>6081</v>
      </c>
      <c r="B5903" s="23">
        <v>32.856830000000002</v>
      </c>
      <c r="C5903" s="23">
        <v>15.946879999999998</v>
      </c>
      <c r="D5903" s="23">
        <v>48.803710000000002</v>
      </c>
    </row>
    <row r="5904" spans="1:4" x14ac:dyDescent="0.25">
      <c r="A5904" s="7" t="s">
        <v>6082</v>
      </c>
      <c r="B5904" s="23">
        <v>43.194609999999997</v>
      </c>
      <c r="C5904" s="23">
        <v>4.8570500000000001</v>
      </c>
      <c r="D5904" s="23">
        <v>48.800030000000007</v>
      </c>
    </row>
    <row r="5905" spans="1:4" x14ac:dyDescent="0.25">
      <c r="A5905" s="7" t="s">
        <v>6083</v>
      </c>
      <c r="B5905" s="23">
        <v>48.472410000000004</v>
      </c>
      <c r="C5905" s="23">
        <v>0.30712</v>
      </c>
      <c r="D5905" s="23">
        <v>48.784960000000005</v>
      </c>
    </row>
    <row r="5906" spans="1:4" x14ac:dyDescent="0.25">
      <c r="A5906" s="7" t="s">
        <v>6084</v>
      </c>
      <c r="B5906" s="23">
        <v>48.507199999999997</v>
      </c>
      <c r="C5906" s="23">
        <v>0.27694000000000002</v>
      </c>
      <c r="D5906" s="23">
        <v>48.784140000000001</v>
      </c>
    </row>
    <row r="5907" spans="1:4" x14ac:dyDescent="0.25">
      <c r="A5907" s="7" t="s">
        <v>6085</v>
      </c>
      <c r="B5907" s="23">
        <v>45.354699999999994</v>
      </c>
      <c r="C5907" s="23">
        <v>0</v>
      </c>
      <c r="D5907" s="23">
        <v>48.756299999999996</v>
      </c>
    </row>
    <row r="5908" spans="1:4" x14ac:dyDescent="0.25">
      <c r="A5908" s="7" t="s">
        <v>6086</v>
      </c>
      <c r="B5908" s="23">
        <v>48.755650000000003</v>
      </c>
      <c r="C5908" s="23">
        <v>0</v>
      </c>
      <c r="D5908" s="23">
        <v>48.755650000000003</v>
      </c>
    </row>
    <row r="5909" spans="1:4" x14ac:dyDescent="0.25">
      <c r="A5909" s="7" t="s">
        <v>6087</v>
      </c>
      <c r="B5909" s="23">
        <v>11.25</v>
      </c>
      <c r="C5909" s="23">
        <v>0</v>
      </c>
      <c r="D5909" s="23">
        <v>48.75</v>
      </c>
    </row>
    <row r="5910" spans="1:4" x14ac:dyDescent="0.25">
      <c r="A5910" s="7" t="s">
        <v>6088</v>
      </c>
      <c r="B5910" s="23">
        <v>48.119410000000002</v>
      </c>
      <c r="C5910" s="23">
        <v>0</v>
      </c>
      <c r="D5910" s="23">
        <v>48.743410000000004</v>
      </c>
    </row>
    <row r="5911" spans="1:4" x14ac:dyDescent="0.25">
      <c r="A5911" s="7" t="s">
        <v>6089</v>
      </c>
      <c r="B5911" s="23">
        <v>48.539480000000005</v>
      </c>
      <c r="C5911" s="23">
        <v>0</v>
      </c>
      <c r="D5911" s="23">
        <v>48.73948</v>
      </c>
    </row>
    <row r="5912" spans="1:4" x14ac:dyDescent="0.25">
      <c r="A5912" s="7" t="s">
        <v>6090</v>
      </c>
      <c r="B5912" s="23">
        <v>47.306410000000007</v>
      </c>
      <c r="C5912" s="23">
        <v>0</v>
      </c>
      <c r="D5912" s="23">
        <v>48.735630000000008</v>
      </c>
    </row>
    <row r="5913" spans="1:4" x14ac:dyDescent="0.25">
      <c r="A5913" s="7" t="s">
        <v>6091</v>
      </c>
      <c r="B5913" s="23">
        <v>32.04439</v>
      </c>
      <c r="C5913" s="23">
        <v>15.882809999999999</v>
      </c>
      <c r="D5913" s="23">
        <v>48.728559999999995</v>
      </c>
    </row>
    <row r="5914" spans="1:4" x14ac:dyDescent="0.25">
      <c r="A5914" s="7" t="s">
        <v>6092</v>
      </c>
      <c r="B5914" s="23">
        <v>47.051160000000003</v>
      </c>
      <c r="C5914" s="23">
        <v>1.1482000000000001</v>
      </c>
      <c r="D5914" s="23">
        <v>48.67013</v>
      </c>
    </row>
    <row r="5915" spans="1:4" x14ac:dyDescent="0.25">
      <c r="A5915" s="7" t="s">
        <v>6093</v>
      </c>
      <c r="B5915" s="23">
        <v>38.71904</v>
      </c>
      <c r="C5915" s="23">
        <v>3.5447299999999999</v>
      </c>
      <c r="D5915" s="23">
        <v>48.644750000000002</v>
      </c>
    </row>
    <row r="5916" spans="1:4" x14ac:dyDescent="0.25">
      <c r="A5916" s="7" t="s">
        <v>6094</v>
      </c>
      <c r="B5916" s="23">
        <v>47.092980000000004</v>
      </c>
      <c r="C5916" s="23">
        <v>0.12741</v>
      </c>
      <c r="D5916" s="23">
        <v>48.638960000000004</v>
      </c>
    </row>
    <row r="5917" spans="1:4" x14ac:dyDescent="0.25">
      <c r="A5917" s="7" t="s">
        <v>6095</v>
      </c>
      <c r="B5917" s="23">
        <v>40.006099999999996</v>
      </c>
      <c r="C5917" s="23">
        <v>7.8153999999999995</v>
      </c>
      <c r="D5917" s="23">
        <v>48.578600000000002</v>
      </c>
    </row>
    <row r="5918" spans="1:4" x14ac:dyDescent="0.25">
      <c r="A5918" s="7" t="s">
        <v>6096</v>
      </c>
      <c r="B5918" s="23">
        <v>48.366620000000005</v>
      </c>
      <c r="C5918" s="23">
        <v>0</v>
      </c>
      <c r="D5918" s="23">
        <v>48.56662</v>
      </c>
    </row>
    <row r="5919" spans="1:4" x14ac:dyDescent="0.25">
      <c r="A5919" s="7" t="s">
        <v>6097</v>
      </c>
      <c r="B5919" s="23">
        <v>45.567019999999999</v>
      </c>
      <c r="C5919" s="23">
        <v>2.9490500000000002</v>
      </c>
      <c r="D5919" s="23">
        <v>48.549050000000001</v>
      </c>
    </row>
    <row r="5920" spans="1:4" x14ac:dyDescent="0.25">
      <c r="A5920" s="7" t="s">
        <v>6098</v>
      </c>
      <c r="B5920" s="23">
        <v>38.709269999999997</v>
      </c>
      <c r="C5920" s="23">
        <v>7.77285</v>
      </c>
      <c r="D5920" s="23">
        <v>48.539479999999998</v>
      </c>
    </row>
    <row r="5921" spans="1:4" x14ac:dyDescent="0.25">
      <c r="A5921" s="7" t="s">
        <v>6099</v>
      </c>
      <c r="B5921" s="23">
        <v>47.035029999999999</v>
      </c>
      <c r="C5921" s="23">
        <v>0.18196999999999999</v>
      </c>
      <c r="D5921" s="23">
        <v>48.536999999999999</v>
      </c>
    </row>
    <row r="5922" spans="1:4" x14ac:dyDescent="0.25">
      <c r="A5922" s="7" t="s">
        <v>6100</v>
      </c>
      <c r="B5922" s="23">
        <v>48.51699</v>
      </c>
      <c r="C5922" s="23">
        <v>0</v>
      </c>
      <c r="D5922" s="23">
        <v>48.51699</v>
      </c>
    </row>
    <row r="5923" spans="1:4" x14ac:dyDescent="0.25">
      <c r="A5923" s="7" t="s">
        <v>6101</v>
      </c>
      <c r="B5923" s="23">
        <v>46.5533</v>
      </c>
      <c r="C5923" s="23">
        <v>1.6129500000000001</v>
      </c>
      <c r="D5923" s="23">
        <v>48.499000000000002</v>
      </c>
    </row>
    <row r="5924" spans="1:4" x14ac:dyDescent="0.25">
      <c r="A5924" s="7" t="s">
        <v>6102</v>
      </c>
      <c r="B5924" s="23">
        <v>44.010480000000001</v>
      </c>
      <c r="C5924" s="23">
        <v>4.0431400000000002</v>
      </c>
      <c r="D5924" s="23">
        <v>48.469600000000007</v>
      </c>
    </row>
    <row r="5925" spans="1:4" x14ac:dyDescent="0.25">
      <c r="A5925" s="7" t="s">
        <v>6103</v>
      </c>
      <c r="B5925" s="23">
        <v>48.455599999999997</v>
      </c>
      <c r="C5925" s="23">
        <v>0</v>
      </c>
      <c r="D5925" s="23">
        <v>48.455599999999997</v>
      </c>
    </row>
    <row r="5926" spans="1:4" x14ac:dyDescent="0.25">
      <c r="A5926" s="7" t="s">
        <v>6104</v>
      </c>
      <c r="B5926" s="23">
        <v>48.443599999999996</v>
      </c>
      <c r="C5926" s="23">
        <v>0</v>
      </c>
      <c r="D5926" s="23">
        <v>48.443599999999996</v>
      </c>
    </row>
    <row r="5927" spans="1:4" x14ac:dyDescent="0.25">
      <c r="A5927" s="7" t="s">
        <v>6105</v>
      </c>
      <c r="B5927" s="23">
        <v>43.338290000000001</v>
      </c>
      <c r="C5927" s="23">
        <v>1.63246</v>
      </c>
      <c r="D5927" s="23">
        <v>48.419040000000003</v>
      </c>
    </row>
    <row r="5928" spans="1:4" x14ac:dyDescent="0.25">
      <c r="A5928" s="7" t="s">
        <v>6106</v>
      </c>
      <c r="B5928" s="23">
        <v>48.417720000000003</v>
      </c>
      <c r="C5928" s="23">
        <v>0</v>
      </c>
      <c r="D5928" s="23">
        <v>48.417720000000003</v>
      </c>
    </row>
    <row r="5929" spans="1:4" x14ac:dyDescent="0.25">
      <c r="A5929" s="7" t="s">
        <v>6107</v>
      </c>
      <c r="B5929" s="23">
        <v>46.121470000000002</v>
      </c>
      <c r="C5929" s="23">
        <v>2.2743000000000002</v>
      </c>
      <c r="D5929" s="23">
        <v>48.411110000000001</v>
      </c>
    </row>
    <row r="5930" spans="1:4" x14ac:dyDescent="0.25">
      <c r="A5930" s="7" t="s">
        <v>6108</v>
      </c>
      <c r="B5930" s="23">
        <v>48.17962</v>
      </c>
      <c r="C5930" s="23">
        <v>0</v>
      </c>
      <c r="D5930" s="23">
        <v>48.379620000000003</v>
      </c>
    </row>
    <row r="5931" spans="1:4" x14ac:dyDescent="0.25">
      <c r="A5931" s="7" t="s">
        <v>6109</v>
      </c>
      <c r="B5931" s="23">
        <v>48.356610000000003</v>
      </c>
      <c r="C5931" s="23">
        <v>0</v>
      </c>
      <c r="D5931" s="23">
        <v>48.356610000000003</v>
      </c>
    </row>
    <row r="5932" spans="1:4" x14ac:dyDescent="0.25">
      <c r="A5932" s="7" t="s">
        <v>6110</v>
      </c>
      <c r="B5932" s="23">
        <v>48.202550000000002</v>
      </c>
      <c r="C5932" s="23">
        <v>0</v>
      </c>
      <c r="D5932" s="23">
        <v>48.320720000000001</v>
      </c>
    </row>
    <row r="5933" spans="1:4" x14ac:dyDescent="0.25">
      <c r="A5933" s="7" t="s">
        <v>6111</v>
      </c>
      <c r="B5933" s="23">
        <v>47.692989999999995</v>
      </c>
      <c r="C5933" s="23">
        <v>0</v>
      </c>
      <c r="D5933" s="23">
        <v>48.309959999999997</v>
      </c>
    </row>
    <row r="5934" spans="1:4" x14ac:dyDescent="0.25">
      <c r="A5934" s="7" t="s">
        <v>6112</v>
      </c>
      <c r="B5934" s="23">
        <v>34.853449999999995</v>
      </c>
      <c r="C5934" s="23">
        <v>11.25123</v>
      </c>
      <c r="D5934" s="23">
        <v>48.274379999999994</v>
      </c>
    </row>
    <row r="5935" spans="1:4" x14ac:dyDescent="0.25">
      <c r="A5935" s="7" t="s">
        <v>6113</v>
      </c>
      <c r="B5935" s="23">
        <v>48.23845</v>
      </c>
      <c r="C5935" s="23">
        <v>0</v>
      </c>
      <c r="D5935" s="23">
        <v>48.23845</v>
      </c>
    </row>
    <row r="5936" spans="1:4" x14ac:dyDescent="0.25">
      <c r="A5936" s="7" t="s">
        <v>6114</v>
      </c>
      <c r="B5936" s="23">
        <v>46.272760000000005</v>
      </c>
      <c r="C5936" s="23">
        <v>0.99270000000000003</v>
      </c>
      <c r="D5936" s="23">
        <v>48.230019999999996</v>
      </c>
    </row>
    <row r="5937" spans="1:4" x14ac:dyDescent="0.25">
      <c r="A5937" s="7" t="s">
        <v>6115</v>
      </c>
      <c r="B5937" s="23">
        <v>46.456720000000004</v>
      </c>
      <c r="C5937" s="23">
        <v>0.61620000000000008</v>
      </c>
      <c r="D5937" s="23">
        <v>48.229559999999999</v>
      </c>
    </row>
    <row r="5938" spans="1:4" x14ac:dyDescent="0.25">
      <c r="A5938" s="7" t="s">
        <v>6116</v>
      </c>
      <c r="B5938" s="23">
        <v>48.223959999999998</v>
      </c>
      <c r="C5938" s="23">
        <v>0</v>
      </c>
      <c r="D5938" s="23">
        <v>48.223959999999998</v>
      </c>
    </row>
    <row r="5939" spans="1:4" x14ac:dyDescent="0.25">
      <c r="A5939" s="7" t="s">
        <v>6117</v>
      </c>
      <c r="B5939" s="23">
        <v>48.204000000000001</v>
      </c>
      <c r="C5939" s="23">
        <v>0</v>
      </c>
      <c r="D5939" s="23">
        <v>48.204000000000001</v>
      </c>
    </row>
    <row r="5940" spans="1:4" x14ac:dyDescent="0.25">
      <c r="A5940" s="7" t="s">
        <v>6118</v>
      </c>
      <c r="B5940" s="23">
        <v>48.186399999999999</v>
      </c>
      <c r="C5940" s="23">
        <v>0</v>
      </c>
      <c r="D5940" s="23">
        <v>48.186399999999999</v>
      </c>
    </row>
    <row r="5941" spans="1:4" x14ac:dyDescent="0.25">
      <c r="A5941" s="7" t="s">
        <v>6119</v>
      </c>
      <c r="B5941" s="23">
        <v>48.150779999999997</v>
      </c>
      <c r="C5941" s="23">
        <v>0</v>
      </c>
      <c r="D5941" s="23">
        <v>48.150779999999997</v>
      </c>
    </row>
    <row r="5942" spans="1:4" x14ac:dyDescent="0.25">
      <c r="A5942" s="7" t="s">
        <v>6120</v>
      </c>
      <c r="B5942" s="23">
        <v>43.26885</v>
      </c>
      <c r="C5942" s="23">
        <v>3.3594400000000002</v>
      </c>
      <c r="D5942" s="23">
        <v>48.134900000000002</v>
      </c>
    </row>
    <row r="5943" spans="1:4" x14ac:dyDescent="0.25">
      <c r="A5943" s="7" t="s">
        <v>6121</v>
      </c>
      <c r="B5943" s="23">
        <v>33.867559999999997</v>
      </c>
      <c r="C5943" s="23">
        <v>12.06066</v>
      </c>
      <c r="D5943" s="23">
        <v>48.128020000000006</v>
      </c>
    </row>
    <row r="5944" spans="1:4" x14ac:dyDescent="0.25">
      <c r="A5944" s="7" t="s">
        <v>6122</v>
      </c>
      <c r="B5944" s="23">
        <v>45.182730000000006</v>
      </c>
      <c r="C5944" s="23">
        <v>2.073</v>
      </c>
      <c r="D5944" s="23">
        <v>48.125730000000004</v>
      </c>
    </row>
    <row r="5945" spans="1:4" x14ac:dyDescent="0.25">
      <c r="A5945" s="7" t="s">
        <v>6123</v>
      </c>
      <c r="B5945" s="23">
        <v>33.169539999999998</v>
      </c>
      <c r="C5945" s="23">
        <v>12.459190000000001</v>
      </c>
      <c r="D5945" s="23">
        <v>48.11636</v>
      </c>
    </row>
    <row r="5946" spans="1:4" x14ac:dyDescent="0.25">
      <c r="A5946" s="7" t="s">
        <v>6124</v>
      </c>
      <c r="B5946" s="23">
        <v>48.076999999999998</v>
      </c>
      <c r="C5946" s="23">
        <v>0</v>
      </c>
      <c r="D5946" s="23">
        <v>48.076999999999998</v>
      </c>
    </row>
    <row r="5947" spans="1:4" x14ac:dyDescent="0.25">
      <c r="A5947" s="7" t="s">
        <v>6125</v>
      </c>
      <c r="B5947" s="23">
        <v>46.077010000000001</v>
      </c>
      <c r="C5947" s="23">
        <v>0</v>
      </c>
      <c r="D5947" s="23">
        <v>48.067140000000002</v>
      </c>
    </row>
    <row r="5948" spans="1:4" x14ac:dyDescent="0.25">
      <c r="A5948" s="7" t="s">
        <v>6126</v>
      </c>
      <c r="B5948" s="23">
        <v>35.577620000000003</v>
      </c>
      <c r="C5948" s="23">
        <v>2.6593</v>
      </c>
      <c r="D5948" s="23">
        <v>48.065840000000001</v>
      </c>
    </row>
    <row r="5949" spans="1:4" x14ac:dyDescent="0.25">
      <c r="A5949" s="7" t="s">
        <v>6127</v>
      </c>
      <c r="B5949" s="23">
        <v>44.831739999999996</v>
      </c>
      <c r="C5949" s="23">
        <v>1.2481800000000001</v>
      </c>
      <c r="D5949" s="23">
        <v>48.029330000000002</v>
      </c>
    </row>
    <row r="5950" spans="1:4" x14ac:dyDescent="0.25">
      <c r="A5950" s="7" t="s">
        <v>6128</v>
      </c>
      <c r="B5950" s="23">
        <v>48.015349999999998</v>
      </c>
      <c r="C5950" s="23">
        <v>0</v>
      </c>
      <c r="D5950" s="23">
        <v>48.015349999999998</v>
      </c>
    </row>
    <row r="5951" spans="1:4" x14ac:dyDescent="0.25">
      <c r="A5951" s="7" t="s">
        <v>6129</v>
      </c>
      <c r="B5951" s="23">
        <v>41.984449999999995</v>
      </c>
      <c r="C5951" s="23">
        <v>2.4126300000000001</v>
      </c>
      <c r="D5951" s="23">
        <v>47.997959999999992</v>
      </c>
    </row>
    <row r="5952" spans="1:4" x14ac:dyDescent="0.25">
      <c r="A5952" s="7" t="s">
        <v>6130</v>
      </c>
      <c r="B5952" s="23">
        <v>46.012500000000003</v>
      </c>
      <c r="C5952" s="23">
        <v>0</v>
      </c>
      <c r="D5952" s="23">
        <v>47.991949999999996</v>
      </c>
    </row>
    <row r="5953" spans="1:4" x14ac:dyDescent="0.25">
      <c r="A5953" s="7" t="s">
        <v>6131</v>
      </c>
      <c r="B5953" s="23">
        <v>47.648859999999999</v>
      </c>
      <c r="C5953" s="23">
        <v>0.32518000000000002</v>
      </c>
      <c r="D5953" s="23">
        <v>47.974040000000002</v>
      </c>
    </row>
    <row r="5954" spans="1:4" x14ac:dyDescent="0.25">
      <c r="A5954" s="7" t="s">
        <v>6132</v>
      </c>
      <c r="B5954" s="23">
        <v>47.253480000000003</v>
      </c>
      <c r="C5954" s="23">
        <v>0</v>
      </c>
      <c r="D5954" s="23">
        <v>47.968270000000004</v>
      </c>
    </row>
    <row r="5955" spans="1:4" x14ac:dyDescent="0.25">
      <c r="A5955" s="7" t="s">
        <v>6133</v>
      </c>
      <c r="B5955" s="23">
        <v>44.54853</v>
      </c>
      <c r="C5955" s="23">
        <v>0</v>
      </c>
      <c r="D5955" s="23">
        <v>47.944029999999998</v>
      </c>
    </row>
    <row r="5956" spans="1:4" x14ac:dyDescent="0.25">
      <c r="A5956" s="7" t="s">
        <v>6134</v>
      </c>
      <c r="B5956" s="23">
        <v>45.382760000000005</v>
      </c>
      <c r="C5956" s="23">
        <v>0</v>
      </c>
      <c r="D5956" s="23">
        <v>47.91046</v>
      </c>
    </row>
    <row r="5957" spans="1:4" x14ac:dyDescent="0.25">
      <c r="A5957" s="7" t="s">
        <v>6135</v>
      </c>
      <c r="B5957" s="23">
        <v>44.840980000000002</v>
      </c>
      <c r="C5957" s="23">
        <v>0</v>
      </c>
      <c r="D5957" s="23">
        <v>47.902250000000002</v>
      </c>
    </row>
    <row r="5958" spans="1:4" x14ac:dyDescent="0.25">
      <c r="A5958" s="7" t="s">
        <v>6136</v>
      </c>
      <c r="B5958" s="23">
        <v>46.963519999999995</v>
      </c>
      <c r="C5958" s="23">
        <v>0</v>
      </c>
      <c r="D5958" s="23">
        <v>47.863519999999994</v>
      </c>
    </row>
    <row r="5959" spans="1:4" x14ac:dyDescent="0.25">
      <c r="A5959" s="7" t="s">
        <v>6137</v>
      </c>
      <c r="B5959" s="23">
        <v>44.900400000000005</v>
      </c>
      <c r="C5959" s="23">
        <v>0</v>
      </c>
      <c r="D5959" s="23">
        <v>47.858959999999996</v>
      </c>
    </row>
    <row r="5960" spans="1:4" x14ac:dyDescent="0.25">
      <c r="A5960" s="7" t="s">
        <v>6138</v>
      </c>
      <c r="B5960" s="23">
        <v>47.840660000000007</v>
      </c>
      <c r="C5960" s="23">
        <v>0</v>
      </c>
      <c r="D5960" s="23">
        <v>47.840660000000007</v>
      </c>
    </row>
    <row r="5961" spans="1:4" x14ac:dyDescent="0.25">
      <c r="A5961" s="7" t="s">
        <v>6139</v>
      </c>
      <c r="B5961" s="23">
        <v>44.222480000000004</v>
      </c>
      <c r="C5961" s="23">
        <v>3.6150900000000004</v>
      </c>
      <c r="D5961" s="23">
        <v>47.837570000000007</v>
      </c>
    </row>
    <row r="5962" spans="1:4" x14ac:dyDescent="0.25">
      <c r="A5962" s="7" t="s">
        <v>6140</v>
      </c>
      <c r="B5962" s="23">
        <v>42.456060000000001</v>
      </c>
      <c r="C5962" s="23">
        <v>2.1518200000000003</v>
      </c>
      <c r="D5962" s="23">
        <v>47.814479999999996</v>
      </c>
    </row>
    <row r="5963" spans="1:4" x14ac:dyDescent="0.25">
      <c r="A5963" s="7" t="s">
        <v>6141</v>
      </c>
      <c r="B5963" s="23">
        <v>46.234000000000002</v>
      </c>
      <c r="C5963" s="23">
        <v>0.94911999999999996</v>
      </c>
      <c r="D5963" s="23">
        <v>47.806820000000002</v>
      </c>
    </row>
    <row r="5964" spans="1:4" x14ac:dyDescent="0.25">
      <c r="A5964" s="7" t="s">
        <v>6142</v>
      </c>
      <c r="B5964" s="23">
        <v>47.793459999999996</v>
      </c>
      <c r="C5964" s="23">
        <v>0</v>
      </c>
      <c r="D5964" s="23">
        <v>47.793459999999996</v>
      </c>
    </row>
    <row r="5965" spans="1:4" x14ac:dyDescent="0.25">
      <c r="A5965" s="7" t="s">
        <v>6143</v>
      </c>
      <c r="B5965" s="23">
        <v>45.036819999999999</v>
      </c>
      <c r="C5965" s="23">
        <v>1.7964899999999999</v>
      </c>
      <c r="D5965" s="23">
        <v>47.761129999999994</v>
      </c>
    </row>
    <row r="5966" spans="1:4" x14ac:dyDescent="0.25">
      <c r="A5966" s="7" t="s">
        <v>6144</v>
      </c>
      <c r="B5966" s="23">
        <v>47.761060000000001</v>
      </c>
      <c r="C5966" s="23">
        <v>0</v>
      </c>
      <c r="D5966" s="23">
        <v>47.761060000000001</v>
      </c>
    </row>
    <row r="5967" spans="1:4" x14ac:dyDescent="0.25">
      <c r="A5967" s="7" t="s">
        <v>6145</v>
      </c>
      <c r="B5967" s="23">
        <v>44.520060000000001</v>
      </c>
      <c r="C5967" s="23">
        <v>0</v>
      </c>
      <c r="D5967" s="23">
        <v>47.760349999999995</v>
      </c>
    </row>
    <row r="5968" spans="1:4" x14ac:dyDescent="0.25">
      <c r="A5968" s="7" t="s">
        <v>6146</v>
      </c>
      <c r="B5968" s="23">
        <v>39.686510000000006</v>
      </c>
      <c r="C5968" s="23">
        <v>0</v>
      </c>
      <c r="D5968" s="23">
        <v>47.759550000000004</v>
      </c>
    </row>
    <row r="5969" spans="1:4" x14ac:dyDescent="0.25">
      <c r="A5969" s="7" t="s">
        <v>6147</v>
      </c>
      <c r="B5969" s="23">
        <v>47.713000000000001</v>
      </c>
      <c r="C5969" s="23">
        <v>0</v>
      </c>
      <c r="D5969" s="23">
        <v>47.713000000000001</v>
      </c>
    </row>
    <row r="5970" spans="1:4" x14ac:dyDescent="0.25">
      <c r="A5970" s="7" t="s">
        <v>6148</v>
      </c>
      <c r="B5970" s="23">
        <v>47.076320000000003</v>
      </c>
      <c r="C5970" s="23">
        <v>0</v>
      </c>
      <c r="D5970" s="23">
        <v>47.682679999999998</v>
      </c>
    </row>
    <row r="5971" spans="1:4" x14ac:dyDescent="0.25">
      <c r="A5971" s="7" t="s">
        <v>6149</v>
      </c>
      <c r="B5971" s="23">
        <v>37.235099999999996</v>
      </c>
      <c r="C5971" s="23">
        <v>0.95589999999999997</v>
      </c>
      <c r="D5971" s="23">
        <v>47.659819999999996</v>
      </c>
    </row>
    <row r="5972" spans="1:4" x14ac:dyDescent="0.25">
      <c r="A5972" s="7" t="s">
        <v>6150</v>
      </c>
      <c r="B5972" s="23">
        <v>47.655019999999993</v>
      </c>
      <c r="C5972" s="23">
        <v>0</v>
      </c>
      <c r="D5972" s="23">
        <v>47.655019999999993</v>
      </c>
    </row>
    <row r="5973" spans="1:4" x14ac:dyDescent="0.25">
      <c r="A5973" s="7" t="s">
        <v>6151</v>
      </c>
      <c r="B5973" s="23">
        <v>47.541969999999999</v>
      </c>
      <c r="C5973" s="23">
        <v>9.9239999999999995E-2</v>
      </c>
      <c r="D5973" s="23">
        <v>47.641210000000001</v>
      </c>
    </row>
    <row r="5974" spans="1:4" x14ac:dyDescent="0.25">
      <c r="A5974" s="7" t="s">
        <v>6152</v>
      </c>
      <c r="B5974" s="23">
        <v>47.416699999999999</v>
      </c>
      <c r="C5974" s="23">
        <v>0.20821999999999999</v>
      </c>
      <c r="D5974" s="23">
        <v>47.624919999999996</v>
      </c>
    </row>
    <row r="5975" spans="1:4" x14ac:dyDescent="0.25">
      <c r="A5975" s="7" t="s">
        <v>6153</v>
      </c>
      <c r="B5975" s="23">
        <v>45.756329999999998</v>
      </c>
      <c r="C5975" s="23">
        <v>1.1566099999999999</v>
      </c>
      <c r="D5975" s="23">
        <v>47.528280000000002</v>
      </c>
    </row>
    <row r="5976" spans="1:4" x14ac:dyDescent="0.25">
      <c r="A5976" s="7" t="s">
        <v>6154</v>
      </c>
      <c r="B5976" s="23">
        <v>45.608910000000002</v>
      </c>
      <c r="C5976" s="23">
        <v>0</v>
      </c>
      <c r="D5976" s="23">
        <v>47.522870000000005</v>
      </c>
    </row>
    <row r="5977" spans="1:4" x14ac:dyDescent="0.25">
      <c r="A5977" s="7" t="s">
        <v>6155</v>
      </c>
      <c r="B5977" s="23">
        <v>47.05585</v>
      </c>
      <c r="C5977" s="23">
        <v>0.45604</v>
      </c>
      <c r="D5977" s="23">
        <v>47.511890000000001</v>
      </c>
    </row>
    <row r="5978" spans="1:4" x14ac:dyDescent="0.25">
      <c r="A5978" s="7" t="s">
        <v>6156</v>
      </c>
      <c r="B5978" s="23">
        <v>41.136720000000004</v>
      </c>
      <c r="C5978" s="23">
        <v>5.6455500000000001</v>
      </c>
      <c r="D5978" s="23">
        <v>47.444430000000004</v>
      </c>
    </row>
    <row r="5979" spans="1:4" x14ac:dyDescent="0.25">
      <c r="A5979" s="7" t="s">
        <v>6157</v>
      </c>
      <c r="B5979" s="23">
        <v>45.839059999999996</v>
      </c>
      <c r="C5979" s="23">
        <v>1.38263</v>
      </c>
      <c r="D5979" s="23">
        <v>47.40603999999999</v>
      </c>
    </row>
    <row r="5980" spans="1:4" x14ac:dyDescent="0.25">
      <c r="A5980" s="7" t="s">
        <v>6158</v>
      </c>
      <c r="B5980" s="23">
        <v>46.511309999999995</v>
      </c>
      <c r="C5980" s="23">
        <v>0</v>
      </c>
      <c r="D5980" s="23">
        <v>47.385379999999998</v>
      </c>
    </row>
    <row r="5981" spans="1:4" x14ac:dyDescent="0.25">
      <c r="A5981" s="7" t="s">
        <v>6159</v>
      </c>
      <c r="B5981" s="23">
        <v>45.255400000000002</v>
      </c>
      <c r="C5981" s="23">
        <v>2.1079499999999998</v>
      </c>
      <c r="D5981" s="23">
        <v>47.363349999999997</v>
      </c>
    </row>
    <row r="5982" spans="1:4" x14ac:dyDescent="0.25">
      <c r="A5982" s="7" t="s">
        <v>6160</v>
      </c>
      <c r="B5982" s="23">
        <v>44.65954</v>
      </c>
      <c r="C5982" s="23">
        <v>0.30956</v>
      </c>
      <c r="D5982" s="23">
        <v>47.345979999999997</v>
      </c>
    </row>
    <row r="5983" spans="1:4" x14ac:dyDescent="0.25">
      <c r="A5983" s="7" t="s">
        <v>6161</v>
      </c>
      <c r="B5983" s="23">
        <v>23.31006</v>
      </c>
      <c r="C5983" s="23">
        <v>0</v>
      </c>
      <c r="D5983" s="23">
        <v>47.344279999999998</v>
      </c>
    </row>
    <row r="5984" spans="1:4" x14ac:dyDescent="0.25">
      <c r="A5984" s="7" t="s">
        <v>6162</v>
      </c>
      <c r="B5984" s="23">
        <v>36.539259999999999</v>
      </c>
      <c r="C5984" s="23">
        <v>10.136139999999999</v>
      </c>
      <c r="D5984" s="23">
        <v>47.338940000000001</v>
      </c>
    </row>
    <row r="5985" spans="1:4" x14ac:dyDescent="0.25">
      <c r="A5985" s="7" t="s">
        <v>6163</v>
      </c>
      <c r="B5985" s="23">
        <v>45.978699999999996</v>
      </c>
      <c r="C5985" s="23">
        <v>1.3140000000000001</v>
      </c>
      <c r="D5985" s="23">
        <v>47.292699999999996</v>
      </c>
    </row>
    <row r="5986" spans="1:4" x14ac:dyDescent="0.25">
      <c r="A5986" s="7" t="s">
        <v>6164</v>
      </c>
      <c r="B5986" s="23">
        <v>45.760809999999999</v>
      </c>
      <c r="C5986" s="23">
        <v>0</v>
      </c>
      <c r="D5986" s="23">
        <v>47.260809999999999</v>
      </c>
    </row>
    <row r="5987" spans="1:4" x14ac:dyDescent="0.25">
      <c r="A5987" s="7" t="s">
        <v>6165</v>
      </c>
      <c r="B5987" s="23">
        <v>42.630400000000002</v>
      </c>
      <c r="C5987" s="23">
        <v>2.4056999999999999</v>
      </c>
      <c r="D5987" s="23">
        <v>47.257919999999999</v>
      </c>
    </row>
    <row r="5988" spans="1:4" x14ac:dyDescent="0.25">
      <c r="A5988" s="7" t="s">
        <v>6166</v>
      </c>
      <c r="B5988" s="23">
        <v>42.630540000000003</v>
      </c>
      <c r="C5988" s="23">
        <v>1.5824100000000001</v>
      </c>
      <c r="D5988" s="23">
        <v>47.245810000000006</v>
      </c>
    </row>
    <row r="5989" spans="1:4" x14ac:dyDescent="0.25">
      <c r="A5989" s="7" t="s">
        <v>6167</v>
      </c>
      <c r="B5989" s="23">
        <v>39.125749999999996</v>
      </c>
      <c r="C5989" s="23">
        <v>8.0771200000000007</v>
      </c>
      <c r="D5989" s="23">
        <v>47.206009999999999</v>
      </c>
    </row>
    <row r="5990" spans="1:4" x14ac:dyDescent="0.25">
      <c r="A5990" s="7" t="s">
        <v>6168</v>
      </c>
      <c r="B5990" s="23">
        <v>46.933010000000003</v>
      </c>
      <c r="C5990" s="23">
        <v>0.26869999999999999</v>
      </c>
      <c r="D5990" s="23">
        <v>47.201709999999999</v>
      </c>
    </row>
    <row r="5991" spans="1:4" x14ac:dyDescent="0.25">
      <c r="A5991" s="7" t="s">
        <v>6169</v>
      </c>
      <c r="B5991" s="23">
        <v>37.333550000000002</v>
      </c>
      <c r="C5991" s="23">
        <v>6.2952700000000004</v>
      </c>
      <c r="D5991" s="23">
        <v>47.185570000000006</v>
      </c>
    </row>
    <row r="5992" spans="1:4" x14ac:dyDescent="0.25">
      <c r="A5992" s="7" t="s">
        <v>6170</v>
      </c>
      <c r="B5992" s="23">
        <v>46.344679999999997</v>
      </c>
      <c r="C5992" s="23">
        <v>0</v>
      </c>
      <c r="D5992" s="23">
        <v>47.168140000000001</v>
      </c>
    </row>
    <row r="5993" spans="1:4" x14ac:dyDescent="0.25">
      <c r="A5993" s="7" t="s">
        <v>6171</v>
      </c>
      <c r="B5993" s="23">
        <v>44.510469999999998</v>
      </c>
      <c r="C5993" s="23">
        <v>1.1291500000000001</v>
      </c>
      <c r="D5993" s="23">
        <v>47.127859999999998</v>
      </c>
    </row>
    <row r="5994" spans="1:4" x14ac:dyDescent="0.25">
      <c r="A5994" s="7" t="s">
        <v>6172</v>
      </c>
      <c r="B5994" s="23">
        <v>44.466560000000001</v>
      </c>
      <c r="C5994" s="23">
        <v>2.5502600000000002</v>
      </c>
      <c r="D5994" s="23">
        <v>47.069050000000004</v>
      </c>
    </row>
    <row r="5995" spans="1:4" x14ac:dyDescent="0.25">
      <c r="A5995" s="7" t="s">
        <v>6173</v>
      </c>
      <c r="B5995" s="23">
        <v>44.584620000000001</v>
      </c>
      <c r="C5995" s="23">
        <v>1.2871400000000002</v>
      </c>
      <c r="D5995" s="23">
        <v>47.051819999999999</v>
      </c>
    </row>
    <row r="5996" spans="1:4" x14ac:dyDescent="0.25">
      <c r="A5996" s="7" t="s">
        <v>6174</v>
      </c>
      <c r="B5996" s="23">
        <v>44.608609999999999</v>
      </c>
      <c r="C5996" s="23">
        <v>2.43357</v>
      </c>
      <c r="D5996" s="23">
        <v>47.042180000000002</v>
      </c>
    </row>
    <row r="5997" spans="1:4" x14ac:dyDescent="0.25">
      <c r="A5997" s="7" t="s">
        <v>6175</v>
      </c>
      <c r="B5997" s="23">
        <v>38.554720000000003</v>
      </c>
      <c r="C5997" s="23">
        <v>7.2495399999999997</v>
      </c>
      <c r="D5997" s="23">
        <v>47.021680000000003</v>
      </c>
    </row>
    <row r="5998" spans="1:4" x14ac:dyDescent="0.25">
      <c r="A5998" s="7" t="s">
        <v>6176</v>
      </c>
      <c r="B5998" s="23">
        <v>47.020050000000005</v>
      </c>
      <c r="C5998" s="23">
        <v>0</v>
      </c>
      <c r="D5998" s="23">
        <v>47.020050000000005</v>
      </c>
    </row>
    <row r="5999" spans="1:4" x14ac:dyDescent="0.25">
      <c r="A5999" s="7" t="s">
        <v>6177</v>
      </c>
      <c r="B5999" s="23">
        <v>47.012730000000005</v>
      </c>
      <c r="C5999" s="23">
        <v>0</v>
      </c>
      <c r="D5999" s="23">
        <v>47.012730000000005</v>
      </c>
    </row>
    <row r="6000" spans="1:4" x14ac:dyDescent="0.25">
      <c r="A6000" s="7" t="s">
        <v>6178</v>
      </c>
      <c r="B6000" s="23">
        <v>46.38646</v>
      </c>
      <c r="C6000" s="23">
        <v>0</v>
      </c>
      <c r="D6000" s="23">
        <v>47.010460000000002</v>
      </c>
    </row>
    <row r="6001" spans="1:4" x14ac:dyDescent="0.25">
      <c r="A6001" s="7" t="s">
        <v>6179</v>
      </c>
      <c r="B6001" s="23">
        <v>46.386400000000002</v>
      </c>
      <c r="C6001" s="23">
        <v>0</v>
      </c>
      <c r="D6001" s="23">
        <v>47.010400000000004</v>
      </c>
    </row>
    <row r="6002" spans="1:4" x14ac:dyDescent="0.25">
      <c r="A6002" s="7" t="s">
        <v>6180</v>
      </c>
      <c r="B6002" s="23">
        <v>43.868269999999995</v>
      </c>
      <c r="C6002" s="23">
        <v>1.03762</v>
      </c>
      <c r="D6002" s="23">
        <v>47.00703</v>
      </c>
    </row>
    <row r="6003" spans="1:4" x14ac:dyDescent="0.25">
      <c r="A6003" s="7" t="s">
        <v>6181</v>
      </c>
      <c r="B6003" s="23">
        <v>42.073560000000001</v>
      </c>
      <c r="C6003" s="23">
        <v>1.2930200000000001</v>
      </c>
      <c r="D6003" s="23">
        <v>46.936759999999992</v>
      </c>
    </row>
    <row r="6004" spans="1:4" x14ac:dyDescent="0.25">
      <c r="A6004" s="7" t="s">
        <v>6182</v>
      </c>
      <c r="B6004" s="23">
        <v>34.194410000000005</v>
      </c>
      <c r="C6004" s="23">
        <v>9.6492500000000003</v>
      </c>
      <c r="D6004" s="23">
        <v>46.931510000000003</v>
      </c>
    </row>
    <row r="6005" spans="1:4" x14ac:dyDescent="0.25">
      <c r="A6005" s="7" t="s">
        <v>6183</v>
      </c>
      <c r="B6005" s="23">
        <v>42.125459999999997</v>
      </c>
      <c r="C6005" s="23">
        <v>1.1103299999999998</v>
      </c>
      <c r="D6005" s="23">
        <v>46.914670000000001</v>
      </c>
    </row>
    <row r="6006" spans="1:4" x14ac:dyDescent="0.25">
      <c r="A6006" s="7" t="s">
        <v>6184</v>
      </c>
      <c r="B6006" s="23">
        <v>42.793660000000003</v>
      </c>
      <c r="C6006" s="23">
        <v>3.89575</v>
      </c>
      <c r="D6006" s="23">
        <v>46.905600000000007</v>
      </c>
    </row>
    <row r="6007" spans="1:4" x14ac:dyDescent="0.25">
      <c r="A6007" s="7" t="s">
        <v>6185</v>
      </c>
      <c r="B6007" s="23">
        <v>46.267400000000002</v>
      </c>
      <c r="C6007" s="23">
        <v>0</v>
      </c>
      <c r="D6007" s="23">
        <v>46.891400000000004</v>
      </c>
    </row>
    <row r="6008" spans="1:4" x14ac:dyDescent="0.25">
      <c r="A6008" s="7" t="s">
        <v>6186</v>
      </c>
      <c r="B6008" s="23">
        <v>46.511900000000004</v>
      </c>
      <c r="C6008" s="23">
        <v>0</v>
      </c>
      <c r="D6008" s="23">
        <v>46.871900000000004</v>
      </c>
    </row>
    <row r="6009" spans="1:4" x14ac:dyDescent="0.25">
      <c r="A6009" s="7" t="s">
        <v>6187</v>
      </c>
      <c r="B6009" s="23">
        <v>43.727170000000001</v>
      </c>
      <c r="C6009" s="23">
        <v>1.9547999999999999</v>
      </c>
      <c r="D6009" s="23">
        <v>46.845390000000002</v>
      </c>
    </row>
    <row r="6010" spans="1:4" x14ac:dyDescent="0.25">
      <c r="A6010" s="7" t="s">
        <v>6188</v>
      </c>
      <c r="B6010" s="23">
        <v>29.403099999999998</v>
      </c>
      <c r="C6010" s="23">
        <v>16.547029999999999</v>
      </c>
      <c r="D6010" s="23">
        <v>46.827570000000001</v>
      </c>
    </row>
    <row r="6011" spans="1:4" x14ac:dyDescent="0.25">
      <c r="A6011" s="7" t="s">
        <v>6189</v>
      </c>
      <c r="B6011" s="23">
        <v>42.424889999999998</v>
      </c>
      <c r="C6011" s="23">
        <v>0.92127000000000003</v>
      </c>
      <c r="D6011" s="23">
        <v>46.795259999999992</v>
      </c>
    </row>
    <row r="6012" spans="1:4" x14ac:dyDescent="0.25">
      <c r="A6012" s="7" t="s">
        <v>6190</v>
      </c>
      <c r="B6012" s="23">
        <v>46.2988</v>
      </c>
      <c r="C6012" s="23">
        <v>0</v>
      </c>
      <c r="D6012" s="23">
        <v>46.790500000000002</v>
      </c>
    </row>
    <row r="6013" spans="1:4" x14ac:dyDescent="0.25">
      <c r="A6013" s="7" t="s">
        <v>6191</v>
      </c>
      <c r="B6013" s="23">
        <v>40.417999999999999</v>
      </c>
      <c r="C6013" s="23">
        <v>2.6566900000000002</v>
      </c>
      <c r="D6013" s="23">
        <v>46.772750000000002</v>
      </c>
    </row>
    <row r="6014" spans="1:4" x14ac:dyDescent="0.25">
      <c r="A6014" s="7" t="s">
        <v>6192</v>
      </c>
      <c r="B6014" s="23">
        <v>45.678820000000002</v>
      </c>
      <c r="C6014" s="23">
        <v>0</v>
      </c>
      <c r="D6014" s="23">
        <v>46.756320000000002</v>
      </c>
    </row>
    <row r="6015" spans="1:4" x14ac:dyDescent="0.25">
      <c r="A6015" s="7" t="s">
        <v>6193</v>
      </c>
      <c r="B6015" s="23">
        <v>40.295519999999996</v>
      </c>
      <c r="C6015" s="23">
        <v>0.10481</v>
      </c>
      <c r="D6015" s="23">
        <v>46.74678999999999</v>
      </c>
    </row>
    <row r="6016" spans="1:4" x14ac:dyDescent="0.25">
      <c r="A6016" s="7" t="s">
        <v>6194</v>
      </c>
      <c r="B6016" s="23">
        <v>43.294959999999996</v>
      </c>
      <c r="C6016" s="23">
        <v>3.4056700000000002</v>
      </c>
      <c r="D6016" s="23">
        <v>46.7425</v>
      </c>
    </row>
    <row r="6017" spans="1:4" x14ac:dyDescent="0.25">
      <c r="A6017" s="7" t="s">
        <v>6195</v>
      </c>
      <c r="B6017" s="23">
        <v>46.348709999999997</v>
      </c>
      <c r="C6017" s="23">
        <v>0.38767000000000001</v>
      </c>
      <c r="D6017" s="23">
        <v>46.736379999999997</v>
      </c>
    </row>
    <row r="6018" spans="1:4" x14ac:dyDescent="0.25">
      <c r="A6018" s="7" t="s">
        <v>6196</v>
      </c>
      <c r="B6018" s="23">
        <v>35.344760000000001</v>
      </c>
      <c r="C6018" s="23">
        <v>0</v>
      </c>
      <c r="D6018" s="23">
        <v>46.728259999999999</v>
      </c>
    </row>
    <row r="6019" spans="1:4" x14ac:dyDescent="0.25">
      <c r="A6019" s="7" t="s">
        <v>6197</v>
      </c>
      <c r="B6019" s="23">
        <v>42.902200000000001</v>
      </c>
      <c r="C6019" s="23">
        <v>3.7567300000000001</v>
      </c>
      <c r="D6019" s="23">
        <v>46.658929999999998</v>
      </c>
    </row>
    <row r="6020" spans="1:4" x14ac:dyDescent="0.25">
      <c r="A6020" s="7" t="s">
        <v>6198</v>
      </c>
      <c r="B6020" s="23">
        <v>46.007760000000005</v>
      </c>
      <c r="C6020" s="23">
        <v>0</v>
      </c>
      <c r="D6020" s="23">
        <v>46.626520000000006</v>
      </c>
    </row>
    <row r="6021" spans="1:4" x14ac:dyDescent="0.25">
      <c r="A6021" s="7" t="s">
        <v>6199</v>
      </c>
      <c r="B6021" s="23">
        <v>46.565400000000004</v>
      </c>
      <c r="C6021" s="23">
        <v>0</v>
      </c>
      <c r="D6021" s="23">
        <v>46.565400000000004</v>
      </c>
    </row>
    <row r="6022" spans="1:4" x14ac:dyDescent="0.25">
      <c r="A6022" s="7" t="s">
        <v>6200</v>
      </c>
      <c r="B6022" s="23">
        <v>46.528089999999999</v>
      </c>
      <c r="C6022" s="23">
        <v>0</v>
      </c>
      <c r="D6022" s="23">
        <v>46.528089999999999</v>
      </c>
    </row>
    <row r="6023" spans="1:4" x14ac:dyDescent="0.25">
      <c r="A6023" s="7" t="s">
        <v>6201</v>
      </c>
      <c r="B6023" s="23">
        <v>46.513390000000001</v>
      </c>
      <c r="C6023" s="23">
        <v>0</v>
      </c>
      <c r="D6023" s="23">
        <v>46.513390000000001</v>
      </c>
    </row>
    <row r="6024" spans="1:4" x14ac:dyDescent="0.25">
      <c r="A6024" s="7" t="s">
        <v>6202</v>
      </c>
      <c r="B6024" s="23">
        <v>44.719790000000003</v>
      </c>
      <c r="C6024" s="23">
        <v>0</v>
      </c>
      <c r="D6024" s="23">
        <v>46.476840000000003</v>
      </c>
    </row>
    <row r="6025" spans="1:4" x14ac:dyDescent="0.25">
      <c r="A6025" s="7" t="s">
        <v>6203</v>
      </c>
      <c r="B6025" s="23">
        <v>42.929199999999994</v>
      </c>
      <c r="C6025" s="23">
        <v>0</v>
      </c>
      <c r="D6025" s="23">
        <v>46.452579999999998</v>
      </c>
    </row>
    <row r="6026" spans="1:4" x14ac:dyDescent="0.25">
      <c r="A6026" s="7" t="s">
        <v>6204</v>
      </c>
      <c r="B6026" s="23">
        <v>46.434069999999998</v>
      </c>
      <c r="C6026" s="23">
        <v>0</v>
      </c>
      <c r="D6026" s="23">
        <v>46.434069999999998</v>
      </c>
    </row>
    <row r="6027" spans="1:4" x14ac:dyDescent="0.25">
      <c r="A6027" s="7" t="s">
        <v>6205</v>
      </c>
      <c r="B6027" s="23">
        <v>44.608609999999999</v>
      </c>
      <c r="C6027" s="23">
        <v>0.83335999999999999</v>
      </c>
      <c r="D6027" s="23">
        <v>46.405660000000005</v>
      </c>
    </row>
    <row r="6028" spans="1:4" x14ac:dyDescent="0.25">
      <c r="A6028" s="7" t="s">
        <v>6206</v>
      </c>
      <c r="B6028" s="23">
        <v>46.378250000000001</v>
      </c>
      <c r="C6028" s="23">
        <v>0</v>
      </c>
      <c r="D6028" s="23">
        <v>46.378250000000001</v>
      </c>
    </row>
    <row r="6029" spans="1:4" x14ac:dyDescent="0.25">
      <c r="A6029" s="7" t="s">
        <v>6207</v>
      </c>
      <c r="B6029" s="23">
        <v>39.064749999999997</v>
      </c>
      <c r="C6029" s="23">
        <v>4.3019799999999995</v>
      </c>
      <c r="D6029" s="23">
        <v>46.350049999999996</v>
      </c>
    </row>
    <row r="6030" spans="1:4" x14ac:dyDescent="0.25">
      <c r="A6030" s="7" t="s">
        <v>6208</v>
      </c>
      <c r="B6030" s="23">
        <v>41.196059999999996</v>
      </c>
      <c r="C6030" s="23">
        <v>4.5731400000000004</v>
      </c>
      <c r="D6030" s="23">
        <v>46.295049999999996</v>
      </c>
    </row>
    <row r="6031" spans="1:4" x14ac:dyDescent="0.25">
      <c r="A6031" s="7" t="s">
        <v>6209</v>
      </c>
      <c r="B6031" s="23">
        <v>45.558540000000001</v>
      </c>
      <c r="C6031" s="23">
        <v>0</v>
      </c>
      <c r="D6031" s="23">
        <v>46.257390000000001</v>
      </c>
    </row>
    <row r="6032" spans="1:4" x14ac:dyDescent="0.25">
      <c r="A6032" s="7" t="s">
        <v>6210</v>
      </c>
      <c r="B6032" s="23">
        <v>46.230129999999996</v>
      </c>
      <c r="C6032" s="23">
        <v>0</v>
      </c>
      <c r="D6032" s="23">
        <v>46.252229999999997</v>
      </c>
    </row>
    <row r="6033" spans="1:4" x14ac:dyDescent="0.25">
      <c r="A6033" s="7" t="s">
        <v>6211</v>
      </c>
      <c r="B6033" s="23">
        <v>37.580739999999999</v>
      </c>
      <c r="C6033" s="23">
        <v>6.6408100000000001</v>
      </c>
      <c r="D6033" s="23">
        <v>46.251069999999991</v>
      </c>
    </row>
    <row r="6034" spans="1:4" x14ac:dyDescent="0.25">
      <c r="A6034" s="7" t="s">
        <v>6212</v>
      </c>
      <c r="B6034" s="23">
        <v>44.175419999999995</v>
      </c>
      <c r="C6034" s="23">
        <v>1.1122400000000001</v>
      </c>
      <c r="D6034" s="23">
        <v>46.227659999999993</v>
      </c>
    </row>
    <row r="6035" spans="1:4" x14ac:dyDescent="0.25">
      <c r="A6035" s="7" t="s">
        <v>6213</v>
      </c>
      <c r="B6035" s="23">
        <v>8.3314000000000004</v>
      </c>
      <c r="C6035" s="23">
        <v>0</v>
      </c>
      <c r="D6035" s="23">
        <v>46.2014</v>
      </c>
    </row>
    <row r="6036" spans="1:4" x14ac:dyDescent="0.25">
      <c r="A6036" s="7" t="s">
        <v>6214</v>
      </c>
      <c r="B6036" s="23">
        <v>40.830730000000003</v>
      </c>
      <c r="C6036" s="23">
        <v>2.1048499999999999</v>
      </c>
      <c r="D6036" s="23">
        <v>46.177720000000001</v>
      </c>
    </row>
    <row r="6037" spans="1:4" x14ac:dyDescent="0.25">
      <c r="A6037" s="7" t="s">
        <v>6215</v>
      </c>
      <c r="B6037" s="23">
        <v>38.471019999999996</v>
      </c>
      <c r="C6037" s="23">
        <v>1.5822799999999999</v>
      </c>
      <c r="D6037" s="23">
        <v>46.085819999999991</v>
      </c>
    </row>
    <row r="6038" spans="1:4" x14ac:dyDescent="0.25">
      <c r="A6038" s="7" t="s">
        <v>6216</v>
      </c>
      <c r="B6038" s="23">
        <v>42.251989999999999</v>
      </c>
      <c r="C6038" s="23">
        <v>0</v>
      </c>
      <c r="D6038" s="23">
        <v>46.049630000000001</v>
      </c>
    </row>
    <row r="6039" spans="1:4" x14ac:dyDescent="0.25">
      <c r="A6039" s="7" t="s">
        <v>6217</v>
      </c>
      <c r="B6039" s="23">
        <v>46.033120000000004</v>
      </c>
      <c r="C6039" s="23">
        <v>0</v>
      </c>
      <c r="D6039" s="23">
        <v>46.033120000000004</v>
      </c>
    </row>
    <row r="6040" spans="1:4" x14ac:dyDescent="0.25">
      <c r="A6040" s="7" t="s">
        <v>6218</v>
      </c>
      <c r="B6040" s="23">
        <v>45.979399999999998</v>
      </c>
      <c r="C6040" s="23">
        <v>0</v>
      </c>
      <c r="D6040" s="23">
        <v>45.979399999999998</v>
      </c>
    </row>
    <row r="6041" spans="1:4" x14ac:dyDescent="0.25">
      <c r="A6041" s="7" t="s">
        <v>6219</v>
      </c>
      <c r="B6041" s="23">
        <v>45.865110000000001</v>
      </c>
      <c r="C6041" s="23">
        <v>0</v>
      </c>
      <c r="D6041" s="23">
        <v>45.970759999999999</v>
      </c>
    </row>
    <row r="6042" spans="1:4" x14ac:dyDescent="0.25">
      <c r="A6042" s="7" t="s">
        <v>6220</v>
      </c>
      <c r="B6042" s="23">
        <v>41.14649</v>
      </c>
      <c r="C6042" s="23">
        <v>2.6604800000000002</v>
      </c>
      <c r="D6042" s="23">
        <v>45.918190000000003</v>
      </c>
    </row>
    <row r="6043" spans="1:4" x14ac:dyDescent="0.25">
      <c r="A6043" s="7" t="s">
        <v>6221</v>
      </c>
      <c r="B6043" s="23">
        <v>45.455829999999999</v>
      </c>
      <c r="C6043" s="23">
        <v>0.18965000000000001</v>
      </c>
      <c r="D6043" s="23">
        <v>45.917720000000003</v>
      </c>
    </row>
    <row r="6044" spans="1:4" x14ac:dyDescent="0.25">
      <c r="A6044" s="7" t="s">
        <v>6222</v>
      </c>
      <c r="B6044" s="23">
        <v>45.886099999999999</v>
      </c>
      <c r="C6044" s="23">
        <v>0</v>
      </c>
      <c r="D6044" s="23">
        <v>45.886099999999999</v>
      </c>
    </row>
    <row r="6045" spans="1:4" x14ac:dyDescent="0.25">
      <c r="A6045" s="7" t="s">
        <v>6223</v>
      </c>
      <c r="B6045" s="23">
        <v>44.288899999999998</v>
      </c>
      <c r="C6045" s="23">
        <v>0.7974</v>
      </c>
      <c r="D6045" s="23">
        <v>45.873800000000003</v>
      </c>
    </row>
    <row r="6046" spans="1:4" x14ac:dyDescent="0.25">
      <c r="A6046" s="7" t="s">
        <v>6224</v>
      </c>
      <c r="B6046" s="23">
        <v>44.403599999999997</v>
      </c>
      <c r="C6046" s="23">
        <v>0.9242999999999999</v>
      </c>
      <c r="D6046" s="23">
        <v>45.868400000000001</v>
      </c>
    </row>
    <row r="6047" spans="1:4" x14ac:dyDescent="0.25">
      <c r="A6047" s="7" t="s">
        <v>6225</v>
      </c>
      <c r="B6047" s="23">
        <v>43.835999999999999</v>
      </c>
      <c r="C6047" s="23">
        <v>0</v>
      </c>
      <c r="D6047" s="23">
        <v>45.861599999999996</v>
      </c>
    </row>
    <row r="6048" spans="1:4" x14ac:dyDescent="0.25">
      <c r="A6048" s="7" t="s">
        <v>6226</v>
      </c>
      <c r="B6048" s="23">
        <v>45.822749999999999</v>
      </c>
      <c r="C6048" s="23">
        <v>0</v>
      </c>
      <c r="D6048" s="23">
        <v>45.822749999999999</v>
      </c>
    </row>
    <row r="6049" spans="1:4" x14ac:dyDescent="0.25">
      <c r="A6049" s="7" t="s">
        <v>6227</v>
      </c>
      <c r="B6049" s="23">
        <v>45.755669999999995</v>
      </c>
      <c r="C6049" s="23">
        <v>0</v>
      </c>
      <c r="D6049" s="23">
        <v>45.755669999999995</v>
      </c>
    </row>
    <row r="6050" spans="1:4" x14ac:dyDescent="0.25">
      <c r="A6050" s="7" t="s">
        <v>6228</v>
      </c>
      <c r="B6050" s="23">
        <v>42.02205</v>
      </c>
      <c r="C6050" s="23">
        <v>2.3506900000000002</v>
      </c>
      <c r="D6050" s="23">
        <v>45.72740000000001</v>
      </c>
    </row>
    <row r="6051" spans="1:4" x14ac:dyDescent="0.25">
      <c r="A6051" s="7" t="s">
        <v>6229</v>
      </c>
      <c r="B6051" s="23">
        <v>45.397730000000003</v>
      </c>
      <c r="C6051" s="23">
        <v>0</v>
      </c>
      <c r="D6051" s="23">
        <v>45.708860000000001</v>
      </c>
    </row>
    <row r="6052" spans="1:4" x14ac:dyDescent="0.25">
      <c r="A6052" s="7" t="s">
        <v>6230</v>
      </c>
      <c r="B6052" s="23">
        <v>45.704629999999995</v>
      </c>
      <c r="C6052" s="23">
        <v>0</v>
      </c>
      <c r="D6052" s="23">
        <v>45.704629999999995</v>
      </c>
    </row>
    <row r="6053" spans="1:4" x14ac:dyDescent="0.25">
      <c r="A6053" s="7" t="s">
        <v>6231</v>
      </c>
      <c r="B6053" s="23">
        <v>41.309379999999997</v>
      </c>
      <c r="C6053" s="23">
        <v>4.1066599999999998</v>
      </c>
      <c r="D6053" s="23">
        <v>45.689759999999993</v>
      </c>
    </row>
    <row r="6054" spans="1:4" x14ac:dyDescent="0.25">
      <c r="A6054" s="7" t="s">
        <v>6232</v>
      </c>
      <c r="B6054" s="23">
        <v>44.88897</v>
      </c>
      <c r="C6054" s="23">
        <v>0</v>
      </c>
      <c r="D6054" s="23">
        <v>45.600450000000002</v>
      </c>
    </row>
    <row r="6055" spans="1:4" x14ac:dyDescent="0.25">
      <c r="A6055" s="7" t="s">
        <v>6233</v>
      </c>
      <c r="B6055" s="23">
        <v>39.032209999999999</v>
      </c>
      <c r="C6055" s="23">
        <v>5.8632399999999993</v>
      </c>
      <c r="D6055" s="23">
        <v>45.587919999999997</v>
      </c>
    </row>
    <row r="6056" spans="1:4" x14ac:dyDescent="0.25">
      <c r="A6056" s="7" t="s">
        <v>6234</v>
      </c>
      <c r="B6056" s="23">
        <v>40.719989999999996</v>
      </c>
      <c r="C6056" s="23">
        <v>3.96523</v>
      </c>
      <c r="D6056" s="23">
        <v>45.570419999999999</v>
      </c>
    </row>
    <row r="6057" spans="1:4" x14ac:dyDescent="0.25">
      <c r="A6057" s="7" t="s">
        <v>6235</v>
      </c>
      <c r="B6057" s="23">
        <v>42.621010000000005</v>
      </c>
      <c r="C6057" s="23">
        <v>1.4943</v>
      </c>
      <c r="D6057" s="23">
        <v>45.558310000000006</v>
      </c>
    </row>
    <row r="6058" spans="1:4" x14ac:dyDescent="0.25">
      <c r="A6058" s="7" t="s">
        <v>6236</v>
      </c>
      <c r="B6058" s="23">
        <v>45.511199999999995</v>
      </c>
      <c r="C6058" s="23">
        <v>0</v>
      </c>
      <c r="D6058" s="23">
        <v>45.511199999999995</v>
      </c>
    </row>
    <row r="6059" spans="1:4" x14ac:dyDescent="0.25">
      <c r="A6059" s="7" t="s">
        <v>6237</v>
      </c>
      <c r="B6059" s="23">
        <v>45.067339999999994</v>
      </c>
      <c r="C6059" s="23">
        <v>0</v>
      </c>
      <c r="D6059" s="23">
        <v>45.468170000000001</v>
      </c>
    </row>
    <row r="6060" spans="1:4" x14ac:dyDescent="0.25">
      <c r="A6060" s="7" t="s">
        <v>6238</v>
      </c>
      <c r="B6060" s="23">
        <v>44.380519999999997</v>
      </c>
      <c r="C6060" s="23">
        <v>4.786E-2</v>
      </c>
      <c r="D6060" s="23">
        <v>45.465609999999998</v>
      </c>
    </row>
    <row r="6061" spans="1:4" x14ac:dyDescent="0.25">
      <c r="A6061" s="7" t="s">
        <v>6239</v>
      </c>
      <c r="B6061" s="23">
        <v>45.336649999999999</v>
      </c>
      <c r="C6061" s="23">
        <v>0</v>
      </c>
      <c r="D6061" s="23">
        <v>45.429610000000004</v>
      </c>
    </row>
    <row r="6062" spans="1:4" x14ac:dyDescent="0.25">
      <c r="A6062" s="7" t="s">
        <v>6240</v>
      </c>
      <c r="B6062" s="23">
        <v>45.303870000000003</v>
      </c>
      <c r="C6062" s="23">
        <v>0</v>
      </c>
      <c r="D6062" s="23">
        <v>45.428870000000003</v>
      </c>
    </row>
    <row r="6063" spans="1:4" x14ac:dyDescent="0.25">
      <c r="A6063" s="7" t="s">
        <v>6241</v>
      </c>
      <c r="B6063" s="23">
        <v>43.368040000000001</v>
      </c>
      <c r="C6063" s="23">
        <v>0</v>
      </c>
      <c r="D6063" s="23">
        <v>45.366</v>
      </c>
    </row>
    <row r="6064" spans="1:4" x14ac:dyDescent="0.25">
      <c r="A6064" s="7" t="s">
        <v>6242</v>
      </c>
      <c r="B6064" s="23">
        <v>42.923180000000002</v>
      </c>
      <c r="C6064" s="23">
        <v>1.33904</v>
      </c>
      <c r="D6064" s="23">
        <v>45.332840000000004</v>
      </c>
    </row>
    <row r="6065" spans="1:4" x14ac:dyDescent="0.25">
      <c r="A6065" s="7" t="s">
        <v>6243</v>
      </c>
      <c r="B6065" s="23">
        <v>31.532900000000001</v>
      </c>
      <c r="C6065" s="23">
        <v>10.399329999999999</v>
      </c>
      <c r="D6065" s="23">
        <v>45.304360000000003</v>
      </c>
    </row>
    <row r="6066" spans="1:4" x14ac:dyDescent="0.25">
      <c r="A6066" s="7" t="s">
        <v>6244</v>
      </c>
      <c r="B6066" s="23">
        <v>44.953510000000001</v>
      </c>
      <c r="C6066" s="23">
        <v>0</v>
      </c>
      <c r="D6066" s="23">
        <v>45.29307</v>
      </c>
    </row>
    <row r="6067" spans="1:4" x14ac:dyDescent="0.25">
      <c r="A6067" s="7" t="s">
        <v>6245</v>
      </c>
      <c r="B6067" s="23">
        <v>45.276000000000003</v>
      </c>
      <c r="C6067" s="23">
        <v>0</v>
      </c>
      <c r="D6067" s="23">
        <v>45.276000000000003</v>
      </c>
    </row>
    <row r="6068" spans="1:4" x14ac:dyDescent="0.25">
      <c r="A6068" s="7" t="s">
        <v>6246</v>
      </c>
      <c r="B6068" s="23">
        <v>41.014000000000003</v>
      </c>
      <c r="C6068" s="23">
        <v>4.2564799999999998</v>
      </c>
      <c r="D6068" s="23">
        <v>45.270479999999999</v>
      </c>
    </row>
    <row r="6069" spans="1:4" x14ac:dyDescent="0.25">
      <c r="A6069" s="7" t="s">
        <v>6247</v>
      </c>
      <c r="B6069" s="23">
        <v>44.756599999999999</v>
      </c>
      <c r="C6069" s="23">
        <v>0</v>
      </c>
      <c r="D6069" s="23">
        <v>45.250819999999997</v>
      </c>
    </row>
    <row r="6070" spans="1:4" x14ac:dyDescent="0.25">
      <c r="A6070" s="7" t="s">
        <v>6248</v>
      </c>
      <c r="B6070" s="23">
        <v>44.938420000000001</v>
      </c>
      <c r="C6070" s="23">
        <v>0</v>
      </c>
      <c r="D6070" s="23">
        <v>45.20064</v>
      </c>
    </row>
    <row r="6071" spans="1:4" x14ac:dyDescent="0.25">
      <c r="A6071" s="7" t="s">
        <v>6249</v>
      </c>
      <c r="B6071" s="23">
        <v>41.991419999999998</v>
      </c>
      <c r="C6071" s="23">
        <v>2.0154800000000002</v>
      </c>
      <c r="D6071" s="23">
        <v>45.199719999999999</v>
      </c>
    </row>
    <row r="6072" spans="1:4" x14ac:dyDescent="0.25">
      <c r="A6072" s="7" t="s">
        <v>6250</v>
      </c>
      <c r="B6072" s="23">
        <v>39.609160000000003</v>
      </c>
      <c r="C6072" s="23">
        <v>0.73055999999999999</v>
      </c>
      <c r="D6072" s="23">
        <v>45.185029999999998</v>
      </c>
    </row>
    <row r="6073" spans="1:4" x14ac:dyDescent="0.25">
      <c r="A6073" s="7" t="s">
        <v>6251</v>
      </c>
      <c r="B6073" s="23">
        <v>44.829980000000006</v>
      </c>
      <c r="C6073" s="23">
        <v>0</v>
      </c>
      <c r="D6073" s="23">
        <v>45.184480000000001</v>
      </c>
    </row>
    <row r="6074" spans="1:4" x14ac:dyDescent="0.25">
      <c r="A6074" s="7" t="s">
        <v>6252</v>
      </c>
      <c r="B6074" s="23">
        <v>44.245089999999998</v>
      </c>
      <c r="C6074" s="23">
        <v>0</v>
      </c>
      <c r="D6074" s="23">
        <v>45.180049999999994</v>
      </c>
    </row>
    <row r="6075" spans="1:4" x14ac:dyDescent="0.25">
      <c r="A6075" s="7" t="s">
        <v>6253</v>
      </c>
      <c r="B6075" s="23">
        <v>45.161010000000005</v>
      </c>
      <c r="C6075" s="23">
        <v>0</v>
      </c>
      <c r="D6075" s="23">
        <v>45.161010000000005</v>
      </c>
    </row>
    <row r="6076" spans="1:4" x14ac:dyDescent="0.25">
      <c r="A6076" s="7" t="s">
        <v>6254</v>
      </c>
      <c r="B6076" s="23">
        <v>44.592419999999997</v>
      </c>
      <c r="C6076" s="23">
        <v>0</v>
      </c>
      <c r="D6076" s="23">
        <v>45.118119999999998</v>
      </c>
    </row>
    <row r="6077" spans="1:4" x14ac:dyDescent="0.25">
      <c r="A6077" s="7" t="s">
        <v>6255</v>
      </c>
      <c r="B6077" s="23">
        <v>39.448010000000004</v>
      </c>
      <c r="C6077" s="23">
        <v>4.6835000000000004</v>
      </c>
      <c r="D6077" s="23">
        <v>45.068260000000002</v>
      </c>
    </row>
    <row r="6078" spans="1:4" x14ac:dyDescent="0.25">
      <c r="A6078" s="7" t="s">
        <v>6256</v>
      </c>
      <c r="B6078" s="23">
        <v>45.013469999999998</v>
      </c>
      <c r="C6078" s="23">
        <v>0</v>
      </c>
      <c r="D6078" s="23">
        <v>45.013469999999998</v>
      </c>
    </row>
    <row r="6079" spans="1:4" x14ac:dyDescent="0.25">
      <c r="A6079" s="7" t="s">
        <v>6257</v>
      </c>
      <c r="B6079" s="23">
        <v>41.87097</v>
      </c>
      <c r="C6079" s="23">
        <v>2.50095</v>
      </c>
      <c r="D6079" s="23">
        <v>44.993629999999996</v>
      </c>
    </row>
    <row r="6080" spans="1:4" x14ac:dyDescent="0.25">
      <c r="A6080" s="7" t="s">
        <v>6258</v>
      </c>
      <c r="B6080" s="23">
        <v>44.9544</v>
      </c>
      <c r="C6080" s="23">
        <v>0</v>
      </c>
      <c r="D6080" s="23">
        <v>44.9544</v>
      </c>
    </row>
    <row r="6081" spans="1:4" x14ac:dyDescent="0.25">
      <c r="A6081" s="7" t="s">
        <v>6259</v>
      </c>
      <c r="B6081" s="23">
        <v>7.8959999999999999</v>
      </c>
      <c r="C6081" s="23">
        <v>8.2340900000000001</v>
      </c>
      <c r="D6081" s="23">
        <v>44.922059999999995</v>
      </c>
    </row>
    <row r="6082" spans="1:4" x14ac:dyDescent="0.25">
      <c r="A6082" s="7" t="s">
        <v>6260</v>
      </c>
      <c r="B6082" s="23">
        <v>40.631089999999993</v>
      </c>
      <c r="C6082" s="23">
        <v>1.3450799999999998</v>
      </c>
      <c r="D6082" s="23">
        <v>44.748290000000004</v>
      </c>
    </row>
    <row r="6083" spans="1:4" x14ac:dyDescent="0.25">
      <c r="A6083" s="7" t="s">
        <v>6261</v>
      </c>
      <c r="B6083" s="23">
        <v>44.47298</v>
      </c>
      <c r="C6083" s="23">
        <v>0</v>
      </c>
      <c r="D6083" s="23">
        <v>44.672980000000003</v>
      </c>
    </row>
    <row r="6084" spans="1:4" x14ac:dyDescent="0.25">
      <c r="A6084" s="7" t="s">
        <v>6262</v>
      </c>
      <c r="B6084" s="23">
        <v>44.667769999999997</v>
      </c>
      <c r="C6084" s="23">
        <v>0</v>
      </c>
      <c r="D6084" s="23">
        <v>44.667769999999997</v>
      </c>
    </row>
    <row r="6085" spans="1:4" x14ac:dyDescent="0.25">
      <c r="A6085" s="7" t="s">
        <v>6263</v>
      </c>
      <c r="B6085" s="23">
        <v>44.060019999999994</v>
      </c>
      <c r="C6085" s="23">
        <v>0</v>
      </c>
      <c r="D6085" s="23">
        <v>44.652369999999998</v>
      </c>
    </row>
    <row r="6086" spans="1:4" x14ac:dyDescent="0.25">
      <c r="A6086" s="7" t="s">
        <v>6264</v>
      </c>
      <c r="B6086" s="23">
        <v>40.594349999999999</v>
      </c>
      <c r="C6086" s="23">
        <v>0</v>
      </c>
      <c r="D6086" s="23">
        <v>44.636330000000001</v>
      </c>
    </row>
    <row r="6087" spans="1:4" x14ac:dyDescent="0.25">
      <c r="A6087" s="7" t="s">
        <v>6265</v>
      </c>
      <c r="B6087" s="23">
        <v>41.044339999999998</v>
      </c>
      <c r="C6087" s="23">
        <v>1.07891</v>
      </c>
      <c r="D6087" s="23">
        <v>44.634300000000003</v>
      </c>
    </row>
    <row r="6088" spans="1:4" x14ac:dyDescent="0.25">
      <c r="A6088" s="7" t="s">
        <v>6266</v>
      </c>
      <c r="B6088" s="23">
        <v>44.623220000000003</v>
      </c>
      <c r="C6088" s="23">
        <v>0</v>
      </c>
      <c r="D6088" s="23">
        <v>44.623220000000003</v>
      </c>
    </row>
    <row r="6089" spans="1:4" x14ac:dyDescent="0.25">
      <c r="A6089" s="7" t="s">
        <v>6267</v>
      </c>
      <c r="B6089" s="23">
        <v>38.237679999999997</v>
      </c>
      <c r="C6089" s="23">
        <v>3.0061300000000002</v>
      </c>
      <c r="D6089" s="23">
        <v>44.568329999999996</v>
      </c>
    </row>
    <row r="6090" spans="1:4" x14ac:dyDescent="0.25">
      <c r="A6090" s="7" t="s">
        <v>6268</v>
      </c>
      <c r="B6090" s="23">
        <v>42.01097</v>
      </c>
      <c r="C6090" s="23">
        <v>1.8752800000000001</v>
      </c>
      <c r="D6090" s="23">
        <v>44.510100000000001</v>
      </c>
    </row>
    <row r="6091" spans="1:4" x14ac:dyDescent="0.25">
      <c r="A6091" s="7" t="s">
        <v>6269</v>
      </c>
      <c r="B6091" s="23">
        <v>43.42268</v>
      </c>
      <c r="C6091" s="23">
        <v>0</v>
      </c>
      <c r="D6091" s="23">
        <v>44.499449999999996</v>
      </c>
    </row>
    <row r="6092" spans="1:4" x14ac:dyDescent="0.25">
      <c r="A6092" s="7" t="s">
        <v>6270</v>
      </c>
      <c r="B6092" s="23">
        <v>44.431059999999995</v>
      </c>
      <c r="C6092" s="23">
        <v>0</v>
      </c>
      <c r="D6092" s="23">
        <v>44.471059999999994</v>
      </c>
    </row>
    <row r="6093" spans="1:4" x14ac:dyDescent="0.25">
      <c r="A6093" s="7" t="s">
        <v>6271</v>
      </c>
      <c r="B6093" s="23">
        <v>38.783379999999994</v>
      </c>
      <c r="C6093" s="23">
        <v>3.52258</v>
      </c>
      <c r="D6093" s="23">
        <v>44.384869999999992</v>
      </c>
    </row>
    <row r="6094" spans="1:4" x14ac:dyDescent="0.25">
      <c r="A6094" s="7" t="s">
        <v>6272</v>
      </c>
      <c r="B6094" s="23">
        <v>3.1050900000000001</v>
      </c>
      <c r="C6094" s="23">
        <v>12.605879999999999</v>
      </c>
      <c r="D6094" s="23">
        <v>44.376739999999998</v>
      </c>
    </row>
    <row r="6095" spans="1:4" x14ac:dyDescent="0.25">
      <c r="A6095" s="7" t="s">
        <v>6273</v>
      </c>
      <c r="B6095" s="23">
        <v>44.149940000000001</v>
      </c>
      <c r="C6095" s="23">
        <v>0</v>
      </c>
      <c r="D6095" s="23">
        <v>44.364880000000007</v>
      </c>
    </row>
    <row r="6096" spans="1:4" x14ac:dyDescent="0.25">
      <c r="A6096" s="7" t="s">
        <v>6274</v>
      </c>
      <c r="B6096" s="23">
        <v>41.026449999999997</v>
      </c>
      <c r="C6096" s="23">
        <v>2.9448000000000003</v>
      </c>
      <c r="D6096" s="23">
        <v>44.339529999999996</v>
      </c>
    </row>
    <row r="6097" spans="1:4" x14ac:dyDescent="0.25">
      <c r="A6097" s="7" t="s">
        <v>6275</v>
      </c>
      <c r="B6097" s="23">
        <v>36.728999999999999</v>
      </c>
      <c r="C6097" s="23">
        <v>2.1019699999999997</v>
      </c>
      <c r="D6097" s="23">
        <v>44.318349999999995</v>
      </c>
    </row>
    <row r="6098" spans="1:4" x14ac:dyDescent="0.25">
      <c r="A6098" s="7" t="s">
        <v>6276</v>
      </c>
      <c r="B6098" s="23">
        <v>44.28828</v>
      </c>
      <c r="C6098" s="23">
        <v>0</v>
      </c>
      <c r="D6098" s="23">
        <v>44.28828</v>
      </c>
    </row>
    <row r="6099" spans="1:4" x14ac:dyDescent="0.25">
      <c r="A6099" s="7" t="s">
        <v>6277</v>
      </c>
      <c r="B6099" s="23">
        <v>41.078000000000003</v>
      </c>
      <c r="C6099" s="23">
        <v>0</v>
      </c>
      <c r="D6099" s="23">
        <v>44.2667</v>
      </c>
    </row>
    <row r="6100" spans="1:4" x14ac:dyDescent="0.25">
      <c r="A6100" s="7" t="s">
        <v>6278</v>
      </c>
      <c r="B6100" s="23">
        <v>44.211559999999999</v>
      </c>
      <c r="C6100" s="23">
        <v>0</v>
      </c>
      <c r="D6100" s="23">
        <v>44.211559999999999</v>
      </c>
    </row>
    <row r="6101" spans="1:4" x14ac:dyDescent="0.25">
      <c r="A6101" s="7" t="s">
        <v>6279</v>
      </c>
      <c r="B6101" s="23">
        <v>44.01999</v>
      </c>
      <c r="C6101" s="23">
        <v>3.6389999999999999E-2</v>
      </c>
      <c r="D6101" s="23">
        <v>44.197629999999997</v>
      </c>
    </row>
    <row r="6102" spans="1:4" x14ac:dyDescent="0.25">
      <c r="A6102" s="7" t="s">
        <v>6280</v>
      </c>
      <c r="B6102" s="23">
        <v>41.022750000000002</v>
      </c>
      <c r="C6102" s="23">
        <v>1.8834900000000001</v>
      </c>
      <c r="D6102" s="23">
        <v>44.133659999999999</v>
      </c>
    </row>
    <row r="6103" spans="1:4" x14ac:dyDescent="0.25">
      <c r="A6103" s="7" t="s">
        <v>6281</v>
      </c>
      <c r="B6103" s="23">
        <v>33.348010000000002</v>
      </c>
      <c r="C6103" s="23">
        <v>0</v>
      </c>
      <c r="D6103" s="23">
        <v>44.133249999999997</v>
      </c>
    </row>
    <row r="6104" spans="1:4" x14ac:dyDescent="0.25">
      <c r="A6104" s="7" t="s">
        <v>6282</v>
      </c>
      <c r="B6104" s="23">
        <v>43.730199999999996</v>
      </c>
      <c r="C6104" s="23">
        <v>7.2609999999999994E-2</v>
      </c>
      <c r="D6104" s="23">
        <v>44.12274</v>
      </c>
    </row>
    <row r="6105" spans="1:4" x14ac:dyDescent="0.25">
      <c r="A6105" s="7" t="s">
        <v>6283</v>
      </c>
      <c r="B6105" s="23">
        <v>41.407980000000002</v>
      </c>
      <c r="C6105" s="23">
        <v>1.0372600000000001</v>
      </c>
      <c r="D6105" s="23">
        <v>44.071190000000001</v>
      </c>
    </row>
    <row r="6106" spans="1:4" x14ac:dyDescent="0.25">
      <c r="A6106" s="7" t="s">
        <v>6284</v>
      </c>
      <c r="B6106" s="23">
        <v>38.712330000000001</v>
      </c>
      <c r="C6106" s="23">
        <v>4.8182200000000002</v>
      </c>
      <c r="D6106" s="23">
        <v>44.030550000000005</v>
      </c>
    </row>
    <row r="6107" spans="1:4" x14ac:dyDescent="0.25">
      <c r="A6107" s="7" t="s">
        <v>6285</v>
      </c>
      <c r="B6107" s="23">
        <v>41.351330000000004</v>
      </c>
      <c r="C6107" s="23">
        <v>1.98028</v>
      </c>
      <c r="D6107" s="23">
        <v>44.023809999999997</v>
      </c>
    </row>
    <row r="6108" spans="1:4" x14ac:dyDescent="0.25">
      <c r="A6108" s="7" t="s">
        <v>6286</v>
      </c>
      <c r="B6108" s="23">
        <v>43.768449999999994</v>
      </c>
      <c r="C6108" s="23">
        <v>0</v>
      </c>
      <c r="D6108" s="23">
        <v>44.018449999999994</v>
      </c>
    </row>
    <row r="6109" spans="1:4" x14ac:dyDescent="0.25">
      <c r="A6109" s="7" t="s">
        <v>6287</v>
      </c>
      <c r="B6109" s="23">
        <v>44.006639999999997</v>
      </c>
      <c r="C6109" s="23">
        <v>0</v>
      </c>
      <c r="D6109" s="23">
        <v>44.006639999999997</v>
      </c>
    </row>
    <row r="6110" spans="1:4" x14ac:dyDescent="0.25">
      <c r="A6110" s="7" t="s">
        <v>6288</v>
      </c>
      <c r="B6110" s="23">
        <v>43.963360000000002</v>
      </c>
      <c r="C6110" s="23">
        <v>0</v>
      </c>
      <c r="D6110" s="23">
        <v>43.963360000000002</v>
      </c>
    </row>
    <row r="6111" spans="1:4" x14ac:dyDescent="0.25">
      <c r="A6111" s="7" t="s">
        <v>6289</v>
      </c>
      <c r="B6111" s="23">
        <v>42.853830000000002</v>
      </c>
      <c r="C6111" s="23">
        <v>0</v>
      </c>
      <c r="D6111" s="23">
        <v>43.94162</v>
      </c>
    </row>
    <row r="6112" spans="1:4" x14ac:dyDescent="0.25">
      <c r="A6112" s="7" t="s">
        <v>6290</v>
      </c>
      <c r="B6112" s="23">
        <v>36.650559999999999</v>
      </c>
      <c r="C6112" s="23">
        <v>5.57484</v>
      </c>
      <c r="D6112" s="23">
        <v>43.930469999999993</v>
      </c>
    </row>
    <row r="6113" spans="1:4" x14ac:dyDescent="0.25">
      <c r="A6113" s="7" t="s">
        <v>6291</v>
      </c>
      <c r="B6113" s="23">
        <v>40.896800000000006</v>
      </c>
      <c r="C6113" s="23">
        <v>1.9670099999999999</v>
      </c>
      <c r="D6113" s="23">
        <v>43.865370000000006</v>
      </c>
    </row>
    <row r="6114" spans="1:4" x14ac:dyDescent="0.25">
      <c r="A6114" s="7" t="s">
        <v>6292</v>
      </c>
      <c r="B6114" s="23">
        <v>43.068179999999998</v>
      </c>
      <c r="C6114" s="23">
        <v>0</v>
      </c>
      <c r="D6114" s="23">
        <v>43.84778</v>
      </c>
    </row>
    <row r="6115" spans="1:4" x14ac:dyDescent="0.25">
      <c r="A6115" s="7" t="s">
        <v>6293</v>
      </c>
      <c r="B6115" s="23">
        <v>42.845860000000002</v>
      </c>
      <c r="C6115" s="23">
        <v>0</v>
      </c>
      <c r="D6115" s="23">
        <v>43.845860000000002</v>
      </c>
    </row>
    <row r="6116" spans="1:4" x14ac:dyDescent="0.25">
      <c r="A6116" s="7" t="s">
        <v>6294</v>
      </c>
      <c r="B6116" s="23">
        <v>38.284589999999994</v>
      </c>
      <c r="C6116" s="23">
        <v>5.2787299999999995</v>
      </c>
      <c r="D6116" s="23">
        <v>43.793319999999994</v>
      </c>
    </row>
    <row r="6117" spans="1:4" x14ac:dyDescent="0.25">
      <c r="A6117" s="7" t="s">
        <v>6295</v>
      </c>
      <c r="B6117" s="23">
        <v>42.980199999999996</v>
      </c>
      <c r="C6117" s="23">
        <v>0.80328999999999995</v>
      </c>
      <c r="D6117" s="23">
        <v>43.78349</v>
      </c>
    </row>
    <row r="6118" spans="1:4" x14ac:dyDescent="0.25">
      <c r="A6118" s="7" t="s">
        <v>6296</v>
      </c>
      <c r="B6118" s="23">
        <v>42.846679999999999</v>
      </c>
      <c r="C6118" s="23">
        <v>0</v>
      </c>
      <c r="D6118" s="23">
        <v>43.764629999999997</v>
      </c>
    </row>
    <row r="6119" spans="1:4" x14ac:dyDescent="0.25">
      <c r="A6119" s="7" t="s">
        <v>6297</v>
      </c>
      <c r="B6119" s="23">
        <v>43.136019999999995</v>
      </c>
      <c r="C6119" s="23">
        <v>0</v>
      </c>
      <c r="D6119" s="23">
        <v>43.760019999999997</v>
      </c>
    </row>
    <row r="6120" spans="1:4" x14ac:dyDescent="0.25">
      <c r="A6120" s="7" t="s">
        <v>6298</v>
      </c>
      <c r="B6120" s="23">
        <v>30.732680000000002</v>
      </c>
      <c r="C6120" s="23">
        <v>2.85988</v>
      </c>
      <c r="D6120" s="23">
        <v>43.750610000000002</v>
      </c>
    </row>
    <row r="6121" spans="1:4" x14ac:dyDescent="0.25">
      <c r="A6121" s="7" t="s">
        <v>6299</v>
      </c>
      <c r="B6121" s="23">
        <v>39.51614</v>
      </c>
      <c r="C6121" s="23">
        <v>4.0563700000000003</v>
      </c>
      <c r="D6121" s="23">
        <v>43.737660000000005</v>
      </c>
    </row>
    <row r="6122" spans="1:4" x14ac:dyDescent="0.25">
      <c r="A6122" s="7" t="s">
        <v>6300</v>
      </c>
      <c r="B6122" s="23">
        <v>42.630480000000006</v>
      </c>
      <c r="C6122" s="23">
        <v>0</v>
      </c>
      <c r="D6122" s="23">
        <v>43.735480000000003</v>
      </c>
    </row>
    <row r="6123" spans="1:4" x14ac:dyDescent="0.25">
      <c r="A6123" s="7" t="s">
        <v>6301</v>
      </c>
      <c r="B6123" s="23">
        <v>29.757000000000001</v>
      </c>
      <c r="C6123" s="23">
        <v>4.9346699999999997</v>
      </c>
      <c r="D6123" s="23">
        <v>43.735009999999996</v>
      </c>
    </row>
    <row r="6124" spans="1:4" x14ac:dyDescent="0.25">
      <c r="A6124" s="7" t="s">
        <v>6302</v>
      </c>
      <c r="B6124" s="23">
        <v>39.154609999999998</v>
      </c>
      <c r="C6124" s="23">
        <v>2.5252600000000003</v>
      </c>
      <c r="D6124" s="23">
        <v>43.688209999999998</v>
      </c>
    </row>
    <row r="6125" spans="1:4" x14ac:dyDescent="0.25">
      <c r="A6125" s="7" t="s">
        <v>6303</v>
      </c>
      <c r="B6125" s="23">
        <v>42.020800000000001</v>
      </c>
      <c r="C6125" s="23">
        <v>0.48024</v>
      </c>
      <c r="D6125" s="23">
        <v>43.682259999999999</v>
      </c>
    </row>
    <row r="6126" spans="1:4" x14ac:dyDescent="0.25">
      <c r="A6126" s="7" t="s">
        <v>6304</v>
      </c>
      <c r="B6126" s="23">
        <v>43.108849999999997</v>
      </c>
      <c r="C6126" s="23">
        <v>0</v>
      </c>
      <c r="D6126" s="23">
        <v>43.654619999999994</v>
      </c>
    </row>
    <row r="6127" spans="1:4" x14ac:dyDescent="0.25">
      <c r="A6127" s="7" t="s">
        <v>6305</v>
      </c>
      <c r="B6127" s="23">
        <v>41.33728</v>
      </c>
      <c r="C6127" s="23">
        <v>2.24621</v>
      </c>
      <c r="D6127" s="23">
        <v>43.583489999999998</v>
      </c>
    </row>
    <row r="6128" spans="1:4" x14ac:dyDescent="0.25">
      <c r="A6128" s="7" t="s">
        <v>6306</v>
      </c>
      <c r="B6128" s="23">
        <v>39.936690000000006</v>
      </c>
      <c r="C6128" s="23">
        <v>2.5470999999999999</v>
      </c>
      <c r="D6128" s="23">
        <v>43.5565</v>
      </c>
    </row>
    <row r="6129" spans="1:4" x14ac:dyDescent="0.25">
      <c r="A6129" s="7" t="s">
        <v>6307</v>
      </c>
      <c r="B6129" s="23">
        <v>39.869620000000005</v>
      </c>
      <c r="C6129" s="23">
        <v>0</v>
      </c>
      <c r="D6129" s="23">
        <v>43.533490000000008</v>
      </c>
    </row>
    <row r="6130" spans="1:4" x14ac:dyDescent="0.25">
      <c r="A6130" s="7" t="s">
        <v>6308</v>
      </c>
      <c r="B6130" s="23">
        <v>43.532029999999999</v>
      </c>
      <c r="C6130" s="23">
        <v>0</v>
      </c>
      <c r="D6130" s="23">
        <v>43.532029999999999</v>
      </c>
    </row>
    <row r="6131" spans="1:4" x14ac:dyDescent="0.25">
      <c r="A6131" s="7" t="s">
        <v>6309</v>
      </c>
      <c r="B6131" s="23">
        <v>36.845930000000003</v>
      </c>
      <c r="C6131" s="23">
        <v>5.3616700000000002</v>
      </c>
      <c r="D6131" s="23">
        <v>43.530889999999999</v>
      </c>
    </row>
    <row r="6132" spans="1:4" x14ac:dyDescent="0.25">
      <c r="A6132" s="7" t="s">
        <v>6310</v>
      </c>
      <c r="B6132" s="23">
        <v>39.549819999999997</v>
      </c>
      <c r="C6132" s="23">
        <v>3.3327100000000001</v>
      </c>
      <c r="D6132" s="23">
        <v>43.504400000000004</v>
      </c>
    </row>
    <row r="6133" spans="1:4" x14ac:dyDescent="0.25">
      <c r="A6133" s="7" t="s">
        <v>6311</v>
      </c>
      <c r="B6133" s="23">
        <v>43.46011</v>
      </c>
      <c r="C6133" s="23">
        <v>0</v>
      </c>
      <c r="D6133" s="23">
        <v>43.46011</v>
      </c>
    </row>
    <row r="6134" spans="1:4" x14ac:dyDescent="0.25">
      <c r="A6134" s="7" t="s">
        <v>6312</v>
      </c>
      <c r="B6134" s="23">
        <v>42.892669999999995</v>
      </c>
      <c r="C6134" s="23">
        <v>0</v>
      </c>
      <c r="D6134" s="23">
        <v>43.45082</v>
      </c>
    </row>
    <row r="6135" spans="1:4" x14ac:dyDescent="0.25">
      <c r="A6135" s="7" t="s">
        <v>6313</v>
      </c>
      <c r="B6135" s="23">
        <v>43.450559999999996</v>
      </c>
      <c r="C6135" s="23">
        <v>0</v>
      </c>
      <c r="D6135" s="23">
        <v>43.450559999999996</v>
      </c>
    </row>
    <row r="6136" spans="1:4" x14ac:dyDescent="0.25">
      <c r="A6136" s="7" t="s">
        <v>6314</v>
      </c>
      <c r="B6136" s="23">
        <v>43.444669999999995</v>
      </c>
      <c r="C6136" s="23">
        <v>0</v>
      </c>
      <c r="D6136" s="23">
        <v>43.444669999999995</v>
      </c>
    </row>
    <row r="6137" spans="1:4" x14ac:dyDescent="0.25">
      <c r="A6137" s="7" t="s">
        <v>6315</v>
      </c>
      <c r="B6137" s="23">
        <v>43.413640000000001</v>
      </c>
      <c r="C6137" s="23">
        <v>0</v>
      </c>
      <c r="D6137" s="23">
        <v>43.413640000000001</v>
      </c>
    </row>
    <row r="6138" spans="1:4" x14ac:dyDescent="0.25">
      <c r="A6138" s="7" t="s">
        <v>6316</v>
      </c>
      <c r="B6138" s="23">
        <v>42.836480000000002</v>
      </c>
      <c r="C6138" s="23">
        <v>0</v>
      </c>
      <c r="D6138" s="23">
        <v>43.386480000000006</v>
      </c>
    </row>
    <row r="6139" spans="1:4" x14ac:dyDescent="0.25">
      <c r="A6139" s="7" t="s">
        <v>6317</v>
      </c>
      <c r="B6139" s="23">
        <v>40.396430000000002</v>
      </c>
      <c r="C6139" s="23">
        <v>1.1287100000000001</v>
      </c>
      <c r="D6139" s="23">
        <v>43.374909999999993</v>
      </c>
    </row>
    <row r="6140" spans="1:4" x14ac:dyDescent="0.25">
      <c r="A6140" s="7" t="s">
        <v>6318</v>
      </c>
      <c r="B6140" s="23">
        <v>42.630400000000002</v>
      </c>
      <c r="C6140" s="23">
        <v>7.5549999999999992E-2</v>
      </c>
      <c r="D6140" s="23">
        <v>43.316450000000003</v>
      </c>
    </row>
    <row r="6141" spans="1:4" x14ac:dyDescent="0.25">
      <c r="A6141" s="7" t="s">
        <v>6319</v>
      </c>
      <c r="B6141" s="23">
        <v>42.516199999999998</v>
      </c>
      <c r="C6141" s="23">
        <v>0</v>
      </c>
      <c r="D6141" s="23">
        <v>43.307310000000001</v>
      </c>
    </row>
    <row r="6142" spans="1:4" x14ac:dyDescent="0.25">
      <c r="A6142" s="7" t="s">
        <v>6320</v>
      </c>
      <c r="B6142" s="23">
        <v>43.253860000000003</v>
      </c>
      <c r="C6142" s="23">
        <v>0</v>
      </c>
      <c r="D6142" s="23">
        <v>43.275040000000004</v>
      </c>
    </row>
    <row r="6143" spans="1:4" x14ac:dyDescent="0.25">
      <c r="A6143" s="7" t="s">
        <v>6321</v>
      </c>
      <c r="B6143" s="23">
        <v>31.305900000000001</v>
      </c>
      <c r="C6143" s="23">
        <v>10.556760000000001</v>
      </c>
      <c r="D6143" s="23">
        <v>43.258640000000007</v>
      </c>
    </row>
    <row r="6144" spans="1:4" x14ac:dyDescent="0.25">
      <c r="A6144" s="7" t="s">
        <v>6322</v>
      </c>
      <c r="B6144" s="23">
        <v>40.37294</v>
      </c>
      <c r="C6144" s="23">
        <v>0</v>
      </c>
      <c r="D6144" s="23">
        <v>43.19847</v>
      </c>
    </row>
    <row r="6145" spans="1:4" x14ac:dyDescent="0.25">
      <c r="A6145" s="7" t="s">
        <v>6323</v>
      </c>
      <c r="B6145" s="23">
        <v>42.703800000000001</v>
      </c>
      <c r="C6145" s="23">
        <v>0.49234</v>
      </c>
      <c r="D6145" s="23">
        <v>43.19614</v>
      </c>
    </row>
    <row r="6146" spans="1:4" x14ac:dyDescent="0.25">
      <c r="A6146" s="7" t="s">
        <v>6324</v>
      </c>
      <c r="B6146" s="23">
        <v>42.88</v>
      </c>
      <c r="C6146" s="23">
        <v>0.28499999999999998</v>
      </c>
      <c r="D6146" s="23">
        <v>43.164999999999999</v>
      </c>
    </row>
    <row r="6147" spans="1:4" x14ac:dyDescent="0.25">
      <c r="A6147" s="7" t="s">
        <v>6325</v>
      </c>
      <c r="B6147" s="23">
        <v>42.375910000000005</v>
      </c>
      <c r="C6147" s="23">
        <v>0</v>
      </c>
      <c r="D6147" s="23">
        <v>43.144150000000003</v>
      </c>
    </row>
    <row r="6148" spans="1:4" x14ac:dyDescent="0.25">
      <c r="A6148" s="7" t="s">
        <v>6326</v>
      </c>
      <c r="B6148" s="23">
        <v>42.886319999999998</v>
      </c>
      <c r="C6148" s="23">
        <v>0</v>
      </c>
      <c r="D6148" s="23">
        <v>43.086320000000001</v>
      </c>
    </row>
    <row r="6149" spans="1:4" x14ac:dyDescent="0.25">
      <c r="A6149" s="7" t="s">
        <v>6327</v>
      </c>
      <c r="B6149" s="23">
        <v>43.042470000000002</v>
      </c>
      <c r="C6149" s="23">
        <v>0</v>
      </c>
      <c r="D6149" s="23">
        <v>43.042470000000002</v>
      </c>
    </row>
    <row r="6150" spans="1:4" x14ac:dyDescent="0.25">
      <c r="A6150" s="7" t="s">
        <v>6328</v>
      </c>
      <c r="B6150" s="23">
        <v>43.03201</v>
      </c>
      <c r="C6150" s="23">
        <v>0</v>
      </c>
      <c r="D6150" s="23">
        <v>43.03201</v>
      </c>
    </row>
    <row r="6151" spans="1:4" x14ac:dyDescent="0.25">
      <c r="A6151" s="7" t="s">
        <v>6329</v>
      </c>
      <c r="B6151" s="23">
        <v>40.145960000000002</v>
      </c>
      <c r="C6151" s="23">
        <v>2.3321300000000003</v>
      </c>
      <c r="D6151" s="23">
        <v>42.988429999999994</v>
      </c>
    </row>
    <row r="6152" spans="1:4" x14ac:dyDescent="0.25">
      <c r="A6152" s="7" t="s">
        <v>6330</v>
      </c>
      <c r="B6152" s="23">
        <v>42.98704</v>
      </c>
      <c r="C6152" s="23">
        <v>0</v>
      </c>
      <c r="D6152" s="23">
        <v>42.98704</v>
      </c>
    </row>
    <row r="6153" spans="1:4" x14ac:dyDescent="0.25">
      <c r="A6153" s="7" t="s">
        <v>6331</v>
      </c>
      <c r="B6153" s="23">
        <v>41.612410000000004</v>
      </c>
      <c r="C6153" s="23">
        <v>1.3680300000000001</v>
      </c>
      <c r="D6153" s="23">
        <v>42.980440000000002</v>
      </c>
    </row>
    <row r="6154" spans="1:4" x14ac:dyDescent="0.25">
      <c r="A6154" s="7" t="s">
        <v>6332</v>
      </c>
      <c r="B6154" s="23">
        <v>39.300779999999996</v>
      </c>
      <c r="C6154" s="23">
        <v>3.4798</v>
      </c>
      <c r="D6154" s="23">
        <v>42.974550000000001</v>
      </c>
    </row>
    <row r="6155" spans="1:4" x14ac:dyDescent="0.25">
      <c r="A6155" s="7" t="s">
        <v>6333</v>
      </c>
      <c r="B6155" s="23">
        <v>33.496300000000005</v>
      </c>
      <c r="C6155" s="23">
        <v>9.2263899999999985</v>
      </c>
      <c r="D6155" s="23">
        <v>42.97269</v>
      </c>
    </row>
    <row r="6156" spans="1:4" x14ac:dyDescent="0.25">
      <c r="A6156" s="7" t="s">
        <v>6334</v>
      </c>
      <c r="B6156" s="23">
        <v>42.968429999999998</v>
      </c>
      <c r="C6156" s="23">
        <v>0</v>
      </c>
      <c r="D6156" s="23">
        <v>42.968429999999998</v>
      </c>
    </row>
    <row r="6157" spans="1:4" x14ac:dyDescent="0.25">
      <c r="A6157" s="7" t="s">
        <v>6335</v>
      </c>
      <c r="B6157" s="23">
        <v>31.527999999999999</v>
      </c>
      <c r="C6157" s="23">
        <v>0.96471000000000007</v>
      </c>
      <c r="D6157" s="23">
        <v>42.964460000000003</v>
      </c>
    </row>
    <row r="6158" spans="1:4" x14ac:dyDescent="0.25">
      <c r="A6158" s="7" t="s">
        <v>6336</v>
      </c>
      <c r="B6158" s="23">
        <v>42.938249999999996</v>
      </c>
      <c r="C6158" s="23">
        <v>0</v>
      </c>
      <c r="D6158" s="23">
        <v>42.938249999999996</v>
      </c>
    </row>
    <row r="6159" spans="1:4" x14ac:dyDescent="0.25">
      <c r="A6159" s="7" t="s">
        <v>6337</v>
      </c>
      <c r="B6159" s="23">
        <v>29.366379999999999</v>
      </c>
      <c r="C6159" s="23">
        <v>0.74779999999999991</v>
      </c>
      <c r="D6159" s="23">
        <v>42.880729999999993</v>
      </c>
    </row>
    <row r="6160" spans="1:4" x14ac:dyDescent="0.25">
      <c r="A6160" s="7" t="s">
        <v>6338</v>
      </c>
      <c r="B6160" s="23">
        <v>36.544879999999999</v>
      </c>
      <c r="C6160" s="23">
        <v>5.1756700000000002</v>
      </c>
      <c r="D6160" s="23">
        <v>42.871329999999993</v>
      </c>
    </row>
    <row r="6161" spans="1:4" x14ac:dyDescent="0.25">
      <c r="A6161" s="7" t="s">
        <v>6339</v>
      </c>
      <c r="B6161" s="23">
        <v>41.288640000000001</v>
      </c>
      <c r="C6161" s="23">
        <v>0</v>
      </c>
      <c r="D6161" s="23">
        <v>42.837249999999997</v>
      </c>
    </row>
    <row r="6162" spans="1:4" x14ac:dyDescent="0.25">
      <c r="A6162" s="7" t="s">
        <v>6340</v>
      </c>
      <c r="B6162" s="23">
        <v>42.780169999999998</v>
      </c>
      <c r="C6162" s="23">
        <v>0</v>
      </c>
      <c r="D6162" s="23">
        <v>42.780169999999998</v>
      </c>
    </row>
    <row r="6163" spans="1:4" x14ac:dyDescent="0.25">
      <c r="A6163" s="7" t="s">
        <v>6341</v>
      </c>
      <c r="B6163" s="23">
        <v>42.761789999999998</v>
      </c>
      <c r="C6163" s="23">
        <v>0</v>
      </c>
      <c r="D6163" s="23">
        <v>42.761789999999998</v>
      </c>
    </row>
    <row r="6164" spans="1:4" x14ac:dyDescent="0.25">
      <c r="A6164" s="7" t="s">
        <v>6342</v>
      </c>
      <c r="B6164" s="23">
        <v>38.684800000000003</v>
      </c>
      <c r="C6164" s="23">
        <v>1.51833</v>
      </c>
      <c r="D6164" s="23">
        <v>42.727150000000002</v>
      </c>
    </row>
    <row r="6165" spans="1:4" x14ac:dyDescent="0.25">
      <c r="A6165" s="7" t="s">
        <v>6343</v>
      </c>
      <c r="B6165" s="23">
        <v>42.7258</v>
      </c>
      <c r="C6165" s="23">
        <v>0</v>
      </c>
      <c r="D6165" s="23">
        <v>42.7258</v>
      </c>
    </row>
    <row r="6166" spans="1:4" x14ac:dyDescent="0.25">
      <c r="A6166" s="7" t="s">
        <v>6344</v>
      </c>
      <c r="B6166" s="23">
        <v>42.66</v>
      </c>
      <c r="C6166" s="23">
        <v>0</v>
      </c>
      <c r="D6166" s="23">
        <v>42.702370000000002</v>
      </c>
    </row>
    <row r="6167" spans="1:4" x14ac:dyDescent="0.25">
      <c r="A6167" s="7" t="s">
        <v>6345</v>
      </c>
      <c r="B6167" s="23">
        <v>42.681019999999997</v>
      </c>
      <c r="C6167" s="23">
        <v>0</v>
      </c>
      <c r="D6167" s="23">
        <v>42.681019999999997</v>
      </c>
    </row>
    <row r="6168" spans="1:4" x14ac:dyDescent="0.25">
      <c r="A6168" s="7" t="s">
        <v>6346</v>
      </c>
      <c r="B6168" s="23">
        <v>35.099800000000002</v>
      </c>
      <c r="C6168" s="23">
        <v>1.80497</v>
      </c>
      <c r="D6168" s="23">
        <v>42.627060000000007</v>
      </c>
    </row>
    <row r="6169" spans="1:4" x14ac:dyDescent="0.25">
      <c r="A6169" s="7" t="s">
        <v>6347</v>
      </c>
      <c r="B6169" s="23">
        <v>40.583100000000002</v>
      </c>
      <c r="C6169" s="23">
        <v>0</v>
      </c>
      <c r="D6169" s="23">
        <v>42.622799999999998</v>
      </c>
    </row>
    <row r="6170" spans="1:4" x14ac:dyDescent="0.25">
      <c r="A6170" s="7" t="s">
        <v>6348</v>
      </c>
      <c r="B6170" s="23">
        <v>42.588000000000001</v>
      </c>
      <c r="C6170" s="23">
        <v>0</v>
      </c>
      <c r="D6170" s="23">
        <v>42.588000000000001</v>
      </c>
    </row>
    <row r="6171" spans="1:4" x14ac:dyDescent="0.25">
      <c r="A6171" s="7" t="s">
        <v>6349</v>
      </c>
      <c r="B6171" s="23">
        <v>42.067660000000004</v>
      </c>
      <c r="C6171" s="23">
        <v>0</v>
      </c>
      <c r="D6171" s="23">
        <v>42.570540000000001</v>
      </c>
    </row>
    <row r="6172" spans="1:4" x14ac:dyDescent="0.25">
      <c r="A6172" s="7" t="s">
        <v>6350</v>
      </c>
      <c r="B6172" s="23">
        <v>42.549300000000002</v>
      </c>
      <c r="C6172" s="23">
        <v>0</v>
      </c>
      <c r="D6172" s="23">
        <v>42.549300000000002</v>
      </c>
    </row>
    <row r="6173" spans="1:4" x14ac:dyDescent="0.25">
      <c r="A6173" s="7" t="s">
        <v>6351</v>
      </c>
      <c r="B6173" s="23">
        <v>42.537129999999998</v>
      </c>
      <c r="C6173" s="23">
        <v>0</v>
      </c>
      <c r="D6173" s="23">
        <v>42.537129999999998</v>
      </c>
    </row>
    <row r="6174" spans="1:4" x14ac:dyDescent="0.25">
      <c r="A6174" s="7" t="s">
        <v>6352</v>
      </c>
      <c r="B6174" s="23">
        <v>37.190400000000004</v>
      </c>
      <c r="C6174" s="23">
        <v>0</v>
      </c>
      <c r="D6174" s="23">
        <v>42.52317</v>
      </c>
    </row>
    <row r="6175" spans="1:4" x14ac:dyDescent="0.25">
      <c r="A6175" s="7" t="s">
        <v>6353</v>
      </c>
      <c r="B6175" s="23">
        <v>37.673730000000006</v>
      </c>
      <c r="C6175" s="23">
        <v>4.1675800000000001</v>
      </c>
      <c r="D6175" s="23">
        <v>42.515390000000004</v>
      </c>
    </row>
    <row r="6176" spans="1:4" x14ac:dyDescent="0.25">
      <c r="A6176" s="7" t="s">
        <v>6354</v>
      </c>
      <c r="B6176" s="23">
        <v>41.403750000000002</v>
      </c>
      <c r="C6176" s="23">
        <v>0</v>
      </c>
      <c r="D6176" s="23">
        <v>42.492609999999999</v>
      </c>
    </row>
    <row r="6177" spans="1:4" x14ac:dyDescent="0.25">
      <c r="A6177" s="7" t="s">
        <v>6355</v>
      </c>
      <c r="B6177" s="23">
        <v>42.467949999999995</v>
      </c>
      <c r="C6177" s="23">
        <v>0</v>
      </c>
      <c r="D6177" s="23">
        <v>42.467949999999995</v>
      </c>
    </row>
    <row r="6178" spans="1:4" x14ac:dyDescent="0.25">
      <c r="A6178" s="7" t="s">
        <v>6356</v>
      </c>
      <c r="B6178" s="23">
        <v>41.735199999999999</v>
      </c>
      <c r="C6178" s="23">
        <v>0.4788</v>
      </c>
      <c r="D6178" s="23">
        <v>42.463999999999999</v>
      </c>
    </row>
    <row r="6179" spans="1:4" x14ac:dyDescent="0.25">
      <c r="A6179" s="7" t="s">
        <v>6357</v>
      </c>
      <c r="B6179" s="23">
        <v>39.944309999999994</v>
      </c>
      <c r="C6179" s="23">
        <v>2.4839099999999998</v>
      </c>
      <c r="D6179" s="23">
        <v>42.456410000000005</v>
      </c>
    </row>
    <row r="6180" spans="1:4" x14ac:dyDescent="0.25">
      <c r="A6180" s="7" t="s">
        <v>6358</v>
      </c>
      <c r="B6180" s="23">
        <v>41.533629999999995</v>
      </c>
      <c r="C6180" s="23">
        <v>0.87960000000000005</v>
      </c>
      <c r="D6180" s="23">
        <v>42.413229999999999</v>
      </c>
    </row>
    <row r="6181" spans="1:4" x14ac:dyDescent="0.25">
      <c r="A6181" s="7" t="s">
        <v>6359</v>
      </c>
      <c r="B6181" s="23">
        <v>38.565109999999997</v>
      </c>
      <c r="C6181" s="23">
        <v>3.8062600000000004</v>
      </c>
      <c r="D6181" s="23">
        <v>42.371370000000006</v>
      </c>
    </row>
    <row r="6182" spans="1:4" x14ac:dyDescent="0.25">
      <c r="A6182" s="7" t="s">
        <v>6360</v>
      </c>
      <c r="B6182" s="23">
        <v>37.057610000000004</v>
      </c>
      <c r="C6182" s="23">
        <v>0.83662000000000003</v>
      </c>
      <c r="D6182" s="23">
        <v>42.346650000000004</v>
      </c>
    </row>
    <row r="6183" spans="1:4" x14ac:dyDescent="0.25">
      <c r="A6183" s="7" t="s">
        <v>6361</v>
      </c>
      <c r="B6183" s="23">
        <v>36.409129999999998</v>
      </c>
      <c r="C6183" s="23">
        <v>0</v>
      </c>
      <c r="D6183" s="23">
        <v>42.328549999999993</v>
      </c>
    </row>
    <row r="6184" spans="1:4" x14ac:dyDescent="0.25">
      <c r="A6184" s="7" t="s">
        <v>6362</v>
      </c>
      <c r="B6184" s="23">
        <v>40.054070000000003</v>
      </c>
      <c r="C6184" s="23">
        <v>2.1258600000000003</v>
      </c>
      <c r="D6184" s="23">
        <v>42.285779999999995</v>
      </c>
    </row>
    <row r="6185" spans="1:4" x14ac:dyDescent="0.25">
      <c r="A6185" s="7" t="s">
        <v>6363</v>
      </c>
      <c r="B6185" s="23">
        <v>42.278690000000005</v>
      </c>
      <c r="C6185" s="23">
        <v>0</v>
      </c>
      <c r="D6185" s="23">
        <v>42.278690000000005</v>
      </c>
    </row>
    <row r="6186" spans="1:4" x14ac:dyDescent="0.25">
      <c r="A6186" s="7" t="s">
        <v>6364</v>
      </c>
      <c r="B6186" s="23">
        <v>34.211320000000001</v>
      </c>
      <c r="C6186" s="23">
        <v>2.4306000000000001</v>
      </c>
      <c r="D6186" s="23">
        <v>42.235690000000005</v>
      </c>
    </row>
    <row r="6187" spans="1:4" x14ac:dyDescent="0.25">
      <c r="A6187" s="7" t="s">
        <v>6365</v>
      </c>
      <c r="B6187" s="23">
        <v>38.798480000000005</v>
      </c>
      <c r="C6187" s="23">
        <v>2.5868200000000003</v>
      </c>
      <c r="D6187" s="23">
        <v>42.223390000000002</v>
      </c>
    </row>
    <row r="6188" spans="1:4" x14ac:dyDescent="0.25">
      <c r="A6188" s="7" t="s">
        <v>6366</v>
      </c>
      <c r="B6188" s="23">
        <v>42.221150000000002</v>
      </c>
      <c r="C6188" s="23">
        <v>0</v>
      </c>
      <c r="D6188" s="23">
        <v>42.221150000000002</v>
      </c>
    </row>
    <row r="6189" spans="1:4" x14ac:dyDescent="0.25">
      <c r="A6189" s="7" t="s">
        <v>6367</v>
      </c>
      <c r="B6189" s="23">
        <v>42.210800000000006</v>
      </c>
      <c r="C6189" s="23">
        <v>0</v>
      </c>
      <c r="D6189" s="23">
        <v>42.210800000000006</v>
      </c>
    </row>
    <row r="6190" spans="1:4" x14ac:dyDescent="0.25">
      <c r="A6190" s="7" t="s">
        <v>6368</v>
      </c>
      <c r="B6190" s="23">
        <v>41.589169999999996</v>
      </c>
      <c r="C6190" s="23">
        <v>0</v>
      </c>
      <c r="D6190" s="23">
        <v>42.11336</v>
      </c>
    </row>
    <row r="6191" spans="1:4" x14ac:dyDescent="0.25">
      <c r="A6191" s="7" t="s">
        <v>6369</v>
      </c>
      <c r="B6191" s="23">
        <v>37.645589999999999</v>
      </c>
      <c r="C6191" s="23">
        <v>2.5072899999999998</v>
      </c>
      <c r="D6191" s="23">
        <v>42.094409999999996</v>
      </c>
    </row>
    <row r="6192" spans="1:4" x14ac:dyDescent="0.25">
      <c r="A6192" s="7" t="s">
        <v>6370</v>
      </c>
      <c r="B6192" s="23">
        <v>42.036000000000001</v>
      </c>
      <c r="C6192" s="23">
        <v>0</v>
      </c>
      <c r="D6192" s="23">
        <v>42.036000000000001</v>
      </c>
    </row>
    <row r="6193" spans="1:4" x14ac:dyDescent="0.25">
      <c r="A6193" s="7" t="s">
        <v>6371</v>
      </c>
      <c r="B6193" s="23">
        <v>34.569499999999998</v>
      </c>
      <c r="C6193" s="23">
        <v>0</v>
      </c>
      <c r="D6193" s="23">
        <v>42.022280000000002</v>
      </c>
    </row>
    <row r="6194" spans="1:4" x14ac:dyDescent="0.25">
      <c r="A6194" s="7" t="s">
        <v>6372</v>
      </c>
      <c r="B6194" s="23">
        <v>34.853410000000004</v>
      </c>
      <c r="C6194" s="23">
        <v>6.6395100000000005</v>
      </c>
      <c r="D6194" s="23">
        <v>41.992920000000005</v>
      </c>
    </row>
    <row r="6195" spans="1:4" x14ac:dyDescent="0.25">
      <c r="A6195" s="7" t="s">
        <v>6373</v>
      </c>
      <c r="B6195" s="23">
        <v>41.606929999999998</v>
      </c>
      <c r="C6195" s="23">
        <v>0</v>
      </c>
      <c r="D6195" s="23">
        <v>41.964349999999996</v>
      </c>
    </row>
    <row r="6196" spans="1:4" x14ac:dyDescent="0.25">
      <c r="A6196" s="7" t="s">
        <v>6374</v>
      </c>
      <c r="B6196" s="23">
        <v>41.853319999999997</v>
      </c>
      <c r="C6196" s="23">
        <v>0</v>
      </c>
      <c r="D6196" s="23">
        <v>41.853319999999997</v>
      </c>
    </row>
    <row r="6197" spans="1:4" x14ac:dyDescent="0.25">
      <c r="A6197" s="7" t="s">
        <v>6375</v>
      </c>
      <c r="B6197" s="23">
        <v>38.128160000000001</v>
      </c>
      <c r="C6197" s="23">
        <v>0</v>
      </c>
      <c r="D6197" s="23">
        <v>41.844700000000003</v>
      </c>
    </row>
    <row r="6198" spans="1:4" x14ac:dyDescent="0.25">
      <c r="A6198" s="7" t="s">
        <v>6376</v>
      </c>
      <c r="B6198" s="23">
        <v>41.772599999999997</v>
      </c>
      <c r="C6198" s="23">
        <v>0</v>
      </c>
      <c r="D6198" s="23">
        <v>41.772599999999997</v>
      </c>
    </row>
    <row r="6199" spans="1:4" x14ac:dyDescent="0.25">
      <c r="A6199" s="7" t="s">
        <v>6377</v>
      </c>
      <c r="B6199" s="23">
        <v>41.7545</v>
      </c>
      <c r="C6199" s="23">
        <v>0</v>
      </c>
      <c r="D6199" s="23">
        <v>41.7545</v>
      </c>
    </row>
    <row r="6200" spans="1:4" x14ac:dyDescent="0.25">
      <c r="A6200" s="7" t="s">
        <v>6378</v>
      </c>
      <c r="B6200" s="23">
        <v>41.741510000000005</v>
      </c>
      <c r="C6200" s="23">
        <v>0</v>
      </c>
      <c r="D6200" s="23">
        <v>41.741510000000005</v>
      </c>
    </row>
    <row r="6201" spans="1:4" x14ac:dyDescent="0.25">
      <c r="A6201" s="7" t="s">
        <v>6379</v>
      </c>
      <c r="B6201" s="23">
        <v>41.698999999999998</v>
      </c>
      <c r="C6201" s="23">
        <v>0</v>
      </c>
      <c r="D6201" s="23">
        <v>41.710329999999999</v>
      </c>
    </row>
    <row r="6202" spans="1:4" x14ac:dyDescent="0.25">
      <c r="A6202" s="7" t="s">
        <v>6380</v>
      </c>
      <c r="B6202" s="23">
        <v>35.677589999999995</v>
      </c>
      <c r="C6202" s="23">
        <v>2.7266699999999999</v>
      </c>
      <c r="D6202" s="23">
        <v>41.648299999999999</v>
      </c>
    </row>
    <row r="6203" spans="1:4" x14ac:dyDescent="0.25">
      <c r="A6203" s="7" t="s">
        <v>6381</v>
      </c>
      <c r="B6203" s="23">
        <v>39.05001</v>
      </c>
      <c r="C6203" s="23">
        <v>0.63437999999999994</v>
      </c>
      <c r="D6203" s="23">
        <v>41.621550000000006</v>
      </c>
    </row>
    <row r="6204" spans="1:4" x14ac:dyDescent="0.25">
      <c r="A6204" s="7" t="s">
        <v>6382</v>
      </c>
      <c r="B6204" s="23">
        <v>31.527999999999999</v>
      </c>
      <c r="C6204" s="23">
        <v>1.2818900000000002</v>
      </c>
      <c r="D6204" s="23">
        <v>41.610869999999998</v>
      </c>
    </row>
    <row r="6205" spans="1:4" x14ac:dyDescent="0.25">
      <c r="A6205" s="7" t="s">
        <v>6383</v>
      </c>
      <c r="B6205" s="23">
        <v>40.18439</v>
      </c>
      <c r="C6205" s="23">
        <v>1.4238599999999999</v>
      </c>
      <c r="D6205" s="23">
        <v>41.608249999999998</v>
      </c>
    </row>
    <row r="6206" spans="1:4" x14ac:dyDescent="0.25">
      <c r="A6206" s="7" t="s">
        <v>6384</v>
      </c>
      <c r="B6206" s="23">
        <v>41.448680000000003</v>
      </c>
      <c r="C6206" s="23">
        <v>0</v>
      </c>
      <c r="D6206" s="23">
        <v>41.448680000000003</v>
      </c>
    </row>
    <row r="6207" spans="1:4" x14ac:dyDescent="0.25">
      <c r="A6207" s="7" t="s">
        <v>6385</v>
      </c>
      <c r="B6207" s="23">
        <v>37.511489999999995</v>
      </c>
      <c r="C6207" s="23">
        <v>2.7560100000000003</v>
      </c>
      <c r="D6207" s="23">
        <v>41.346589999999999</v>
      </c>
    </row>
    <row r="6208" spans="1:4" x14ac:dyDescent="0.25">
      <c r="A6208" s="7" t="s">
        <v>6386</v>
      </c>
      <c r="B6208" s="23">
        <v>41.298480000000005</v>
      </c>
      <c r="C6208" s="23">
        <v>0</v>
      </c>
      <c r="D6208" s="23">
        <v>41.298480000000005</v>
      </c>
    </row>
    <row r="6209" spans="1:4" x14ac:dyDescent="0.25">
      <c r="A6209" s="7" t="s">
        <v>6387</v>
      </c>
      <c r="B6209" s="23">
        <v>39.107419999999998</v>
      </c>
      <c r="C6209" s="23">
        <v>1.28505</v>
      </c>
      <c r="D6209" s="23">
        <v>41.29571</v>
      </c>
    </row>
    <row r="6210" spans="1:4" x14ac:dyDescent="0.25">
      <c r="A6210" s="7" t="s">
        <v>6388</v>
      </c>
      <c r="B6210" s="23">
        <v>39.941499999999998</v>
      </c>
      <c r="C6210" s="23">
        <v>0</v>
      </c>
      <c r="D6210" s="23">
        <v>41.293500000000002</v>
      </c>
    </row>
    <row r="6211" spans="1:4" x14ac:dyDescent="0.25">
      <c r="A6211" s="7" t="s">
        <v>6389</v>
      </c>
      <c r="B6211" s="23">
        <v>41.028800000000004</v>
      </c>
      <c r="C6211" s="23">
        <v>0.24990000000000001</v>
      </c>
      <c r="D6211" s="23">
        <v>41.278700000000008</v>
      </c>
    </row>
    <row r="6212" spans="1:4" x14ac:dyDescent="0.25">
      <c r="A6212" s="7" t="s">
        <v>6390</v>
      </c>
      <c r="B6212" s="23">
        <v>41.267940000000003</v>
      </c>
      <c r="C6212" s="23">
        <v>0</v>
      </c>
      <c r="D6212" s="23">
        <v>41.267940000000003</v>
      </c>
    </row>
    <row r="6213" spans="1:4" x14ac:dyDescent="0.25">
      <c r="A6213" s="7" t="s">
        <v>6391</v>
      </c>
      <c r="B6213" s="23">
        <v>40.036190000000005</v>
      </c>
      <c r="C6213" s="23">
        <v>0.77210000000000001</v>
      </c>
      <c r="D6213" s="23">
        <v>41.243580000000001</v>
      </c>
    </row>
    <row r="6214" spans="1:4" x14ac:dyDescent="0.25">
      <c r="A6214" s="7" t="s">
        <v>6392</v>
      </c>
      <c r="B6214" s="23">
        <v>40.057389999999998</v>
      </c>
      <c r="C6214" s="23">
        <v>0</v>
      </c>
      <c r="D6214" s="23">
        <v>41.185070000000003</v>
      </c>
    </row>
    <row r="6215" spans="1:4" x14ac:dyDescent="0.25">
      <c r="A6215" s="7" t="s">
        <v>6393</v>
      </c>
      <c r="B6215" s="23">
        <v>33.463900000000002</v>
      </c>
      <c r="C6215" s="23">
        <v>6.6880299999999995</v>
      </c>
      <c r="D6215" s="23">
        <v>41.171800000000005</v>
      </c>
    </row>
    <row r="6216" spans="1:4" x14ac:dyDescent="0.25">
      <c r="A6216" s="7" t="s">
        <v>6394</v>
      </c>
      <c r="B6216" s="23">
        <v>40.92803</v>
      </c>
      <c r="C6216" s="23">
        <v>0</v>
      </c>
      <c r="D6216" s="23">
        <v>41.168109999999999</v>
      </c>
    </row>
    <row r="6217" spans="1:4" x14ac:dyDescent="0.25">
      <c r="A6217" s="7" t="s">
        <v>6395</v>
      </c>
      <c r="B6217" s="23">
        <v>31.527999999999999</v>
      </c>
      <c r="C6217" s="23">
        <v>1.3330299999999999</v>
      </c>
      <c r="D6217" s="23">
        <v>41.157629999999997</v>
      </c>
    </row>
    <row r="6218" spans="1:4" x14ac:dyDescent="0.25">
      <c r="A6218" s="7" t="s">
        <v>6396</v>
      </c>
      <c r="B6218" s="23">
        <v>41.079160000000002</v>
      </c>
      <c r="C6218" s="23">
        <v>0</v>
      </c>
      <c r="D6218" s="23">
        <v>41.079160000000002</v>
      </c>
    </row>
    <row r="6219" spans="1:4" x14ac:dyDescent="0.25">
      <c r="A6219" s="7" t="s">
        <v>6397</v>
      </c>
      <c r="B6219" s="23">
        <v>35.801739999999995</v>
      </c>
      <c r="C6219" s="23">
        <v>4.3532000000000002</v>
      </c>
      <c r="D6219" s="23">
        <v>41.024609999999996</v>
      </c>
    </row>
    <row r="6220" spans="1:4" x14ac:dyDescent="0.25">
      <c r="A6220" s="7" t="s">
        <v>6398</v>
      </c>
      <c r="B6220" s="23">
        <v>37.695099999999996</v>
      </c>
      <c r="C6220" s="23">
        <v>1.43953</v>
      </c>
      <c r="D6220" s="23">
        <v>41.005890000000001</v>
      </c>
    </row>
    <row r="6221" spans="1:4" x14ac:dyDescent="0.25">
      <c r="A6221" s="7" t="s">
        <v>6399</v>
      </c>
      <c r="B6221" s="23">
        <v>40.977499999999999</v>
      </c>
      <c r="C6221" s="23">
        <v>1.068E-2</v>
      </c>
      <c r="D6221" s="23">
        <v>40.98818</v>
      </c>
    </row>
    <row r="6222" spans="1:4" x14ac:dyDescent="0.25">
      <c r="A6222" s="7" t="s">
        <v>6400</v>
      </c>
      <c r="B6222" s="23">
        <v>40.977499999999999</v>
      </c>
      <c r="C6222" s="23">
        <v>1.068E-2</v>
      </c>
      <c r="D6222" s="23">
        <v>40.98818</v>
      </c>
    </row>
    <row r="6223" spans="1:4" x14ac:dyDescent="0.25">
      <c r="A6223" s="7" t="s">
        <v>6401</v>
      </c>
      <c r="B6223" s="23">
        <v>40.977499999999999</v>
      </c>
      <c r="C6223" s="23">
        <v>1.068E-2</v>
      </c>
      <c r="D6223" s="23">
        <v>40.98818</v>
      </c>
    </row>
    <row r="6224" spans="1:4" x14ac:dyDescent="0.25">
      <c r="A6224" s="7" t="s">
        <v>6402</v>
      </c>
      <c r="B6224" s="23">
        <v>40.977499999999999</v>
      </c>
      <c r="C6224" s="23">
        <v>1.068E-2</v>
      </c>
      <c r="D6224" s="23">
        <v>40.98818</v>
      </c>
    </row>
    <row r="6225" spans="1:4" x14ac:dyDescent="0.25">
      <c r="A6225" s="7" t="s">
        <v>6403</v>
      </c>
      <c r="B6225" s="23">
        <v>40.977499999999999</v>
      </c>
      <c r="C6225" s="23">
        <v>1.068E-2</v>
      </c>
      <c r="D6225" s="23">
        <v>40.98818</v>
      </c>
    </row>
    <row r="6226" spans="1:4" x14ac:dyDescent="0.25">
      <c r="A6226" s="7" t="s">
        <v>6404</v>
      </c>
      <c r="B6226" s="23">
        <v>40.977499999999999</v>
      </c>
      <c r="C6226" s="23">
        <v>1.068E-2</v>
      </c>
      <c r="D6226" s="23">
        <v>40.98818</v>
      </c>
    </row>
    <row r="6227" spans="1:4" x14ac:dyDescent="0.25">
      <c r="A6227" s="7" t="s">
        <v>6405</v>
      </c>
      <c r="B6227" s="23">
        <v>40.977499999999999</v>
      </c>
      <c r="C6227" s="23">
        <v>1.068E-2</v>
      </c>
      <c r="D6227" s="23">
        <v>40.98818</v>
      </c>
    </row>
    <row r="6228" spans="1:4" x14ac:dyDescent="0.25">
      <c r="A6228" s="7" t="s">
        <v>6406</v>
      </c>
      <c r="B6228" s="23">
        <v>40.82103</v>
      </c>
      <c r="C6228" s="23">
        <v>0</v>
      </c>
      <c r="D6228" s="23">
        <v>40.969180000000001</v>
      </c>
    </row>
    <row r="6229" spans="1:4" x14ac:dyDescent="0.25">
      <c r="A6229" s="7" t="s">
        <v>6407</v>
      </c>
      <c r="B6229" s="23">
        <v>40.788410000000006</v>
      </c>
      <c r="C6229" s="23">
        <v>0</v>
      </c>
      <c r="D6229" s="23">
        <v>40.909170000000003</v>
      </c>
    </row>
    <row r="6230" spans="1:4" x14ac:dyDescent="0.25">
      <c r="A6230" s="7" t="s">
        <v>6408</v>
      </c>
      <c r="B6230" s="23">
        <v>37.429000000000002</v>
      </c>
      <c r="C6230" s="23">
        <v>2.39899</v>
      </c>
      <c r="D6230" s="23">
        <v>40.907989999999998</v>
      </c>
    </row>
    <row r="6231" spans="1:4" x14ac:dyDescent="0.25">
      <c r="A6231" s="7" t="s">
        <v>6409</v>
      </c>
      <c r="B6231" s="23">
        <v>35.717930000000003</v>
      </c>
      <c r="C6231" s="23">
        <v>0</v>
      </c>
      <c r="D6231" s="23">
        <v>40.86938</v>
      </c>
    </row>
    <row r="6232" spans="1:4" x14ac:dyDescent="0.25">
      <c r="A6232" s="7" t="s">
        <v>6410</v>
      </c>
      <c r="B6232" s="23">
        <v>34.175980000000003</v>
      </c>
      <c r="C6232" s="23">
        <v>5.3699599999999998</v>
      </c>
      <c r="D6232" s="23">
        <v>40.85698</v>
      </c>
    </row>
    <row r="6233" spans="1:4" x14ac:dyDescent="0.25">
      <c r="A6233" s="7" t="s">
        <v>6411</v>
      </c>
      <c r="B6233" s="23">
        <v>40.344239999999999</v>
      </c>
      <c r="C6233" s="23">
        <v>0</v>
      </c>
      <c r="D6233" s="23">
        <v>40.854610000000001</v>
      </c>
    </row>
    <row r="6234" spans="1:4" x14ac:dyDescent="0.25">
      <c r="A6234" s="7" t="s">
        <v>6412</v>
      </c>
      <c r="B6234" s="23">
        <v>40.811109999999999</v>
      </c>
      <c r="C6234" s="23">
        <v>0</v>
      </c>
      <c r="D6234" s="23">
        <v>40.811109999999999</v>
      </c>
    </row>
    <row r="6235" spans="1:4" x14ac:dyDescent="0.25">
      <c r="A6235" s="7" t="s">
        <v>6413</v>
      </c>
      <c r="B6235" s="23">
        <v>31.140610000000002</v>
      </c>
      <c r="C6235" s="23">
        <v>2.0436099999999997</v>
      </c>
      <c r="D6235" s="23">
        <v>40.810990000000004</v>
      </c>
    </row>
    <row r="6236" spans="1:4" x14ac:dyDescent="0.25">
      <c r="A6236" s="7" t="s">
        <v>6414</v>
      </c>
      <c r="B6236" s="23">
        <v>40.53519</v>
      </c>
      <c r="C6236" s="23">
        <v>0</v>
      </c>
      <c r="D6236" s="23">
        <v>40.805390000000003</v>
      </c>
    </row>
    <row r="6237" spans="1:4" x14ac:dyDescent="0.25">
      <c r="A6237" s="7" t="s">
        <v>6415</v>
      </c>
      <c r="B6237" s="23">
        <v>38.750120000000003</v>
      </c>
      <c r="C6237" s="23">
        <v>1.95042</v>
      </c>
      <c r="D6237" s="23">
        <v>40.700540000000004</v>
      </c>
    </row>
    <row r="6238" spans="1:4" x14ac:dyDescent="0.25">
      <c r="A6238" s="7" t="s">
        <v>6416</v>
      </c>
      <c r="B6238" s="23">
        <v>37.327469999999998</v>
      </c>
      <c r="C6238" s="23">
        <v>0.93074999999999997</v>
      </c>
      <c r="D6238" s="23">
        <v>40.622279999999996</v>
      </c>
    </row>
    <row r="6239" spans="1:4" x14ac:dyDescent="0.25">
      <c r="A6239" s="7" t="s">
        <v>6417</v>
      </c>
      <c r="B6239" s="23">
        <v>40.327109999999998</v>
      </c>
      <c r="C6239" s="23">
        <v>0.29347000000000001</v>
      </c>
      <c r="D6239" s="23">
        <v>40.620580000000004</v>
      </c>
    </row>
    <row r="6240" spans="1:4" x14ac:dyDescent="0.25">
      <c r="A6240" s="7" t="s">
        <v>6418</v>
      </c>
      <c r="B6240" s="23">
        <v>37.349220000000003</v>
      </c>
      <c r="C6240" s="23">
        <v>0.56419000000000008</v>
      </c>
      <c r="D6240" s="23">
        <v>40.583930000000002</v>
      </c>
    </row>
    <row r="6241" spans="1:4" x14ac:dyDescent="0.25">
      <c r="A6241" s="7" t="s">
        <v>6419</v>
      </c>
      <c r="B6241" s="23">
        <v>40.062809999999999</v>
      </c>
      <c r="C6241" s="23">
        <v>0.46226999999999996</v>
      </c>
      <c r="D6241" s="23">
        <v>40.525079999999996</v>
      </c>
    </row>
    <row r="6242" spans="1:4" x14ac:dyDescent="0.25">
      <c r="A6242" s="7" t="s">
        <v>6420</v>
      </c>
      <c r="B6242" s="23">
        <v>40.470309999999998</v>
      </c>
      <c r="C6242" s="23">
        <v>0</v>
      </c>
      <c r="D6242" s="23">
        <v>40.470309999999998</v>
      </c>
    </row>
    <row r="6243" spans="1:4" x14ac:dyDescent="0.25">
      <c r="A6243" s="7" t="s">
        <v>6421</v>
      </c>
      <c r="B6243" s="23">
        <v>40.44</v>
      </c>
      <c r="C6243" s="23">
        <v>0</v>
      </c>
      <c r="D6243" s="23">
        <v>40.44</v>
      </c>
    </row>
    <row r="6244" spans="1:4" x14ac:dyDescent="0.25">
      <c r="A6244" s="7" t="s">
        <v>6422</v>
      </c>
      <c r="B6244" s="23">
        <v>33.613379999999999</v>
      </c>
      <c r="C6244" s="23">
        <v>0</v>
      </c>
      <c r="D6244" s="23">
        <v>40.422269999999997</v>
      </c>
    </row>
    <row r="6245" spans="1:4" x14ac:dyDescent="0.25">
      <c r="A6245" s="7" t="s">
        <v>6423</v>
      </c>
      <c r="B6245" s="23">
        <v>32.828000000000003</v>
      </c>
      <c r="C6245" s="23">
        <v>0</v>
      </c>
      <c r="D6245" s="23">
        <v>40.365749999999998</v>
      </c>
    </row>
    <row r="6246" spans="1:4" x14ac:dyDescent="0.25">
      <c r="A6246" s="7" t="s">
        <v>6424</v>
      </c>
      <c r="B6246" s="23">
        <v>0</v>
      </c>
      <c r="C6246" s="23">
        <v>33.176650000000002</v>
      </c>
      <c r="D6246" s="23">
        <v>40.35812</v>
      </c>
    </row>
    <row r="6247" spans="1:4" x14ac:dyDescent="0.25">
      <c r="A6247" s="7" t="s">
        <v>6425</v>
      </c>
      <c r="B6247" s="23">
        <v>33.772400000000005</v>
      </c>
      <c r="C6247" s="23">
        <v>4.70153</v>
      </c>
      <c r="D6247" s="23">
        <v>40.288710000000002</v>
      </c>
    </row>
    <row r="6248" spans="1:4" x14ac:dyDescent="0.25">
      <c r="A6248" s="7" t="s">
        <v>6426</v>
      </c>
      <c r="B6248" s="23">
        <v>39.614449999999998</v>
      </c>
      <c r="C6248" s="23">
        <v>0</v>
      </c>
      <c r="D6248" s="23">
        <v>40.261749999999999</v>
      </c>
    </row>
    <row r="6249" spans="1:4" x14ac:dyDescent="0.25">
      <c r="A6249" s="7" t="s">
        <v>6427</v>
      </c>
      <c r="B6249" s="23">
        <v>36.221580000000003</v>
      </c>
      <c r="C6249" s="23">
        <v>3.67936</v>
      </c>
      <c r="D6249" s="23">
        <v>40.256050000000002</v>
      </c>
    </row>
    <row r="6250" spans="1:4" x14ac:dyDescent="0.25">
      <c r="A6250" s="7" t="s">
        <v>6428</v>
      </c>
      <c r="B6250" s="23">
        <v>36.955390000000001</v>
      </c>
      <c r="C6250" s="23">
        <v>1.9128900000000002</v>
      </c>
      <c r="D6250" s="23">
        <v>40.230580000000003</v>
      </c>
    </row>
    <row r="6251" spans="1:4" x14ac:dyDescent="0.25">
      <c r="A6251" s="7" t="s">
        <v>6429</v>
      </c>
      <c r="B6251" s="23">
        <v>40.187609999999999</v>
      </c>
      <c r="C6251" s="23">
        <v>0</v>
      </c>
      <c r="D6251" s="23">
        <v>40.187609999999999</v>
      </c>
    </row>
    <row r="6252" spans="1:4" x14ac:dyDescent="0.25">
      <c r="A6252" s="7" t="s">
        <v>6430</v>
      </c>
      <c r="B6252" s="23">
        <v>39.605150000000002</v>
      </c>
      <c r="C6252" s="23">
        <v>3.4390000000000004E-2</v>
      </c>
      <c r="D6252" s="23">
        <v>40.139540000000004</v>
      </c>
    </row>
    <row r="6253" spans="1:4" x14ac:dyDescent="0.25">
      <c r="A6253" s="7" t="s">
        <v>6431</v>
      </c>
      <c r="B6253" s="23">
        <v>31.864650000000001</v>
      </c>
      <c r="C6253" s="23">
        <v>5.9103500000000002</v>
      </c>
      <c r="D6253" s="23">
        <v>40.133279999999999</v>
      </c>
    </row>
    <row r="6254" spans="1:4" x14ac:dyDescent="0.25">
      <c r="A6254" s="7" t="s">
        <v>6432</v>
      </c>
      <c r="B6254" s="23">
        <v>22.294619999999998</v>
      </c>
      <c r="C6254" s="23">
        <v>16.645139999999998</v>
      </c>
      <c r="D6254" s="23">
        <v>40.092639999999989</v>
      </c>
    </row>
    <row r="6255" spans="1:4" x14ac:dyDescent="0.25">
      <c r="A6255" s="7" t="s">
        <v>6433</v>
      </c>
      <c r="B6255" s="23">
        <v>38.655260000000006</v>
      </c>
      <c r="C6255" s="23">
        <v>1.2259200000000001</v>
      </c>
      <c r="D6255" s="23">
        <v>40.05395</v>
      </c>
    </row>
    <row r="6256" spans="1:4" x14ac:dyDescent="0.25">
      <c r="A6256" s="7" t="s">
        <v>6434</v>
      </c>
      <c r="B6256" s="23">
        <v>39.100859999999997</v>
      </c>
      <c r="C6256" s="23">
        <v>0</v>
      </c>
      <c r="D6256" s="23">
        <v>39.990859999999998</v>
      </c>
    </row>
    <row r="6257" spans="1:4" x14ac:dyDescent="0.25">
      <c r="A6257" s="7" t="s">
        <v>6435</v>
      </c>
      <c r="B6257" s="23">
        <v>30.19294</v>
      </c>
      <c r="C6257" s="23">
        <v>0</v>
      </c>
      <c r="D6257" s="23">
        <v>39.900690000000004</v>
      </c>
    </row>
    <row r="6258" spans="1:4" x14ac:dyDescent="0.25">
      <c r="A6258" s="7" t="s">
        <v>6436</v>
      </c>
      <c r="B6258" s="23">
        <v>38.288699999999999</v>
      </c>
      <c r="C6258" s="23">
        <v>0.81896000000000002</v>
      </c>
      <c r="D6258" s="23">
        <v>39.865850000000002</v>
      </c>
    </row>
    <row r="6259" spans="1:4" x14ac:dyDescent="0.25">
      <c r="A6259" s="7" t="s">
        <v>6437</v>
      </c>
      <c r="B6259" s="23">
        <v>34.852379999999997</v>
      </c>
      <c r="C6259" s="23">
        <v>4.2058</v>
      </c>
      <c r="D6259" s="23">
        <v>39.856410000000004</v>
      </c>
    </row>
    <row r="6260" spans="1:4" x14ac:dyDescent="0.25">
      <c r="A6260" s="7" t="s">
        <v>6438</v>
      </c>
      <c r="B6260" s="23">
        <v>37.191069999999996</v>
      </c>
      <c r="C6260" s="23">
        <v>2.1786099999999999</v>
      </c>
      <c r="D6260" s="23">
        <v>39.829449999999994</v>
      </c>
    </row>
    <row r="6261" spans="1:4" x14ac:dyDescent="0.25">
      <c r="A6261" s="7" t="s">
        <v>6439</v>
      </c>
      <c r="B6261" s="23">
        <v>37.216610000000003</v>
      </c>
      <c r="C6261" s="23">
        <v>0.73674000000000006</v>
      </c>
      <c r="D6261" s="23">
        <v>39.793430000000001</v>
      </c>
    </row>
    <row r="6262" spans="1:4" x14ac:dyDescent="0.25">
      <c r="A6262" s="7" t="s">
        <v>6440</v>
      </c>
      <c r="B6262" s="23">
        <v>38.598030000000001</v>
      </c>
      <c r="C6262" s="23">
        <v>0.19106000000000001</v>
      </c>
      <c r="D6262" s="23">
        <v>39.789089999999995</v>
      </c>
    </row>
    <row r="6263" spans="1:4" x14ac:dyDescent="0.25">
      <c r="A6263" s="7" t="s">
        <v>6441</v>
      </c>
      <c r="B6263" s="23">
        <v>39.198080000000004</v>
      </c>
      <c r="C6263" s="23">
        <v>0</v>
      </c>
      <c r="D6263" s="23">
        <v>39.698080000000004</v>
      </c>
    </row>
    <row r="6264" spans="1:4" x14ac:dyDescent="0.25">
      <c r="A6264" s="7" t="s">
        <v>6442</v>
      </c>
      <c r="B6264" s="23">
        <v>35.674910000000004</v>
      </c>
      <c r="C6264" s="23">
        <v>3.5634600000000001</v>
      </c>
      <c r="D6264" s="23">
        <v>39.663150000000002</v>
      </c>
    </row>
    <row r="6265" spans="1:4" x14ac:dyDescent="0.25">
      <c r="A6265" s="7" t="s">
        <v>6443</v>
      </c>
      <c r="B6265" s="23">
        <v>38.781080000000003</v>
      </c>
      <c r="C6265" s="23">
        <v>0.63824000000000003</v>
      </c>
      <c r="D6265" s="23">
        <v>39.65869</v>
      </c>
    </row>
    <row r="6266" spans="1:4" x14ac:dyDescent="0.25">
      <c r="A6266" s="7" t="s">
        <v>6444</v>
      </c>
      <c r="B6266" s="23">
        <v>39.648000000000003</v>
      </c>
      <c r="C6266" s="23">
        <v>0</v>
      </c>
      <c r="D6266" s="23">
        <v>39.648000000000003</v>
      </c>
    </row>
    <row r="6267" spans="1:4" x14ac:dyDescent="0.25">
      <c r="A6267" s="7" t="s">
        <v>6445</v>
      </c>
      <c r="B6267" s="23">
        <v>31.178789999999999</v>
      </c>
      <c r="C6267" s="23">
        <v>1.0990799999999998</v>
      </c>
      <c r="D6267" s="23">
        <v>39.64705</v>
      </c>
    </row>
    <row r="6268" spans="1:4" x14ac:dyDescent="0.25">
      <c r="A6268" s="7" t="s">
        <v>6446</v>
      </c>
      <c r="B6268" s="23">
        <v>39.138379999999998</v>
      </c>
      <c r="C6268" s="23">
        <v>0</v>
      </c>
      <c r="D6268" s="23">
        <v>39.618960000000001</v>
      </c>
    </row>
    <row r="6269" spans="1:4" x14ac:dyDescent="0.25">
      <c r="A6269" s="7" t="s">
        <v>6447</v>
      </c>
      <c r="B6269" s="23">
        <v>37.093870000000003</v>
      </c>
      <c r="C6269" s="23">
        <v>0</v>
      </c>
      <c r="D6269" s="23">
        <v>39.461910000000003</v>
      </c>
    </row>
    <row r="6270" spans="1:4" x14ac:dyDescent="0.25">
      <c r="A6270" s="7" t="s">
        <v>6448</v>
      </c>
      <c r="B6270" s="23">
        <v>38.475199999999994</v>
      </c>
      <c r="C6270" s="23">
        <v>0.53376000000000001</v>
      </c>
      <c r="D6270" s="23">
        <v>39.310310000000001</v>
      </c>
    </row>
    <row r="6271" spans="1:4" x14ac:dyDescent="0.25">
      <c r="A6271" s="7" t="s">
        <v>6449</v>
      </c>
      <c r="B6271" s="23">
        <v>35.241070000000001</v>
      </c>
      <c r="C6271" s="23">
        <v>3.63022</v>
      </c>
      <c r="D6271" s="23">
        <v>39.272480000000002</v>
      </c>
    </row>
    <row r="6272" spans="1:4" x14ac:dyDescent="0.25">
      <c r="A6272" s="7" t="s">
        <v>6450</v>
      </c>
      <c r="B6272" s="23">
        <v>39.173760000000001</v>
      </c>
      <c r="C6272" s="23">
        <v>0</v>
      </c>
      <c r="D6272" s="23">
        <v>39.173760000000001</v>
      </c>
    </row>
    <row r="6273" spans="1:4" x14ac:dyDescent="0.25">
      <c r="A6273" s="7" t="s">
        <v>6451</v>
      </c>
      <c r="B6273" s="23">
        <v>39.163800000000002</v>
      </c>
      <c r="C6273" s="23">
        <v>0</v>
      </c>
      <c r="D6273" s="23">
        <v>39.163800000000002</v>
      </c>
    </row>
    <row r="6274" spans="1:4" x14ac:dyDescent="0.25">
      <c r="A6274" s="7" t="s">
        <v>6452</v>
      </c>
      <c r="B6274" s="23">
        <v>38.839849999999998</v>
      </c>
      <c r="C6274" s="23">
        <v>0.30501999999999996</v>
      </c>
      <c r="D6274" s="23">
        <v>39.144869999999997</v>
      </c>
    </row>
    <row r="6275" spans="1:4" x14ac:dyDescent="0.25">
      <c r="A6275" s="7" t="s">
        <v>6453</v>
      </c>
      <c r="B6275" s="23">
        <v>33.159839999999996</v>
      </c>
      <c r="C6275" s="23">
        <v>4.83413</v>
      </c>
      <c r="D6275" s="23">
        <v>39.106989999999989</v>
      </c>
    </row>
    <row r="6276" spans="1:4" x14ac:dyDescent="0.25">
      <c r="A6276" s="7" t="s">
        <v>6454</v>
      </c>
      <c r="B6276" s="23">
        <v>37.962009999999999</v>
      </c>
      <c r="C6276" s="23">
        <v>0</v>
      </c>
      <c r="D6276" s="23">
        <v>39.102400000000003</v>
      </c>
    </row>
    <row r="6277" spans="1:4" x14ac:dyDescent="0.25">
      <c r="A6277" s="7" t="s">
        <v>6455</v>
      </c>
      <c r="B6277" s="23">
        <v>37.396940000000001</v>
      </c>
      <c r="C6277" s="23">
        <v>0</v>
      </c>
      <c r="D6277" s="23">
        <v>39.041690000000003</v>
      </c>
    </row>
    <row r="6278" spans="1:4" x14ac:dyDescent="0.25">
      <c r="A6278" s="7" t="s">
        <v>6456</v>
      </c>
      <c r="B6278" s="23">
        <v>38.711730000000003</v>
      </c>
      <c r="C6278" s="23">
        <v>0</v>
      </c>
      <c r="D6278" s="23">
        <v>38.911730000000006</v>
      </c>
    </row>
    <row r="6279" spans="1:4" x14ac:dyDescent="0.25">
      <c r="A6279" s="7" t="s">
        <v>6457</v>
      </c>
      <c r="B6279" s="23">
        <v>30.514599999999998</v>
      </c>
      <c r="C6279" s="23">
        <v>3.5933600000000001</v>
      </c>
      <c r="D6279" s="23">
        <v>38.876059999999995</v>
      </c>
    </row>
    <row r="6280" spans="1:4" x14ac:dyDescent="0.25">
      <c r="A6280" s="7" t="s">
        <v>6458</v>
      </c>
      <c r="B6280" s="23">
        <v>29.638560000000002</v>
      </c>
      <c r="C6280" s="23">
        <v>1.3847400000000001</v>
      </c>
      <c r="D6280" s="23">
        <v>38.859410000000004</v>
      </c>
    </row>
    <row r="6281" spans="1:4" x14ac:dyDescent="0.25">
      <c r="A6281" s="7" t="s">
        <v>6459</v>
      </c>
      <c r="B6281" s="23">
        <v>32.024819999999998</v>
      </c>
      <c r="C6281" s="23">
        <v>0</v>
      </c>
      <c r="D6281" s="23">
        <v>38.829070000000002</v>
      </c>
    </row>
    <row r="6282" spans="1:4" x14ac:dyDescent="0.25">
      <c r="A6282" s="7" t="s">
        <v>6460</v>
      </c>
      <c r="B6282" s="23">
        <v>38.61553</v>
      </c>
      <c r="C6282" s="23">
        <v>0</v>
      </c>
      <c r="D6282" s="23">
        <v>38.815529999999995</v>
      </c>
    </row>
    <row r="6283" spans="1:4" x14ac:dyDescent="0.25">
      <c r="A6283" s="7" t="s">
        <v>6461</v>
      </c>
      <c r="B6283" s="23">
        <v>38.676900000000003</v>
      </c>
      <c r="C6283" s="23">
        <v>0</v>
      </c>
      <c r="D6283" s="23">
        <v>38.796900000000001</v>
      </c>
    </row>
    <row r="6284" spans="1:4" x14ac:dyDescent="0.25">
      <c r="A6284" s="7" t="s">
        <v>6462</v>
      </c>
      <c r="B6284" s="23">
        <v>38.067</v>
      </c>
      <c r="C6284" s="23">
        <v>0.68532999999999999</v>
      </c>
      <c r="D6284" s="23">
        <v>38.752330000000001</v>
      </c>
    </row>
    <row r="6285" spans="1:4" x14ac:dyDescent="0.25">
      <c r="A6285" s="7" t="s">
        <v>6463</v>
      </c>
      <c r="B6285" s="23">
        <v>37.064999999999998</v>
      </c>
      <c r="C6285" s="23">
        <v>1.1412500000000001</v>
      </c>
      <c r="D6285" s="23">
        <v>38.706249999999997</v>
      </c>
    </row>
    <row r="6286" spans="1:4" x14ac:dyDescent="0.25">
      <c r="A6286" s="7" t="s">
        <v>6464</v>
      </c>
      <c r="B6286" s="23">
        <v>21.007200000000001</v>
      </c>
      <c r="C6286" s="23">
        <v>16.144770000000001</v>
      </c>
      <c r="D6286" s="23">
        <v>38.681050000000006</v>
      </c>
    </row>
    <row r="6287" spans="1:4" x14ac:dyDescent="0.25">
      <c r="A6287" s="7" t="s">
        <v>6465</v>
      </c>
      <c r="B6287" s="23">
        <v>38.462540000000004</v>
      </c>
      <c r="C6287" s="23">
        <v>0</v>
      </c>
      <c r="D6287" s="23">
        <v>38.633760000000002</v>
      </c>
    </row>
    <row r="6288" spans="1:4" x14ac:dyDescent="0.25">
      <c r="A6288" s="7" t="s">
        <v>6466</v>
      </c>
      <c r="B6288" s="23">
        <v>34.924810000000001</v>
      </c>
      <c r="C6288" s="23">
        <v>0.99741999999999997</v>
      </c>
      <c r="D6288" s="23">
        <v>38.610469999999992</v>
      </c>
    </row>
    <row r="6289" spans="1:4" x14ac:dyDescent="0.25">
      <c r="A6289" s="7" t="s">
        <v>6467</v>
      </c>
      <c r="B6289" s="23">
        <v>25.396000000000001</v>
      </c>
      <c r="C6289" s="23">
        <v>0</v>
      </c>
      <c r="D6289" s="23">
        <v>38.602809999999998</v>
      </c>
    </row>
    <row r="6290" spans="1:4" x14ac:dyDescent="0.25">
      <c r="A6290" s="7" t="s">
        <v>6468</v>
      </c>
      <c r="B6290" s="23">
        <v>37.843830000000004</v>
      </c>
      <c r="C6290" s="23">
        <v>0.68240000000000001</v>
      </c>
      <c r="D6290" s="23">
        <v>38.556230000000006</v>
      </c>
    </row>
    <row r="6291" spans="1:4" x14ac:dyDescent="0.25">
      <c r="A6291" s="7" t="s">
        <v>6469</v>
      </c>
      <c r="B6291" s="23">
        <v>34.688569999999999</v>
      </c>
      <c r="C6291" s="23">
        <v>2.97437</v>
      </c>
      <c r="D6291" s="23">
        <v>38.543500000000002</v>
      </c>
    </row>
    <row r="6292" spans="1:4" x14ac:dyDescent="0.25">
      <c r="A6292" s="7" t="s">
        <v>6470</v>
      </c>
      <c r="B6292" s="23">
        <v>35.341839999999998</v>
      </c>
      <c r="C6292" s="23">
        <v>0</v>
      </c>
      <c r="D6292" s="23">
        <v>38.497539999999994</v>
      </c>
    </row>
    <row r="6293" spans="1:4" x14ac:dyDescent="0.25">
      <c r="A6293" s="7" t="s">
        <v>6471</v>
      </c>
      <c r="B6293" s="23">
        <v>38.45975</v>
      </c>
      <c r="C6293" s="23">
        <v>0</v>
      </c>
      <c r="D6293" s="23">
        <v>38.45975</v>
      </c>
    </row>
    <row r="6294" spans="1:4" x14ac:dyDescent="0.25">
      <c r="A6294" s="7" t="s">
        <v>6472</v>
      </c>
      <c r="B6294" s="23">
        <v>28.44144</v>
      </c>
      <c r="C6294" s="23">
        <v>7.5782600000000002</v>
      </c>
      <c r="D6294" s="23">
        <v>38.453469999999996</v>
      </c>
    </row>
    <row r="6295" spans="1:4" x14ac:dyDescent="0.25">
      <c r="A6295" s="7" t="s">
        <v>6473</v>
      </c>
      <c r="B6295" s="23">
        <v>37.922919999999998</v>
      </c>
      <c r="C6295" s="23">
        <v>0.28041000000000005</v>
      </c>
      <c r="D6295" s="23">
        <v>38.453330000000001</v>
      </c>
    </row>
    <row r="6296" spans="1:4" x14ac:dyDescent="0.25">
      <c r="A6296" s="7" t="s">
        <v>6474</v>
      </c>
      <c r="B6296" s="23">
        <v>38.451989999999995</v>
      </c>
      <c r="C6296" s="23">
        <v>0</v>
      </c>
      <c r="D6296" s="23">
        <v>38.451989999999995</v>
      </c>
    </row>
    <row r="6297" spans="1:4" x14ac:dyDescent="0.25">
      <c r="A6297" s="7" t="s">
        <v>6475</v>
      </c>
      <c r="B6297" s="23">
        <v>34.811550000000004</v>
      </c>
      <c r="C6297" s="23">
        <v>0</v>
      </c>
      <c r="D6297" s="23">
        <v>38.438639999999999</v>
      </c>
    </row>
    <row r="6298" spans="1:4" x14ac:dyDescent="0.25">
      <c r="A6298" s="7" t="s">
        <v>6476</v>
      </c>
      <c r="B6298" s="23">
        <v>33.555199999999999</v>
      </c>
      <c r="C6298" s="23">
        <v>0</v>
      </c>
      <c r="D6298" s="23">
        <v>38.378959999999999</v>
      </c>
    </row>
    <row r="6299" spans="1:4" x14ac:dyDescent="0.25">
      <c r="A6299" s="7" t="s">
        <v>6477</v>
      </c>
      <c r="B6299" s="23">
        <v>32.70026</v>
      </c>
      <c r="C6299" s="23">
        <v>0</v>
      </c>
      <c r="D6299" s="23">
        <v>38.358429999999998</v>
      </c>
    </row>
    <row r="6300" spans="1:4" x14ac:dyDescent="0.25">
      <c r="A6300" s="7" t="s">
        <v>6478</v>
      </c>
      <c r="B6300" s="23">
        <v>36.887050000000002</v>
      </c>
      <c r="C6300" s="23">
        <v>0</v>
      </c>
      <c r="D6300" s="23">
        <v>38.353200000000001</v>
      </c>
    </row>
    <row r="6301" spans="1:4" x14ac:dyDescent="0.25">
      <c r="A6301" s="7" t="s">
        <v>6479</v>
      </c>
      <c r="B6301" s="23">
        <v>38.349800000000002</v>
      </c>
      <c r="C6301" s="23">
        <v>0</v>
      </c>
      <c r="D6301" s="23">
        <v>38.349800000000002</v>
      </c>
    </row>
    <row r="6302" spans="1:4" x14ac:dyDescent="0.25">
      <c r="A6302" s="7" t="s">
        <v>6480</v>
      </c>
      <c r="B6302" s="23">
        <v>32.880189999999999</v>
      </c>
      <c r="C6302" s="23">
        <v>0</v>
      </c>
      <c r="D6302" s="23">
        <v>38.316340000000004</v>
      </c>
    </row>
    <row r="6303" spans="1:4" x14ac:dyDescent="0.25">
      <c r="A6303" s="7" t="s">
        <v>6481</v>
      </c>
      <c r="B6303" s="23">
        <v>38.226599999999998</v>
      </c>
      <c r="C6303" s="23">
        <v>0</v>
      </c>
      <c r="D6303" s="23">
        <v>38.226599999999998</v>
      </c>
    </row>
    <row r="6304" spans="1:4" x14ac:dyDescent="0.25">
      <c r="A6304" s="7" t="s">
        <v>6482</v>
      </c>
      <c r="B6304" s="23">
        <v>38.099299999999999</v>
      </c>
      <c r="C6304" s="23">
        <v>0</v>
      </c>
      <c r="D6304" s="23">
        <v>38.099299999999999</v>
      </c>
    </row>
    <row r="6305" spans="1:4" x14ac:dyDescent="0.25">
      <c r="A6305" s="7" t="s">
        <v>6483</v>
      </c>
      <c r="B6305" s="23">
        <v>38.074889999999996</v>
      </c>
      <c r="C6305" s="23">
        <v>0</v>
      </c>
      <c r="D6305" s="23">
        <v>38.074889999999996</v>
      </c>
    </row>
    <row r="6306" spans="1:4" x14ac:dyDescent="0.25">
      <c r="A6306" s="7" t="s">
        <v>6484</v>
      </c>
      <c r="B6306" s="23">
        <v>38.014209999999999</v>
      </c>
      <c r="C6306" s="23">
        <v>0</v>
      </c>
      <c r="D6306" s="23">
        <v>38.014209999999999</v>
      </c>
    </row>
    <row r="6307" spans="1:4" x14ac:dyDescent="0.25">
      <c r="A6307" s="7" t="s">
        <v>6485</v>
      </c>
      <c r="B6307" s="23">
        <v>38.001899999999999</v>
      </c>
      <c r="C6307" s="23">
        <v>0</v>
      </c>
      <c r="D6307" s="23">
        <v>38.001899999999999</v>
      </c>
    </row>
    <row r="6308" spans="1:4" x14ac:dyDescent="0.25">
      <c r="A6308" s="7" t="s">
        <v>6486</v>
      </c>
      <c r="B6308" s="23">
        <v>37.586980000000004</v>
      </c>
      <c r="C6308" s="23">
        <v>0</v>
      </c>
      <c r="D6308" s="23">
        <v>37.991860000000003</v>
      </c>
    </row>
    <row r="6309" spans="1:4" x14ac:dyDescent="0.25">
      <c r="A6309" s="7" t="s">
        <v>6487</v>
      </c>
      <c r="B6309" s="23">
        <v>37.936500000000002</v>
      </c>
      <c r="C6309" s="23">
        <v>0</v>
      </c>
      <c r="D6309" s="23">
        <v>37.936500000000002</v>
      </c>
    </row>
    <row r="6310" spans="1:4" x14ac:dyDescent="0.25">
      <c r="A6310" s="7" t="s">
        <v>6488</v>
      </c>
      <c r="B6310" s="23">
        <v>33.37612</v>
      </c>
      <c r="C6310" s="23">
        <v>2.97689</v>
      </c>
      <c r="D6310" s="23">
        <v>37.936440000000005</v>
      </c>
    </row>
    <row r="6311" spans="1:4" x14ac:dyDescent="0.25">
      <c r="A6311" s="7" t="s">
        <v>6489</v>
      </c>
      <c r="B6311" s="23">
        <v>37.927</v>
      </c>
      <c r="C6311" s="23">
        <v>0</v>
      </c>
      <c r="D6311" s="23">
        <v>37.927</v>
      </c>
    </row>
    <row r="6312" spans="1:4" x14ac:dyDescent="0.25">
      <c r="A6312" s="7" t="s">
        <v>6490</v>
      </c>
      <c r="B6312" s="23">
        <v>32.529810000000005</v>
      </c>
      <c r="C6312" s="23">
        <v>0.61162000000000005</v>
      </c>
      <c r="D6312" s="23">
        <v>37.923940000000002</v>
      </c>
    </row>
    <row r="6313" spans="1:4" x14ac:dyDescent="0.25">
      <c r="A6313" s="7" t="s">
        <v>6491</v>
      </c>
      <c r="B6313" s="23">
        <v>33.753309999999999</v>
      </c>
      <c r="C6313" s="23">
        <v>2.8071899999999999</v>
      </c>
      <c r="D6313" s="23">
        <v>37.922319999999999</v>
      </c>
    </row>
    <row r="6314" spans="1:4" x14ac:dyDescent="0.25">
      <c r="A6314" s="7" t="s">
        <v>6492</v>
      </c>
      <c r="B6314" s="23">
        <v>35.262230000000002</v>
      </c>
      <c r="C6314" s="23">
        <v>2.2048899999999998</v>
      </c>
      <c r="D6314" s="23">
        <v>37.78651</v>
      </c>
    </row>
    <row r="6315" spans="1:4" x14ac:dyDescent="0.25">
      <c r="A6315" s="7" t="s">
        <v>6493</v>
      </c>
      <c r="B6315" s="23">
        <v>36.874890000000001</v>
      </c>
      <c r="C6315" s="23">
        <v>0</v>
      </c>
      <c r="D6315" s="23">
        <v>37.763690000000004</v>
      </c>
    </row>
    <row r="6316" spans="1:4" x14ac:dyDescent="0.25">
      <c r="A6316" s="7" t="s">
        <v>6494</v>
      </c>
      <c r="B6316" s="23">
        <v>36.341699999999996</v>
      </c>
      <c r="C6316" s="23">
        <v>0</v>
      </c>
      <c r="D6316" s="23">
        <v>37.754549999999995</v>
      </c>
    </row>
    <row r="6317" spans="1:4" x14ac:dyDescent="0.25">
      <c r="A6317" s="7" t="s">
        <v>6495</v>
      </c>
      <c r="B6317" s="23">
        <v>21.07386</v>
      </c>
      <c r="C6317" s="23">
        <v>0</v>
      </c>
      <c r="D6317" s="23">
        <v>37.748020000000004</v>
      </c>
    </row>
    <row r="6318" spans="1:4" x14ac:dyDescent="0.25">
      <c r="A6318" s="7" t="s">
        <v>6496</v>
      </c>
      <c r="B6318" s="23">
        <v>35.240400000000001</v>
      </c>
      <c r="C6318" s="23">
        <v>0</v>
      </c>
      <c r="D6318" s="23">
        <v>37.70646</v>
      </c>
    </row>
    <row r="6319" spans="1:4" x14ac:dyDescent="0.25">
      <c r="A6319" s="7" t="s">
        <v>6497</v>
      </c>
      <c r="B6319" s="23">
        <v>37.622500000000002</v>
      </c>
      <c r="C6319" s="23">
        <v>0</v>
      </c>
      <c r="D6319" s="23">
        <v>37.622500000000002</v>
      </c>
    </row>
    <row r="6320" spans="1:4" x14ac:dyDescent="0.25">
      <c r="A6320" s="7" t="s">
        <v>6498</v>
      </c>
      <c r="B6320" s="23">
        <v>37.622500000000002</v>
      </c>
      <c r="C6320" s="23">
        <v>0</v>
      </c>
      <c r="D6320" s="23">
        <v>37.622500000000002</v>
      </c>
    </row>
    <row r="6321" spans="1:4" x14ac:dyDescent="0.25">
      <c r="A6321" s="7" t="s">
        <v>6499</v>
      </c>
      <c r="B6321" s="23">
        <v>36.559629999999999</v>
      </c>
      <c r="C6321" s="23">
        <v>0.29699999999999999</v>
      </c>
      <c r="D6321" s="23">
        <v>37.603619999999992</v>
      </c>
    </row>
    <row r="6322" spans="1:4" x14ac:dyDescent="0.25">
      <c r="A6322" s="7" t="s">
        <v>6500</v>
      </c>
      <c r="B6322" s="23">
        <v>35.346789999999999</v>
      </c>
      <c r="C6322" s="23">
        <v>0</v>
      </c>
      <c r="D6322" s="23">
        <v>37.422980000000003</v>
      </c>
    </row>
    <row r="6323" spans="1:4" x14ac:dyDescent="0.25">
      <c r="A6323" s="7" t="s">
        <v>6501</v>
      </c>
      <c r="B6323" s="23">
        <v>37.393999999999998</v>
      </c>
      <c r="C6323" s="23">
        <v>0</v>
      </c>
      <c r="D6323" s="23">
        <v>37.393999999999998</v>
      </c>
    </row>
    <row r="6324" spans="1:4" x14ac:dyDescent="0.25">
      <c r="A6324" s="7" t="s">
        <v>6502</v>
      </c>
      <c r="B6324" s="23">
        <v>27.975619999999999</v>
      </c>
      <c r="C6324" s="23">
        <v>0</v>
      </c>
      <c r="D6324" s="23">
        <v>37.386699999999998</v>
      </c>
    </row>
    <row r="6325" spans="1:4" x14ac:dyDescent="0.25">
      <c r="A6325" s="7" t="s">
        <v>6503</v>
      </c>
      <c r="B6325" s="23">
        <v>33.124519999999997</v>
      </c>
      <c r="C6325" s="23">
        <v>3.4735300000000002</v>
      </c>
      <c r="D6325" s="23">
        <v>37.384169999999997</v>
      </c>
    </row>
    <row r="6326" spans="1:4" x14ac:dyDescent="0.25">
      <c r="A6326" s="7" t="s">
        <v>6504</v>
      </c>
      <c r="B6326" s="23">
        <v>36.695269999999994</v>
      </c>
      <c r="C6326" s="23">
        <v>0</v>
      </c>
      <c r="D6326" s="23">
        <v>37.360159999999993</v>
      </c>
    </row>
    <row r="6327" spans="1:4" x14ac:dyDescent="0.25">
      <c r="A6327" s="7" t="s">
        <v>6505</v>
      </c>
      <c r="B6327" s="23">
        <v>36.314269999999993</v>
      </c>
      <c r="C6327" s="23">
        <v>0.79215000000000002</v>
      </c>
      <c r="D6327" s="23">
        <v>37.35642</v>
      </c>
    </row>
    <row r="6328" spans="1:4" x14ac:dyDescent="0.25">
      <c r="A6328" s="7" t="s">
        <v>6506</v>
      </c>
      <c r="B6328" s="23">
        <v>37.28443</v>
      </c>
      <c r="C6328" s="23">
        <v>6.3890000000000002E-2</v>
      </c>
      <c r="D6328" s="23">
        <v>37.348320000000001</v>
      </c>
    </row>
    <row r="6329" spans="1:4" x14ac:dyDescent="0.25">
      <c r="A6329" s="7" t="s">
        <v>6507</v>
      </c>
      <c r="B6329" s="23">
        <v>37.238750000000003</v>
      </c>
      <c r="C6329" s="23">
        <v>0</v>
      </c>
      <c r="D6329" s="23">
        <v>37.328749999999999</v>
      </c>
    </row>
    <row r="6330" spans="1:4" x14ac:dyDescent="0.25">
      <c r="A6330" s="7" t="s">
        <v>6508</v>
      </c>
      <c r="B6330" s="23">
        <v>37.313370000000006</v>
      </c>
      <c r="C6330" s="23">
        <v>0</v>
      </c>
      <c r="D6330" s="23">
        <v>37.313370000000006</v>
      </c>
    </row>
    <row r="6331" spans="1:4" x14ac:dyDescent="0.25">
      <c r="A6331" s="7" t="s">
        <v>6509</v>
      </c>
      <c r="B6331" s="23">
        <v>32.881800000000005</v>
      </c>
      <c r="C6331" s="23">
        <v>4.0157100000000003</v>
      </c>
      <c r="D6331" s="23">
        <v>37.295310000000008</v>
      </c>
    </row>
    <row r="6332" spans="1:4" x14ac:dyDescent="0.25">
      <c r="A6332" s="7" t="s">
        <v>6510</v>
      </c>
      <c r="B6332" s="23">
        <v>35.581669999999995</v>
      </c>
      <c r="C6332" s="23">
        <v>0</v>
      </c>
      <c r="D6332" s="23">
        <v>37.254289999999997</v>
      </c>
    </row>
    <row r="6333" spans="1:4" x14ac:dyDescent="0.25">
      <c r="A6333" s="7" t="s">
        <v>6511</v>
      </c>
      <c r="B6333" s="23">
        <v>34.373350000000002</v>
      </c>
      <c r="C6333" s="23">
        <v>2.5989</v>
      </c>
      <c r="D6333" s="23">
        <v>37.222250000000003</v>
      </c>
    </row>
    <row r="6334" spans="1:4" x14ac:dyDescent="0.25">
      <c r="A6334" s="7" t="s">
        <v>6512</v>
      </c>
      <c r="B6334" s="23">
        <v>32.960800000000006</v>
      </c>
      <c r="C6334" s="23">
        <v>4.13645</v>
      </c>
      <c r="D6334" s="23">
        <v>37.097250000000003</v>
      </c>
    </row>
    <row r="6335" spans="1:4" x14ac:dyDescent="0.25">
      <c r="A6335" s="7" t="s">
        <v>6513</v>
      </c>
      <c r="B6335" s="23">
        <v>33.445309999999999</v>
      </c>
      <c r="C6335" s="23">
        <v>0</v>
      </c>
      <c r="D6335" s="23">
        <v>37.089820000000003</v>
      </c>
    </row>
    <row r="6336" spans="1:4" x14ac:dyDescent="0.25">
      <c r="A6336" s="7" t="s">
        <v>6514</v>
      </c>
      <c r="B6336" s="23">
        <v>37.029600000000002</v>
      </c>
      <c r="C6336" s="23">
        <v>0</v>
      </c>
      <c r="D6336" s="23">
        <v>37.029600000000002</v>
      </c>
    </row>
    <row r="6337" spans="1:4" x14ac:dyDescent="0.25">
      <c r="A6337" s="7" t="s">
        <v>6515</v>
      </c>
      <c r="B6337" s="23">
        <v>36.978490000000001</v>
      </c>
      <c r="C6337" s="23">
        <v>0</v>
      </c>
      <c r="D6337" s="23">
        <v>36.978490000000001</v>
      </c>
    </row>
    <row r="6338" spans="1:4" x14ac:dyDescent="0.25">
      <c r="A6338" s="7" t="s">
        <v>6516</v>
      </c>
      <c r="B6338" s="23">
        <v>32.6235</v>
      </c>
      <c r="C6338" s="23">
        <v>0.82813000000000003</v>
      </c>
      <c r="D6338" s="23">
        <v>36.914729999999999</v>
      </c>
    </row>
    <row r="6339" spans="1:4" x14ac:dyDescent="0.25">
      <c r="A6339" s="7" t="s">
        <v>6517</v>
      </c>
      <c r="B6339" s="23">
        <v>16.71</v>
      </c>
      <c r="C6339" s="23">
        <v>1.6188</v>
      </c>
      <c r="D6339" s="23">
        <v>36.904600000000002</v>
      </c>
    </row>
    <row r="6340" spans="1:4" x14ac:dyDescent="0.25">
      <c r="A6340" s="7" t="s">
        <v>6518</v>
      </c>
      <c r="B6340" s="23">
        <v>36.892000000000003</v>
      </c>
      <c r="C6340" s="23">
        <v>0</v>
      </c>
      <c r="D6340" s="23">
        <v>36.892000000000003</v>
      </c>
    </row>
    <row r="6341" spans="1:4" x14ac:dyDescent="0.25">
      <c r="A6341" s="7" t="s">
        <v>6519</v>
      </c>
      <c r="B6341" s="23">
        <v>36.881339999999994</v>
      </c>
      <c r="C6341" s="23">
        <v>0</v>
      </c>
      <c r="D6341" s="23">
        <v>36.881339999999994</v>
      </c>
    </row>
    <row r="6342" spans="1:4" x14ac:dyDescent="0.25">
      <c r="A6342" s="7" t="s">
        <v>6520</v>
      </c>
      <c r="B6342" s="23">
        <v>36.875480000000003</v>
      </c>
      <c r="C6342" s="23">
        <v>0</v>
      </c>
      <c r="D6342" s="23">
        <v>36.875480000000003</v>
      </c>
    </row>
    <row r="6343" spans="1:4" x14ac:dyDescent="0.25">
      <c r="A6343" s="7" t="s">
        <v>6521</v>
      </c>
      <c r="B6343" s="23">
        <v>32.658909999999999</v>
      </c>
      <c r="C6343" s="23">
        <v>2.1057899999999998</v>
      </c>
      <c r="D6343" s="23">
        <v>36.844189999999998</v>
      </c>
    </row>
    <row r="6344" spans="1:4" x14ac:dyDescent="0.25">
      <c r="A6344" s="7" t="s">
        <v>6522</v>
      </c>
      <c r="B6344" s="23">
        <v>36.82</v>
      </c>
      <c r="C6344" s="23">
        <v>0</v>
      </c>
      <c r="D6344" s="23">
        <v>36.82</v>
      </c>
    </row>
    <row r="6345" spans="1:4" x14ac:dyDescent="0.25">
      <c r="A6345" s="7" t="s">
        <v>6523</v>
      </c>
      <c r="B6345" s="23">
        <v>31.967869999999998</v>
      </c>
      <c r="C6345" s="23">
        <v>4.16568</v>
      </c>
      <c r="D6345" s="23">
        <v>36.797470000000004</v>
      </c>
    </row>
    <row r="6346" spans="1:4" x14ac:dyDescent="0.25">
      <c r="A6346" s="7" t="s">
        <v>6524</v>
      </c>
      <c r="B6346" s="23">
        <v>36.786859999999997</v>
      </c>
      <c r="C6346" s="23">
        <v>0</v>
      </c>
      <c r="D6346" s="23">
        <v>36.786859999999997</v>
      </c>
    </row>
    <row r="6347" spans="1:4" x14ac:dyDescent="0.25">
      <c r="A6347" s="7" t="s">
        <v>6525</v>
      </c>
      <c r="B6347" s="23">
        <v>34.814519999999995</v>
      </c>
      <c r="C6347" s="23">
        <v>1.6206800000000001</v>
      </c>
      <c r="D6347" s="23">
        <v>36.772419999999997</v>
      </c>
    </row>
    <row r="6348" spans="1:4" x14ac:dyDescent="0.25">
      <c r="A6348" s="7" t="s">
        <v>6526</v>
      </c>
      <c r="B6348" s="23">
        <v>31.0825</v>
      </c>
      <c r="C6348" s="23">
        <v>5.0256499999999997</v>
      </c>
      <c r="D6348" s="23">
        <v>36.756310000000006</v>
      </c>
    </row>
    <row r="6349" spans="1:4" x14ac:dyDescent="0.25">
      <c r="A6349" s="7" t="s">
        <v>6527</v>
      </c>
      <c r="B6349" s="23">
        <v>34.584060000000001</v>
      </c>
      <c r="C6349" s="23">
        <v>0</v>
      </c>
      <c r="D6349" s="23">
        <v>36.745339999999999</v>
      </c>
    </row>
    <row r="6350" spans="1:4" x14ac:dyDescent="0.25">
      <c r="A6350" s="7" t="s">
        <v>6528</v>
      </c>
      <c r="B6350" s="23">
        <v>33.039730000000006</v>
      </c>
      <c r="C6350" s="23">
        <v>2.02223</v>
      </c>
      <c r="D6350" s="23">
        <v>36.647190000000009</v>
      </c>
    </row>
    <row r="6351" spans="1:4" x14ac:dyDescent="0.25">
      <c r="A6351" s="7" t="s">
        <v>6529</v>
      </c>
      <c r="B6351" s="23">
        <v>31.676819999999999</v>
      </c>
      <c r="C6351" s="23">
        <v>1.9761199999999999</v>
      </c>
      <c r="D6351" s="23">
        <v>36.638889999999996</v>
      </c>
    </row>
    <row r="6352" spans="1:4" x14ac:dyDescent="0.25">
      <c r="A6352" s="7" t="s">
        <v>6530</v>
      </c>
      <c r="B6352" s="23">
        <v>36.597449999999995</v>
      </c>
      <c r="C6352" s="23">
        <v>0</v>
      </c>
      <c r="D6352" s="23">
        <v>36.597449999999995</v>
      </c>
    </row>
    <row r="6353" spans="1:4" x14ac:dyDescent="0.25">
      <c r="A6353" s="7" t="s">
        <v>6531</v>
      </c>
      <c r="B6353" s="23">
        <v>36.560269999999996</v>
      </c>
      <c r="C6353" s="23">
        <v>0</v>
      </c>
      <c r="D6353" s="23">
        <v>36.560269999999996</v>
      </c>
    </row>
    <row r="6354" spans="1:4" x14ac:dyDescent="0.25">
      <c r="A6354" s="7" t="s">
        <v>6532</v>
      </c>
      <c r="B6354" s="23">
        <v>36.505410000000005</v>
      </c>
      <c r="C6354" s="23">
        <v>0</v>
      </c>
      <c r="D6354" s="23">
        <v>36.505410000000005</v>
      </c>
    </row>
    <row r="6355" spans="1:4" x14ac:dyDescent="0.25">
      <c r="A6355" s="7" t="s">
        <v>6533</v>
      </c>
      <c r="B6355" s="23">
        <v>36.485399999999998</v>
      </c>
      <c r="C6355" s="23">
        <v>0</v>
      </c>
      <c r="D6355" s="23">
        <v>36.485399999999998</v>
      </c>
    </row>
    <row r="6356" spans="1:4" x14ac:dyDescent="0.25">
      <c r="A6356" s="7" t="s">
        <v>6534</v>
      </c>
      <c r="B6356" s="23">
        <v>34.749809999999997</v>
      </c>
      <c r="C6356" s="23">
        <v>1.2080299999999999</v>
      </c>
      <c r="D6356" s="23">
        <v>36.448949999999996</v>
      </c>
    </row>
    <row r="6357" spans="1:4" x14ac:dyDescent="0.25">
      <c r="A6357" s="7" t="s">
        <v>6535</v>
      </c>
      <c r="B6357" s="23">
        <v>33.892339999999997</v>
      </c>
      <c r="C6357" s="23">
        <v>0</v>
      </c>
      <c r="D6357" s="23">
        <v>36.42745</v>
      </c>
    </row>
    <row r="6358" spans="1:4" x14ac:dyDescent="0.25">
      <c r="A6358" s="7" t="s">
        <v>6536</v>
      </c>
      <c r="B6358" s="23">
        <v>33.345210000000002</v>
      </c>
      <c r="C6358" s="23">
        <v>0.90097000000000005</v>
      </c>
      <c r="D6358" s="23">
        <v>36.423470000000002</v>
      </c>
    </row>
    <row r="6359" spans="1:4" x14ac:dyDescent="0.25">
      <c r="A6359" s="7" t="s">
        <v>6537</v>
      </c>
      <c r="B6359" s="23">
        <v>32.39264</v>
      </c>
      <c r="C6359" s="23">
        <v>3.4448400000000001</v>
      </c>
      <c r="D6359" s="23">
        <v>36.357379999999999</v>
      </c>
    </row>
    <row r="6360" spans="1:4" x14ac:dyDescent="0.25">
      <c r="A6360" s="7" t="s">
        <v>6538</v>
      </c>
      <c r="B6360" s="23">
        <v>36.022010000000002</v>
      </c>
      <c r="C6360" s="23">
        <v>0</v>
      </c>
      <c r="D6360" s="23">
        <v>36.343150000000001</v>
      </c>
    </row>
    <row r="6361" spans="1:4" x14ac:dyDescent="0.25">
      <c r="A6361" s="7" t="s">
        <v>6539</v>
      </c>
      <c r="B6361" s="23">
        <v>36.342199999999998</v>
      </c>
      <c r="C6361" s="23">
        <v>0</v>
      </c>
      <c r="D6361" s="23">
        <v>36.342199999999998</v>
      </c>
    </row>
    <row r="6362" spans="1:4" x14ac:dyDescent="0.25">
      <c r="A6362" s="7" t="s">
        <v>6540</v>
      </c>
      <c r="B6362" s="23">
        <v>32.268000000000001</v>
      </c>
      <c r="C6362" s="23">
        <v>3.7246999999999999</v>
      </c>
      <c r="D6362" s="23">
        <v>36.188099999999999</v>
      </c>
    </row>
    <row r="6363" spans="1:4" x14ac:dyDescent="0.25">
      <c r="A6363" s="7" t="s">
        <v>6541</v>
      </c>
      <c r="B6363" s="23">
        <v>36.141599999999997</v>
      </c>
      <c r="C6363" s="23">
        <v>0</v>
      </c>
      <c r="D6363" s="23">
        <v>36.141599999999997</v>
      </c>
    </row>
    <row r="6364" spans="1:4" x14ac:dyDescent="0.25">
      <c r="A6364" s="7" t="s">
        <v>6542</v>
      </c>
      <c r="B6364" s="23">
        <v>36.131419999999999</v>
      </c>
      <c r="C6364" s="23">
        <v>0</v>
      </c>
      <c r="D6364" s="23">
        <v>36.131419999999999</v>
      </c>
    </row>
    <row r="6365" spans="1:4" x14ac:dyDescent="0.25">
      <c r="A6365" s="7" t="s">
        <v>6543</v>
      </c>
      <c r="B6365" s="23">
        <v>36.117899999999999</v>
      </c>
      <c r="C6365" s="23">
        <v>0</v>
      </c>
      <c r="D6365" s="23">
        <v>36.117899999999999</v>
      </c>
    </row>
    <row r="6366" spans="1:4" x14ac:dyDescent="0.25">
      <c r="A6366" s="7" t="s">
        <v>6544</v>
      </c>
      <c r="B6366" s="23">
        <v>36.073010000000004</v>
      </c>
      <c r="C6366" s="23">
        <v>0</v>
      </c>
      <c r="D6366" s="23">
        <v>36.073010000000004</v>
      </c>
    </row>
    <row r="6367" spans="1:4" x14ac:dyDescent="0.25">
      <c r="A6367" s="7" t="s">
        <v>6545</v>
      </c>
      <c r="B6367" s="23">
        <v>24.047999999999998</v>
      </c>
      <c r="C6367" s="23">
        <v>0</v>
      </c>
      <c r="D6367" s="23">
        <v>36.058479999999996</v>
      </c>
    </row>
    <row r="6368" spans="1:4" x14ac:dyDescent="0.25">
      <c r="A6368" s="7" t="s">
        <v>6546</v>
      </c>
      <c r="B6368" s="23">
        <v>32.292229999999996</v>
      </c>
      <c r="C6368" s="23">
        <v>3.5679000000000003</v>
      </c>
      <c r="D6368" s="23">
        <v>36.053710000000002</v>
      </c>
    </row>
    <row r="6369" spans="1:4" x14ac:dyDescent="0.25">
      <c r="A6369" s="7" t="s">
        <v>6547</v>
      </c>
      <c r="B6369" s="23">
        <v>26.069700000000001</v>
      </c>
      <c r="C6369" s="23">
        <v>9.7271599999999996</v>
      </c>
      <c r="D6369" s="23">
        <v>36.050660000000001</v>
      </c>
    </row>
    <row r="6370" spans="1:4" x14ac:dyDescent="0.25">
      <c r="A6370" s="7" t="s">
        <v>6548</v>
      </c>
      <c r="B6370" s="23">
        <v>34.092930000000003</v>
      </c>
      <c r="C6370" s="23">
        <v>0.60805999999999993</v>
      </c>
      <c r="D6370" s="23">
        <v>36.009369999999997</v>
      </c>
    </row>
    <row r="6371" spans="1:4" x14ac:dyDescent="0.25">
      <c r="A6371" s="7" t="s">
        <v>6549</v>
      </c>
      <c r="B6371" s="23">
        <v>18.126580000000001</v>
      </c>
      <c r="C6371" s="23">
        <v>16.671439999999997</v>
      </c>
      <c r="D6371" s="23">
        <v>36.000490000000006</v>
      </c>
    </row>
    <row r="6372" spans="1:4" x14ac:dyDescent="0.25">
      <c r="A6372" s="7" t="s">
        <v>6550</v>
      </c>
      <c r="B6372" s="23">
        <v>33.325099999999999</v>
      </c>
      <c r="C6372" s="23">
        <v>0.29056999999999999</v>
      </c>
      <c r="D6372" s="23">
        <v>35.966920000000002</v>
      </c>
    </row>
    <row r="6373" spans="1:4" x14ac:dyDescent="0.25">
      <c r="A6373" s="7" t="s">
        <v>6551</v>
      </c>
      <c r="B6373" s="23">
        <v>32.126739999999998</v>
      </c>
      <c r="C6373" s="23">
        <v>0.34543000000000001</v>
      </c>
      <c r="D6373" s="23">
        <v>35.92848</v>
      </c>
    </row>
    <row r="6374" spans="1:4" x14ac:dyDescent="0.25">
      <c r="A6374" s="7" t="s">
        <v>6552</v>
      </c>
      <c r="B6374" s="23">
        <v>35.443440000000002</v>
      </c>
      <c r="C6374" s="23">
        <v>0</v>
      </c>
      <c r="D6374" s="23">
        <v>35.838050000000003</v>
      </c>
    </row>
    <row r="6375" spans="1:4" x14ac:dyDescent="0.25">
      <c r="A6375" s="7" t="s">
        <v>6553</v>
      </c>
      <c r="B6375" s="23">
        <v>30.662099999999999</v>
      </c>
      <c r="C6375" s="23">
        <v>0</v>
      </c>
      <c r="D6375" s="23">
        <v>35.772449999999999</v>
      </c>
    </row>
    <row r="6376" spans="1:4" x14ac:dyDescent="0.25">
      <c r="A6376" s="7" t="s">
        <v>6554</v>
      </c>
      <c r="B6376" s="23">
        <v>35.751870000000004</v>
      </c>
      <c r="C6376" s="23">
        <v>0</v>
      </c>
      <c r="D6376" s="23">
        <v>35.751870000000004</v>
      </c>
    </row>
    <row r="6377" spans="1:4" x14ac:dyDescent="0.25">
      <c r="A6377" s="7" t="s">
        <v>6555</v>
      </c>
      <c r="B6377" s="23">
        <v>34.29101</v>
      </c>
      <c r="C6377" s="23">
        <v>0</v>
      </c>
      <c r="D6377" s="23">
        <v>35.747480000000003</v>
      </c>
    </row>
    <row r="6378" spans="1:4" x14ac:dyDescent="0.25">
      <c r="A6378" s="7" t="s">
        <v>6556</v>
      </c>
      <c r="B6378" s="23">
        <v>35.734290000000001</v>
      </c>
      <c r="C6378" s="23">
        <v>0</v>
      </c>
      <c r="D6378" s="23">
        <v>35.734290000000001</v>
      </c>
    </row>
    <row r="6379" spans="1:4" x14ac:dyDescent="0.25">
      <c r="A6379" s="7" t="s">
        <v>6557</v>
      </c>
      <c r="B6379" s="23">
        <v>35.385599999999997</v>
      </c>
      <c r="C6379" s="23">
        <v>0.30099999999999999</v>
      </c>
      <c r="D6379" s="23">
        <v>35.686599999999999</v>
      </c>
    </row>
    <row r="6380" spans="1:4" x14ac:dyDescent="0.25">
      <c r="A6380" s="7" t="s">
        <v>6558</v>
      </c>
      <c r="B6380" s="23">
        <v>34.385190000000001</v>
      </c>
      <c r="C6380" s="23">
        <v>0.83699999999999997</v>
      </c>
      <c r="D6380" s="23">
        <v>35.680270000000007</v>
      </c>
    </row>
    <row r="6381" spans="1:4" x14ac:dyDescent="0.25">
      <c r="A6381" s="7" t="s">
        <v>6559</v>
      </c>
      <c r="B6381" s="23">
        <v>35.679569999999998</v>
      </c>
      <c r="C6381" s="23">
        <v>0</v>
      </c>
      <c r="D6381" s="23">
        <v>35.679569999999998</v>
      </c>
    </row>
    <row r="6382" spans="1:4" x14ac:dyDescent="0.25">
      <c r="A6382" s="7" t="s">
        <v>6560</v>
      </c>
      <c r="B6382" s="23">
        <v>35.62433</v>
      </c>
      <c r="C6382" s="23">
        <v>0</v>
      </c>
      <c r="D6382" s="23">
        <v>35.62433</v>
      </c>
    </row>
    <row r="6383" spans="1:4" x14ac:dyDescent="0.25">
      <c r="A6383" s="7" t="s">
        <v>6561</v>
      </c>
      <c r="B6383" s="23">
        <v>35.122050000000002</v>
      </c>
      <c r="C6383" s="23">
        <v>0</v>
      </c>
      <c r="D6383" s="23">
        <v>35.622050000000002</v>
      </c>
    </row>
    <row r="6384" spans="1:4" x14ac:dyDescent="0.25">
      <c r="A6384" s="7" t="s">
        <v>6562</v>
      </c>
      <c r="B6384" s="23">
        <v>35.549999999999997</v>
      </c>
      <c r="C6384" s="23">
        <v>0</v>
      </c>
      <c r="D6384" s="23">
        <v>35.549999999999997</v>
      </c>
    </row>
    <row r="6385" spans="1:4" x14ac:dyDescent="0.25">
      <c r="A6385" s="7" t="s">
        <v>6563</v>
      </c>
      <c r="B6385" s="23">
        <v>34.75658</v>
      </c>
      <c r="C6385" s="23">
        <v>0.75285000000000002</v>
      </c>
      <c r="D6385" s="23">
        <v>35.534529999999997</v>
      </c>
    </row>
    <row r="6386" spans="1:4" x14ac:dyDescent="0.25">
      <c r="A6386" s="7" t="s">
        <v>6564</v>
      </c>
      <c r="B6386" s="23">
        <v>35.52102</v>
      </c>
      <c r="C6386" s="23">
        <v>0</v>
      </c>
      <c r="D6386" s="23">
        <v>35.52102</v>
      </c>
    </row>
    <row r="6387" spans="1:4" x14ac:dyDescent="0.25">
      <c r="A6387" s="7" t="s">
        <v>6565</v>
      </c>
      <c r="B6387" s="23">
        <v>28.17004</v>
      </c>
      <c r="C6387" s="23">
        <v>0</v>
      </c>
      <c r="D6387" s="23">
        <v>35.48601</v>
      </c>
    </row>
    <row r="6388" spans="1:4" x14ac:dyDescent="0.25">
      <c r="A6388" s="7" t="s">
        <v>6566</v>
      </c>
      <c r="B6388" s="23">
        <v>31.383020000000002</v>
      </c>
      <c r="C6388" s="23">
        <v>3.4281199999999998</v>
      </c>
      <c r="D6388" s="23">
        <v>35.443400000000004</v>
      </c>
    </row>
    <row r="6389" spans="1:4" x14ac:dyDescent="0.25">
      <c r="A6389" s="7" t="s">
        <v>6567</v>
      </c>
      <c r="B6389" s="23">
        <v>34.807190000000006</v>
      </c>
      <c r="C6389" s="23">
        <v>0</v>
      </c>
      <c r="D6389" s="23">
        <v>35.334300000000006</v>
      </c>
    </row>
    <row r="6390" spans="1:4" x14ac:dyDescent="0.25">
      <c r="A6390" s="7" t="s">
        <v>6568</v>
      </c>
      <c r="B6390" s="23">
        <v>0</v>
      </c>
      <c r="C6390" s="23">
        <v>0</v>
      </c>
      <c r="D6390" s="23">
        <v>35.33278</v>
      </c>
    </row>
    <row r="6391" spans="1:4" x14ac:dyDescent="0.25">
      <c r="A6391" s="7" t="s">
        <v>6569</v>
      </c>
      <c r="B6391" s="23">
        <v>34.788530000000002</v>
      </c>
      <c r="C6391" s="23">
        <v>3.6679999999999997E-2</v>
      </c>
      <c r="D6391" s="23">
        <v>35.325209999999998</v>
      </c>
    </row>
    <row r="6392" spans="1:4" x14ac:dyDescent="0.25">
      <c r="A6392" s="7" t="s">
        <v>6570</v>
      </c>
      <c r="B6392" s="23">
        <v>20.754770000000001</v>
      </c>
      <c r="C6392" s="23">
        <v>1.3260399999999999</v>
      </c>
      <c r="D6392" s="23">
        <v>35.317279999999997</v>
      </c>
    </row>
    <row r="6393" spans="1:4" x14ac:dyDescent="0.25">
      <c r="A6393" s="7" t="s">
        <v>6571</v>
      </c>
      <c r="B6393" s="23">
        <v>28.051200000000001</v>
      </c>
      <c r="C6393" s="23">
        <v>3.3146499999999999</v>
      </c>
      <c r="D6393" s="23">
        <v>35.259370000000004</v>
      </c>
    </row>
    <row r="6394" spans="1:4" x14ac:dyDescent="0.25">
      <c r="A6394" s="7" t="s">
        <v>6572</v>
      </c>
      <c r="B6394" s="23">
        <v>35.24897</v>
      </c>
      <c r="C6394" s="23">
        <v>0</v>
      </c>
      <c r="D6394" s="23">
        <v>35.24897</v>
      </c>
    </row>
    <row r="6395" spans="1:4" x14ac:dyDescent="0.25">
      <c r="A6395" s="7" t="s">
        <v>6573</v>
      </c>
      <c r="B6395" s="23">
        <v>28.40887</v>
      </c>
      <c r="C6395" s="23">
        <v>6.6261599999999996</v>
      </c>
      <c r="D6395" s="23">
        <v>35.21058</v>
      </c>
    </row>
    <row r="6396" spans="1:4" x14ac:dyDescent="0.25">
      <c r="A6396" s="7" t="s">
        <v>6574</v>
      </c>
      <c r="B6396" s="23">
        <v>30.96264</v>
      </c>
      <c r="C6396" s="23">
        <v>4.0696900000000005</v>
      </c>
      <c r="D6396" s="23">
        <v>35.204160000000002</v>
      </c>
    </row>
    <row r="6397" spans="1:4" x14ac:dyDescent="0.25">
      <c r="A6397" s="7" t="s">
        <v>6575</v>
      </c>
      <c r="B6397" s="23">
        <v>35.200530000000001</v>
      </c>
      <c r="C6397" s="23">
        <v>0</v>
      </c>
      <c r="D6397" s="23">
        <v>35.200530000000001</v>
      </c>
    </row>
    <row r="6398" spans="1:4" x14ac:dyDescent="0.25">
      <c r="A6398" s="7" t="s">
        <v>6576</v>
      </c>
      <c r="B6398" s="23">
        <v>35.189</v>
      </c>
      <c r="C6398" s="23">
        <v>0</v>
      </c>
      <c r="D6398" s="23">
        <v>35.189</v>
      </c>
    </row>
    <row r="6399" spans="1:4" x14ac:dyDescent="0.25">
      <c r="A6399" s="7" t="s">
        <v>6577</v>
      </c>
      <c r="B6399" s="23">
        <v>35.037489999999998</v>
      </c>
      <c r="C6399" s="23">
        <v>0</v>
      </c>
      <c r="D6399" s="23">
        <v>35.184820000000002</v>
      </c>
    </row>
    <row r="6400" spans="1:4" x14ac:dyDescent="0.25">
      <c r="A6400" s="7" t="s">
        <v>6578</v>
      </c>
      <c r="B6400" s="23">
        <v>17.508599999999998</v>
      </c>
      <c r="C6400" s="23">
        <v>4.6089599999999997</v>
      </c>
      <c r="D6400" s="23">
        <v>35.149970000000003</v>
      </c>
    </row>
    <row r="6401" spans="1:4" x14ac:dyDescent="0.25">
      <c r="A6401" s="7" t="s">
        <v>6579</v>
      </c>
      <c r="B6401" s="23">
        <v>34.98601</v>
      </c>
      <c r="C6401" s="23">
        <v>0.14057</v>
      </c>
      <c r="D6401" s="23">
        <v>35.126580000000004</v>
      </c>
    </row>
    <row r="6402" spans="1:4" x14ac:dyDescent="0.25">
      <c r="A6402" s="7" t="s">
        <v>6580</v>
      </c>
      <c r="B6402" s="23">
        <v>25.475999999999999</v>
      </c>
      <c r="C6402" s="23">
        <v>0</v>
      </c>
      <c r="D6402" s="23">
        <v>35.055510000000005</v>
      </c>
    </row>
    <row r="6403" spans="1:4" x14ac:dyDescent="0.25">
      <c r="A6403" s="7" t="s">
        <v>6581</v>
      </c>
      <c r="B6403" s="23">
        <v>17.84113</v>
      </c>
      <c r="C6403" s="23">
        <v>16.111979999999999</v>
      </c>
      <c r="D6403" s="23">
        <v>35.053530000000002</v>
      </c>
    </row>
    <row r="6404" spans="1:4" x14ac:dyDescent="0.25">
      <c r="A6404" s="7" t="s">
        <v>6582</v>
      </c>
      <c r="B6404" s="23">
        <v>34.307400000000001</v>
      </c>
      <c r="C6404" s="23">
        <v>0</v>
      </c>
      <c r="D6404" s="23">
        <v>35.036550000000005</v>
      </c>
    </row>
    <row r="6405" spans="1:4" x14ac:dyDescent="0.25">
      <c r="A6405" s="7" t="s">
        <v>6583</v>
      </c>
      <c r="B6405" s="23">
        <v>34.299019999999999</v>
      </c>
      <c r="C6405" s="23">
        <v>0</v>
      </c>
      <c r="D6405" s="23">
        <v>34.967379999999999</v>
      </c>
    </row>
    <row r="6406" spans="1:4" x14ac:dyDescent="0.25">
      <c r="A6406" s="7" t="s">
        <v>6584</v>
      </c>
      <c r="B6406" s="23">
        <v>32.980199999999996</v>
      </c>
      <c r="C6406" s="23">
        <v>1.9798900000000001</v>
      </c>
      <c r="D6406" s="23">
        <v>34.960089999999994</v>
      </c>
    </row>
    <row r="6407" spans="1:4" x14ac:dyDescent="0.25">
      <c r="A6407" s="7" t="s">
        <v>6585</v>
      </c>
      <c r="B6407" s="23">
        <v>32.028240000000004</v>
      </c>
      <c r="C6407" s="23">
        <v>0.52830999999999995</v>
      </c>
      <c r="D6407" s="23">
        <v>34.930680000000002</v>
      </c>
    </row>
    <row r="6408" spans="1:4" x14ac:dyDescent="0.25">
      <c r="A6408" s="7" t="s">
        <v>6586</v>
      </c>
      <c r="B6408" s="23">
        <v>34.76003</v>
      </c>
      <c r="C6408" s="23">
        <v>0</v>
      </c>
      <c r="D6408" s="23">
        <v>34.927860000000003</v>
      </c>
    </row>
    <row r="6409" spans="1:4" x14ac:dyDescent="0.25">
      <c r="A6409" s="7" t="s">
        <v>6587</v>
      </c>
      <c r="B6409" s="23">
        <v>34.669350000000001</v>
      </c>
      <c r="C6409" s="23">
        <v>0</v>
      </c>
      <c r="D6409" s="23">
        <v>34.669350000000001</v>
      </c>
    </row>
    <row r="6410" spans="1:4" x14ac:dyDescent="0.25">
      <c r="A6410" s="7" t="s">
        <v>6588</v>
      </c>
      <c r="B6410" s="23">
        <v>34.6492</v>
      </c>
      <c r="C6410" s="23">
        <v>0</v>
      </c>
      <c r="D6410" s="23">
        <v>34.6492</v>
      </c>
    </row>
    <row r="6411" spans="1:4" x14ac:dyDescent="0.25">
      <c r="A6411" s="7" t="s">
        <v>6589</v>
      </c>
      <c r="B6411" s="23">
        <v>30.803840000000001</v>
      </c>
      <c r="C6411" s="23">
        <v>1.8254699999999999</v>
      </c>
      <c r="D6411" s="23">
        <v>34.64499</v>
      </c>
    </row>
    <row r="6412" spans="1:4" x14ac:dyDescent="0.25">
      <c r="A6412" s="7" t="s">
        <v>6590</v>
      </c>
      <c r="B6412" s="23">
        <v>32.907510000000002</v>
      </c>
      <c r="C6412" s="23">
        <v>0</v>
      </c>
      <c r="D6412" s="23">
        <v>34.644709999999996</v>
      </c>
    </row>
    <row r="6413" spans="1:4" x14ac:dyDescent="0.25">
      <c r="A6413" s="7" t="s">
        <v>6591</v>
      </c>
      <c r="B6413" s="23">
        <v>34.609699999999997</v>
      </c>
      <c r="C6413" s="23">
        <v>0</v>
      </c>
      <c r="D6413" s="23">
        <v>34.609699999999997</v>
      </c>
    </row>
    <row r="6414" spans="1:4" x14ac:dyDescent="0.25">
      <c r="A6414" s="7" t="s">
        <v>6592</v>
      </c>
      <c r="B6414" s="23">
        <v>31.0838</v>
      </c>
      <c r="C6414" s="23">
        <v>2.9164899999999996</v>
      </c>
      <c r="D6414" s="23">
        <v>34.298439999999999</v>
      </c>
    </row>
    <row r="6415" spans="1:4" x14ac:dyDescent="0.25">
      <c r="A6415" s="7" t="s">
        <v>6593</v>
      </c>
      <c r="B6415" s="23">
        <v>31.508140000000001</v>
      </c>
      <c r="C6415" s="23">
        <v>0</v>
      </c>
      <c r="D6415" s="23">
        <v>34.292739999999995</v>
      </c>
    </row>
    <row r="6416" spans="1:4" x14ac:dyDescent="0.25">
      <c r="A6416" s="7" t="s">
        <v>6594</v>
      </c>
      <c r="B6416" s="23">
        <v>32.490589999999997</v>
      </c>
      <c r="C6416" s="23">
        <v>0</v>
      </c>
      <c r="D6416" s="23">
        <v>34.272370000000002</v>
      </c>
    </row>
    <row r="6417" spans="1:4" x14ac:dyDescent="0.25">
      <c r="A6417" s="7" t="s">
        <v>6595</v>
      </c>
      <c r="B6417" s="23">
        <v>32.491720000000001</v>
      </c>
      <c r="C6417" s="23">
        <v>0</v>
      </c>
      <c r="D6417" s="23">
        <v>34.188919999999996</v>
      </c>
    </row>
    <row r="6418" spans="1:4" x14ac:dyDescent="0.25">
      <c r="A6418" s="7" t="s">
        <v>6596</v>
      </c>
      <c r="B6418" s="23">
        <v>34.164000000000001</v>
      </c>
      <c r="C6418" s="23">
        <v>0</v>
      </c>
      <c r="D6418" s="23">
        <v>34.164000000000001</v>
      </c>
    </row>
    <row r="6419" spans="1:4" x14ac:dyDescent="0.25">
      <c r="A6419" s="7" t="s">
        <v>6597</v>
      </c>
      <c r="B6419" s="23">
        <v>30.77534</v>
      </c>
      <c r="C6419" s="23">
        <v>1.87232</v>
      </c>
      <c r="D6419" s="23">
        <v>34.078019999999995</v>
      </c>
    </row>
    <row r="6420" spans="1:4" x14ac:dyDescent="0.25">
      <c r="A6420" s="7" t="s">
        <v>6598</v>
      </c>
      <c r="B6420" s="23">
        <v>29.94098</v>
      </c>
      <c r="C6420" s="23">
        <v>1.04495</v>
      </c>
      <c r="D6420" s="23">
        <v>34.074770000000001</v>
      </c>
    </row>
    <row r="6421" spans="1:4" x14ac:dyDescent="0.25">
      <c r="A6421" s="7" t="s">
        <v>6599</v>
      </c>
      <c r="B6421" s="23">
        <v>33.4193</v>
      </c>
      <c r="C6421" s="23">
        <v>0.30758999999999997</v>
      </c>
      <c r="D6421" s="23">
        <v>34.053080000000001</v>
      </c>
    </row>
    <row r="6422" spans="1:4" x14ac:dyDescent="0.25">
      <c r="A6422" s="7" t="s">
        <v>6600</v>
      </c>
      <c r="B6422" s="23">
        <v>34.048610000000004</v>
      </c>
      <c r="C6422" s="23">
        <v>0</v>
      </c>
      <c r="D6422" s="23">
        <v>34.048610000000004</v>
      </c>
    </row>
    <row r="6423" spans="1:4" x14ac:dyDescent="0.25">
      <c r="A6423" s="7" t="s">
        <v>6601</v>
      </c>
      <c r="B6423" s="23">
        <v>34.00264</v>
      </c>
      <c r="C6423" s="23">
        <v>0</v>
      </c>
      <c r="D6423" s="23">
        <v>34.00264</v>
      </c>
    </row>
    <row r="6424" spans="1:4" x14ac:dyDescent="0.25">
      <c r="A6424" s="7" t="s">
        <v>6602</v>
      </c>
      <c r="B6424" s="23">
        <v>32.311549999999997</v>
      </c>
      <c r="C6424" s="23">
        <v>0.32131999999999999</v>
      </c>
      <c r="D6424" s="23">
        <v>33.952400000000004</v>
      </c>
    </row>
    <row r="6425" spans="1:4" x14ac:dyDescent="0.25">
      <c r="A6425" s="7" t="s">
        <v>6603</v>
      </c>
      <c r="B6425" s="23">
        <v>29.060459999999999</v>
      </c>
      <c r="C6425" s="23">
        <v>4.0743999999999998</v>
      </c>
      <c r="D6425" s="23">
        <v>33.861809999999998</v>
      </c>
    </row>
    <row r="6426" spans="1:4" x14ac:dyDescent="0.25">
      <c r="A6426" s="7" t="s">
        <v>6604</v>
      </c>
      <c r="B6426" s="23">
        <v>33.150970000000001</v>
      </c>
      <c r="C6426" s="23">
        <v>0</v>
      </c>
      <c r="D6426" s="23">
        <v>33.830400000000004</v>
      </c>
    </row>
    <row r="6427" spans="1:4" x14ac:dyDescent="0.25">
      <c r="A6427" s="7" t="s">
        <v>6605</v>
      </c>
      <c r="B6427" s="23">
        <v>33.716440000000006</v>
      </c>
      <c r="C6427" s="23">
        <v>0</v>
      </c>
      <c r="D6427" s="23">
        <v>33.716440000000006</v>
      </c>
    </row>
    <row r="6428" spans="1:4" x14ac:dyDescent="0.25">
      <c r="A6428" s="7" t="s">
        <v>6606</v>
      </c>
      <c r="B6428" s="23">
        <v>33.266779999999997</v>
      </c>
      <c r="C6428" s="23">
        <v>0</v>
      </c>
      <c r="D6428" s="23">
        <v>33.686779999999999</v>
      </c>
    </row>
    <row r="6429" spans="1:4" x14ac:dyDescent="0.25">
      <c r="A6429" s="7" t="s">
        <v>6607</v>
      </c>
      <c r="B6429" s="23">
        <v>33.67201</v>
      </c>
      <c r="C6429" s="23">
        <v>0</v>
      </c>
      <c r="D6429" s="23">
        <v>33.67201</v>
      </c>
    </row>
    <row r="6430" spans="1:4" x14ac:dyDescent="0.25">
      <c r="A6430" s="7" t="s">
        <v>6608</v>
      </c>
      <c r="B6430" s="23">
        <v>32.006189999999997</v>
      </c>
      <c r="C6430" s="23">
        <v>1.3002799999999999</v>
      </c>
      <c r="D6430" s="23">
        <v>33.660400000000003</v>
      </c>
    </row>
    <row r="6431" spans="1:4" x14ac:dyDescent="0.25">
      <c r="A6431" s="7" t="s">
        <v>6609</v>
      </c>
      <c r="B6431" s="23">
        <v>27.72</v>
      </c>
      <c r="C6431" s="23">
        <v>0</v>
      </c>
      <c r="D6431" s="23">
        <v>33.609270000000002</v>
      </c>
    </row>
    <row r="6432" spans="1:4" x14ac:dyDescent="0.25">
      <c r="A6432" s="7" t="s">
        <v>6610</v>
      </c>
      <c r="B6432" s="23">
        <v>29.379080000000002</v>
      </c>
      <c r="C6432" s="23">
        <v>6.4769999999999994E-2</v>
      </c>
      <c r="D6432" s="23">
        <v>33.585370000000005</v>
      </c>
    </row>
    <row r="6433" spans="1:4" x14ac:dyDescent="0.25">
      <c r="A6433" s="7" t="s">
        <v>6611</v>
      </c>
      <c r="B6433" s="23">
        <v>30.944669999999999</v>
      </c>
      <c r="C6433" s="23">
        <v>1.7608699999999999</v>
      </c>
      <c r="D6433" s="23">
        <v>33.562269999999998</v>
      </c>
    </row>
    <row r="6434" spans="1:4" x14ac:dyDescent="0.25">
      <c r="A6434" s="7" t="s">
        <v>6612</v>
      </c>
      <c r="B6434" s="23">
        <v>26.446639999999999</v>
      </c>
      <c r="C6434" s="23">
        <v>1.0990799999999998</v>
      </c>
      <c r="D6434" s="23">
        <v>33.531510000000004</v>
      </c>
    </row>
    <row r="6435" spans="1:4" x14ac:dyDescent="0.25">
      <c r="A6435" s="7" t="s">
        <v>6613</v>
      </c>
      <c r="B6435" s="23">
        <v>33.114519999999999</v>
      </c>
      <c r="C6435" s="23">
        <v>0</v>
      </c>
      <c r="D6435" s="23">
        <v>33.522930000000002</v>
      </c>
    </row>
    <row r="6436" spans="1:4" x14ac:dyDescent="0.25">
      <c r="A6436" s="7" t="s">
        <v>6614</v>
      </c>
      <c r="B6436" s="23">
        <v>30.848740000000003</v>
      </c>
      <c r="C6436" s="23">
        <v>2.1218400000000002</v>
      </c>
      <c r="D6436" s="23">
        <v>33.504289999999997</v>
      </c>
    </row>
    <row r="6437" spans="1:4" x14ac:dyDescent="0.25">
      <c r="A6437" s="7" t="s">
        <v>6615</v>
      </c>
      <c r="B6437" s="23">
        <v>33.487519999999996</v>
      </c>
      <c r="C6437" s="23">
        <v>0</v>
      </c>
      <c r="D6437" s="23">
        <v>33.487519999999996</v>
      </c>
    </row>
    <row r="6438" spans="1:4" x14ac:dyDescent="0.25">
      <c r="A6438" s="7" t="s">
        <v>6616</v>
      </c>
      <c r="B6438" s="23">
        <v>33.484230000000004</v>
      </c>
      <c r="C6438" s="23">
        <v>0</v>
      </c>
      <c r="D6438" s="23">
        <v>33.484230000000004</v>
      </c>
    </row>
    <row r="6439" spans="1:4" x14ac:dyDescent="0.25">
      <c r="A6439" s="7" t="s">
        <v>6617</v>
      </c>
      <c r="B6439" s="23">
        <v>29.25301</v>
      </c>
      <c r="C6439" s="23">
        <v>0.41789999999999999</v>
      </c>
      <c r="D6439" s="23">
        <v>33.477290000000004</v>
      </c>
    </row>
    <row r="6440" spans="1:4" x14ac:dyDescent="0.25">
      <c r="A6440" s="7" t="s">
        <v>6618</v>
      </c>
      <c r="B6440" s="23">
        <v>33.436800000000005</v>
      </c>
      <c r="C6440" s="23">
        <v>0</v>
      </c>
      <c r="D6440" s="23">
        <v>33.476800000000004</v>
      </c>
    </row>
    <row r="6441" spans="1:4" x14ac:dyDescent="0.25">
      <c r="A6441" s="7" t="s">
        <v>6619</v>
      </c>
      <c r="B6441" s="23">
        <v>28.998000000000001</v>
      </c>
      <c r="C6441" s="23">
        <v>0.69</v>
      </c>
      <c r="D6441" s="23">
        <v>33.474489999999996</v>
      </c>
    </row>
    <row r="6442" spans="1:4" x14ac:dyDescent="0.25">
      <c r="A6442" s="7" t="s">
        <v>6620</v>
      </c>
      <c r="B6442" s="23">
        <v>33.422069999999998</v>
      </c>
      <c r="C6442" s="23">
        <v>0</v>
      </c>
      <c r="D6442" s="23">
        <v>33.422069999999998</v>
      </c>
    </row>
    <row r="6443" spans="1:4" x14ac:dyDescent="0.25">
      <c r="A6443" s="7" t="s">
        <v>6621</v>
      </c>
      <c r="B6443" s="23">
        <v>29.110199999999999</v>
      </c>
      <c r="C6443" s="23">
        <v>0</v>
      </c>
      <c r="D6443" s="23">
        <v>33.401480000000006</v>
      </c>
    </row>
    <row r="6444" spans="1:4" x14ac:dyDescent="0.25">
      <c r="A6444" s="7" t="s">
        <v>6622</v>
      </c>
      <c r="B6444" s="23">
        <v>32.361820000000002</v>
      </c>
      <c r="C6444" s="23">
        <v>0</v>
      </c>
      <c r="D6444" s="23">
        <v>33.369309999999999</v>
      </c>
    </row>
    <row r="6445" spans="1:4" x14ac:dyDescent="0.25">
      <c r="A6445" s="7" t="s">
        <v>6623</v>
      </c>
      <c r="B6445" s="23">
        <v>30.545200000000001</v>
      </c>
      <c r="C6445" s="23">
        <v>1.7311700000000001</v>
      </c>
      <c r="D6445" s="23">
        <v>33.362690000000001</v>
      </c>
    </row>
    <row r="6446" spans="1:4" x14ac:dyDescent="0.25">
      <c r="A6446" s="7" t="s">
        <v>6624</v>
      </c>
      <c r="B6446" s="23">
        <v>30.93365</v>
      </c>
      <c r="C6446" s="23">
        <v>0.39322000000000001</v>
      </c>
      <c r="D6446" s="23">
        <v>33.325950000000006</v>
      </c>
    </row>
    <row r="6447" spans="1:4" x14ac:dyDescent="0.25">
      <c r="A6447" s="7" t="s">
        <v>6625</v>
      </c>
      <c r="B6447" s="23">
        <v>33.32002</v>
      </c>
      <c r="C6447" s="23">
        <v>0</v>
      </c>
      <c r="D6447" s="23">
        <v>33.32002</v>
      </c>
    </row>
    <row r="6448" spans="1:4" x14ac:dyDescent="0.25">
      <c r="A6448" s="7" t="s">
        <v>6626</v>
      </c>
      <c r="B6448" s="23">
        <v>30.11495</v>
      </c>
      <c r="C6448" s="23">
        <v>1.4100999999999999</v>
      </c>
      <c r="D6448" s="23">
        <v>33.255580000000002</v>
      </c>
    </row>
    <row r="6449" spans="1:4" x14ac:dyDescent="0.25">
      <c r="A6449" s="7" t="s">
        <v>6627</v>
      </c>
      <c r="B6449" s="23">
        <v>33.048000000000002</v>
      </c>
      <c r="C6449" s="23">
        <v>0</v>
      </c>
      <c r="D6449" s="23">
        <v>33.048000000000002</v>
      </c>
    </row>
    <row r="6450" spans="1:4" x14ac:dyDescent="0.25">
      <c r="A6450" s="7" t="s">
        <v>6628</v>
      </c>
      <c r="B6450" s="23">
        <v>33.039949999999997</v>
      </c>
      <c r="C6450" s="23">
        <v>0</v>
      </c>
      <c r="D6450" s="23">
        <v>33.039949999999997</v>
      </c>
    </row>
    <row r="6451" spans="1:4" x14ac:dyDescent="0.25">
      <c r="A6451" s="7" t="s">
        <v>6629</v>
      </c>
      <c r="B6451" s="23">
        <v>30.052910000000001</v>
      </c>
      <c r="C6451" s="23">
        <v>0.47917999999999999</v>
      </c>
      <c r="D6451" s="23">
        <v>33.01341</v>
      </c>
    </row>
    <row r="6452" spans="1:4" x14ac:dyDescent="0.25">
      <c r="A6452" s="7" t="s">
        <v>6630</v>
      </c>
      <c r="B6452" s="23">
        <v>26.532580000000003</v>
      </c>
      <c r="C6452" s="23">
        <v>6.0768399999999998</v>
      </c>
      <c r="D6452" s="23">
        <v>32.986640000000001</v>
      </c>
    </row>
    <row r="6453" spans="1:4" x14ac:dyDescent="0.25">
      <c r="A6453" s="7" t="s">
        <v>6631</v>
      </c>
      <c r="B6453" s="23">
        <v>32.950009999999999</v>
      </c>
      <c r="C6453" s="23">
        <v>0</v>
      </c>
      <c r="D6453" s="23">
        <v>32.950009999999999</v>
      </c>
    </row>
    <row r="6454" spans="1:4" x14ac:dyDescent="0.25">
      <c r="A6454" s="7" t="s">
        <v>6632</v>
      </c>
      <c r="B6454" s="23">
        <v>32.572029999999998</v>
      </c>
      <c r="C6454" s="23">
        <v>0</v>
      </c>
      <c r="D6454" s="23">
        <v>32.83916</v>
      </c>
    </row>
    <row r="6455" spans="1:4" x14ac:dyDescent="0.25">
      <c r="A6455" s="7" t="s">
        <v>6633</v>
      </c>
      <c r="B6455" s="23">
        <v>29.579000000000001</v>
      </c>
      <c r="C6455" s="23">
        <v>0.2127</v>
      </c>
      <c r="D6455" s="23">
        <v>32.833460000000002</v>
      </c>
    </row>
    <row r="6456" spans="1:4" x14ac:dyDescent="0.25">
      <c r="A6456" s="7" t="s">
        <v>6634</v>
      </c>
      <c r="B6456" s="23">
        <v>31.742909999999998</v>
      </c>
      <c r="C6456" s="23">
        <v>0.60772999999999999</v>
      </c>
      <c r="D6456" s="23">
        <v>32.780729999999998</v>
      </c>
    </row>
    <row r="6457" spans="1:4" x14ac:dyDescent="0.25">
      <c r="A6457" s="7" t="s">
        <v>6635</v>
      </c>
      <c r="B6457" s="23">
        <v>31.604400000000002</v>
      </c>
      <c r="C6457" s="23">
        <v>1.14011</v>
      </c>
      <c r="D6457" s="23">
        <v>32.744510000000005</v>
      </c>
    </row>
    <row r="6458" spans="1:4" x14ac:dyDescent="0.25">
      <c r="A6458" s="7" t="s">
        <v>6636</v>
      </c>
      <c r="B6458" s="23">
        <v>30.363019999999999</v>
      </c>
      <c r="C6458" s="23">
        <v>0</v>
      </c>
      <c r="D6458" s="23">
        <v>32.722059999999999</v>
      </c>
    </row>
    <row r="6459" spans="1:4" x14ac:dyDescent="0.25">
      <c r="A6459" s="7" t="s">
        <v>6637</v>
      </c>
      <c r="B6459" s="23">
        <v>30.663520000000002</v>
      </c>
      <c r="C6459" s="23">
        <v>0.93254999999999999</v>
      </c>
      <c r="D6459" s="23">
        <v>32.714449999999999</v>
      </c>
    </row>
    <row r="6460" spans="1:4" x14ac:dyDescent="0.25">
      <c r="A6460" s="7" t="s">
        <v>6638</v>
      </c>
      <c r="B6460" s="23">
        <v>30.817400000000003</v>
      </c>
      <c r="C6460" s="23">
        <v>0.85720000000000007</v>
      </c>
      <c r="D6460" s="23">
        <v>32.617750000000001</v>
      </c>
    </row>
    <row r="6461" spans="1:4" x14ac:dyDescent="0.25">
      <c r="A6461" s="7" t="s">
        <v>6639</v>
      </c>
      <c r="B6461" s="23">
        <v>32.614550000000001</v>
      </c>
      <c r="C6461" s="23">
        <v>0</v>
      </c>
      <c r="D6461" s="23">
        <v>32.614550000000001</v>
      </c>
    </row>
    <row r="6462" spans="1:4" x14ac:dyDescent="0.25">
      <c r="A6462" s="7" t="s">
        <v>6640</v>
      </c>
      <c r="B6462" s="23">
        <v>32.562010000000001</v>
      </c>
      <c r="C6462" s="23">
        <v>0</v>
      </c>
      <c r="D6462" s="23">
        <v>32.562010000000001</v>
      </c>
    </row>
    <row r="6463" spans="1:4" x14ac:dyDescent="0.25">
      <c r="A6463" s="7" t="s">
        <v>6641</v>
      </c>
      <c r="B6463" s="23">
        <v>32.551749999999998</v>
      </c>
      <c r="C6463" s="23">
        <v>0</v>
      </c>
      <c r="D6463" s="23">
        <v>32.551749999999998</v>
      </c>
    </row>
    <row r="6464" spans="1:4" x14ac:dyDescent="0.25">
      <c r="A6464" s="7" t="s">
        <v>6642</v>
      </c>
      <c r="B6464" s="23">
        <v>32.235790000000001</v>
      </c>
      <c r="C6464" s="23">
        <v>0</v>
      </c>
      <c r="D6464" s="23">
        <v>32.549900000000001</v>
      </c>
    </row>
    <row r="6465" spans="1:4" x14ac:dyDescent="0.25">
      <c r="A6465" s="7" t="s">
        <v>6643</v>
      </c>
      <c r="B6465" s="23">
        <v>26.2728</v>
      </c>
      <c r="C6465" s="23">
        <v>4.5386999999999995</v>
      </c>
      <c r="D6465" s="23">
        <v>32.544229999999999</v>
      </c>
    </row>
    <row r="6466" spans="1:4" x14ac:dyDescent="0.25">
      <c r="A6466" s="7" t="s">
        <v>6644</v>
      </c>
      <c r="B6466" s="23">
        <v>23.49081</v>
      </c>
      <c r="C6466" s="23">
        <v>0</v>
      </c>
      <c r="D6466" s="23">
        <v>32.511150000000001</v>
      </c>
    </row>
    <row r="6467" spans="1:4" x14ac:dyDescent="0.25">
      <c r="A6467" s="7" t="s">
        <v>6645</v>
      </c>
      <c r="B6467" s="23">
        <v>16.464500000000001</v>
      </c>
      <c r="C6467" s="23">
        <v>0</v>
      </c>
      <c r="D6467" s="23">
        <v>32.486959999999996</v>
      </c>
    </row>
    <row r="6468" spans="1:4" x14ac:dyDescent="0.25">
      <c r="A6468" s="7" t="s">
        <v>6646</v>
      </c>
      <c r="B6468" s="23">
        <v>32.467889999999997</v>
      </c>
      <c r="C6468" s="23">
        <v>0</v>
      </c>
      <c r="D6468" s="23">
        <v>32.467889999999997</v>
      </c>
    </row>
    <row r="6469" spans="1:4" x14ac:dyDescent="0.25">
      <c r="A6469" s="7" t="s">
        <v>6647</v>
      </c>
      <c r="B6469" s="23">
        <v>27.91771</v>
      </c>
      <c r="C6469" s="23">
        <v>3.2883400000000003</v>
      </c>
      <c r="D6469" s="23">
        <v>32.449660000000002</v>
      </c>
    </row>
    <row r="6470" spans="1:4" x14ac:dyDescent="0.25">
      <c r="A6470" s="7" t="s">
        <v>6648</v>
      </c>
      <c r="B6470" s="23">
        <v>27.694800000000001</v>
      </c>
      <c r="C6470" s="23">
        <v>0</v>
      </c>
      <c r="D6470" s="23">
        <v>32.384790000000002</v>
      </c>
    </row>
    <row r="6471" spans="1:4" x14ac:dyDescent="0.25">
      <c r="A6471" s="7" t="s">
        <v>6649</v>
      </c>
      <c r="B6471" s="23">
        <v>31.65476</v>
      </c>
      <c r="C6471" s="23">
        <v>0</v>
      </c>
      <c r="D6471" s="23">
        <v>32.368989999999997</v>
      </c>
    </row>
    <row r="6472" spans="1:4" x14ac:dyDescent="0.25">
      <c r="A6472" s="7" t="s">
        <v>6650</v>
      </c>
      <c r="B6472" s="23">
        <v>32.129400000000004</v>
      </c>
      <c r="C6472" s="23">
        <v>0.16228000000000001</v>
      </c>
      <c r="D6472" s="23">
        <v>32.339680000000001</v>
      </c>
    </row>
    <row r="6473" spans="1:4" x14ac:dyDescent="0.25">
      <c r="A6473" s="7" t="s">
        <v>6651</v>
      </c>
      <c r="B6473" s="23">
        <v>31.6784</v>
      </c>
      <c r="C6473" s="23">
        <v>0.10042</v>
      </c>
      <c r="D6473" s="23">
        <v>32.288710000000002</v>
      </c>
    </row>
    <row r="6474" spans="1:4" x14ac:dyDescent="0.25">
      <c r="A6474" s="7" t="s">
        <v>6652</v>
      </c>
      <c r="B6474" s="23">
        <v>15.67897</v>
      </c>
      <c r="C6474" s="23">
        <v>3.60867</v>
      </c>
      <c r="D6474" s="23">
        <v>32.204119999999996</v>
      </c>
    </row>
    <row r="6475" spans="1:4" x14ac:dyDescent="0.25">
      <c r="A6475" s="7" t="s">
        <v>6653</v>
      </c>
      <c r="B6475" s="23">
        <v>32.195430000000002</v>
      </c>
      <c r="C6475" s="23">
        <v>0</v>
      </c>
      <c r="D6475" s="23">
        <v>32.195430000000002</v>
      </c>
    </row>
    <row r="6476" spans="1:4" x14ac:dyDescent="0.25">
      <c r="A6476" s="7" t="s">
        <v>6654</v>
      </c>
      <c r="B6476" s="23">
        <v>31.187930000000001</v>
      </c>
      <c r="C6476" s="23">
        <v>0</v>
      </c>
      <c r="D6476" s="23">
        <v>32.125779999999999</v>
      </c>
    </row>
    <row r="6477" spans="1:4" x14ac:dyDescent="0.25">
      <c r="A6477" s="7" t="s">
        <v>6655</v>
      </c>
      <c r="B6477" s="23">
        <v>32.077750000000002</v>
      </c>
      <c r="C6477" s="23">
        <v>0</v>
      </c>
      <c r="D6477" s="23">
        <v>32.077750000000002</v>
      </c>
    </row>
    <row r="6478" spans="1:4" x14ac:dyDescent="0.25">
      <c r="A6478" s="7" t="s">
        <v>6656</v>
      </c>
      <c r="B6478" s="23">
        <v>31.954229999999999</v>
      </c>
      <c r="C6478" s="23">
        <v>0</v>
      </c>
      <c r="D6478" s="23">
        <v>31.954229999999999</v>
      </c>
    </row>
    <row r="6479" spans="1:4" x14ac:dyDescent="0.25">
      <c r="A6479" s="7" t="s">
        <v>6657</v>
      </c>
      <c r="B6479" s="23">
        <v>25.680199999999999</v>
      </c>
      <c r="C6479" s="23">
        <v>4.6288900000000002</v>
      </c>
      <c r="D6479" s="23">
        <v>31.890990000000002</v>
      </c>
    </row>
    <row r="6480" spans="1:4" x14ac:dyDescent="0.25">
      <c r="A6480" s="7" t="s">
        <v>6658</v>
      </c>
      <c r="B6480" s="23">
        <v>28.352319999999999</v>
      </c>
      <c r="C6480" s="23">
        <v>1.0731600000000001</v>
      </c>
      <c r="D6480" s="23">
        <v>31.850439999999999</v>
      </c>
    </row>
    <row r="6481" spans="1:4" x14ac:dyDescent="0.25">
      <c r="A6481" s="7" t="s">
        <v>6659</v>
      </c>
      <c r="B6481" s="23">
        <v>30.353120000000001</v>
      </c>
      <c r="C6481" s="23">
        <v>1.2077200000000001</v>
      </c>
      <c r="D6481" s="23">
        <v>31.810839999999999</v>
      </c>
    </row>
    <row r="6482" spans="1:4" x14ac:dyDescent="0.25">
      <c r="A6482" s="7" t="s">
        <v>6660</v>
      </c>
      <c r="B6482" s="23">
        <v>31.80602</v>
      </c>
      <c r="C6482" s="23">
        <v>0</v>
      </c>
      <c r="D6482" s="23">
        <v>31.80602</v>
      </c>
    </row>
    <row r="6483" spans="1:4" x14ac:dyDescent="0.25">
      <c r="A6483" s="7" t="s">
        <v>6661</v>
      </c>
      <c r="B6483" s="23">
        <v>31.798999999999999</v>
      </c>
      <c r="C6483" s="23">
        <v>0</v>
      </c>
      <c r="D6483" s="23">
        <v>31.798999999999999</v>
      </c>
    </row>
    <row r="6484" spans="1:4" x14ac:dyDescent="0.25">
      <c r="A6484" s="7" t="s">
        <v>6662</v>
      </c>
      <c r="B6484" s="23">
        <v>24.14152</v>
      </c>
      <c r="C6484" s="23">
        <v>7.4771999999999998</v>
      </c>
      <c r="D6484" s="23">
        <v>31.76088</v>
      </c>
    </row>
    <row r="6485" spans="1:4" x14ac:dyDescent="0.25">
      <c r="A6485" s="7" t="s">
        <v>6663</v>
      </c>
      <c r="B6485" s="23">
        <v>31.443009999999997</v>
      </c>
      <c r="C6485" s="23">
        <v>0</v>
      </c>
      <c r="D6485" s="23">
        <v>31.729689999999998</v>
      </c>
    </row>
    <row r="6486" spans="1:4" x14ac:dyDescent="0.25">
      <c r="A6486" s="7" t="s">
        <v>6664</v>
      </c>
      <c r="B6486" s="23">
        <v>30.532299999999999</v>
      </c>
      <c r="C6486" s="23">
        <v>0.48210000000000003</v>
      </c>
      <c r="D6486" s="23">
        <v>31.496499999999997</v>
      </c>
    </row>
    <row r="6487" spans="1:4" x14ac:dyDescent="0.25">
      <c r="A6487" s="7" t="s">
        <v>6665</v>
      </c>
      <c r="B6487" s="23">
        <v>31.4434</v>
      </c>
      <c r="C6487" s="23">
        <v>0</v>
      </c>
      <c r="D6487" s="23">
        <v>31.454429999999999</v>
      </c>
    </row>
    <row r="6488" spans="1:4" x14ac:dyDescent="0.25">
      <c r="A6488" s="7" t="s">
        <v>6666</v>
      </c>
      <c r="B6488" s="23">
        <v>29.942520000000002</v>
      </c>
      <c r="C6488" s="23">
        <v>0.33661000000000002</v>
      </c>
      <c r="D6488" s="23">
        <v>31.42595</v>
      </c>
    </row>
    <row r="6489" spans="1:4" x14ac:dyDescent="0.25">
      <c r="A6489" s="7" t="s">
        <v>6667</v>
      </c>
      <c r="B6489" s="23">
        <v>30.367000000000001</v>
      </c>
      <c r="C6489" s="23">
        <v>0</v>
      </c>
      <c r="D6489" s="23">
        <v>31.387049999999999</v>
      </c>
    </row>
    <row r="6490" spans="1:4" x14ac:dyDescent="0.25">
      <c r="A6490" s="7" t="s">
        <v>6668</v>
      </c>
      <c r="B6490" s="23">
        <v>29.09524</v>
      </c>
      <c r="C6490" s="23">
        <v>0</v>
      </c>
      <c r="D6490" s="23">
        <v>31.345050000000004</v>
      </c>
    </row>
    <row r="6491" spans="1:4" x14ac:dyDescent="0.25">
      <c r="A6491" s="7" t="s">
        <v>6669</v>
      </c>
      <c r="B6491" s="23">
        <v>31.301470000000002</v>
      </c>
      <c r="C6491" s="23">
        <v>0</v>
      </c>
      <c r="D6491" s="23">
        <v>31.301470000000002</v>
      </c>
    </row>
    <row r="6492" spans="1:4" x14ac:dyDescent="0.25">
      <c r="A6492" s="7" t="s">
        <v>6670</v>
      </c>
      <c r="B6492" s="23">
        <v>30.962490000000003</v>
      </c>
      <c r="C6492" s="23">
        <v>0.32195999999999997</v>
      </c>
      <c r="D6492" s="23">
        <v>31.28445</v>
      </c>
    </row>
    <row r="6493" spans="1:4" x14ac:dyDescent="0.25">
      <c r="A6493" s="7" t="s">
        <v>6671</v>
      </c>
      <c r="B6493" s="23">
        <v>31.265880000000003</v>
      </c>
      <c r="C6493" s="23">
        <v>0</v>
      </c>
      <c r="D6493" s="23">
        <v>31.265880000000003</v>
      </c>
    </row>
    <row r="6494" spans="1:4" x14ac:dyDescent="0.25">
      <c r="A6494" s="7" t="s">
        <v>6672</v>
      </c>
      <c r="B6494" s="23">
        <v>30.917000000000002</v>
      </c>
      <c r="C6494" s="23">
        <v>0</v>
      </c>
      <c r="D6494" s="23">
        <v>31.25197</v>
      </c>
    </row>
    <row r="6495" spans="1:4" x14ac:dyDescent="0.25">
      <c r="A6495" s="7" t="s">
        <v>6673</v>
      </c>
      <c r="B6495" s="23">
        <v>12.14</v>
      </c>
      <c r="C6495" s="23">
        <v>5.45845</v>
      </c>
      <c r="D6495" s="23">
        <v>31.23584</v>
      </c>
    </row>
    <row r="6496" spans="1:4" x14ac:dyDescent="0.25">
      <c r="A6496" s="7" t="s">
        <v>6674</v>
      </c>
      <c r="B6496" s="23">
        <v>30.0336</v>
      </c>
      <c r="C6496" s="23">
        <v>0</v>
      </c>
      <c r="D6496" s="23">
        <v>31.233499999999999</v>
      </c>
    </row>
    <row r="6497" spans="1:4" x14ac:dyDescent="0.25">
      <c r="A6497" s="7" t="s">
        <v>6675</v>
      </c>
      <c r="B6497" s="23">
        <v>30.611409999999999</v>
      </c>
      <c r="C6497" s="23">
        <v>0</v>
      </c>
      <c r="D6497" s="23">
        <v>31.171680000000002</v>
      </c>
    </row>
    <row r="6498" spans="1:4" x14ac:dyDescent="0.25">
      <c r="A6498" s="7" t="s">
        <v>6676</v>
      </c>
      <c r="B6498" s="23">
        <v>30.117819999999998</v>
      </c>
      <c r="C6498" s="23">
        <v>1.0393800000000002</v>
      </c>
      <c r="D6498" s="23">
        <v>31.1572</v>
      </c>
    </row>
    <row r="6499" spans="1:4" x14ac:dyDescent="0.25">
      <c r="A6499" s="7" t="s">
        <v>6677</v>
      </c>
      <c r="B6499" s="23">
        <v>31.156130000000001</v>
      </c>
      <c r="C6499" s="23">
        <v>0</v>
      </c>
      <c r="D6499" s="23">
        <v>31.156130000000001</v>
      </c>
    </row>
    <row r="6500" spans="1:4" x14ac:dyDescent="0.25">
      <c r="A6500" s="7" t="s">
        <v>6678</v>
      </c>
      <c r="B6500" s="23">
        <v>29.57621</v>
      </c>
      <c r="C6500" s="23">
        <v>0</v>
      </c>
      <c r="D6500" s="23">
        <v>31.13344</v>
      </c>
    </row>
    <row r="6501" spans="1:4" x14ac:dyDescent="0.25">
      <c r="A6501" s="7" t="s">
        <v>6679</v>
      </c>
      <c r="B6501" s="23">
        <v>27.76511</v>
      </c>
      <c r="C6501" s="23">
        <v>2.4500900000000003</v>
      </c>
      <c r="D6501" s="23">
        <v>31.13139</v>
      </c>
    </row>
    <row r="6502" spans="1:4" x14ac:dyDescent="0.25">
      <c r="A6502" s="7" t="s">
        <v>6680</v>
      </c>
      <c r="B6502" s="23">
        <v>27.824060000000003</v>
      </c>
      <c r="C6502" s="23">
        <v>0</v>
      </c>
      <c r="D6502" s="23">
        <v>31.09441</v>
      </c>
    </row>
    <row r="6503" spans="1:4" x14ac:dyDescent="0.25">
      <c r="A6503" s="7" t="s">
        <v>6681</v>
      </c>
      <c r="B6503" s="23">
        <v>26.873009999999997</v>
      </c>
      <c r="C6503" s="23">
        <v>0</v>
      </c>
      <c r="D6503" s="23">
        <v>31.07694</v>
      </c>
    </row>
    <row r="6504" spans="1:4" x14ac:dyDescent="0.25">
      <c r="A6504" s="7" t="s">
        <v>6682</v>
      </c>
      <c r="B6504" s="23">
        <v>30.016909999999999</v>
      </c>
      <c r="C6504" s="23">
        <v>0</v>
      </c>
      <c r="D6504" s="23">
        <v>31.053909999999998</v>
      </c>
    </row>
    <row r="6505" spans="1:4" x14ac:dyDescent="0.25">
      <c r="A6505" s="7" t="s">
        <v>6683</v>
      </c>
      <c r="B6505" s="23">
        <v>30.992369999999998</v>
      </c>
      <c r="C6505" s="23">
        <v>0</v>
      </c>
      <c r="D6505" s="23">
        <v>30.992369999999998</v>
      </c>
    </row>
    <row r="6506" spans="1:4" x14ac:dyDescent="0.25">
      <c r="A6506" s="7" t="s">
        <v>6684</v>
      </c>
      <c r="B6506" s="23">
        <v>21.69868</v>
      </c>
      <c r="C6506" s="23">
        <v>0</v>
      </c>
      <c r="D6506" s="23">
        <v>30.985309999999998</v>
      </c>
    </row>
    <row r="6507" spans="1:4" x14ac:dyDescent="0.25">
      <c r="A6507" s="7" t="s">
        <v>6685</v>
      </c>
      <c r="B6507" s="23">
        <v>25.639250000000001</v>
      </c>
      <c r="C6507" s="23">
        <v>4.8452600000000006</v>
      </c>
      <c r="D6507" s="23">
        <v>30.94136</v>
      </c>
    </row>
    <row r="6508" spans="1:4" x14ac:dyDescent="0.25">
      <c r="A6508" s="7" t="s">
        <v>6686</v>
      </c>
      <c r="B6508" s="23">
        <v>30.930199999999999</v>
      </c>
      <c r="C6508" s="23">
        <v>0</v>
      </c>
      <c r="D6508" s="23">
        <v>30.930199999999999</v>
      </c>
    </row>
    <row r="6509" spans="1:4" x14ac:dyDescent="0.25">
      <c r="A6509" s="7" t="s">
        <v>6687</v>
      </c>
      <c r="B6509" s="23">
        <v>29.488199999999999</v>
      </c>
      <c r="C6509" s="23">
        <v>0</v>
      </c>
      <c r="D6509" s="23">
        <v>30.924979999999998</v>
      </c>
    </row>
    <row r="6510" spans="1:4" x14ac:dyDescent="0.25">
      <c r="A6510" s="7" t="s">
        <v>6688</v>
      </c>
      <c r="B6510" s="23">
        <v>30.03331</v>
      </c>
      <c r="C6510" s="23">
        <v>0.53886000000000001</v>
      </c>
      <c r="D6510" s="23">
        <v>30.918420000000001</v>
      </c>
    </row>
    <row r="6511" spans="1:4" x14ac:dyDescent="0.25">
      <c r="A6511" s="7" t="s">
        <v>6689</v>
      </c>
      <c r="B6511" s="23">
        <v>28.17041</v>
      </c>
      <c r="C6511" s="23">
        <v>1.2203599999999999</v>
      </c>
      <c r="D6511" s="23">
        <v>30.905290000000001</v>
      </c>
    </row>
    <row r="6512" spans="1:4" x14ac:dyDescent="0.25">
      <c r="A6512" s="7" t="s">
        <v>6690</v>
      </c>
      <c r="B6512" s="23">
        <v>19.675999999999998</v>
      </c>
      <c r="C6512" s="23">
        <v>0</v>
      </c>
      <c r="D6512" s="23">
        <v>30.887620000000002</v>
      </c>
    </row>
    <row r="6513" spans="1:4" x14ac:dyDescent="0.25">
      <c r="A6513" s="7" t="s">
        <v>6691</v>
      </c>
      <c r="B6513" s="23">
        <v>24.06775</v>
      </c>
      <c r="C6513" s="23">
        <v>2.61206</v>
      </c>
      <c r="D6513" s="23">
        <v>30.863499999999998</v>
      </c>
    </row>
    <row r="6514" spans="1:4" x14ac:dyDescent="0.25">
      <c r="A6514" s="7" t="s">
        <v>6692</v>
      </c>
      <c r="B6514" s="23">
        <v>30.659299999999998</v>
      </c>
      <c r="C6514" s="23">
        <v>0</v>
      </c>
      <c r="D6514" s="23">
        <v>30.831610000000001</v>
      </c>
    </row>
    <row r="6515" spans="1:4" x14ac:dyDescent="0.25">
      <c r="A6515" s="7" t="s">
        <v>6693</v>
      </c>
      <c r="B6515" s="23">
        <v>30.511389999999999</v>
      </c>
      <c r="C6515" s="23">
        <v>0</v>
      </c>
      <c r="D6515" s="23">
        <v>30.803889999999999</v>
      </c>
    </row>
    <row r="6516" spans="1:4" x14ac:dyDescent="0.25">
      <c r="A6516" s="7" t="s">
        <v>6694</v>
      </c>
      <c r="B6516" s="23">
        <v>26.555869999999999</v>
      </c>
      <c r="C6516" s="23">
        <v>0</v>
      </c>
      <c r="D6516" s="23">
        <v>30.747239999999998</v>
      </c>
    </row>
    <row r="6517" spans="1:4" x14ac:dyDescent="0.25">
      <c r="A6517" s="7" t="s">
        <v>6695</v>
      </c>
      <c r="B6517" s="23">
        <v>30.747019999999999</v>
      </c>
      <c r="C6517" s="23">
        <v>0</v>
      </c>
      <c r="D6517" s="23">
        <v>30.747019999999999</v>
      </c>
    </row>
    <row r="6518" spans="1:4" x14ac:dyDescent="0.25">
      <c r="A6518" s="7" t="s">
        <v>6696</v>
      </c>
      <c r="B6518" s="23">
        <v>30.514060000000001</v>
      </c>
      <c r="C6518" s="23">
        <v>0</v>
      </c>
      <c r="D6518" s="23">
        <v>30.514060000000001</v>
      </c>
    </row>
    <row r="6519" spans="1:4" x14ac:dyDescent="0.25">
      <c r="A6519" s="7" t="s">
        <v>6697</v>
      </c>
      <c r="B6519" s="23">
        <v>30.115359999999999</v>
      </c>
      <c r="C6519" s="23">
        <v>0</v>
      </c>
      <c r="D6519" s="23">
        <v>30.452810000000003</v>
      </c>
    </row>
    <row r="6520" spans="1:4" x14ac:dyDescent="0.25">
      <c r="A6520" s="7" t="s">
        <v>6698</v>
      </c>
      <c r="B6520" s="23">
        <v>11.71574</v>
      </c>
      <c r="C6520" s="23">
        <v>0</v>
      </c>
      <c r="D6520" s="23">
        <v>30.4495</v>
      </c>
    </row>
    <row r="6521" spans="1:4" x14ac:dyDescent="0.25">
      <c r="A6521" s="7" t="s">
        <v>6699</v>
      </c>
      <c r="B6521" s="23">
        <v>29.625040000000002</v>
      </c>
      <c r="C6521" s="23">
        <v>0</v>
      </c>
      <c r="D6521" s="23">
        <v>30.406389999999998</v>
      </c>
    </row>
    <row r="6522" spans="1:4" x14ac:dyDescent="0.25">
      <c r="A6522" s="7" t="s">
        <v>6700</v>
      </c>
      <c r="B6522" s="23">
        <v>30.293410000000002</v>
      </c>
      <c r="C6522" s="23">
        <v>0</v>
      </c>
      <c r="D6522" s="23">
        <v>30.343409999999999</v>
      </c>
    </row>
    <row r="6523" spans="1:4" x14ac:dyDescent="0.25">
      <c r="A6523" s="7" t="s">
        <v>6701</v>
      </c>
      <c r="B6523" s="23">
        <v>28.15202</v>
      </c>
      <c r="C6523" s="23">
        <v>0.25660000000000005</v>
      </c>
      <c r="D6523" s="23">
        <v>30.322569999999999</v>
      </c>
    </row>
    <row r="6524" spans="1:4" x14ac:dyDescent="0.25">
      <c r="A6524" s="7" t="s">
        <v>6702</v>
      </c>
      <c r="B6524" s="23">
        <v>29.690249999999999</v>
      </c>
      <c r="C6524" s="23">
        <v>0.3402</v>
      </c>
      <c r="D6524" s="23">
        <v>30.306740000000001</v>
      </c>
    </row>
    <row r="6525" spans="1:4" x14ac:dyDescent="0.25">
      <c r="A6525" s="7" t="s">
        <v>6703</v>
      </c>
      <c r="B6525" s="23">
        <v>25.617519999999999</v>
      </c>
      <c r="C6525" s="23">
        <v>2.6297700000000002</v>
      </c>
      <c r="D6525" s="23">
        <v>30.298929999999999</v>
      </c>
    </row>
    <row r="6526" spans="1:4" x14ac:dyDescent="0.25">
      <c r="A6526" s="7" t="s">
        <v>6704</v>
      </c>
      <c r="B6526" s="23">
        <v>28.042810000000003</v>
      </c>
      <c r="C6526" s="23">
        <v>2.0133199999999998</v>
      </c>
      <c r="D6526" s="23">
        <v>30.283570000000001</v>
      </c>
    </row>
    <row r="6527" spans="1:4" x14ac:dyDescent="0.25">
      <c r="A6527" s="7" t="s">
        <v>6705</v>
      </c>
      <c r="B6527" s="23">
        <v>28.983310000000003</v>
      </c>
      <c r="C6527" s="23">
        <v>1.0330599999999999</v>
      </c>
      <c r="D6527" s="23">
        <v>30.265610000000006</v>
      </c>
    </row>
    <row r="6528" spans="1:4" x14ac:dyDescent="0.25">
      <c r="A6528" s="7" t="s">
        <v>6706</v>
      </c>
      <c r="B6528" s="23">
        <v>30.2559</v>
      </c>
      <c r="C6528" s="23">
        <v>0</v>
      </c>
      <c r="D6528" s="23">
        <v>30.2559</v>
      </c>
    </row>
    <row r="6529" spans="1:4" x14ac:dyDescent="0.25">
      <c r="A6529" s="7" t="s">
        <v>6707</v>
      </c>
      <c r="B6529" s="23">
        <v>30.220009999999998</v>
      </c>
      <c r="C6529" s="23">
        <v>0</v>
      </c>
      <c r="D6529" s="23">
        <v>30.220009999999998</v>
      </c>
    </row>
    <row r="6530" spans="1:4" x14ac:dyDescent="0.25">
      <c r="A6530" s="7" t="s">
        <v>6708</v>
      </c>
      <c r="B6530" s="23">
        <v>29.08775</v>
      </c>
      <c r="C6530" s="23">
        <v>0</v>
      </c>
      <c r="D6530" s="23">
        <v>30.208369999999999</v>
      </c>
    </row>
    <row r="6531" spans="1:4" x14ac:dyDescent="0.25">
      <c r="A6531" s="7" t="s">
        <v>6709</v>
      </c>
      <c r="B6531" s="23">
        <v>30.1768</v>
      </c>
      <c r="C6531" s="23">
        <v>0</v>
      </c>
      <c r="D6531" s="23">
        <v>30.1768</v>
      </c>
    </row>
    <row r="6532" spans="1:4" x14ac:dyDescent="0.25">
      <c r="A6532" s="7" t="s">
        <v>6710</v>
      </c>
      <c r="B6532" s="23">
        <v>30.171560000000003</v>
      </c>
      <c r="C6532" s="23">
        <v>0</v>
      </c>
      <c r="D6532" s="23">
        <v>30.171560000000003</v>
      </c>
    </row>
    <row r="6533" spans="1:4" x14ac:dyDescent="0.25">
      <c r="A6533" s="7" t="s">
        <v>6711</v>
      </c>
      <c r="B6533" s="23">
        <v>29.003700000000002</v>
      </c>
      <c r="C6533" s="23">
        <v>0</v>
      </c>
      <c r="D6533" s="23">
        <v>30.151850000000003</v>
      </c>
    </row>
    <row r="6534" spans="1:4" x14ac:dyDescent="0.25">
      <c r="A6534" s="7" t="s">
        <v>6712</v>
      </c>
      <c r="B6534" s="23">
        <v>29.202529999999999</v>
      </c>
      <c r="C6534" s="23">
        <v>0</v>
      </c>
      <c r="D6534" s="23">
        <v>30.12134</v>
      </c>
    </row>
    <row r="6535" spans="1:4" x14ac:dyDescent="0.25">
      <c r="A6535" s="7" t="s">
        <v>6713</v>
      </c>
      <c r="B6535" s="23">
        <v>29.967560000000002</v>
      </c>
      <c r="C6535" s="23">
        <v>0</v>
      </c>
      <c r="D6535" s="23">
        <v>29.967560000000002</v>
      </c>
    </row>
    <row r="6536" spans="1:4" x14ac:dyDescent="0.25">
      <c r="A6536" s="7" t="s">
        <v>6714</v>
      </c>
      <c r="B6536" s="23">
        <v>28.606680000000001</v>
      </c>
      <c r="C6536" s="23">
        <v>0</v>
      </c>
      <c r="D6536" s="23">
        <v>29.846679999999999</v>
      </c>
    </row>
    <row r="6537" spans="1:4" x14ac:dyDescent="0.25">
      <c r="A6537" s="7" t="s">
        <v>6715</v>
      </c>
      <c r="B6537" s="23">
        <v>24.234729999999999</v>
      </c>
      <c r="C6537" s="23">
        <v>1.2850999999999999</v>
      </c>
      <c r="D6537" s="23">
        <v>29.817609999999998</v>
      </c>
    </row>
    <row r="6538" spans="1:4" x14ac:dyDescent="0.25">
      <c r="A6538" s="7" t="s">
        <v>6716</v>
      </c>
      <c r="B6538" s="23">
        <v>28.397500000000001</v>
      </c>
      <c r="C6538" s="23">
        <v>1.1784100000000002</v>
      </c>
      <c r="D6538" s="23">
        <v>29.747990000000001</v>
      </c>
    </row>
    <row r="6539" spans="1:4" x14ac:dyDescent="0.25">
      <c r="A6539" s="7" t="s">
        <v>6717</v>
      </c>
      <c r="B6539" s="23">
        <v>16.152000000000001</v>
      </c>
      <c r="C6539" s="23">
        <v>0.41970999999999997</v>
      </c>
      <c r="D6539" s="23">
        <v>29.73611</v>
      </c>
    </row>
    <row r="6540" spans="1:4" x14ac:dyDescent="0.25">
      <c r="A6540" s="7" t="s">
        <v>6718</v>
      </c>
      <c r="B6540" s="23">
        <v>25.999980000000001</v>
      </c>
      <c r="C6540" s="23">
        <v>1.15794</v>
      </c>
      <c r="D6540" s="23">
        <v>29.71444</v>
      </c>
    </row>
    <row r="6541" spans="1:4" x14ac:dyDescent="0.25">
      <c r="A6541" s="7" t="s">
        <v>6719</v>
      </c>
      <c r="B6541" s="23">
        <v>29.669400000000003</v>
      </c>
      <c r="C6541" s="23">
        <v>0</v>
      </c>
      <c r="D6541" s="23">
        <v>29.669400000000003</v>
      </c>
    </row>
    <row r="6542" spans="1:4" x14ac:dyDescent="0.25">
      <c r="A6542" s="7" t="s">
        <v>6720</v>
      </c>
      <c r="B6542" s="23">
        <v>20.454969999999999</v>
      </c>
      <c r="C6542" s="23">
        <v>7.5066099999999993</v>
      </c>
      <c r="D6542" s="23">
        <v>29.620540000000002</v>
      </c>
    </row>
    <row r="6543" spans="1:4" x14ac:dyDescent="0.25">
      <c r="A6543" s="7" t="s">
        <v>6721</v>
      </c>
      <c r="B6543" s="23">
        <v>29.343990000000002</v>
      </c>
      <c r="C6543" s="23">
        <v>0</v>
      </c>
      <c r="D6543" s="23">
        <v>29.600339999999999</v>
      </c>
    </row>
    <row r="6544" spans="1:4" x14ac:dyDescent="0.25">
      <c r="A6544" s="7" t="s">
        <v>6722</v>
      </c>
      <c r="B6544" s="23">
        <v>29.433109999999999</v>
      </c>
      <c r="C6544" s="23">
        <v>0</v>
      </c>
      <c r="D6544" s="23">
        <v>29.583110000000001</v>
      </c>
    </row>
    <row r="6545" spans="1:4" x14ac:dyDescent="0.25">
      <c r="A6545" s="7" t="s">
        <v>6723</v>
      </c>
      <c r="B6545" s="23">
        <v>29.38495</v>
      </c>
      <c r="C6545" s="23">
        <v>0</v>
      </c>
      <c r="D6545" s="23">
        <v>29.552780000000002</v>
      </c>
    </row>
    <row r="6546" spans="1:4" x14ac:dyDescent="0.25">
      <c r="A6546" s="7" t="s">
        <v>6724</v>
      </c>
      <c r="B6546" s="23">
        <v>26.900500000000001</v>
      </c>
      <c r="C6546" s="23">
        <v>2.4089999999999998</v>
      </c>
      <c r="D6546" s="23">
        <v>29.510300000000001</v>
      </c>
    </row>
    <row r="6547" spans="1:4" x14ac:dyDescent="0.25">
      <c r="A6547" s="7" t="s">
        <v>6725</v>
      </c>
      <c r="B6547" s="23">
        <v>26.263999999999999</v>
      </c>
      <c r="C6547" s="23">
        <v>0.58648999999999996</v>
      </c>
      <c r="D6547" s="23">
        <v>29.468690000000002</v>
      </c>
    </row>
    <row r="6548" spans="1:4" x14ac:dyDescent="0.25">
      <c r="A6548" s="7" t="s">
        <v>6726</v>
      </c>
      <c r="B6548" s="23">
        <v>28.566800000000001</v>
      </c>
      <c r="C6548" s="23">
        <v>0.8619</v>
      </c>
      <c r="D6548" s="23">
        <v>29.428699999999999</v>
      </c>
    </row>
    <row r="6549" spans="1:4" x14ac:dyDescent="0.25">
      <c r="A6549" s="7" t="s">
        <v>6727</v>
      </c>
      <c r="B6549" s="23">
        <v>27.922499999999999</v>
      </c>
      <c r="C6549" s="23">
        <v>0</v>
      </c>
      <c r="D6549" s="23">
        <v>29.411560000000001</v>
      </c>
    </row>
    <row r="6550" spans="1:4" x14ac:dyDescent="0.25">
      <c r="A6550" s="7" t="s">
        <v>6728</v>
      </c>
      <c r="B6550" s="23">
        <v>28.37471</v>
      </c>
      <c r="C6550" s="23">
        <v>0.53849999999999998</v>
      </c>
      <c r="D6550" s="23">
        <v>29.28708</v>
      </c>
    </row>
    <row r="6551" spans="1:4" x14ac:dyDescent="0.25">
      <c r="A6551" s="7" t="s">
        <v>6729</v>
      </c>
      <c r="B6551" s="23">
        <v>27.874890000000001</v>
      </c>
      <c r="C6551" s="23">
        <v>1.4063099999999999</v>
      </c>
      <c r="D6551" s="23">
        <v>29.281200000000002</v>
      </c>
    </row>
    <row r="6552" spans="1:4" x14ac:dyDescent="0.25">
      <c r="A6552" s="7" t="s">
        <v>6730</v>
      </c>
      <c r="B6552" s="23">
        <v>23.338360000000002</v>
      </c>
      <c r="C6552" s="23">
        <v>4.1030299999999995</v>
      </c>
      <c r="D6552" s="23">
        <v>29.259370000000001</v>
      </c>
    </row>
    <row r="6553" spans="1:4" x14ac:dyDescent="0.25">
      <c r="A6553" s="7" t="s">
        <v>6731</v>
      </c>
      <c r="B6553" s="23">
        <v>27.749779999999998</v>
      </c>
      <c r="C6553" s="23">
        <v>0.50439999999999996</v>
      </c>
      <c r="D6553" s="23">
        <v>29.217420000000001</v>
      </c>
    </row>
    <row r="6554" spans="1:4" x14ac:dyDescent="0.25">
      <c r="A6554" s="7" t="s">
        <v>6732</v>
      </c>
      <c r="B6554" s="23">
        <v>28.285820000000001</v>
      </c>
      <c r="C6554" s="23">
        <v>0.30260999999999999</v>
      </c>
      <c r="D6554" s="23">
        <v>29.193650000000002</v>
      </c>
    </row>
    <row r="6555" spans="1:4" x14ac:dyDescent="0.25">
      <c r="A6555" s="7" t="s">
        <v>6733</v>
      </c>
      <c r="B6555" s="23">
        <v>24.463759999999997</v>
      </c>
      <c r="C6555" s="23">
        <v>0.88860000000000006</v>
      </c>
      <c r="D6555" s="23">
        <v>29.189499999999995</v>
      </c>
    </row>
    <row r="6556" spans="1:4" x14ac:dyDescent="0.25">
      <c r="A6556" s="7" t="s">
        <v>6734</v>
      </c>
      <c r="B6556" s="23">
        <v>6.2311399999999999</v>
      </c>
      <c r="C6556" s="23">
        <v>7.9552200000000006</v>
      </c>
      <c r="D6556" s="23">
        <v>29.074590000000001</v>
      </c>
    </row>
    <row r="6557" spans="1:4" x14ac:dyDescent="0.25">
      <c r="A6557" s="7" t="s">
        <v>6735</v>
      </c>
      <c r="B6557" s="23">
        <v>27.988949999999999</v>
      </c>
      <c r="C6557" s="23">
        <v>0</v>
      </c>
      <c r="D6557" s="23">
        <v>29.05716</v>
      </c>
    </row>
    <row r="6558" spans="1:4" x14ac:dyDescent="0.25">
      <c r="A6558" s="7" t="s">
        <v>6736</v>
      </c>
      <c r="B6558" s="23">
        <v>28.891119999999997</v>
      </c>
      <c r="C6558" s="23">
        <v>0</v>
      </c>
      <c r="D6558" s="23">
        <v>28.891119999999997</v>
      </c>
    </row>
    <row r="6559" spans="1:4" x14ac:dyDescent="0.25">
      <c r="A6559" s="7" t="s">
        <v>6737</v>
      </c>
      <c r="B6559" s="23">
        <v>28.075020000000002</v>
      </c>
      <c r="C6559" s="23">
        <v>0</v>
      </c>
      <c r="D6559" s="23">
        <v>28.859240000000003</v>
      </c>
    </row>
    <row r="6560" spans="1:4" x14ac:dyDescent="0.25">
      <c r="A6560" s="7" t="s">
        <v>6738</v>
      </c>
      <c r="B6560" s="23">
        <v>27.934349999999998</v>
      </c>
      <c r="C6560" s="23">
        <v>0.27450000000000002</v>
      </c>
      <c r="D6560" s="23">
        <v>28.85425</v>
      </c>
    </row>
    <row r="6561" spans="1:4" x14ac:dyDescent="0.25">
      <c r="A6561" s="7" t="s">
        <v>6739</v>
      </c>
      <c r="B6561" s="23">
        <v>28.797130000000003</v>
      </c>
      <c r="C6561" s="23">
        <v>0</v>
      </c>
      <c r="D6561" s="23">
        <v>28.797130000000003</v>
      </c>
    </row>
    <row r="6562" spans="1:4" x14ac:dyDescent="0.25">
      <c r="A6562" s="7" t="s">
        <v>6740</v>
      </c>
      <c r="B6562" s="23">
        <v>28.75928</v>
      </c>
      <c r="C6562" s="23">
        <v>0</v>
      </c>
      <c r="D6562" s="23">
        <v>28.75928</v>
      </c>
    </row>
    <row r="6563" spans="1:4" x14ac:dyDescent="0.25">
      <c r="A6563" s="7" t="s">
        <v>6741</v>
      </c>
      <c r="B6563" s="23">
        <v>22.320209999999999</v>
      </c>
      <c r="C6563" s="23">
        <v>5.36517</v>
      </c>
      <c r="D6563" s="23">
        <v>28.747999999999998</v>
      </c>
    </row>
    <row r="6564" spans="1:4" x14ac:dyDescent="0.25">
      <c r="A6564" s="7" t="s">
        <v>6742</v>
      </c>
      <c r="B6564" s="23">
        <v>24.11083</v>
      </c>
      <c r="C6564" s="23">
        <v>0.48081999999999997</v>
      </c>
      <c r="D6564" s="23">
        <v>28.6707</v>
      </c>
    </row>
    <row r="6565" spans="1:4" x14ac:dyDescent="0.25">
      <c r="A6565" s="7" t="s">
        <v>6743</v>
      </c>
      <c r="B6565" s="23">
        <v>23.549990000000001</v>
      </c>
      <c r="C6565" s="23">
        <v>4.4488700000000003</v>
      </c>
      <c r="D6565" s="23">
        <v>28.544310000000003</v>
      </c>
    </row>
    <row r="6566" spans="1:4" x14ac:dyDescent="0.25">
      <c r="A6566" s="7" t="s">
        <v>6744</v>
      </c>
      <c r="B6566" s="23">
        <v>28.115839999999999</v>
      </c>
      <c r="C6566" s="23">
        <v>3.8880000000000005E-2</v>
      </c>
      <c r="D6566" s="23">
        <v>28.468319999999999</v>
      </c>
    </row>
    <row r="6567" spans="1:4" x14ac:dyDescent="0.25">
      <c r="A6567" s="7" t="s">
        <v>6745</v>
      </c>
      <c r="B6567" s="23">
        <v>27.709569999999999</v>
      </c>
      <c r="C6567" s="23">
        <v>0</v>
      </c>
      <c r="D6567" s="23">
        <v>28.462130000000002</v>
      </c>
    </row>
    <row r="6568" spans="1:4" x14ac:dyDescent="0.25">
      <c r="A6568" s="7" t="s">
        <v>6746</v>
      </c>
      <c r="B6568" s="23">
        <v>15.169</v>
      </c>
      <c r="C6568" s="23">
        <v>0</v>
      </c>
      <c r="D6568" s="23">
        <v>28.450150000000001</v>
      </c>
    </row>
    <row r="6569" spans="1:4" x14ac:dyDescent="0.25">
      <c r="A6569" s="7" t="s">
        <v>6747</v>
      </c>
      <c r="B6569" s="23">
        <v>27.05556</v>
      </c>
      <c r="C6569" s="23">
        <v>1.0868599999999999</v>
      </c>
      <c r="D6569" s="23">
        <v>28.427970000000002</v>
      </c>
    </row>
    <row r="6570" spans="1:4" x14ac:dyDescent="0.25">
      <c r="A6570" s="7" t="s">
        <v>6748</v>
      </c>
      <c r="B6570" s="23">
        <v>17.338200000000001</v>
      </c>
      <c r="C6570" s="23">
        <v>0</v>
      </c>
      <c r="D6570" s="23">
        <v>28.412880000000001</v>
      </c>
    </row>
    <row r="6571" spans="1:4" x14ac:dyDescent="0.25">
      <c r="A6571" s="7" t="s">
        <v>6749</v>
      </c>
      <c r="B6571" s="23">
        <v>9.1965000000000003</v>
      </c>
      <c r="C6571" s="23">
        <v>3.832E-2</v>
      </c>
      <c r="D6571" s="23">
        <v>28.404959999999999</v>
      </c>
    </row>
    <row r="6572" spans="1:4" x14ac:dyDescent="0.25">
      <c r="A6572" s="7" t="s">
        <v>6750</v>
      </c>
      <c r="B6572" s="23">
        <v>23.48</v>
      </c>
      <c r="C6572" s="23">
        <v>3.6386100000000003</v>
      </c>
      <c r="D6572" s="23">
        <v>28.392679999999999</v>
      </c>
    </row>
    <row r="6573" spans="1:4" x14ac:dyDescent="0.25">
      <c r="A6573" s="7" t="s">
        <v>6751</v>
      </c>
      <c r="B6573" s="23">
        <v>28.392029999999998</v>
      </c>
      <c r="C6573" s="23">
        <v>0</v>
      </c>
      <c r="D6573" s="23">
        <v>28.392029999999998</v>
      </c>
    </row>
    <row r="6574" spans="1:4" x14ac:dyDescent="0.25">
      <c r="A6574" s="7" t="s">
        <v>6752</v>
      </c>
      <c r="B6574" s="23">
        <v>28.318200000000001</v>
      </c>
      <c r="C6574" s="23">
        <v>0</v>
      </c>
      <c r="D6574" s="23">
        <v>28.318200000000001</v>
      </c>
    </row>
    <row r="6575" spans="1:4" x14ac:dyDescent="0.25">
      <c r="A6575" s="7" t="s">
        <v>6753</v>
      </c>
      <c r="B6575" s="23">
        <v>25.390650000000001</v>
      </c>
      <c r="C6575" s="23">
        <v>0.73985999999999996</v>
      </c>
      <c r="D6575" s="23">
        <v>28.305250000000001</v>
      </c>
    </row>
    <row r="6576" spans="1:4" x14ac:dyDescent="0.25">
      <c r="A6576" s="7" t="s">
        <v>6754</v>
      </c>
      <c r="B6576" s="23">
        <v>26.740179999999999</v>
      </c>
      <c r="C6576" s="23">
        <v>0.54713999999999996</v>
      </c>
      <c r="D6576" s="23">
        <v>28.28106</v>
      </c>
    </row>
    <row r="6577" spans="1:4" x14ac:dyDescent="0.25">
      <c r="A6577" s="7" t="s">
        <v>6755</v>
      </c>
      <c r="B6577" s="23">
        <v>25.756209999999999</v>
      </c>
      <c r="C6577" s="23">
        <v>1.8725799999999999</v>
      </c>
      <c r="D6577" s="23">
        <v>28.217280000000002</v>
      </c>
    </row>
    <row r="6578" spans="1:4" x14ac:dyDescent="0.25">
      <c r="A6578" s="7" t="s">
        <v>6756</v>
      </c>
      <c r="B6578" s="23">
        <v>27.917000000000002</v>
      </c>
      <c r="C6578" s="23">
        <v>0</v>
      </c>
      <c r="D6578" s="23">
        <v>28.195540000000001</v>
      </c>
    </row>
    <row r="6579" spans="1:4" x14ac:dyDescent="0.25">
      <c r="A6579" s="7" t="s">
        <v>6757</v>
      </c>
      <c r="B6579" s="23">
        <v>27.630110000000002</v>
      </c>
      <c r="C6579" s="23">
        <v>0</v>
      </c>
      <c r="D6579" s="23">
        <v>28.189409999999999</v>
      </c>
    </row>
    <row r="6580" spans="1:4" x14ac:dyDescent="0.25">
      <c r="A6580" s="7" t="s">
        <v>6758</v>
      </c>
      <c r="B6580" s="23">
        <v>28.189130000000002</v>
      </c>
      <c r="C6580" s="23">
        <v>0</v>
      </c>
      <c r="D6580" s="23">
        <v>28.189130000000002</v>
      </c>
    </row>
    <row r="6581" spans="1:4" x14ac:dyDescent="0.25">
      <c r="A6581" s="7" t="s">
        <v>6759</v>
      </c>
      <c r="B6581" s="23">
        <v>27.302</v>
      </c>
      <c r="C6581" s="23">
        <v>0.60224999999999995</v>
      </c>
      <c r="D6581" s="23">
        <v>28.16527</v>
      </c>
    </row>
    <row r="6582" spans="1:4" x14ac:dyDescent="0.25">
      <c r="A6582" s="7" t="s">
        <v>6760</v>
      </c>
      <c r="B6582" s="23">
        <v>25.540369999999999</v>
      </c>
      <c r="C6582" s="23">
        <v>0.87617</v>
      </c>
      <c r="D6582" s="23">
        <v>28.135369999999995</v>
      </c>
    </row>
    <row r="6583" spans="1:4" x14ac:dyDescent="0.25">
      <c r="A6583" s="7" t="s">
        <v>6761</v>
      </c>
      <c r="B6583" s="23">
        <v>27.429590000000001</v>
      </c>
      <c r="C6583" s="23">
        <v>0</v>
      </c>
      <c r="D6583" s="23">
        <v>28.071999999999999</v>
      </c>
    </row>
    <row r="6584" spans="1:4" x14ac:dyDescent="0.25">
      <c r="A6584" s="7" t="s">
        <v>6762</v>
      </c>
      <c r="B6584" s="23">
        <v>17.055</v>
      </c>
      <c r="C6584" s="23">
        <v>1.9164100000000002</v>
      </c>
      <c r="D6584" s="23">
        <v>28.040809999999997</v>
      </c>
    </row>
    <row r="6585" spans="1:4" x14ac:dyDescent="0.25">
      <c r="A6585" s="7" t="s">
        <v>6763</v>
      </c>
      <c r="B6585" s="23">
        <v>27.396000000000001</v>
      </c>
      <c r="C6585" s="23">
        <v>0</v>
      </c>
      <c r="D6585" s="23">
        <v>28.005800000000001</v>
      </c>
    </row>
    <row r="6586" spans="1:4" x14ac:dyDescent="0.25">
      <c r="A6586" s="7" t="s">
        <v>6764</v>
      </c>
      <c r="B6586" s="23">
        <v>27.937799999999999</v>
      </c>
      <c r="C6586" s="23">
        <v>6.6650000000000001E-2</v>
      </c>
      <c r="D6586" s="23">
        <v>28.004450000000002</v>
      </c>
    </row>
    <row r="6587" spans="1:4" x14ac:dyDescent="0.25">
      <c r="A6587" s="7" t="s">
        <v>6765</v>
      </c>
      <c r="B6587" s="23">
        <v>22.3748</v>
      </c>
      <c r="C6587" s="23">
        <v>4.9976499999999993</v>
      </c>
      <c r="D6587" s="23">
        <v>27.994459999999997</v>
      </c>
    </row>
    <row r="6588" spans="1:4" x14ac:dyDescent="0.25">
      <c r="A6588" s="7" t="s">
        <v>6766</v>
      </c>
      <c r="B6588" s="23">
        <v>25.902349999999998</v>
      </c>
      <c r="C6588" s="23">
        <v>1.2979799999999999</v>
      </c>
      <c r="D6588" s="23">
        <v>27.984009999999998</v>
      </c>
    </row>
    <row r="6589" spans="1:4" x14ac:dyDescent="0.25">
      <c r="A6589" s="7" t="s">
        <v>6767</v>
      </c>
      <c r="B6589" s="23">
        <v>27.93</v>
      </c>
      <c r="C6589" s="23">
        <v>0</v>
      </c>
      <c r="D6589" s="23">
        <v>27.93</v>
      </c>
    </row>
    <row r="6590" spans="1:4" x14ac:dyDescent="0.25">
      <c r="A6590" s="7" t="s">
        <v>6768</v>
      </c>
      <c r="B6590" s="23">
        <v>26.195599999999999</v>
      </c>
      <c r="C6590" s="23">
        <v>0</v>
      </c>
      <c r="D6590" s="23">
        <v>27.82123</v>
      </c>
    </row>
    <row r="6591" spans="1:4" x14ac:dyDescent="0.25">
      <c r="A6591" s="7" t="s">
        <v>6769</v>
      </c>
      <c r="B6591" s="23">
        <v>24.64846</v>
      </c>
      <c r="C6591" s="23">
        <v>3.1685700000000003</v>
      </c>
      <c r="D6591" s="23">
        <v>27.817029999999999</v>
      </c>
    </row>
    <row r="6592" spans="1:4" x14ac:dyDescent="0.25">
      <c r="A6592" s="7" t="s">
        <v>6770</v>
      </c>
      <c r="B6592" s="23">
        <v>27.262070000000001</v>
      </c>
      <c r="C6592" s="23">
        <v>0</v>
      </c>
      <c r="D6592" s="23">
        <v>27.802070000000001</v>
      </c>
    </row>
    <row r="6593" spans="1:4" x14ac:dyDescent="0.25">
      <c r="A6593" s="7" t="s">
        <v>6771</v>
      </c>
      <c r="B6593" s="23">
        <v>26.294979999999999</v>
      </c>
      <c r="C6593" s="23">
        <v>0</v>
      </c>
      <c r="D6593" s="23">
        <v>27.745729999999998</v>
      </c>
    </row>
    <row r="6594" spans="1:4" x14ac:dyDescent="0.25">
      <c r="A6594" s="7" t="s">
        <v>6772</v>
      </c>
      <c r="B6594" s="23">
        <v>27.074369999999998</v>
      </c>
      <c r="C6594" s="23">
        <v>0.19355</v>
      </c>
      <c r="D6594" s="23">
        <v>27.518349999999998</v>
      </c>
    </row>
    <row r="6595" spans="1:4" x14ac:dyDescent="0.25">
      <c r="A6595" s="7" t="s">
        <v>6773</v>
      </c>
      <c r="B6595" s="23">
        <v>27.50789</v>
      </c>
      <c r="C6595" s="23">
        <v>0</v>
      </c>
      <c r="D6595" s="23">
        <v>27.50789</v>
      </c>
    </row>
    <row r="6596" spans="1:4" x14ac:dyDescent="0.25">
      <c r="A6596" s="7" t="s">
        <v>6774</v>
      </c>
      <c r="B6596" s="23">
        <v>27.423279999999998</v>
      </c>
      <c r="C6596" s="23">
        <v>0</v>
      </c>
      <c r="D6596" s="23">
        <v>27.423279999999998</v>
      </c>
    </row>
    <row r="6597" spans="1:4" x14ac:dyDescent="0.25">
      <c r="A6597" s="7" t="s">
        <v>6775</v>
      </c>
      <c r="B6597" s="23">
        <v>23.19875</v>
      </c>
      <c r="C6597" s="23">
        <v>2.2963499999999999</v>
      </c>
      <c r="D6597" s="23">
        <v>27.391999999999999</v>
      </c>
    </row>
    <row r="6598" spans="1:4" x14ac:dyDescent="0.25">
      <c r="A6598" s="7" t="s">
        <v>6776</v>
      </c>
      <c r="B6598" s="23">
        <v>25.260900000000003</v>
      </c>
      <c r="C6598" s="23">
        <v>2.0249800000000002</v>
      </c>
      <c r="D6598" s="23">
        <v>27.365880000000001</v>
      </c>
    </row>
    <row r="6599" spans="1:4" x14ac:dyDescent="0.25">
      <c r="A6599" s="7" t="s">
        <v>6777</v>
      </c>
      <c r="B6599" s="23">
        <v>25.166689999999999</v>
      </c>
      <c r="C6599" s="23">
        <v>2.0683099999999999</v>
      </c>
      <c r="D6599" s="23">
        <v>27.338349999999998</v>
      </c>
    </row>
    <row r="6600" spans="1:4" x14ac:dyDescent="0.25">
      <c r="A6600" s="7" t="s">
        <v>6778</v>
      </c>
      <c r="B6600" s="23">
        <v>27.24118</v>
      </c>
      <c r="C6600" s="23">
        <v>0</v>
      </c>
      <c r="D6600" s="23">
        <v>27.24118</v>
      </c>
    </row>
    <row r="6601" spans="1:4" x14ac:dyDescent="0.25">
      <c r="A6601" s="7" t="s">
        <v>6779</v>
      </c>
      <c r="B6601" s="23">
        <v>25.236000000000001</v>
      </c>
      <c r="C6601" s="23">
        <v>1.8927</v>
      </c>
      <c r="D6601" s="23">
        <v>27.228639999999999</v>
      </c>
    </row>
    <row r="6602" spans="1:4" x14ac:dyDescent="0.25">
      <c r="A6602" s="7" t="s">
        <v>6780</v>
      </c>
      <c r="B6602" s="23">
        <v>27.018999999999998</v>
      </c>
      <c r="C6602" s="23">
        <v>0</v>
      </c>
      <c r="D6602" s="23">
        <v>27.215799999999998</v>
      </c>
    </row>
    <row r="6603" spans="1:4" x14ac:dyDescent="0.25">
      <c r="A6603" s="7" t="s">
        <v>6781</v>
      </c>
      <c r="B6603" s="23">
        <v>27.191500000000001</v>
      </c>
      <c r="C6603" s="23">
        <v>0</v>
      </c>
      <c r="D6603" s="23">
        <v>27.191500000000001</v>
      </c>
    </row>
    <row r="6604" spans="1:4" x14ac:dyDescent="0.25">
      <c r="A6604" s="7" t="s">
        <v>6782</v>
      </c>
      <c r="B6604" s="23">
        <v>26.71584</v>
      </c>
      <c r="C6604" s="23">
        <v>0</v>
      </c>
      <c r="D6604" s="23">
        <v>27.185040000000001</v>
      </c>
    </row>
    <row r="6605" spans="1:4" x14ac:dyDescent="0.25">
      <c r="A6605" s="7" t="s">
        <v>6783</v>
      </c>
      <c r="B6605" s="23">
        <v>23.58914</v>
      </c>
      <c r="C6605" s="23">
        <v>3.3919099999999998</v>
      </c>
      <c r="D6605" s="23">
        <v>27.158189999999998</v>
      </c>
    </row>
    <row r="6606" spans="1:4" x14ac:dyDescent="0.25">
      <c r="A6606" s="7" t="s">
        <v>6784</v>
      </c>
      <c r="B6606" s="23">
        <v>23.550729999999998</v>
      </c>
      <c r="C6606" s="23">
        <v>0</v>
      </c>
      <c r="D6606" s="23">
        <v>27.101369999999999</v>
      </c>
    </row>
    <row r="6607" spans="1:4" x14ac:dyDescent="0.25">
      <c r="A6607" s="7" t="s">
        <v>6785</v>
      </c>
      <c r="B6607" s="23">
        <v>23.141299999999998</v>
      </c>
      <c r="C6607" s="23">
        <v>0</v>
      </c>
      <c r="D6607" s="23">
        <v>27.019379999999998</v>
      </c>
    </row>
    <row r="6608" spans="1:4" x14ac:dyDescent="0.25">
      <c r="A6608" s="7" t="s">
        <v>6786</v>
      </c>
      <c r="B6608" s="23">
        <v>26.417439999999999</v>
      </c>
      <c r="C6608" s="23">
        <v>0.26788999999999996</v>
      </c>
      <c r="D6608" s="23">
        <v>27.013629999999999</v>
      </c>
    </row>
    <row r="6609" spans="1:4" x14ac:dyDescent="0.25">
      <c r="A6609" s="7" t="s">
        <v>6787</v>
      </c>
      <c r="B6609" s="23">
        <v>26.5426</v>
      </c>
      <c r="C6609" s="23">
        <v>0</v>
      </c>
      <c r="D6609" s="23">
        <v>27.006969999999999</v>
      </c>
    </row>
    <row r="6610" spans="1:4" x14ac:dyDescent="0.25">
      <c r="A6610" s="7" t="s">
        <v>6788</v>
      </c>
      <c r="B6610" s="23">
        <v>20.38</v>
      </c>
      <c r="C6610" s="23">
        <v>2.7346900000000001</v>
      </c>
      <c r="D6610" s="23">
        <v>27.005519999999997</v>
      </c>
    </row>
    <row r="6611" spans="1:4" x14ac:dyDescent="0.25">
      <c r="A6611" s="7" t="s">
        <v>6789</v>
      </c>
      <c r="B6611" s="23">
        <v>25.625070000000001</v>
      </c>
      <c r="C6611" s="23">
        <v>0</v>
      </c>
      <c r="D6611" s="23">
        <v>26.951400000000003</v>
      </c>
    </row>
    <row r="6612" spans="1:4" x14ac:dyDescent="0.25">
      <c r="A6612" s="7" t="s">
        <v>6790</v>
      </c>
      <c r="B6612" s="23">
        <v>26.928789999999999</v>
      </c>
      <c r="C6612" s="23">
        <v>0</v>
      </c>
      <c r="D6612" s="23">
        <v>26.933280000000003</v>
      </c>
    </row>
    <row r="6613" spans="1:4" x14ac:dyDescent="0.25">
      <c r="A6613" s="7" t="s">
        <v>6791</v>
      </c>
      <c r="B6613" s="23">
        <v>23.911519999999999</v>
      </c>
      <c r="C6613" s="23">
        <v>2.2349999999999999</v>
      </c>
      <c r="D6613" s="23">
        <v>26.90643</v>
      </c>
    </row>
    <row r="6614" spans="1:4" x14ac:dyDescent="0.25">
      <c r="A6614" s="7" t="s">
        <v>6792</v>
      </c>
      <c r="B6614" s="23">
        <v>26.765810000000002</v>
      </c>
      <c r="C6614" s="23">
        <v>0</v>
      </c>
      <c r="D6614" s="23">
        <v>26.765810000000002</v>
      </c>
    </row>
    <row r="6615" spans="1:4" x14ac:dyDescent="0.25">
      <c r="A6615" s="7" t="s">
        <v>6793</v>
      </c>
      <c r="B6615" s="23">
        <v>26.765080000000001</v>
      </c>
      <c r="C6615" s="23">
        <v>0</v>
      </c>
      <c r="D6615" s="23">
        <v>26.765080000000001</v>
      </c>
    </row>
    <row r="6616" spans="1:4" x14ac:dyDescent="0.25">
      <c r="A6616" s="7" t="s">
        <v>6794</v>
      </c>
      <c r="B6616" s="23">
        <v>23.140830000000001</v>
      </c>
      <c r="C6616" s="23">
        <v>0</v>
      </c>
      <c r="D6616" s="23">
        <v>26.734690000000004</v>
      </c>
    </row>
    <row r="6617" spans="1:4" x14ac:dyDescent="0.25">
      <c r="A6617" s="7" t="s">
        <v>6795</v>
      </c>
      <c r="B6617" s="23">
        <v>19.117039999999999</v>
      </c>
      <c r="C6617" s="23">
        <v>4.4418100000000003</v>
      </c>
      <c r="D6617" s="23">
        <v>26.713920000000002</v>
      </c>
    </row>
    <row r="6618" spans="1:4" x14ac:dyDescent="0.25">
      <c r="A6618" s="7" t="s">
        <v>6796</v>
      </c>
      <c r="B6618" s="23">
        <v>26.46012</v>
      </c>
      <c r="C6618" s="23">
        <v>0</v>
      </c>
      <c r="D6618" s="23">
        <v>26.700779999999998</v>
      </c>
    </row>
    <row r="6619" spans="1:4" x14ac:dyDescent="0.25">
      <c r="A6619" s="7" t="s">
        <v>6797</v>
      </c>
      <c r="B6619" s="23">
        <v>26.69951</v>
      </c>
      <c r="C6619" s="23">
        <v>0</v>
      </c>
      <c r="D6619" s="23">
        <v>26.69951</v>
      </c>
    </row>
    <row r="6620" spans="1:4" x14ac:dyDescent="0.25">
      <c r="A6620" s="7" t="s">
        <v>6798</v>
      </c>
      <c r="B6620" s="23">
        <v>21.321020000000001</v>
      </c>
      <c r="C6620" s="23">
        <v>4.9798800000000005</v>
      </c>
      <c r="D6620" s="23">
        <v>26.698170000000001</v>
      </c>
    </row>
    <row r="6621" spans="1:4" x14ac:dyDescent="0.25">
      <c r="A6621" s="7" t="s">
        <v>6799</v>
      </c>
      <c r="B6621" s="23">
        <v>20.93769</v>
      </c>
      <c r="C6621" s="23">
        <v>0.36722000000000005</v>
      </c>
      <c r="D6621" s="23">
        <v>26.686340000000001</v>
      </c>
    </row>
    <row r="6622" spans="1:4" x14ac:dyDescent="0.25">
      <c r="A6622" s="7" t="s">
        <v>6800</v>
      </c>
      <c r="B6622" s="23">
        <v>26.6798</v>
      </c>
      <c r="C6622" s="23">
        <v>0</v>
      </c>
      <c r="D6622" s="23">
        <v>26.6798</v>
      </c>
    </row>
    <row r="6623" spans="1:4" x14ac:dyDescent="0.25">
      <c r="A6623" s="7" t="s">
        <v>6801</v>
      </c>
      <c r="B6623" s="23">
        <v>25.046709999999997</v>
      </c>
      <c r="C6623" s="23">
        <v>0</v>
      </c>
      <c r="D6623" s="23">
        <v>26.607410000000002</v>
      </c>
    </row>
    <row r="6624" spans="1:4" x14ac:dyDescent="0.25">
      <c r="A6624" s="7" t="s">
        <v>6802</v>
      </c>
      <c r="B6624" s="23">
        <v>26.175000000000001</v>
      </c>
      <c r="C6624" s="23">
        <v>0.43189999999999995</v>
      </c>
      <c r="D6624" s="23">
        <v>26.606900000000003</v>
      </c>
    </row>
    <row r="6625" spans="1:4" x14ac:dyDescent="0.25">
      <c r="A6625" s="7" t="s">
        <v>6803</v>
      </c>
      <c r="B6625" s="23">
        <v>25.952500000000001</v>
      </c>
      <c r="C6625" s="23">
        <v>0.58057000000000003</v>
      </c>
      <c r="D6625" s="23">
        <v>26.533069999999999</v>
      </c>
    </row>
    <row r="6626" spans="1:4" x14ac:dyDescent="0.25">
      <c r="A6626" s="7" t="s">
        <v>6804</v>
      </c>
      <c r="B6626" s="23">
        <v>26.255130000000001</v>
      </c>
      <c r="C6626" s="23">
        <v>0</v>
      </c>
      <c r="D6626" s="23">
        <v>26.517690000000002</v>
      </c>
    </row>
    <row r="6627" spans="1:4" x14ac:dyDescent="0.25">
      <c r="A6627" s="7" t="s">
        <v>6805</v>
      </c>
      <c r="B6627" s="23">
        <v>23.218910000000001</v>
      </c>
      <c r="C6627" s="23">
        <v>8.3650000000000002E-2</v>
      </c>
      <c r="D6627" s="23">
        <v>26.500010000000003</v>
      </c>
    </row>
    <row r="6628" spans="1:4" x14ac:dyDescent="0.25">
      <c r="A6628" s="7" t="s">
        <v>6806</v>
      </c>
      <c r="B6628" s="23">
        <v>26.477119999999999</v>
      </c>
      <c r="C6628" s="23">
        <v>0</v>
      </c>
      <c r="D6628" s="23">
        <v>26.477119999999999</v>
      </c>
    </row>
    <row r="6629" spans="1:4" x14ac:dyDescent="0.25">
      <c r="A6629" s="7" t="s">
        <v>6807</v>
      </c>
      <c r="B6629" s="23">
        <v>26.185599999999997</v>
      </c>
      <c r="C6629" s="23">
        <v>0</v>
      </c>
      <c r="D6629" s="23">
        <v>26.4208</v>
      </c>
    </row>
    <row r="6630" spans="1:4" x14ac:dyDescent="0.25">
      <c r="A6630" s="7" t="s">
        <v>6808</v>
      </c>
      <c r="B6630" s="23">
        <v>25.951460000000001</v>
      </c>
      <c r="C6630" s="23">
        <v>0.42304000000000003</v>
      </c>
      <c r="D6630" s="23">
        <v>26.374500000000001</v>
      </c>
    </row>
    <row r="6631" spans="1:4" x14ac:dyDescent="0.25">
      <c r="A6631" s="7" t="s">
        <v>6809</v>
      </c>
      <c r="B6631" s="23">
        <v>25.175990000000002</v>
      </c>
      <c r="C6631" s="23">
        <v>0.23066999999999999</v>
      </c>
      <c r="D6631" s="23">
        <v>26.348659999999999</v>
      </c>
    </row>
    <row r="6632" spans="1:4" x14ac:dyDescent="0.25">
      <c r="A6632" s="7" t="s">
        <v>6810</v>
      </c>
      <c r="B6632" s="23">
        <v>26.334150000000001</v>
      </c>
      <c r="C6632" s="23">
        <v>0</v>
      </c>
      <c r="D6632" s="23">
        <v>26.334150000000001</v>
      </c>
    </row>
    <row r="6633" spans="1:4" x14ac:dyDescent="0.25">
      <c r="A6633" s="7" t="s">
        <v>6811</v>
      </c>
      <c r="B6633" s="23">
        <v>25.97411</v>
      </c>
      <c r="C6633" s="23">
        <v>5.3030000000000001E-2</v>
      </c>
      <c r="D6633" s="23">
        <v>26.309799999999999</v>
      </c>
    </row>
    <row r="6634" spans="1:4" x14ac:dyDescent="0.25">
      <c r="A6634" s="7" t="s">
        <v>6812</v>
      </c>
      <c r="B6634" s="23">
        <v>22.53181</v>
      </c>
      <c r="C6634" s="23">
        <v>0</v>
      </c>
      <c r="D6634" s="23">
        <v>26.237089999999998</v>
      </c>
    </row>
    <row r="6635" spans="1:4" x14ac:dyDescent="0.25">
      <c r="A6635" s="7" t="s">
        <v>6813</v>
      </c>
      <c r="B6635" s="23">
        <v>25.233919999999998</v>
      </c>
      <c r="C6635" s="23">
        <v>0</v>
      </c>
      <c r="D6635" s="23">
        <v>26.211579999999998</v>
      </c>
    </row>
    <row r="6636" spans="1:4" x14ac:dyDescent="0.25">
      <c r="A6636" s="7" t="s">
        <v>6814</v>
      </c>
      <c r="B6636" s="23">
        <v>16.451319999999999</v>
      </c>
      <c r="C6636" s="23">
        <v>9.6008999999999993</v>
      </c>
      <c r="D6636" s="23">
        <v>26.198250000000002</v>
      </c>
    </row>
    <row r="6637" spans="1:4" x14ac:dyDescent="0.25">
      <c r="A6637" s="7" t="s">
        <v>6815</v>
      </c>
      <c r="B6637" s="23">
        <v>19.398430000000001</v>
      </c>
      <c r="C6637" s="23">
        <v>5.6185700000000001</v>
      </c>
      <c r="D6637" s="23">
        <v>26.186720000000001</v>
      </c>
    </row>
    <row r="6638" spans="1:4" x14ac:dyDescent="0.25">
      <c r="A6638" s="7" t="s">
        <v>6816</v>
      </c>
      <c r="B6638" s="23">
        <v>25.4998</v>
      </c>
      <c r="C6638" s="23">
        <v>0.28638999999999998</v>
      </c>
      <c r="D6638" s="23">
        <v>26.108930000000001</v>
      </c>
    </row>
    <row r="6639" spans="1:4" x14ac:dyDescent="0.25">
      <c r="A6639" s="7" t="s">
        <v>6817</v>
      </c>
      <c r="B6639" s="23">
        <v>25.700240000000001</v>
      </c>
      <c r="C6639" s="23">
        <v>0.16766</v>
      </c>
      <c r="D6639" s="23">
        <v>26.104580000000002</v>
      </c>
    </row>
    <row r="6640" spans="1:4" x14ac:dyDescent="0.25">
      <c r="A6640" s="7" t="s">
        <v>6818</v>
      </c>
      <c r="B6640" s="23">
        <v>24.855409999999999</v>
      </c>
      <c r="C6640" s="23">
        <v>1.0330599999999999</v>
      </c>
      <c r="D6640" s="23">
        <v>26.103280000000002</v>
      </c>
    </row>
    <row r="6641" spans="1:4" x14ac:dyDescent="0.25">
      <c r="A6641" s="7" t="s">
        <v>6819</v>
      </c>
      <c r="B6641" s="23">
        <v>24.901790000000002</v>
      </c>
      <c r="C6641" s="23">
        <v>0.20699999999999999</v>
      </c>
      <c r="D6641" s="23">
        <v>26.054410000000001</v>
      </c>
    </row>
    <row r="6642" spans="1:4" x14ac:dyDescent="0.25">
      <c r="A6642" s="7" t="s">
        <v>6820</v>
      </c>
      <c r="B6642" s="23">
        <v>23.571020000000001</v>
      </c>
      <c r="C6642" s="23">
        <v>0.37448000000000004</v>
      </c>
      <c r="D6642" s="23">
        <v>26.050239999999999</v>
      </c>
    </row>
    <row r="6643" spans="1:4" x14ac:dyDescent="0.25">
      <c r="A6643" s="7" t="s">
        <v>6821</v>
      </c>
      <c r="B6643" s="23">
        <v>24.404209999999999</v>
      </c>
      <c r="C6643" s="23">
        <v>0</v>
      </c>
      <c r="D6643" s="23">
        <v>26.034860000000002</v>
      </c>
    </row>
    <row r="6644" spans="1:4" x14ac:dyDescent="0.25">
      <c r="A6644" s="7" t="s">
        <v>6822</v>
      </c>
      <c r="B6644" s="23">
        <v>25.287520000000001</v>
      </c>
      <c r="C6644" s="23">
        <v>0</v>
      </c>
      <c r="D6644" s="23">
        <v>26.018080000000001</v>
      </c>
    </row>
    <row r="6645" spans="1:4" x14ac:dyDescent="0.25">
      <c r="A6645" s="7" t="s">
        <v>6823</v>
      </c>
      <c r="B6645" s="23">
        <v>9.46387</v>
      </c>
      <c r="C6645" s="23">
        <v>0</v>
      </c>
      <c r="D6645" s="23">
        <v>25.96011</v>
      </c>
    </row>
    <row r="6646" spans="1:4" x14ac:dyDescent="0.25">
      <c r="A6646" s="7" t="s">
        <v>6824</v>
      </c>
      <c r="B6646" s="23">
        <v>25.959109999999999</v>
      </c>
      <c r="C6646" s="23">
        <v>0</v>
      </c>
      <c r="D6646" s="23">
        <v>25.959109999999999</v>
      </c>
    </row>
    <row r="6647" spans="1:4" x14ac:dyDescent="0.25">
      <c r="A6647" s="7" t="s">
        <v>6825</v>
      </c>
      <c r="B6647" s="23">
        <v>24.6372</v>
      </c>
      <c r="C6647" s="23">
        <v>0.23027</v>
      </c>
      <c r="D6647" s="23">
        <v>25.952380000000002</v>
      </c>
    </row>
    <row r="6648" spans="1:4" x14ac:dyDescent="0.25">
      <c r="A6648" s="7" t="s">
        <v>6826</v>
      </c>
      <c r="B6648" s="23">
        <v>25.843169999999997</v>
      </c>
      <c r="C6648" s="23">
        <v>0</v>
      </c>
      <c r="D6648" s="23">
        <v>25.940109999999997</v>
      </c>
    </row>
    <row r="6649" spans="1:4" x14ac:dyDescent="0.25">
      <c r="A6649" s="7" t="s">
        <v>6827</v>
      </c>
      <c r="B6649" s="23">
        <v>23.611499999999999</v>
      </c>
      <c r="C6649" s="23">
        <v>0</v>
      </c>
      <c r="D6649" s="23">
        <v>25.896159999999998</v>
      </c>
    </row>
    <row r="6650" spans="1:4" x14ac:dyDescent="0.25">
      <c r="A6650" s="7" t="s">
        <v>6828</v>
      </c>
      <c r="B6650" s="23">
        <v>25.874779999999998</v>
      </c>
      <c r="C6650" s="23">
        <v>0</v>
      </c>
      <c r="D6650" s="23">
        <v>25.874779999999998</v>
      </c>
    </row>
    <row r="6651" spans="1:4" x14ac:dyDescent="0.25">
      <c r="A6651" s="7" t="s">
        <v>6829</v>
      </c>
      <c r="B6651" s="23">
        <v>25.87219</v>
      </c>
      <c r="C6651" s="23">
        <v>0</v>
      </c>
      <c r="D6651" s="23">
        <v>25.87219</v>
      </c>
    </row>
    <row r="6652" spans="1:4" x14ac:dyDescent="0.25">
      <c r="A6652" s="7" t="s">
        <v>6830</v>
      </c>
      <c r="B6652" s="23">
        <v>22.063689999999998</v>
      </c>
      <c r="C6652" s="23">
        <v>3.0126500000000003</v>
      </c>
      <c r="D6652" s="23">
        <v>25.870330000000003</v>
      </c>
    </row>
    <row r="6653" spans="1:4" x14ac:dyDescent="0.25">
      <c r="A6653" s="7" t="s">
        <v>6831</v>
      </c>
      <c r="B6653" s="23">
        <v>22.8932</v>
      </c>
      <c r="C6653" s="23">
        <v>1.33365</v>
      </c>
      <c r="D6653" s="23">
        <v>25.854040000000001</v>
      </c>
    </row>
    <row r="6654" spans="1:4" x14ac:dyDescent="0.25">
      <c r="A6654" s="7" t="s">
        <v>6832</v>
      </c>
      <c r="B6654" s="23">
        <v>25.762370000000001</v>
      </c>
      <c r="C6654" s="23">
        <v>0</v>
      </c>
      <c r="D6654" s="23">
        <v>25.762370000000001</v>
      </c>
    </row>
    <row r="6655" spans="1:4" x14ac:dyDescent="0.25">
      <c r="A6655" s="7" t="s">
        <v>6833</v>
      </c>
      <c r="B6655" s="23">
        <v>16.579999999999998</v>
      </c>
      <c r="C6655" s="23">
        <v>8.8599500000000013</v>
      </c>
      <c r="D6655" s="23">
        <v>25.703209999999999</v>
      </c>
    </row>
    <row r="6656" spans="1:4" x14ac:dyDescent="0.25">
      <c r="A6656" s="7" t="s">
        <v>6834</v>
      </c>
      <c r="B6656" s="23">
        <v>24.6693</v>
      </c>
      <c r="C6656" s="23">
        <v>0</v>
      </c>
      <c r="D6656" s="23">
        <v>25.657209999999999</v>
      </c>
    </row>
    <row r="6657" spans="1:4" x14ac:dyDescent="0.25">
      <c r="A6657" s="7" t="s">
        <v>6835</v>
      </c>
      <c r="B6657" s="23">
        <v>21.965700000000002</v>
      </c>
      <c r="C6657" s="23">
        <v>0</v>
      </c>
      <c r="D6657" s="23">
        <v>25.606590000000001</v>
      </c>
    </row>
    <row r="6658" spans="1:4" x14ac:dyDescent="0.25">
      <c r="A6658" s="7" t="s">
        <v>6836</v>
      </c>
      <c r="B6658" s="23">
        <v>25.107659999999999</v>
      </c>
      <c r="C6658" s="23">
        <v>0</v>
      </c>
      <c r="D6658" s="23">
        <v>25.594709999999999</v>
      </c>
    </row>
    <row r="6659" spans="1:4" x14ac:dyDescent="0.25">
      <c r="A6659" s="7" t="s">
        <v>6837</v>
      </c>
      <c r="B6659" s="23">
        <v>25.574290000000001</v>
      </c>
      <c r="C6659" s="23">
        <v>0</v>
      </c>
      <c r="D6659" s="23">
        <v>25.574290000000001</v>
      </c>
    </row>
    <row r="6660" spans="1:4" x14ac:dyDescent="0.25">
      <c r="A6660" s="7" t="s">
        <v>6838</v>
      </c>
      <c r="B6660" s="23">
        <v>25.552499999999998</v>
      </c>
      <c r="C6660" s="23">
        <v>0</v>
      </c>
      <c r="D6660" s="23">
        <v>25.552499999999998</v>
      </c>
    </row>
    <row r="6661" spans="1:4" x14ac:dyDescent="0.25">
      <c r="A6661" s="7" t="s">
        <v>6839</v>
      </c>
      <c r="B6661" s="23">
        <v>25.490220000000001</v>
      </c>
      <c r="C6661" s="23">
        <v>0</v>
      </c>
      <c r="D6661" s="23">
        <v>25.490220000000001</v>
      </c>
    </row>
    <row r="6662" spans="1:4" x14ac:dyDescent="0.25">
      <c r="A6662" s="7" t="s">
        <v>6840</v>
      </c>
      <c r="B6662" s="23">
        <v>25.434000000000001</v>
      </c>
      <c r="C6662" s="23">
        <v>0</v>
      </c>
      <c r="D6662" s="23">
        <v>25.484000000000002</v>
      </c>
    </row>
    <row r="6663" spans="1:4" x14ac:dyDescent="0.25">
      <c r="A6663" s="7" t="s">
        <v>6841</v>
      </c>
      <c r="B6663" s="23">
        <v>24.619409999999998</v>
      </c>
      <c r="C6663" s="23">
        <v>0.40900999999999998</v>
      </c>
      <c r="D6663" s="23">
        <v>25.431169999999998</v>
      </c>
    </row>
    <row r="6664" spans="1:4" x14ac:dyDescent="0.25">
      <c r="A6664" s="7" t="s">
        <v>6842</v>
      </c>
      <c r="B6664" s="23">
        <v>23.00695</v>
      </c>
      <c r="C6664" s="23">
        <v>5.3490000000000003E-2</v>
      </c>
      <c r="D6664" s="23">
        <v>25.403290000000002</v>
      </c>
    </row>
    <row r="6665" spans="1:4" x14ac:dyDescent="0.25">
      <c r="A6665" s="7" t="s">
        <v>6843</v>
      </c>
      <c r="B6665" s="23">
        <v>21.760200000000001</v>
      </c>
      <c r="C6665" s="23">
        <v>0</v>
      </c>
      <c r="D6665" s="23">
        <v>25.386900000000001</v>
      </c>
    </row>
    <row r="6666" spans="1:4" x14ac:dyDescent="0.25">
      <c r="A6666" s="7" t="s">
        <v>6844</v>
      </c>
      <c r="B6666" s="23">
        <v>25.134910000000001</v>
      </c>
      <c r="C6666" s="23">
        <v>0</v>
      </c>
      <c r="D6666" s="23">
        <v>25.349720000000001</v>
      </c>
    </row>
    <row r="6667" spans="1:4" x14ac:dyDescent="0.25">
      <c r="A6667" s="7" t="s">
        <v>6845</v>
      </c>
      <c r="B6667" s="23">
        <v>24.704799999999999</v>
      </c>
      <c r="C6667" s="23">
        <v>0</v>
      </c>
      <c r="D6667" s="23">
        <v>25.340299999999999</v>
      </c>
    </row>
    <row r="6668" spans="1:4" x14ac:dyDescent="0.25">
      <c r="A6668" s="7" t="s">
        <v>6846</v>
      </c>
      <c r="B6668" s="23">
        <v>24.286960000000001</v>
      </c>
      <c r="C6668" s="23">
        <v>0.38877</v>
      </c>
      <c r="D6668" s="23">
        <v>25.324009999999998</v>
      </c>
    </row>
    <row r="6669" spans="1:4" x14ac:dyDescent="0.25">
      <c r="A6669" s="7" t="s">
        <v>6847</v>
      </c>
      <c r="B6669" s="23">
        <v>18.06625</v>
      </c>
      <c r="C6669" s="23">
        <v>6.1891800000000003</v>
      </c>
      <c r="D6669" s="23">
        <v>25.317049999999998</v>
      </c>
    </row>
    <row r="6670" spans="1:4" x14ac:dyDescent="0.25">
      <c r="A6670" s="7" t="s">
        <v>6848</v>
      </c>
      <c r="B6670" s="23">
        <v>24.698930000000001</v>
      </c>
      <c r="C6670" s="23">
        <v>0</v>
      </c>
      <c r="D6670" s="23">
        <v>25.288790000000002</v>
      </c>
    </row>
    <row r="6671" spans="1:4" x14ac:dyDescent="0.25">
      <c r="A6671" s="7" t="s">
        <v>6849</v>
      </c>
      <c r="B6671" s="23">
        <v>24.71912</v>
      </c>
      <c r="C6671" s="23">
        <v>0.52237999999999996</v>
      </c>
      <c r="D6671" s="23">
        <v>25.269359999999999</v>
      </c>
    </row>
    <row r="6672" spans="1:4" x14ac:dyDescent="0.25">
      <c r="A6672" s="7" t="s">
        <v>6850</v>
      </c>
      <c r="B6672" s="23">
        <v>23.590049999999998</v>
      </c>
      <c r="C6672" s="23">
        <v>0.12686</v>
      </c>
      <c r="D6672" s="23">
        <v>25.26435</v>
      </c>
    </row>
    <row r="6673" spans="1:4" x14ac:dyDescent="0.25">
      <c r="A6673" s="7" t="s">
        <v>6851</v>
      </c>
      <c r="B6673" s="23">
        <v>25.23847</v>
      </c>
      <c r="C6673" s="23">
        <v>2.4160000000000001E-2</v>
      </c>
      <c r="D6673" s="23">
        <v>25.262630000000001</v>
      </c>
    </row>
    <row r="6674" spans="1:4" x14ac:dyDescent="0.25">
      <c r="A6674" s="7" t="s">
        <v>6852</v>
      </c>
      <c r="B6674" s="23">
        <v>25.22851</v>
      </c>
      <c r="C6674" s="23">
        <v>0</v>
      </c>
      <c r="D6674" s="23">
        <v>25.22851</v>
      </c>
    </row>
    <row r="6675" spans="1:4" x14ac:dyDescent="0.25">
      <c r="A6675" s="7" t="s">
        <v>6853</v>
      </c>
      <c r="B6675" s="23">
        <v>23.421310000000002</v>
      </c>
      <c r="C6675" s="23">
        <v>0</v>
      </c>
      <c r="D6675" s="23">
        <v>25.19191</v>
      </c>
    </row>
    <row r="6676" spans="1:4" x14ac:dyDescent="0.25">
      <c r="A6676" s="7" t="s">
        <v>6854</v>
      </c>
      <c r="B6676" s="23">
        <v>25.117840000000001</v>
      </c>
      <c r="C6676" s="23">
        <v>0</v>
      </c>
      <c r="D6676" s="23">
        <v>25.15558</v>
      </c>
    </row>
    <row r="6677" spans="1:4" x14ac:dyDescent="0.25">
      <c r="A6677" s="7" t="s">
        <v>6855</v>
      </c>
      <c r="B6677" s="23">
        <v>25.134910000000001</v>
      </c>
      <c r="C6677" s="23">
        <v>0</v>
      </c>
      <c r="D6677" s="23">
        <v>25.134910000000001</v>
      </c>
    </row>
    <row r="6678" spans="1:4" x14ac:dyDescent="0.25">
      <c r="A6678" s="7" t="s">
        <v>6856</v>
      </c>
      <c r="B6678" s="23">
        <v>24.324000000000002</v>
      </c>
      <c r="C6678" s="23">
        <v>0</v>
      </c>
      <c r="D6678" s="23">
        <v>25.115279999999998</v>
      </c>
    </row>
    <row r="6679" spans="1:4" x14ac:dyDescent="0.25">
      <c r="A6679" s="7" t="s">
        <v>6857</v>
      </c>
      <c r="B6679" s="23">
        <v>24.911180000000002</v>
      </c>
      <c r="C6679" s="23">
        <v>0</v>
      </c>
      <c r="D6679" s="23">
        <v>25.098020000000002</v>
      </c>
    </row>
    <row r="6680" spans="1:4" x14ac:dyDescent="0.25">
      <c r="A6680" s="7" t="s">
        <v>6858</v>
      </c>
      <c r="B6680" s="23">
        <v>24.564430000000002</v>
      </c>
      <c r="C6680" s="23">
        <v>0</v>
      </c>
      <c r="D6680" s="23">
        <v>25.076139999999999</v>
      </c>
    </row>
    <row r="6681" spans="1:4" x14ac:dyDescent="0.25">
      <c r="A6681" s="7" t="s">
        <v>6859</v>
      </c>
      <c r="B6681" s="23">
        <v>25.066400000000002</v>
      </c>
      <c r="C6681" s="23">
        <v>0</v>
      </c>
      <c r="D6681" s="23">
        <v>25.066400000000002</v>
      </c>
    </row>
    <row r="6682" spans="1:4" x14ac:dyDescent="0.25">
      <c r="A6682" s="7" t="s">
        <v>6860</v>
      </c>
      <c r="B6682" s="23">
        <v>18</v>
      </c>
      <c r="C6682" s="23">
        <v>2</v>
      </c>
      <c r="D6682" s="23">
        <v>20</v>
      </c>
    </row>
  </sheetData>
  <mergeCells count="1">
    <mergeCell ref="A1:U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59999389629810485"/>
  </sheetPr>
  <dimension ref="A1:T367"/>
  <sheetViews>
    <sheetView showGridLines="0" topLeftCell="A26" zoomScale="75" zoomScaleNormal="75" workbookViewId="0">
      <selection activeCell="R44" sqref="R44"/>
    </sheetView>
  </sheetViews>
  <sheetFormatPr defaultRowHeight="15" x14ac:dyDescent="0.25"/>
  <cols>
    <col min="1" max="1" width="13.7109375" style="7" customWidth="1"/>
    <col min="2" max="2" width="12.5703125" style="7" bestFit="1" customWidth="1"/>
    <col min="3" max="3" width="13.85546875" style="7" bestFit="1" customWidth="1"/>
    <col min="4" max="4" width="12.28515625" style="7" bestFit="1" customWidth="1"/>
    <col min="5" max="5" width="21.42578125" style="7" bestFit="1" customWidth="1"/>
    <col min="6" max="6" width="15.140625" style="7" bestFit="1" customWidth="1"/>
  </cols>
  <sheetData>
    <row r="1" spans="1:20" x14ac:dyDescent="0.25">
      <c r="A1" s="91" t="s">
        <v>9432</v>
      </c>
      <c r="B1" s="91"/>
      <c r="C1" s="91"/>
      <c r="D1" s="91"/>
      <c r="E1" s="91"/>
      <c r="F1" s="91"/>
      <c r="G1" s="91"/>
      <c r="H1" s="91"/>
      <c r="I1" s="91"/>
      <c r="J1" s="91"/>
      <c r="K1" s="91"/>
      <c r="L1" s="91"/>
      <c r="M1" s="91"/>
      <c r="N1" s="91"/>
      <c r="O1" s="91"/>
      <c r="P1" s="91"/>
      <c r="Q1" s="91"/>
      <c r="R1" s="91"/>
      <c r="S1" s="91"/>
      <c r="T1" s="91"/>
    </row>
    <row r="2" spans="1:20" x14ac:dyDescent="0.25">
      <c r="A2" s="91"/>
      <c r="B2" s="91"/>
      <c r="C2" s="91"/>
      <c r="D2" s="91"/>
      <c r="E2" s="91"/>
      <c r="F2" s="91"/>
      <c r="G2" s="91"/>
      <c r="H2" s="91"/>
      <c r="I2" s="91"/>
      <c r="J2" s="91"/>
      <c r="K2" s="91"/>
      <c r="L2" s="91"/>
      <c r="M2" s="91"/>
      <c r="N2" s="91"/>
      <c r="O2" s="91"/>
      <c r="P2" s="91"/>
      <c r="Q2" s="91"/>
      <c r="R2" s="91"/>
      <c r="S2" s="91"/>
      <c r="T2" s="91"/>
    </row>
    <row r="4" spans="1:20" x14ac:dyDescent="0.25">
      <c r="A4" s="18" t="s">
        <v>35</v>
      </c>
      <c r="B4" s="26" t="s">
        <v>6861</v>
      </c>
      <c r="C4" s="26" t="s">
        <v>6862</v>
      </c>
      <c r="D4" s="26" t="s">
        <v>6863</v>
      </c>
      <c r="E4" s="26" t="s">
        <v>9385</v>
      </c>
      <c r="F4" s="26" t="s">
        <v>6864</v>
      </c>
    </row>
    <row r="5" spans="1:20" x14ac:dyDescent="0.25">
      <c r="A5" s="19">
        <v>42370</v>
      </c>
      <c r="B5" s="7">
        <v>41</v>
      </c>
      <c r="C5" s="7">
        <v>39</v>
      </c>
      <c r="D5" s="7">
        <v>33</v>
      </c>
      <c r="E5" s="7">
        <v>32</v>
      </c>
      <c r="F5" s="7">
        <v>0</v>
      </c>
    </row>
    <row r="6" spans="1:20" x14ac:dyDescent="0.25">
      <c r="A6" s="19">
        <v>42371</v>
      </c>
      <c r="B6" s="7">
        <v>40</v>
      </c>
      <c r="C6" s="7">
        <v>35</v>
      </c>
      <c r="D6" s="7">
        <v>31</v>
      </c>
      <c r="E6" s="7">
        <v>28</v>
      </c>
      <c r="F6" s="7">
        <v>0</v>
      </c>
    </row>
    <row r="7" spans="1:20" x14ac:dyDescent="0.25">
      <c r="A7" s="19">
        <v>42372</v>
      </c>
      <c r="B7" s="7">
        <v>44</v>
      </c>
      <c r="C7" s="7">
        <v>36</v>
      </c>
      <c r="D7" s="7">
        <v>31</v>
      </c>
      <c r="E7" s="7">
        <v>28</v>
      </c>
      <c r="F7" s="7">
        <v>0</v>
      </c>
    </row>
    <row r="8" spans="1:20" x14ac:dyDescent="0.25">
      <c r="A8" s="19">
        <v>42373</v>
      </c>
      <c r="B8" s="7">
        <v>36</v>
      </c>
      <c r="C8" s="7">
        <v>30</v>
      </c>
      <c r="D8" s="7">
        <v>14</v>
      </c>
      <c r="E8" s="7">
        <v>28</v>
      </c>
      <c r="F8" s="7">
        <v>0</v>
      </c>
    </row>
    <row r="9" spans="1:20" x14ac:dyDescent="0.25">
      <c r="A9" s="19">
        <v>42374</v>
      </c>
      <c r="B9" s="7">
        <v>26</v>
      </c>
      <c r="C9" s="7">
        <v>16</v>
      </c>
      <c r="D9" s="7">
        <v>8</v>
      </c>
      <c r="E9" s="7">
        <v>23</v>
      </c>
      <c r="F9" s="7">
        <v>0</v>
      </c>
    </row>
    <row r="10" spans="1:20" x14ac:dyDescent="0.25">
      <c r="A10" s="19">
        <v>42375</v>
      </c>
      <c r="B10" s="7">
        <v>45</v>
      </c>
      <c r="C10" s="7">
        <v>30</v>
      </c>
      <c r="D10" s="7">
        <v>21</v>
      </c>
      <c r="E10" s="7">
        <v>21.9</v>
      </c>
      <c r="F10" s="7">
        <v>0</v>
      </c>
    </row>
    <row r="11" spans="1:20" x14ac:dyDescent="0.25">
      <c r="A11" s="19">
        <v>42376</v>
      </c>
      <c r="B11" s="7">
        <v>43</v>
      </c>
      <c r="C11" s="7">
        <v>33</v>
      </c>
      <c r="D11" s="7">
        <v>26</v>
      </c>
      <c r="E11" s="7">
        <v>18.100000000000001</v>
      </c>
      <c r="F11" s="7">
        <v>0</v>
      </c>
    </row>
    <row r="12" spans="1:20" x14ac:dyDescent="0.25">
      <c r="A12" s="19">
        <v>42377</v>
      </c>
      <c r="B12" s="7">
        <v>42</v>
      </c>
      <c r="C12" s="7">
        <v>35</v>
      </c>
      <c r="D12" s="7">
        <v>30</v>
      </c>
      <c r="E12" s="7">
        <v>23</v>
      </c>
      <c r="F12" s="7">
        <v>0</v>
      </c>
    </row>
    <row r="13" spans="1:20" x14ac:dyDescent="0.25">
      <c r="A13" s="19">
        <v>42378</v>
      </c>
      <c r="B13" s="7">
        <v>41</v>
      </c>
      <c r="C13" s="7">
        <v>40</v>
      </c>
      <c r="D13" s="7">
        <v>38</v>
      </c>
      <c r="E13" s="7">
        <v>18.100000000000001</v>
      </c>
      <c r="F13" s="7">
        <v>0.01</v>
      </c>
    </row>
    <row r="14" spans="1:20" x14ac:dyDescent="0.25">
      <c r="A14" s="19">
        <v>42379</v>
      </c>
      <c r="B14" s="7">
        <v>58</v>
      </c>
      <c r="C14" s="7">
        <v>45</v>
      </c>
      <c r="D14" s="7">
        <v>38</v>
      </c>
      <c r="E14" s="7">
        <v>38.9</v>
      </c>
      <c r="F14" s="7">
        <v>1.38</v>
      </c>
    </row>
    <row r="15" spans="1:20" x14ac:dyDescent="0.25">
      <c r="A15" s="19">
        <v>42380</v>
      </c>
      <c r="B15" s="7">
        <v>51</v>
      </c>
      <c r="C15" s="7">
        <v>40</v>
      </c>
      <c r="D15" s="7">
        <v>25</v>
      </c>
      <c r="E15" s="7">
        <v>38</v>
      </c>
      <c r="F15" s="7">
        <v>0</v>
      </c>
    </row>
    <row r="16" spans="1:20" x14ac:dyDescent="0.25">
      <c r="A16" s="19">
        <v>42381</v>
      </c>
      <c r="B16" s="7">
        <v>37</v>
      </c>
      <c r="C16" s="7">
        <v>29</v>
      </c>
      <c r="D16" s="7">
        <v>21</v>
      </c>
      <c r="E16" s="7">
        <v>23</v>
      </c>
      <c r="F16" s="7">
        <v>0.08</v>
      </c>
    </row>
    <row r="17" spans="1:6" x14ac:dyDescent="0.25">
      <c r="A17" s="19">
        <v>42382</v>
      </c>
      <c r="B17" s="7">
        <v>33</v>
      </c>
      <c r="C17" s="7">
        <v>29</v>
      </c>
      <c r="D17" s="7">
        <v>21</v>
      </c>
      <c r="E17" s="7">
        <v>47</v>
      </c>
      <c r="F17" s="7">
        <v>0</v>
      </c>
    </row>
    <row r="18" spans="1:6" x14ac:dyDescent="0.25">
      <c r="A18" s="19">
        <v>42383</v>
      </c>
      <c r="B18" s="7">
        <v>30</v>
      </c>
      <c r="C18" s="7">
        <v>24</v>
      </c>
      <c r="D18" s="7">
        <v>21</v>
      </c>
      <c r="E18" s="7">
        <v>23</v>
      </c>
      <c r="F18" s="7">
        <v>0</v>
      </c>
    </row>
    <row r="19" spans="1:6" x14ac:dyDescent="0.25">
      <c r="A19" s="19">
        <v>42384</v>
      </c>
      <c r="B19" s="7">
        <v>42</v>
      </c>
      <c r="C19" s="7">
        <v>31</v>
      </c>
      <c r="D19" s="7">
        <v>26</v>
      </c>
      <c r="E19" s="7">
        <v>17</v>
      </c>
      <c r="F19" s="7">
        <v>0</v>
      </c>
    </row>
    <row r="20" spans="1:6" x14ac:dyDescent="0.25">
      <c r="A20" s="19">
        <v>42385</v>
      </c>
      <c r="B20" s="7">
        <v>43</v>
      </c>
      <c r="C20" s="7">
        <v>39</v>
      </c>
      <c r="D20" s="7">
        <v>34</v>
      </c>
      <c r="E20" s="7">
        <v>28</v>
      </c>
      <c r="F20" s="7">
        <v>1.22</v>
      </c>
    </row>
    <row r="21" spans="1:6" x14ac:dyDescent="0.25">
      <c r="A21" s="19">
        <v>42386</v>
      </c>
      <c r="B21" s="7">
        <v>38</v>
      </c>
      <c r="C21" s="7">
        <v>35</v>
      </c>
      <c r="D21" s="7">
        <v>29</v>
      </c>
      <c r="E21" s="7">
        <v>21</v>
      </c>
      <c r="F21" s="7">
        <v>0.1</v>
      </c>
    </row>
    <row r="22" spans="1:6" x14ac:dyDescent="0.25">
      <c r="A22" s="19">
        <v>42387</v>
      </c>
      <c r="B22" s="7">
        <v>29</v>
      </c>
      <c r="C22" s="7">
        <v>27</v>
      </c>
      <c r="D22" s="7">
        <v>19</v>
      </c>
      <c r="E22" s="7">
        <v>42.9</v>
      </c>
      <c r="F22" s="7">
        <v>0.11</v>
      </c>
    </row>
    <row r="23" spans="1:6" x14ac:dyDescent="0.25">
      <c r="A23" s="19">
        <v>42388</v>
      </c>
      <c r="B23" s="7">
        <v>25</v>
      </c>
      <c r="C23" s="7">
        <v>20</v>
      </c>
      <c r="D23" s="7">
        <v>16</v>
      </c>
      <c r="E23" s="7">
        <v>45</v>
      </c>
      <c r="F23" s="7">
        <v>0</v>
      </c>
    </row>
    <row r="24" spans="1:6" x14ac:dyDescent="0.25">
      <c r="A24" s="19">
        <v>42389</v>
      </c>
      <c r="B24" s="7">
        <v>33</v>
      </c>
      <c r="C24" s="7">
        <v>24</v>
      </c>
      <c r="D24" s="7">
        <v>19</v>
      </c>
      <c r="E24" s="7">
        <v>38</v>
      </c>
      <c r="F24" s="7">
        <v>0</v>
      </c>
    </row>
    <row r="25" spans="1:6" x14ac:dyDescent="0.25">
      <c r="A25" s="19">
        <v>42390</v>
      </c>
      <c r="B25" s="7">
        <v>33</v>
      </c>
      <c r="C25" s="7">
        <v>27</v>
      </c>
      <c r="D25" s="7">
        <v>21</v>
      </c>
      <c r="E25" s="7">
        <v>35.1</v>
      </c>
      <c r="F25" s="7">
        <v>0</v>
      </c>
    </row>
    <row r="26" spans="1:6" x14ac:dyDescent="0.25">
      <c r="A26" s="19">
        <v>42391</v>
      </c>
      <c r="B26" s="7">
        <v>32</v>
      </c>
      <c r="C26" s="7">
        <v>24</v>
      </c>
      <c r="D26" s="7">
        <v>19</v>
      </c>
      <c r="E26" s="7">
        <v>31.1</v>
      </c>
      <c r="F26" s="7">
        <v>0</v>
      </c>
    </row>
    <row r="27" spans="1:6" x14ac:dyDescent="0.25">
      <c r="A27" s="19">
        <v>42392</v>
      </c>
      <c r="B27" s="7">
        <v>32</v>
      </c>
      <c r="C27" s="7">
        <v>29</v>
      </c>
      <c r="D27" s="7">
        <v>20</v>
      </c>
      <c r="E27" s="7">
        <v>45</v>
      </c>
      <c r="F27" s="7">
        <v>0.37</v>
      </c>
    </row>
    <row r="28" spans="1:6" x14ac:dyDescent="0.25">
      <c r="A28" s="19">
        <v>42393</v>
      </c>
      <c r="B28" s="7">
        <v>36</v>
      </c>
      <c r="C28" s="7">
        <v>25</v>
      </c>
      <c r="D28" s="7">
        <v>18</v>
      </c>
      <c r="E28" s="7">
        <v>32</v>
      </c>
      <c r="F28" s="7">
        <v>0</v>
      </c>
    </row>
    <row r="29" spans="1:6" x14ac:dyDescent="0.25">
      <c r="A29" s="19">
        <v>42394</v>
      </c>
      <c r="B29" s="7">
        <v>35</v>
      </c>
      <c r="C29" s="7">
        <v>31</v>
      </c>
      <c r="D29" s="7">
        <v>26</v>
      </c>
      <c r="E29" s="7">
        <v>19.899999999999999</v>
      </c>
      <c r="F29" s="7">
        <v>0</v>
      </c>
    </row>
    <row r="30" spans="1:6" x14ac:dyDescent="0.25">
      <c r="A30" s="19">
        <v>42395</v>
      </c>
      <c r="B30" s="7">
        <v>51</v>
      </c>
      <c r="C30" s="7">
        <v>37</v>
      </c>
      <c r="D30" s="7">
        <v>28</v>
      </c>
      <c r="E30" s="7">
        <v>36.9</v>
      </c>
      <c r="F30" s="7">
        <v>0</v>
      </c>
    </row>
    <row r="31" spans="1:6" x14ac:dyDescent="0.25">
      <c r="A31" s="19">
        <v>42396</v>
      </c>
      <c r="B31" s="7">
        <v>45</v>
      </c>
      <c r="C31" s="7">
        <v>43</v>
      </c>
      <c r="D31" s="7">
        <v>31</v>
      </c>
      <c r="E31" s="7">
        <v>29.1</v>
      </c>
      <c r="F31" s="7">
        <v>0</v>
      </c>
    </row>
    <row r="32" spans="1:6" x14ac:dyDescent="0.25">
      <c r="A32" s="19">
        <v>42397</v>
      </c>
      <c r="B32" s="7">
        <v>42</v>
      </c>
      <c r="C32" s="7">
        <v>34</v>
      </c>
      <c r="D32" s="7">
        <v>26</v>
      </c>
      <c r="E32" s="7">
        <v>23</v>
      </c>
      <c r="F32" s="7">
        <v>0</v>
      </c>
    </row>
    <row r="33" spans="1:6" x14ac:dyDescent="0.25">
      <c r="A33" s="19">
        <v>42398</v>
      </c>
      <c r="B33" s="7">
        <v>41</v>
      </c>
      <c r="C33" s="7">
        <v>36</v>
      </c>
      <c r="D33" s="7">
        <v>33</v>
      </c>
      <c r="E33" s="7">
        <v>28</v>
      </c>
      <c r="F33" s="7">
        <v>0</v>
      </c>
    </row>
    <row r="34" spans="1:6" x14ac:dyDescent="0.25">
      <c r="A34" s="19">
        <v>42399</v>
      </c>
      <c r="B34" s="7">
        <v>43</v>
      </c>
      <c r="C34" s="7">
        <v>36</v>
      </c>
      <c r="D34" s="7">
        <v>30</v>
      </c>
      <c r="E34" s="7">
        <v>32</v>
      </c>
      <c r="F34" s="7">
        <v>0</v>
      </c>
    </row>
    <row r="35" spans="1:6" x14ac:dyDescent="0.25">
      <c r="A35" s="19">
        <v>42400</v>
      </c>
      <c r="B35" s="7">
        <v>57</v>
      </c>
      <c r="C35" s="7">
        <v>43</v>
      </c>
      <c r="D35" s="7">
        <v>38</v>
      </c>
      <c r="E35" s="7">
        <v>31.1</v>
      </c>
      <c r="F35" s="7">
        <v>0</v>
      </c>
    </row>
    <row r="36" spans="1:6" x14ac:dyDescent="0.25">
      <c r="A36" s="19">
        <v>42401</v>
      </c>
      <c r="B36" s="7">
        <v>65</v>
      </c>
      <c r="C36" s="7">
        <v>49</v>
      </c>
      <c r="D36" s="7">
        <v>39</v>
      </c>
      <c r="E36" s="7">
        <v>33.1</v>
      </c>
      <c r="F36" s="7">
        <v>0</v>
      </c>
    </row>
    <row r="37" spans="1:6" x14ac:dyDescent="0.25">
      <c r="A37" s="19">
        <v>42402</v>
      </c>
      <c r="B37" s="7">
        <v>50</v>
      </c>
      <c r="C37" s="7">
        <v>44</v>
      </c>
      <c r="D37" s="7">
        <v>36</v>
      </c>
      <c r="E37" s="7">
        <v>17</v>
      </c>
      <c r="F37" s="7">
        <v>0</v>
      </c>
    </row>
    <row r="38" spans="1:6" x14ac:dyDescent="0.25">
      <c r="A38" s="19">
        <v>42403</v>
      </c>
      <c r="B38" s="7">
        <v>57</v>
      </c>
      <c r="C38" s="7">
        <v>42</v>
      </c>
      <c r="D38" s="7">
        <v>35</v>
      </c>
      <c r="E38" s="7">
        <v>46.1</v>
      </c>
      <c r="F38" s="7">
        <v>0.33</v>
      </c>
    </row>
    <row r="39" spans="1:6" x14ac:dyDescent="0.25">
      <c r="A39" s="19">
        <v>42404</v>
      </c>
      <c r="B39" s="7">
        <v>56</v>
      </c>
      <c r="C39" s="7">
        <v>54</v>
      </c>
      <c r="D39" s="7">
        <v>43</v>
      </c>
      <c r="E39" s="7">
        <v>23</v>
      </c>
      <c r="F39" s="7">
        <v>0.01</v>
      </c>
    </row>
    <row r="40" spans="1:6" x14ac:dyDescent="0.25">
      <c r="A40" s="19">
        <v>42405</v>
      </c>
      <c r="B40" s="7">
        <v>43</v>
      </c>
      <c r="C40" s="7">
        <v>37</v>
      </c>
      <c r="D40" s="7">
        <v>25</v>
      </c>
      <c r="E40" s="7">
        <v>36.9</v>
      </c>
      <c r="F40" s="7">
        <v>0.96</v>
      </c>
    </row>
    <row r="41" spans="1:6" x14ac:dyDescent="0.25">
      <c r="A41" s="19">
        <v>42406</v>
      </c>
      <c r="B41" s="7">
        <v>35</v>
      </c>
      <c r="C41" s="7">
        <v>29</v>
      </c>
      <c r="D41" s="7">
        <v>24</v>
      </c>
      <c r="E41" s="7">
        <v>23</v>
      </c>
      <c r="F41" s="7">
        <v>0</v>
      </c>
    </row>
    <row r="42" spans="1:6" x14ac:dyDescent="0.25">
      <c r="A42" s="19">
        <v>42407</v>
      </c>
      <c r="B42" s="7">
        <v>44</v>
      </c>
      <c r="C42" s="7">
        <v>34</v>
      </c>
      <c r="D42" s="7">
        <v>29</v>
      </c>
      <c r="E42" s="7">
        <v>31.1</v>
      </c>
      <c r="F42" s="7">
        <v>0</v>
      </c>
    </row>
    <row r="43" spans="1:6" x14ac:dyDescent="0.25">
      <c r="A43" s="19">
        <v>42408</v>
      </c>
      <c r="B43" s="7">
        <v>38</v>
      </c>
      <c r="C43" s="7">
        <v>29</v>
      </c>
      <c r="D43" s="7">
        <v>18</v>
      </c>
      <c r="E43" s="7">
        <v>46.1</v>
      </c>
      <c r="F43" s="7">
        <v>0.53</v>
      </c>
    </row>
    <row r="44" spans="1:6" x14ac:dyDescent="0.25">
      <c r="A44" s="19">
        <v>42409</v>
      </c>
      <c r="B44" s="7">
        <v>29</v>
      </c>
      <c r="C44" s="7">
        <v>23</v>
      </c>
      <c r="D44" s="7">
        <v>20</v>
      </c>
      <c r="E44" s="7">
        <v>19.899999999999999</v>
      </c>
      <c r="F44" s="7">
        <v>0</v>
      </c>
    </row>
    <row r="45" spans="1:6" x14ac:dyDescent="0.25">
      <c r="A45" s="19">
        <v>42410</v>
      </c>
      <c r="B45" s="7">
        <v>36</v>
      </c>
      <c r="C45" s="7">
        <v>28</v>
      </c>
      <c r="D45" s="7">
        <v>20</v>
      </c>
      <c r="E45" s="7">
        <v>23</v>
      </c>
      <c r="F45" s="7">
        <v>0</v>
      </c>
    </row>
    <row r="46" spans="1:6" x14ac:dyDescent="0.25">
      <c r="A46" s="19">
        <v>42411</v>
      </c>
      <c r="B46" s="7">
        <v>31</v>
      </c>
      <c r="C46" s="7">
        <v>28</v>
      </c>
      <c r="D46" s="7">
        <v>11</v>
      </c>
      <c r="E46" s="7">
        <v>38.9</v>
      </c>
      <c r="F46" s="7">
        <v>0.01</v>
      </c>
    </row>
    <row r="47" spans="1:6" x14ac:dyDescent="0.25">
      <c r="A47" s="19">
        <v>42412</v>
      </c>
      <c r="B47" s="7">
        <v>24</v>
      </c>
      <c r="C47" s="7">
        <v>15</v>
      </c>
      <c r="D47" s="7">
        <v>8</v>
      </c>
      <c r="E47" s="7">
        <v>30</v>
      </c>
      <c r="F47" s="7">
        <v>0</v>
      </c>
    </row>
    <row r="48" spans="1:6" x14ac:dyDescent="0.25">
      <c r="A48" s="19">
        <v>42413</v>
      </c>
      <c r="B48" s="7">
        <v>24</v>
      </c>
      <c r="C48" s="7">
        <v>20</v>
      </c>
      <c r="D48" s="7">
        <v>-4</v>
      </c>
      <c r="E48" s="7">
        <v>42.9</v>
      </c>
      <c r="F48" s="7">
        <v>0</v>
      </c>
    </row>
    <row r="49" spans="1:6" x14ac:dyDescent="0.25">
      <c r="A49" s="19">
        <v>42414</v>
      </c>
      <c r="B49" s="7">
        <v>12</v>
      </c>
      <c r="C49" s="7">
        <v>0</v>
      </c>
      <c r="D49" s="7">
        <v>-9</v>
      </c>
      <c r="E49" s="7">
        <v>38</v>
      </c>
      <c r="F49" s="7">
        <v>0</v>
      </c>
    </row>
    <row r="50" spans="1:6" x14ac:dyDescent="0.25">
      <c r="A50" s="19">
        <v>42415</v>
      </c>
      <c r="B50" s="7">
        <v>35</v>
      </c>
      <c r="C50" s="7">
        <v>11</v>
      </c>
      <c r="D50" s="7">
        <v>4</v>
      </c>
      <c r="E50" s="7">
        <v>19.899999999999999</v>
      </c>
      <c r="F50" s="7">
        <v>0.26</v>
      </c>
    </row>
    <row r="51" spans="1:6" x14ac:dyDescent="0.25">
      <c r="A51" s="19">
        <v>42416</v>
      </c>
      <c r="B51" s="7">
        <v>54</v>
      </c>
      <c r="C51" s="7">
        <v>40</v>
      </c>
      <c r="D51" s="7">
        <v>31</v>
      </c>
      <c r="E51" s="7">
        <v>47</v>
      </c>
      <c r="F51" s="7">
        <v>0.66</v>
      </c>
    </row>
    <row r="52" spans="1:6" x14ac:dyDescent="0.25">
      <c r="A52" s="19">
        <v>42417</v>
      </c>
      <c r="B52" s="7">
        <v>46</v>
      </c>
      <c r="C52" s="7">
        <v>42</v>
      </c>
      <c r="D52" s="7">
        <v>34</v>
      </c>
      <c r="E52" s="7">
        <v>31.1</v>
      </c>
      <c r="F52" s="7">
        <v>0</v>
      </c>
    </row>
    <row r="53" spans="1:6" x14ac:dyDescent="0.25">
      <c r="A53" s="19">
        <v>42418</v>
      </c>
      <c r="B53" s="7">
        <v>35</v>
      </c>
      <c r="C53" s="7">
        <v>33</v>
      </c>
      <c r="D53" s="7">
        <v>24</v>
      </c>
      <c r="E53" s="7">
        <v>25.9</v>
      </c>
      <c r="F53" s="7">
        <v>0</v>
      </c>
    </row>
    <row r="54" spans="1:6" x14ac:dyDescent="0.25">
      <c r="A54" s="19">
        <v>42419</v>
      </c>
      <c r="B54" s="7">
        <v>37</v>
      </c>
      <c r="C54" s="7">
        <v>28</v>
      </c>
      <c r="D54" s="7">
        <v>20</v>
      </c>
      <c r="E54" s="7">
        <v>19.899999999999999</v>
      </c>
      <c r="F54" s="7">
        <v>0</v>
      </c>
    </row>
    <row r="55" spans="1:6" x14ac:dyDescent="0.25">
      <c r="A55" s="19">
        <v>42420</v>
      </c>
      <c r="B55" s="7">
        <v>60</v>
      </c>
      <c r="C55" s="7">
        <v>43</v>
      </c>
      <c r="D55" s="7">
        <v>33</v>
      </c>
      <c r="E55" s="7">
        <v>32</v>
      </c>
      <c r="F55" s="7">
        <v>0.01</v>
      </c>
    </row>
    <row r="56" spans="1:6" x14ac:dyDescent="0.25">
      <c r="A56" s="19">
        <v>42421</v>
      </c>
      <c r="B56" s="7">
        <v>54</v>
      </c>
      <c r="C56" s="7">
        <v>50</v>
      </c>
      <c r="D56" s="7">
        <v>42</v>
      </c>
      <c r="E56" s="7">
        <v>28</v>
      </c>
      <c r="F56" s="7">
        <v>0</v>
      </c>
    </row>
    <row r="57" spans="1:6" x14ac:dyDescent="0.25">
      <c r="A57" s="19">
        <v>42422</v>
      </c>
      <c r="B57" s="7">
        <v>43</v>
      </c>
      <c r="C57" s="7">
        <v>40</v>
      </c>
      <c r="D57" s="7">
        <v>30</v>
      </c>
      <c r="E57" s="7">
        <v>18.100000000000001</v>
      </c>
      <c r="F57" s="7">
        <v>0</v>
      </c>
    </row>
    <row r="58" spans="1:6" x14ac:dyDescent="0.25">
      <c r="A58" s="19">
        <v>42423</v>
      </c>
      <c r="B58" s="7">
        <v>39</v>
      </c>
      <c r="C58" s="7">
        <v>33</v>
      </c>
      <c r="D58" s="7">
        <v>26</v>
      </c>
      <c r="E58" s="7">
        <v>23</v>
      </c>
      <c r="F58" s="7">
        <v>0</v>
      </c>
    </row>
    <row r="59" spans="1:6" x14ac:dyDescent="0.25">
      <c r="A59" s="19">
        <v>42424</v>
      </c>
      <c r="B59" s="7">
        <v>57</v>
      </c>
      <c r="C59" s="7">
        <v>39</v>
      </c>
      <c r="D59" s="7">
        <v>38</v>
      </c>
      <c r="E59" s="7">
        <v>36</v>
      </c>
      <c r="F59" s="7">
        <v>0.59</v>
      </c>
    </row>
    <row r="60" spans="1:6" x14ac:dyDescent="0.25">
      <c r="A60" s="19">
        <v>42425</v>
      </c>
      <c r="B60" s="7">
        <v>62</v>
      </c>
      <c r="C60" s="7">
        <v>54</v>
      </c>
      <c r="D60" s="7">
        <v>41</v>
      </c>
      <c r="E60" s="7">
        <v>53.9</v>
      </c>
      <c r="F60" s="7">
        <v>0.81</v>
      </c>
    </row>
    <row r="61" spans="1:6" x14ac:dyDescent="0.25">
      <c r="A61" s="19">
        <v>42426</v>
      </c>
      <c r="B61" s="7">
        <v>41</v>
      </c>
      <c r="C61" s="7">
        <v>38</v>
      </c>
      <c r="D61" s="7">
        <v>26</v>
      </c>
      <c r="E61" s="7">
        <v>40</v>
      </c>
      <c r="F61" s="7">
        <v>0</v>
      </c>
    </row>
    <row r="62" spans="1:6" x14ac:dyDescent="0.25">
      <c r="A62" s="19">
        <v>42427</v>
      </c>
      <c r="B62" s="7">
        <v>39</v>
      </c>
      <c r="C62" s="7">
        <v>29</v>
      </c>
      <c r="D62" s="7">
        <v>21</v>
      </c>
      <c r="E62" s="7">
        <v>31.1</v>
      </c>
      <c r="F62" s="7">
        <v>0</v>
      </c>
    </row>
    <row r="63" spans="1:6" x14ac:dyDescent="0.25">
      <c r="A63" s="19">
        <v>42428</v>
      </c>
      <c r="B63" s="7">
        <v>58</v>
      </c>
      <c r="C63" s="7">
        <v>42</v>
      </c>
      <c r="D63" s="7">
        <v>36</v>
      </c>
      <c r="E63" s="7">
        <v>29.1</v>
      </c>
      <c r="F63" s="7">
        <v>0</v>
      </c>
    </row>
    <row r="64" spans="1:6" x14ac:dyDescent="0.25">
      <c r="A64" s="19">
        <v>42429</v>
      </c>
      <c r="B64" s="7">
        <v>64</v>
      </c>
      <c r="C64" s="7">
        <v>50</v>
      </c>
      <c r="D64" s="7">
        <v>43</v>
      </c>
      <c r="E64" s="7">
        <v>38.9</v>
      </c>
      <c r="F64" s="7">
        <v>0</v>
      </c>
    </row>
    <row r="65" spans="1:6" x14ac:dyDescent="0.25">
      <c r="A65" s="19">
        <v>42430</v>
      </c>
      <c r="B65" s="7">
        <v>49</v>
      </c>
      <c r="C65" s="7">
        <v>42</v>
      </c>
      <c r="D65" s="7">
        <v>34</v>
      </c>
      <c r="E65" s="7">
        <v>55.9</v>
      </c>
      <c r="F65" s="7">
        <v>0</v>
      </c>
    </row>
    <row r="66" spans="1:6" x14ac:dyDescent="0.25">
      <c r="A66" s="19">
        <v>42431</v>
      </c>
      <c r="B66" s="7">
        <v>53</v>
      </c>
      <c r="C66" s="7">
        <v>43</v>
      </c>
      <c r="D66" s="7">
        <v>25</v>
      </c>
      <c r="E66" s="7">
        <v>38</v>
      </c>
      <c r="F66" s="7">
        <v>0.37</v>
      </c>
    </row>
    <row r="67" spans="1:6" x14ac:dyDescent="0.25">
      <c r="A67" s="19">
        <v>42432</v>
      </c>
      <c r="B67" s="7">
        <v>34</v>
      </c>
      <c r="C67" s="7">
        <v>27</v>
      </c>
      <c r="D67" s="7">
        <v>21</v>
      </c>
      <c r="E67" s="7">
        <v>30</v>
      </c>
      <c r="F67" s="7">
        <v>0</v>
      </c>
    </row>
    <row r="68" spans="1:6" x14ac:dyDescent="0.25">
      <c r="A68" s="19">
        <v>42433</v>
      </c>
      <c r="B68" s="7">
        <v>31</v>
      </c>
      <c r="C68" s="7">
        <v>29</v>
      </c>
      <c r="D68" s="7">
        <v>26</v>
      </c>
      <c r="E68" s="7">
        <v>31.1</v>
      </c>
      <c r="F68" s="7">
        <v>0.01</v>
      </c>
    </row>
    <row r="69" spans="1:6" x14ac:dyDescent="0.25">
      <c r="A69" s="19">
        <v>42434</v>
      </c>
      <c r="B69" s="7">
        <v>34</v>
      </c>
      <c r="C69" s="7">
        <v>28</v>
      </c>
      <c r="D69" s="7">
        <v>23</v>
      </c>
      <c r="E69" s="7">
        <v>25.1</v>
      </c>
      <c r="F69" s="7">
        <v>0</v>
      </c>
    </row>
    <row r="70" spans="1:6" x14ac:dyDescent="0.25">
      <c r="A70" s="19">
        <v>42435</v>
      </c>
      <c r="B70" s="7">
        <v>42</v>
      </c>
      <c r="C70" s="7">
        <v>34</v>
      </c>
      <c r="D70" s="7">
        <v>30</v>
      </c>
      <c r="E70" s="7">
        <v>21.9</v>
      </c>
      <c r="F70" s="7">
        <v>0</v>
      </c>
    </row>
    <row r="71" spans="1:6" x14ac:dyDescent="0.25">
      <c r="A71" s="19">
        <v>42436</v>
      </c>
      <c r="B71" s="7">
        <v>51</v>
      </c>
      <c r="C71" s="7">
        <v>38</v>
      </c>
      <c r="D71" s="7">
        <v>30</v>
      </c>
      <c r="E71" s="7">
        <v>38</v>
      </c>
      <c r="F71" s="7">
        <v>0</v>
      </c>
    </row>
    <row r="72" spans="1:6" x14ac:dyDescent="0.25">
      <c r="A72" s="19">
        <v>42437</v>
      </c>
      <c r="B72" s="7">
        <v>48</v>
      </c>
      <c r="C72" s="7">
        <v>44</v>
      </c>
      <c r="D72" s="7">
        <v>36</v>
      </c>
      <c r="E72" s="7">
        <v>17</v>
      </c>
      <c r="F72" s="7">
        <v>0</v>
      </c>
    </row>
    <row r="73" spans="1:6" x14ac:dyDescent="0.25">
      <c r="A73" s="19">
        <v>42438</v>
      </c>
      <c r="B73" s="7">
        <v>77</v>
      </c>
      <c r="C73" s="7">
        <v>53</v>
      </c>
      <c r="D73" s="7">
        <v>40</v>
      </c>
      <c r="E73" s="7">
        <v>29.1</v>
      </c>
      <c r="F73" s="7">
        <v>0</v>
      </c>
    </row>
    <row r="74" spans="1:6" x14ac:dyDescent="0.25">
      <c r="A74" s="19">
        <v>42439</v>
      </c>
      <c r="B74" s="7">
        <v>66</v>
      </c>
      <c r="C74" s="7">
        <v>62</v>
      </c>
      <c r="D74" s="7">
        <v>47</v>
      </c>
      <c r="E74" s="7">
        <v>38</v>
      </c>
      <c r="F74" s="7">
        <v>0.4</v>
      </c>
    </row>
    <row r="75" spans="1:6" x14ac:dyDescent="0.25">
      <c r="A75" s="19">
        <v>42440</v>
      </c>
      <c r="B75" s="7">
        <v>50</v>
      </c>
      <c r="C75" s="7">
        <v>48</v>
      </c>
      <c r="D75" s="7">
        <v>41</v>
      </c>
      <c r="E75" s="7">
        <v>25.1</v>
      </c>
      <c r="F75" s="7">
        <v>0.09</v>
      </c>
    </row>
    <row r="76" spans="1:6" x14ac:dyDescent="0.25">
      <c r="A76" s="19">
        <v>42441</v>
      </c>
      <c r="B76" s="7">
        <v>60</v>
      </c>
      <c r="C76" s="7">
        <v>45</v>
      </c>
      <c r="D76" s="7">
        <v>36</v>
      </c>
      <c r="E76" s="7">
        <v>29.1</v>
      </c>
      <c r="F76" s="7">
        <v>0</v>
      </c>
    </row>
    <row r="77" spans="1:6" x14ac:dyDescent="0.25">
      <c r="A77" s="19">
        <v>42442</v>
      </c>
      <c r="B77" s="7">
        <v>63</v>
      </c>
      <c r="C77" s="7">
        <v>54</v>
      </c>
      <c r="D77" s="7">
        <v>45</v>
      </c>
      <c r="E77" s="7">
        <v>29.1</v>
      </c>
      <c r="F77" s="7">
        <v>0</v>
      </c>
    </row>
    <row r="78" spans="1:6" x14ac:dyDescent="0.25">
      <c r="A78" s="19">
        <v>42443</v>
      </c>
      <c r="B78" s="7">
        <v>45</v>
      </c>
      <c r="C78" s="7">
        <v>43</v>
      </c>
      <c r="D78" s="7">
        <v>39</v>
      </c>
      <c r="E78" s="7">
        <v>29.1</v>
      </c>
      <c r="F78" s="7">
        <v>0.21</v>
      </c>
    </row>
    <row r="79" spans="1:6" x14ac:dyDescent="0.25">
      <c r="A79" s="19">
        <v>42444</v>
      </c>
      <c r="B79" s="7">
        <v>45</v>
      </c>
      <c r="C79" s="7">
        <v>43</v>
      </c>
      <c r="D79" s="7">
        <v>41</v>
      </c>
      <c r="E79" s="7">
        <v>32</v>
      </c>
      <c r="F79" s="7">
        <v>1.1399999999999999</v>
      </c>
    </row>
    <row r="80" spans="1:6" x14ac:dyDescent="0.25">
      <c r="A80" s="19">
        <v>42445</v>
      </c>
      <c r="B80" s="7">
        <v>48</v>
      </c>
      <c r="C80" s="7">
        <v>43</v>
      </c>
      <c r="D80" s="7">
        <v>41</v>
      </c>
      <c r="E80" s="7">
        <v>21</v>
      </c>
      <c r="F80" s="7">
        <v>0.03</v>
      </c>
    </row>
    <row r="81" spans="1:6" x14ac:dyDescent="0.25">
      <c r="A81" s="19">
        <v>42446</v>
      </c>
      <c r="B81" s="7">
        <v>64</v>
      </c>
      <c r="C81" s="7">
        <v>49</v>
      </c>
      <c r="D81" s="7">
        <v>43</v>
      </c>
      <c r="E81" s="7">
        <v>46.1</v>
      </c>
      <c r="F81" s="7">
        <v>7.0000000000000007E-2</v>
      </c>
    </row>
    <row r="82" spans="1:6" x14ac:dyDescent="0.25">
      <c r="A82" s="19">
        <v>42447</v>
      </c>
      <c r="B82" s="7">
        <v>52</v>
      </c>
      <c r="C82" s="7">
        <v>47</v>
      </c>
      <c r="D82" s="7">
        <v>35</v>
      </c>
      <c r="E82" s="7">
        <v>40.9</v>
      </c>
      <c r="F82" s="7">
        <v>0.03</v>
      </c>
    </row>
    <row r="83" spans="1:6" x14ac:dyDescent="0.25">
      <c r="A83" s="19">
        <v>42448</v>
      </c>
      <c r="B83" s="7">
        <v>45</v>
      </c>
      <c r="C83" s="7">
        <v>37</v>
      </c>
      <c r="D83" s="7">
        <v>29</v>
      </c>
      <c r="E83" s="7">
        <v>25.9</v>
      </c>
      <c r="F83" s="7">
        <v>0</v>
      </c>
    </row>
    <row r="84" spans="1:6" x14ac:dyDescent="0.25">
      <c r="A84" s="19">
        <v>42449</v>
      </c>
      <c r="B84" s="7">
        <v>35</v>
      </c>
      <c r="C84" s="7">
        <v>32</v>
      </c>
      <c r="D84" s="7">
        <v>26</v>
      </c>
      <c r="E84" s="7">
        <v>21.9</v>
      </c>
      <c r="F84" s="7">
        <v>0.02</v>
      </c>
    </row>
    <row r="85" spans="1:6" x14ac:dyDescent="0.25">
      <c r="A85" s="19">
        <v>42450</v>
      </c>
      <c r="B85" s="7">
        <v>44</v>
      </c>
      <c r="C85" s="7">
        <v>33</v>
      </c>
      <c r="D85" s="7">
        <v>28</v>
      </c>
      <c r="E85" s="7">
        <v>23</v>
      </c>
      <c r="F85" s="7">
        <v>0.22</v>
      </c>
    </row>
    <row r="86" spans="1:6" x14ac:dyDescent="0.25">
      <c r="A86" s="19">
        <v>42451</v>
      </c>
      <c r="B86" s="7">
        <v>49</v>
      </c>
      <c r="C86" s="7">
        <v>40</v>
      </c>
      <c r="D86" s="7">
        <v>33</v>
      </c>
      <c r="E86" s="7">
        <v>33.1</v>
      </c>
      <c r="F86" s="7">
        <v>0</v>
      </c>
    </row>
    <row r="87" spans="1:6" x14ac:dyDescent="0.25">
      <c r="A87" s="19">
        <v>42452</v>
      </c>
      <c r="B87" s="7">
        <v>63</v>
      </c>
      <c r="C87" s="7">
        <v>49</v>
      </c>
      <c r="D87" s="7">
        <v>42</v>
      </c>
      <c r="E87" s="7">
        <v>29.1</v>
      </c>
      <c r="F87" s="7">
        <v>0</v>
      </c>
    </row>
    <row r="88" spans="1:6" x14ac:dyDescent="0.25">
      <c r="A88" s="19">
        <v>42453</v>
      </c>
      <c r="B88" s="7">
        <v>43</v>
      </c>
      <c r="C88" s="7">
        <v>40</v>
      </c>
      <c r="D88" s="7">
        <v>36</v>
      </c>
      <c r="E88" s="7">
        <v>29.1</v>
      </c>
      <c r="F88" s="7">
        <v>0</v>
      </c>
    </row>
    <row r="89" spans="1:6" x14ac:dyDescent="0.25">
      <c r="A89" s="19">
        <v>42454</v>
      </c>
      <c r="B89" s="7">
        <v>46</v>
      </c>
      <c r="C89" s="7">
        <v>39</v>
      </c>
      <c r="D89" s="7">
        <v>37</v>
      </c>
      <c r="E89" s="7">
        <v>19.899999999999999</v>
      </c>
      <c r="F89" s="7">
        <v>0.16</v>
      </c>
    </row>
    <row r="90" spans="1:6" x14ac:dyDescent="0.25">
      <c r="A90" s="19">
        <v>42455</v>
      </c>
      <c r="B90" s="7">
        <v>43</v>
      </c>
      <c r="C90" s="7">
        <v>40</v>
      </c>
      <c r="D90" s="7">
        <v>34</v>
      </c>
      <c r="E90" s="7">
        <v>21.9</v>
      </c>
      <c r="F90" s="7">
        <v>0</v>
      </c>
    </row>
    <row r="91" spans="1:6" x14ac:dyDescent="0.25">
      <c r="A91" s="19">
        <v>42456</v>
      </c>
      <c r="B91" s="7">
        <v>42</v>
      </c>
      <c r="C91" s="7">
        <v>37</v>
      </c>
      <c r="D91" s="7">
        <v>34</v>
      </c>
      <c r="E91" s="7">
        <v>29.1</v>
      </c>
      <c r="F91" s="7">
        <v>0</v>
      </c>
    </row>
    <row r="92" spans="1:6" x14ac:dyDescent="0.25">
      <c r="A92" s="19">
        <v>42457</v>
      </c>
      <c r="B92" s="7">
        <v>47</v>
      </c>
      <c r="C92" s="7">
        <v>40</v>
      </c>
      <c r="D92" s="7">
        <v>38</v>
      </c>
      <c r="E92" s="7">
        <v>32</v>
      </c>
      <c r="F92" s="7">
        <v>0.41</v>
      </c>
    </row>
    <row r="93" spans="1:6" x14ac:dyDescent="0.25">
      <c r="A93" s="19">
        <v>42458</v>
      </c>
      <c r="B93" s="7">
        <v>51</v>
      </c>
      <c r="C93" s="7">
        <v>45</v>
      </c>
      <c r="D93" s="7">
        <v>38</v>
      </c>
      <c r="E93" s="7">
        <v>46.1</v>
      </c>
      <c r="F93" s="7">
        <v>0</v>
      </c>
    </row>
    <row r="94" spans="1:6" x14ac:dyDescent="0.25">
      <c r="A94" s="19">
        <v>42459</v>
      </c>
      <c r="B94" s="7">
        <v>59</v>
      </c>
      <c r="C94" s="7">
        <v>44</v>
      </c>
      <c r="D94" s="7">
        <v>34</v>
      </c>
      <c r="E94" s="7">
        <v>31.1</v>
      </c>
      <c r="F94" s="7">
        <v>0</v>
      </c>
    </row>
    <row r="95" spans="1:6" x14ac:dyDescent="0.25">
      <c r="A95" s="19">
        <v>42460</v>
      </c>
      <c r="B95" s="7">
        <v>71</v>
      </c>
      <c r="C95" s="7">
        <v>55</v>
      </c>
      <c r="D95" s="7">
        <v>43</v>
      </c>
      <c r="E95" s="7">
        <v>51</v>
      </c>
      <c r="F95" s="7">
        <v>0</v>
      </c>
    </row>
    <row r="96" spans="1:6" x14ac:dyDescent="0.25">
      <c r="A96" s="19">
        <v>42461</v>
      </c>
      <c r="B96" s="7">
        <v>69</v>
      </c>
      <c r="C96" s="7">
        <v>63</v>
      </c>
      <c r="D96" s="7">
        <v>59</v>
      </c>
      <c r="E96" s="7">
        <v>36.9</v>
      </c>
      <c r="F96" s="7">
        <v>0.05</v>
      </c>
    </row>
    <row r="97" spans="1:6" x14ac:dyDescent="0.25">
      <c r="A97" s="19">
        <v>42462</v>
      </c>
      <c r="B97" s="7">
        <v>59</v>
      </c>
      <c r="C97" s="7">
        <v>53</v>
      </c>
      <c r="D97" s="7">
        <v>42</v>
      </c>
      <c r="E97" s="7">
        <v>21.9</v>
      </c>
      <c r="F97" s="7">
        <v>0.32</v>
      </c>
    </row>
    <row r="98" spans="1:6" x14ac:dyDescent="0.25">
      <c r="A98" s="19">
        <v>42463</v>
      </c>
      <c r="B98" s="7">
        <v>43</v>
      </c>
      <c r="C98" s="7">
        <v>38</v>
      </c>
      <c r="D98" s="7">
        <v>29</v>
      </c>
      <c r="E98" s="7">
        <v>48.1</v>
      </c>
      <c r="F98" s="7">
        <v>0.49</v>
      </c>
    </row>
    <row r="99" spans="1:6" x14ac:dyDescent="0.25">
      <c r="A99" s="19">
        <v>42464</v>
      </c>
      <c r="B99" s="7">
        <v>30</v>
      </c>
      <c r="C99" s="7">
        <v>28</v>
      </c>
      <c r="D99" s="7">
        <v>24</v>
      </c>
      <c r="E99" s="7">
        <v>25.9</v>
      </c>
      <c r="F99" s="7">
        <v>0.41</v>
      </c>
    </row>
    <row r="100" spans="1:6" x14ac:dyDescent="0.25">
      <c r="A100" s="19">
        <v>42465</v>
      </c>
      <c r="B100" s="7">
        <v>37</v>
      </c>
      <c r="C100" s="7">
        <v>29</v>
      </c>
      <c r="D100" s="7">
        <v>22</v>
      </c>
      <c r="E100" s="7">
        <v>28</v>
      </c>
      <c r="F100" s="7">
        <v>0</v>
      </c>
    </row>
    <row r="101" spans="1:6" x14ac:dyDescent="0.25">
      <c r="A101" s="19">
        <v>42466</v>
      </c>
      <c r="B101" s="7">
        <v>42</v>
      </c>
      <c r="C101" s="7">
        <v>33</v>
      </c>
      <c r="D101" s="7">
        <v>25</v>
      </c>
      <c r="E101" s="7">
        <v>32</v>
      </c>
      <c r="F101" s="7">
        <v>0</v>
      </c>
    </row>
    <row r="102" spans="1:6" x14ac:dyDescent="0.25">
      <c r="A102" s="19">
        <v>42467</v>
      </c>
      <c r="B102" s="7">
        <v>58</v>
      </c>
      <c r="C102" s="7">
        <v>49</v>
      </c>
      <c r="D102" s="7">
        <v>42</v>
      </c>
      <c r="E102" s="7">
        <v>40</v>
      </c>
      <c r="F102" s="7">
        <v>1.03</v>
      </c>
    </row>
    <row r="103" spans="1:6" x14ac:dyDescent="0.25">
      <c r="A103" s="19">
        <v>42468</v>
      </c>
      <c r="B103" s="7">
        <v>53</v>
      </c>
      <c r="C103" s="7">
        <v>49</v>
      </c>
      <c r="D103" s="7">
        <v>37</v>
      </c>
      <c r="E103" s="7">
        <v>40</v>
      </c>
      <c r="F103" s="7">
        <v>0</v>
      </c>
    </row>
    <row r="104" spans="1:6" x14ac:dyDescent="0.25">
      <c r="A104" s="19">
        <v>42469</v>
      </c>
      <c r="B104" s="7">
        <v>46</v>
      </c>
      <c r="C104" s="7">
        <v>39</v>
      </c>
      <c r="D104" s="7">
        <v>32</v>
      </c>
      <c r="E104" s="7">
        <v>25.1</v>
      </c>
      <c r="F104" s="7">
        <v>0</v>
      </c>
    </row>
    <row r="105" spans="1:6" x14ac:dyDescent="0.25">
      <c r="A105" s="19">
        <v>42470</v>
      </c>
      <c r="B105" s="7">
        <v>49</v>
      </c>
      <c r="C105" s="7">
        <v>39</v>
      </c>
      <c r="D105" s="7">
        <v>31</v>
      </c>
      <c r="E105" s="7">
        <v>32</v>
      </c>
      <c r="F105" s="7">
        <v>0</v>
      </c>
    </row>
    <row r="106" spans="1:6" x14ac:dyDescent="0.25">
      <c r="A106" s="19">
        <v>42471</v>
      </c>
      <c r="B106" s="7">
        <v>60</v>
      </c>
      <c r="C106" s="7">
        <v>48</v>
      </c>
      <c r="D106" s="7">
        <v>42</v>
      </c>
      <c r="E106" s="7">
        <v>40.9</v>
      </c>
      <c r="F106" s="7">
        <v>0.01</v>
      </c>
    </row>
    <row r="107" spans="1:6" x14ac:dyDescent="0.25">
      <c r="A107" s="19">
        <v>42472</v>
      </c>
      <c r="B107" s="7">
        <v>60</v>
      </c>
      <c r="C107" s="7">
        <v>55</v>
      </c>
      <c r="D107" s="7">
        <v>43</v>
      </c>
      <c r="E107" s="7">
        <v>38</v>
      </c>
      <c r="F107" s="7">
        <v>0.22</v>
      </c>
    </row>
    <row r="108" spans="1:6" x14ac:dyDescent="0.25">
      <c r="A108" s="19">
        <v>42473</v>
      </c>
      <c r="B108" s="7">
        <v>50</v>
      </c>
      <c r="C108" s="7">
        <v>45</v>
      </c>
      <c r="D108" s="7">
        <v>38</v>
      </c>
      <c r="E108" s="7">
        <v>21.9</v>
      </c>
      <c r="F108" s="7">
        <v>0</v>
      </c>
    </row>
    <row r="109" spans="1:6" x14ac:dyDescent="0.25">
      <c r="A109" s="19">
        <v>42474</v>
      </c>
      <c r="B109" s="7">
        <v>49</v>
      </c>
      <c r="C109" s="7">
        <v>43</v>
      </c>
      <c r="D109" s="7">
        <v>38</v>
      </c>
      <c r="E109" s="7">
        <v>28</v>
      </c>
      <c r="F109" s="7">
        <v>0</v>
      </c>
    </row>
    <row r="110" spans="1:6" x14ac:dyDescent="0.25">
      <c r="A110" s="19">
        <v>42475</v>
      </c>
      <c r="B110" s="7">
        <v>54</v>
      </c>
      <c r="C110" s="7">
        <v>45</v>
      </c>
      <c r="D110" s="7">
        <v>38</v>
      </c>
      <c r="E110" s="7">
        <v>33.1</v>
      </c>
      <c r="F110" s="7">
        <v>0</v>
      </c>
    </row>
    <row r="111" spans="1:6" x14ac:dyDescent="0.25">
      <c r="A111" s="19">
        <v>42476</v>
      </c>
      <c r="B111" s="7">
        <v>54</v>
      </c>
      <c r="C111" s="7">
        <v>47</v>
      </c>
      <c r="D111" s="7">
        <v>41</v>
      </c>
      <c r="E111" s="7">
        <v>35.1</v>
      </c>
      <c r="F111" s="7">
        <v>0</v>
      </c>
    </row>
    <row r="112" spans="1:6" x14ac:dyDescent="0.25">
      <c r="A112" s="19">
        <v>42477</v>
      </c>
      <c r="B112" s="7">
        <v>54</v>
      </c>
      <c r="C112" s="7">
        <v>46</v>
      </c>
      <c r="D112" s="7">
        <v>39</v>
      </c>
      <c r="E112" s="7">
        <v>16.100000000000001</v>
      </c>
      <c r="F112" s="7">
        <v>0</v>
      </c>
    </row>
    <row r="113" spans="1:6" x14ac:dyDescent="0.25">
      <c r="A113" s="19">
        <v>42478</v>
      </c>
      <c r="B113" s="7">
        <v>67</v>
      </c>
      <c r="C113" s="7">
        <v>51</v>
      </c>
      <c r="D113" s="7">
        <v>42</v>
      </c>
      <c r="E113" s="7">
        <v>25.9</v>
      </c>
      <c r="F113" s="7">
        <v>0</v>
      </c>
    </row>
    <row r="114" spans="1:6" x14ac:dyDescent="0.25">
      <c r="A114" s="19">
        <v>42479</v>
      </c>
      <c r="B114" s="7">
        <v>54</v>
      </c>
      <c r="C114" s="7">
        <v>47</v>
      </c>
      <c r="D114" s="7">
        <v>44</v>
      </c>
      <c r="E114" s="7">
        <v>19.899999999999999</v>
      </c>
      <c r="F114" s="7">
        <v>0.02</v>
      </c>
    </row>
    <row r="115" spans="1:6" x14ac:dyDescent="0.25">
      <c r="A115" s="19">
        <v>42480</v>
      </c>
      <c r="B115" s="7">
        <v>51</v>
      </c>
      <c r="C115" s="7">
        <v>49</v>
      </c>
      <c r="D115" s="7">
        <v>44</v>
      </c>
      <c r="E115" s="7">
        <v>25.1</v>
      </c>
      <c r="F115" s="7">
        <v>0</v>
      </c>
    </row>
    <row r="116" spans="1:6" x14ac:dyDescent="0.25">
      <c r="A116" s="19">
        <v>42481</v>
      </c>
      <c r="B116" s="7">
        <v>77</v>
      </c>
      <c r="C116" s="7">
        <v>55</v>
      </c>
      <c r="D116" s="7">
        <v>43</v>
      </c>
      <c r="E116" s="7">
        <v>25.9</v>
      </c>
      <c r="F116" s="7">
        <v>0</v>
      </c>
    </row>
    <row r="117" spans="1:6" x14ac:dyDescent="0.25">
      <c r="A117" s="19">
        <v>42482</v>
      </c>
      <c r="B117" s="7">
        <v>78</v>
      </c>
      <c r="C117" s="7">
        <v>65</v>
      </c>
      <c r="D117" s="7">
        <v>58</v>
      </c>
      <c r="E117" s="7">
        <v>35.1</v>
      </c>
      <c r="F117" s="7">
        <v>0</v>
      </c>
    </row>
    <row r="118" spans="1:6" x14ac:dyDescent="0.25">
      <c r="A118" s="19">
        <v>42483</v>
      </c>
      <c r="B118" s="7">
        <v>64</v>
      </c>
      <c r="C118" s="7">
        <v>60</v>
      </c>
      <c r="D118" s="7">
        <v>48</v>
      </c>
      <c r="E118" s="7">
        <v>31.1</v>
      </c>
      <c r="F118" s="7">
        <v>0.09</v>
      </c>
    </row>
    <row r="119" spans="1:6" x14ac:dyDescent="0.25">
      <c r="A119" s="19">
        <v>42484</v>
      </c>
      <c r="B119" s="7">
        <v>50</v>
      </c>
      <c r="C119" s="7">
        <v>48</v>
      </c>
      <c r="D119" s="7">
        <v>42</v>
      </c>
      <c r="E119" s="7">
        <v>19.899999999999999</v>
      </c>
      <c r="F119" s="7">
        <v>0</v>
      </c>
    </row>
    <row r="120" spans="1:6" x14ac:dyDescent="0.25">
      <c r="A120" s="19">
        <v>42485</v>
      </c>
      <c r="B120" s="7">
        <v>57</v>
      </c>
      <c r="C120" s="7">
        <v>48</v>
      </c>
      <c r="D120" s="7">
        <v>44</v>
      </c>
      <c r="E120" s="7">
        <v>15</v>
      </c>
      <c r="F120" s="7">
        <v>0</v>
      </c>
    </row>
    <row r="121" spans="1:6" x14ac:dyDescent="0.25">
      <c r="A121" s="19">
        <v>42486</v>
      </c>
      <c r="B121" s="7">
        <v>51</v>
      </c>
      <c r="C121" s="7">
        <v>45</v>
      </c>
      <c r="D121" s="7">
        <v>37</v>
      </c>
      <c r="E121" s="7">
        <v>23.9</v>
      </c>
      <c r="F121" s="7">
        <v>0.27</v>
      </c>
    </row>
    <row r="122" spans="1:6" x14ac:dyDescent="0.25">
      <c r="A122" s="19">
        <v>42487</v>
      </c>
      <c r="B122" s="7">
        <v>62</v>
      </c>
      <c r="C122" s="7">
        <v>45</v>
      </c>
      <c r="D122" s="7">
        <v>37</v>
      </c>
      <c r="E122" s="7">
        <v>28</v>
      </c>
      <c r="F122" s="7">
        <v>0</v>
      </c>
    </row>
    <row r="123" spans="1:6" x14ac:dyDescent="0.25">
      <c r="A123" s="19">
        <v>42488</v>
      </c>
      <c r="B123" s="7">
        <v>54</v>
      </c>
      <c r="C123" s="7">
        <v>49</v>
      </c>
      <c r="D123" s="7">
        <v>41</v>
      </c>
      <c r="E123" s="7">
        <v>23.9</v>
      </c>
      <c r="F123" s="7">
        <v>0</v>
      </c>
    </row>
    <row r="124" spans="1:6" x14ac:dyDescent="0.25">
      <c r="A124" s="19">
        <v>42489</v>
      </c>
      <c r="B124" s="7">
        <v>51</v>
      </c>
      <c r="C124" s="7">
        <v>47</v>
      </c>
      <c r="D124" s="7">
        <v>43</v>
      </c>
      <c r="E124" s="7">
        <v>23.9</v>
      </c>
      <c r="F124" s="7">
        <v>0</v>
      </c>
    </row>
    <row r="125" spans="1:6" x14ac:dyDescent="0.25">
      <c r="A125" s="19">
        <v>42490</v>
      </c>
      <c r="B125" s="7">
        <v>55</v>
      </c>
      <c r="C125" s="7">
        <v>49</v>
      </c>
      <c r="D125" s="7">
        <v>41</v>
      </c>
      <c r="E125" s="7">
        <v>23.9</v>
      </c>
      <c r="F125" s="7">
        <v>0</v>
      </c>
    </row>
    <row r="126" spans="1:6" x14ac:dyDescent="0.25">
      <c r="A126" s="19">
        <v>42491</v>
      </c>
      <c r="B126" s="7">
        <v>53</v>
      </c>
      <c r="C126" s="7">
        <v>48</v>
      </c>
      <c r="D126" s="7">
        <v>43</v>
      </c>
      <c r="E126" s="7">
        <v>19.899999999999999</v>
      </c>
      <c r="F126" s="7">
        <v>0.1</v>
      </c>
    </row>
    <row r="127" spans="1:6" x14ac:dyDescent="0.25">
      <c r="A127" s="19">
        <v>42492</v>
      </c>
      <c r="B127" s="7">
        <v>51</v>
      </c>
      <c r="C127" s="7">
        <v>47</v>
      </c>
      <c r="D127" s="7">
        <v>43</v>
      </c>
      <c r="E127" s="7">
        <v>18.100000000000001</v>
      </c>
      <c r="F127" s="7">
        <v>0.39</v>
      </c>
    </row>
    <row r="128" spans="1:6" x14ac:dyDescent="0.25">
      <c r="A128" s="19">
        <v>42493</v>
      </c>
      <c r="B128" s="7">
        <v>49</v>
      </c>
      <c r="C128" s="7">
        <v>47</v>
      </c>
      <c r="D128" s="7">
        <v>45</v>
      </c>
      <c r="E128" s="7">
        <v>12.1</v>
      </c>
      <c r="F128" s="7">
        <v>0.1</v>
      </c>
    </row>
    <row r="129" spans="1:6" x14ac:dyDescent="0.25">
      <c r="A129" s="19">
        <v>42494</v>
      </c>
      <c r="B129" s="7">
        <v>50</v>
      </c>
      <c r="C129" s="7">
        <v>46</v>
      </c>
      <c r="D129" s="7">
        <v>43</v>
      </c>
      <c r="E129" s="7">
        <v>29.1</v>
      </c>
      <c r="F129" s="7">
        <v>0.48</v>
      </c>
    </row>
    <row r="130" spans="1:6" x14ac:dyDescent="0.25">
      <c r="A130" s="19">
        <v>42495</v>
      </c>
      <c r="B130" s="7">
        <v>47</v>
      </c>
      <c r="C130" s="7">
        <v>45</v>
      </c>
      <c r="D130" s="7">
        <v>44</v>
      </c>
      <c r="E130" s="7">
        <v>32</v>
      </c>
      <c r="F130" s="7">
        <v>0.15</v>
      </c>
    </row>
    <row r="131" spans="1:6" x14ac:dyDescent="0.25">
      <c r="A131" s="19">
        <v>42496</v>
      </c>
      <c r="B131" s="7">
        <v>53</v>
      </c>
      <c r="C131" s="7">
        <v>48</v>
      </c>
      <c r="D131" s="7">
        <v>46</v>
      </c>
      <c r="E131" s="7">
        <v>23</v>
      </c>
      <c r="F131" s="7">
        <v>0.09</v>
      </c>
    </row>
    <row r="132" spans="1:6" x14ac:dyDescent="0.25">
      <c r="A132" s="19">
        <v>42497</v>
      </c>
      <c r="B132" s="7">
        <v>51</v>
      </c>
      <c r="C132" s="7">
        <v>47</v>
      </c>
      <c r="D132" s="7">
        <v>46</v>
      </c>
      <c r="E132" s="7">
        <v>17</v>
      </c>
      <c r="F132" s="7">
        <v>0</v>
      </c>
    </row>
    <row r="133" spans="1:6" x14ac:dyDescent="0.25">
      <c r="A133" s="19">
        <v>42498</v>
      </c>
      <c r="B133" s="7">
        <v>63</v>
      </c>
      <c r="C133" s="7">
        <v>52</v>
      </c>
      <c r="D133" s="7">
        <v>46</v>
      </c>
      <c r="E133" s="7">
        <v>36.9</v>
      </c>
      <c r="F133" s="7">
        <v>0.02</v>
      </c>
    </row>
    <row r="134" spans="1:6" x14ac:dyDescent="0.25">
      <c r="A134" s="19">
        <v>42499</v>
      </c>
      <c r="B134" s="7">
        <v>66</v>
      </c>
      <c r="C134" s="7">
        <v>55</v>
      </c>
      <c r="D134" s="7">
        <v>46</v>
      </c>
      <c r="E134" s="7">
        <v>38</v>
      </c>
      <c r="F134" s="7">
        <v>0</v>
      </c>
    </row>
    <row r="135" spans="1:6" x14ac:dyDescent="0.25">
      <c r="A135" s="19">
        <v>42500</v>
      </c>
      <c r="B135" s="7">
        <v>71</v>
      </c>
      <c r="C135" s="7">
        <v>57</v>
      </c>
      <c r="D135" s="7">
        <v>47</v>
      </c>
      <c r="E135" s="7">
        <v>23</v>
      </c>
      <c r="F135" s="7">
        <v>0</v>
      </c>
    </row>
    <row r="136" spans="1:6" x14ac:dyDescent="0.25">
      <c r="A136" s="19">
        <v>42501</v>
      </c>
      <c r="B136" s="7">
        <v>68</v>
      </c>
      <c r="C136" s="7">
        <v>61</v>
      </c>
      <c r="D136" s="7">
        <v>54</v>
      </c>
      <c r="E136" s="7">
        <v>17</v>
      </c>
      <c r="F136" s="7">
        <v>0</v>
      </c>
    </row>
    <row r="137" spans="1:6" x14ac:dyDescent="0.25">
      <c r="A137" s="19">
        <v>42502</v>
      </c>
      <c r="B137" s="7">
        <v>66</v>
      </c>
      <c r="C137" s="7">
        <v>61</v>
      </c>
      <c r="D137" s="7">
        <v>54</v>
      </c>
      <c r="E137" s="7">
        <v>32</v>
      </c>
      <c r="F137" s="7">
        <v>0</v>
      </c>
    </row>
    <row r="138" spans="1:6" x14ac:dyDescent="0.25">
      <c r="A138" s="19">
        <v>42503</v>
      </c>
      <c r="B138" s="7">
        <v>74</v>
      </c>
      <c r="C138" s="7">
        <v>61</v>
      </c>
      <c r="D138" s="7">
        <v>52</v>
      </c>
      <c r="E138" s="7">
        <v>23</v>
      </c>
      <c r="F138" s="7">
        <v>0.11</v>
      </c>
    </row>
    <row r="139" spans="1:6" x14ac:dyDescent="0.25">
      <c r="A139" s="19">
        <v>42504</v>
      </c>
      <c r="B139" s="7">
        <v>77</v>
      </c>
      <c r="C139" s="7">
        <v>66</v>
      </c>
      <c r="D139" s="7">
        <v>59</v>
      </c>
      <c r="E139" s="7">
        <v>32</v>
      </c>
      <c r="F139" s="7">
        <v>0</v>
      </c>
    </row>
    <row r="140" spans="1:6" x14ac:dyDescent="0.25">
      <c r="A140" s="19">
        <v>42505</v>
      </c>
      <c r="B140" s="7">
        <v>61</v>
      </c>
      <c r="C140" s="7">
        <v>58</v>
      </c>
      <c r="D140" s="7">
        <v>45</v>
      </c>
      <c r="E140" s="7">
        <v>40.9</v>
      </c>
      <c r="F140" s="7">
        <v>0</v>
      </c>
    </row>
    <row r="141" spans="1:6" x14ac:dyDescent="0.25">
      <c r="A141" s="19">
        <v>42506</v>
      </c>
      <c r="B141" s="7">
        <v>59</v>
      </c>
      <c r="C141" s="7">
        <v>49</v>
      </c>
      <c r="D141" s="7">
        <v>42</v>
      </c>
      <c r="E141" s="7">
        <v>45</v>
      </c>
      <c r="F141" s="7">
        <v>0</v>
      </c>
    </row>
    <row r="142" spans="1:6" x14ac:dyDescent="0.25">
      <c r="A142" s="19">
        <v>42507</v>
      </c>
      <c r="B142" s="7">
        <v>70</v>
      </c>
      <c r="C142" s="7">
        <v>59</v>
      </c>
      <c r="D142" s="7">
        <v>50</v>
      </c>
      <c r="E142" s="7">
        <v>30</v>
      </c>
      <c r="F142" s="7">
        <v>0</v>
      </c>
    </row>
    <row r="143" spans="1:6" x14ac:dyDescent="0.25">
      <c r="A143" s="19">
        <v>42508</v>
      </c>
      <c r="B143" s="7">
        <v>59</v>
      </c>
      <c r="C143" s="7">
        <v>57</v>
      </c>
      <c r="D143" s="7">
        <v>49</v>
      </c>
      <c r="E143" s="7">
        <v>23.9</v>
      </c>
      <c r="F143" s="7">
        <v>0</v>
      </c>
    </row>
    <row r="144" spans="1:6" x14ac:dyDescent="0.25">
      <c r="A144" s="19">
        <v>42509</v>
      </c>
      <c r="B144" s="7">
        <v>60</v>
      </c>
      <c r="C144" s="7">
        <v>54</v>
      </c>
      <c r="D144" s="7">
        <v>50</v>
      </c>
      <c r="E144" s="7">
        <v>21.9</v>
      </c>
      <c r="F144" s="7">
        <v>0</v>
      </c>
    </row>
    <row r="145" spans="1:6" x14ac:dyDescent="0.25">
      <c r="A145" s="19">
        <v>42510</v>
      </c>
      <c r="B145" s="7">
        <v>71</v>
      </c>
      <c r="C145" s="7">
        <v>60</v>
      </c>
      <c r="D145" s="7">
        <v>51</v>
      </c>
      <c r="E145" s="7">
        <v>23</v>
      </c>
      <c r="F145" s="7">
        <v>0</v>
      </c>
    </row>
    <row r="146" spans="1:6" x14ac:dyDescent="0.25">
      <c r="A146" s="19">
        <v>42511</v>
      </c>
      <c r="B146" s="7">
        <v>76</v>
      </c>
      <c r="C146" s="7">
        <v>64</v>
      </c>
      <c r="D146" s="7">
        <v>53</v>
      </c>
      <c r="E146" s="7">
        <v>23</v>
      </c>
      <c r="F146" s="7">
        <v>0</v>
      </c>
    </row>
    <row r="147" spans="1:6" x14ac:dyDescent="0.25">
      <c r="A147" s="19">
        <v>42512</v>
      </c>
      <c r="B147" s="7">
        <v>62</v>
      </c>
      <c r="C147" s="7">
        <v>57</v>
      </c>
      <c r="D147" s="7">
        <v>52</v>
      </c>
      <c r="E147" s="7">
        <v>21</v>
      </c>
      <c r="F147" s="7">
        <v>0</v>
      </c>
    </row>
    <row r="148" spans="1:6" x14ac:dyDescent="0.25">
      <c r="A148" s="19">
        <v>42513</v>
      </c>
      <c r="B148" s="7">
        <v>73</v>
      </c>
      <c r="C148" s="7">
        <v>60</v>
      </c>
      <c r="D148" s="7">
        <v>51</v>
      </c>
      <c r="E148" s="7">
        <v>18.100000000000001</v>
      </c>
      <c r="F148" s="7">
        <v>0</v>
      </c>
    </row>
    <row r="149" spans="1:6" x14ac:dyDescent="0.25">
      <c r="A149" s="19">
        <v>42514</v>
      </c>
      <c r="B149" s="7">
        <v>59</v>
      </c>
      <c r="C149" s="7">
        <v>56</v>
      </c>
      <c r="D149" s="7">
        <v>52</v>
      </c>
      <c r="E149" s="7">
        <v>25.1</v>
      </c>
      <c r="F149" s="7">
        <v>0.26</v>
      </c>
    </row>
    <row r="150" spans="1:6" x14ac:dyDescent="0.25">
      <c r="A150" s="19">
        <v>42515</v>
      </c>
      <c r="B150" s="7">
        <v>88</v>
      </c>
      <c r="C150" s="7">
        <v>63</v>
      </c>
      <c r="D150" s="7">
        <v>53</v>
      </c>
      <c r="E150" s="7">
        <v>25.1</v>
      </c>
      <c r="F150" s="7">
        <v>0</v>
      </c>
    </row>
    <row r="151" spans="1:6" x14ac:dyDescent="0.25">
      <c r="A151" s="19">
        <v>42516</v>
      </c>
      <c r="B151" s="7">
        <v>79</v>
      </c>
      <c r="C151" s="7">
        <v>72</v>
      </c>
      <c r="D151" s="7">
        <v>58</v>
      </c>
      <c r="E151" s="7">
        <v>23</v>
      </c>
      <c r="F151" s="7">
        <v>0</v>
      </c>
    </row>
    <row r="152" spans="1:6" x14ac:dyDescent="0.25">
      <c r="A152" s="19">
        <v>42517</v>
      </c>
      <c r="B152" s="7">
        <v>73</v>
      </c>
      <c r="C152" s="7">
        <v>62</v>
      </c>
      <c r="D152" s="7">
        <v>58</v>
      </c>
      <c r="E152" s="7">
        <v>21</v>
      </c>
      <c r="F152" s="7">
        <v>0</v>
      </c>
    </row>
    <row r="153" spans="1:6" x14ac:dyDescent="0.25">
      <c r="A153" s="19">
        <v>42518</v>
      </c>
      <c r="B153" s="7">
        <v>92</v>
      </c>
      <c r="C153" s="7">
        <v>76</v>
      </c>
      <c r="D153" s="7">
        <v>67</v>
      </c>
      <c r="E153" s="7">
        <v>23</v>
      </c>
      <c r="F153" s="7">
        <v>0</v>
      </c>
    </row>
    <row r="154" spans="1:6" x14ac:dyDescent="0.25">
      <c r="A154" s="19">
        <v>42519</v>
      </c>
      <c r="B154" s="7">
        <v>77</v>
      </c>
      <c r="C154" s="7">
        <v>65</v>
      </c>
      <c r="D154" s="7">
        <v>53</v>
      </c>
      <c r="E154" s="7">
        <v>16.100000000000001</v>
      </c>
      <c r="F154" s="7">
        <v>0</v>
      </c>
    </row>
    <row r="155" spans="1:6" x14ac:dyDescent="0.25">
      <c r="A155" s="19">
        <v>42520</v>
      </c>
      <c r="B155" s="7">
        <v>76</v>
      </c>
      <c r="C155" s="7">
        <v>58</v>
      </c>
      <c r="D155" s="7">
        <v>52</v>
      </c>
      <c r="E155" s="7">
        <v>25.1</v>
      </c>
      <c r="F155" s="7">
        <v>1.1299999999999999</v>
      </c>
    </row>
    <row r="156" spans="1:6" x14ac:dyDescent="0.25">
      <c r="A156" s="19">
        <v>42521</v>
      </c>
      <c r="B156" s="7">
        <v>87</v>
      </c>
      <c r="C156" s="7">
        <v>76</v>
      </c>
      <c r="D156" s="7">
        <v>68</v>
      </c>
      <c r="E156" s="7">
        <v>29.1</v>
      </c>
      <c r="F156" s="7">
        <v>0</v>
      </c>
    </row>
    <row r="157" spans="1:6" x14ac:dyDescent="0.25">
      <c r="A157" s="19">
        <v>42522</v>
      </c>
      <c r="B157" s="7">
        <v>73</v>
      </c>
      <c r="C157" s="7">
        <v>69</v>
      </c>
      <c r="D157" s="7">
        <v>57</v>
      </c>
      <c r="E157" s="7">
        <v>23.9</v>
      </c>
      <c r="F157" s="7">
        <v>0</v>
      </c>
    </row>
    <row r="158" spans="1:6" x14ac:dyDescent="0.25">
      <c r="A158" s="19">
        <v>42523</v>
      </c>
      <c r="B158" s="7">
        <v>62</v>
      </c>
      <c r="C158" s="7">
        <v>58</v>
      </c>
      <c r="D158" s="7">
        <v>56</v>
      </c>
      <c r="E158" s="7">
        <v>19.899999999999999</v>
      </c>
      <c r="F158" s="7">
        <v>0</v>
      </c>
    </row>
    <row r="159" spans="1:6" x14ac:dyDescent="0.25">
      <c r="A159" s="19">
        <v>42524</v>
      </c>
      <c r="B159" s="7">
        <v>70</v>
      </c>
      <c r="C159" s="7">
        <v>60</v>
      </c>
      <c r="D159" s="7">
        <v>57</v>
      </c>
      <c r="E159" s="7">
        <v>21.9</v>
      </c>
      <c r="F159" s="7">
        <v>0</v>
      </c>
    </row>
    <row r="160" spans="1:6" x14ac:dyDescent="0.25">
      <c r="A160" s="19">
        <v>42525</v>
      </c>
      <c r="B160" s="7">
        <v>70</v>
      </c>
      <c r="C160" s="7">
        <v>65</v>
      </c>
      <c r="D160" s="7">
        <v>61</v>
      </c>
      <c r="E160" s="7">
        <v>15</v>
      </c>
      <c r="F160" s="7">
        <v>0</v>
      </c>
    </row>
    <row r="161" spans="1:6" x14ac:dyDescent="0.25">
      <c r="A161" s="19">
        <v>42526</v>
      </c>
      <c r="B161" s="7">
        <v>68</v>
      </c>
      <c r="C161" s="7">
        <v>64</v>
      </c>
      <c r="D161" s="7">
        <v>60</v>
      </c>
      <c r="E161" s="7">
        <v>25.9</v>
      </c>
      <c r="F161" s="7">
        <v>0.91</v>
      </c>
    </row>
    <row r="162" spans="1:6" x14ac:dyDescent="0.25">
      <c r="A162" s="19">
        <v>42527</v>
      </c>
      <c r="B162" s="7">
        <v>84</v>
      </c>
      <c r="C162" s="7">
        <v>72</v>
      </c>
      <c r="D162" s="7">
        <v>65</v>
      </c>
      <c r="E162" s="7">
        <v>29.1</v>
      </c>
      <c r="F162" s="7">
        <v>0</v>
      </c>
    </row>
    <row r="163" spans="1:6" x14ac:dyDescent="0.25">
      <c r="A163" s="19">
        <v>42528</v>
      </c>
      <c r="B163" s="7">
        <v>86</v>
      </c>
      <c r="C163" s="7">
        <v>74</v>
      </c>
      <c r="D163" s="7">
        <v>63</v>
      </c>
      <c r="E163" s="7">
        <v>29.1</v>
      </c>
      <c r="F163" s="7">
        <v>0.15</v>
      </c>
    </row>
    <row r="164" spans="1:6" x14ac:dyDescent="0.25">
      <c r="A164" s="19">
        <v>42529</v>
      </c>
      <c r="B164" s="7">
        <v>74</v>
      </c>
      <c r="C164" s="7">
        <v>67</v>
      </c>
      <c r="D164" s="7">
        <v>57</v>
      </c>
      <c r="E164" s="7">
        <v>31.1</v>
      </c>
      <c r="F164" s="7">
        <v>0</v>
      </c>
    </row>
    <row r="165" spans="1:6" x14ac:dyDescent="0.25">
      <c r="A165" s="19">
        <v>42530</v>
      </c>
      <c r="B165" s="7">
        <v>69</v>
      </c>
      <c r="C165" s="7">
        <v>61</v>
      </c>
      <c r="D165" s="7">
        <v>54</v>
      </c>
      <c r="E165" s="7">
        <v>38.9</v>
      </c>
      <c r="F165" s="7">
        <v>0</v>
      </c>
    </row>
    <row r="166" spans="1:6" x14ac:dyDescent="0.25">
      <c r="A166" s="19">
        <v>42531</v>
      </c>
      <c r="B166" s="7">
        <v>72</v>
      </c>
      <c r="C166" s="7">
        <v>62</v>
      </c>
      <c r="D166" s="7">
        <v>55</v>
      </c>
      <c r="E166" s="7">
        <v>29.1</v>
      </c>
      <c r="F166" s="7">
        <v>0</v>
      </c>
    </row>
    <row r="167" spans="1:6" x14ac:dyDescent="0.25">
      <c r="A167" s="19">
        <v>42532</v>
      </c>
      <c r="B167" s="7">
        <v>68</v>
      </c>
      <c r="C167" s="7">
        <v>61</v>
      </c>
      <c r="D167" s="7">
        <v>54</v>
      </c>
      <c r="E167" s="7">
        <v>36</v>
      </c>
      <c r="F167" s="7">
        <v>0.02</v>
      </c>
    </row>
    <row r="168" spans="1:6" x14ac:dyDescent="0.25">
      <c r="A168" s="19">
        <v>42533</v>
      </c>
      <c r="B168" s="7">
        <v>80</v>
      </c>
      <c r="C168" s="7">
        <v>68</v>
      </c>
      <c r="D168" s="7">
        <v>55</v>
      </c>
      <c r="E168" s="7">
        <v>42.9</v>
      </c>
      <c r="F168" s="7">
        <v>0</v>
      </c>
    </row>
    <row r="169" spans="1:6" x14ac:dyDescent="0.25">
      <c r="A169" s="19">
        <v>42534</v>
      </c>
      <c r="B169" s="7">
        <v>73</v>
      </c>
      <c r="C169" s="7">
        <v>62</v>
      </c>
      <c r="D169" s="7">
        <v>54</v>
      </c>
      <c r="E169" s="7">
        <v>36.9</v>
      </c>
      <c r="F169" s="7">
        <v>0</v>
      </c>
    </row>
    <row r="170" spans="1:6" x14ac:dyDescent="0.25">
      <c r="A170" s="19">
        <v>42535</v>
      </c>
      <c r="B170" s="7">
        <v>79</v>
      </c>
      <c r="C170" s="7">
        <v>67</v>
      </c>
      <c r="D170" s="7">
        <v>55</v>
      </c>
      <c r="E170" s="7">
        <v>33.1</v>
      </c>
      <c r="F170" s="7">
        <v>0</v>
      </c>
    </row>
    <row r="171" spans="1:6" x14ac:dyDescent="0.25">
      <c r="A171" s="19">
        <v>42536</v>
      </c>
      <c r="B171" s="7">
        <v>85</v>
      </c>
      <c r="C171" s="7">
        <v>74</v>
      </c>
      <c r="D171" s="7">
        <v>66</v>
      </c>
      <c r="E171" s="7">
        <v>23.9</v>
      </c>
      <c r="F171" s="7">
        <v>0</v>
      </c>
    </row>
    <row r="172" spans="1:6" x14ac:dyDescent="0.25">
      <c r="A172" s="19">
        <v>42537</v>
      </c>
      <c r="B172" s="7">
        <v>77</v>
      </c>
      <c r="C172" s="7">
        <v>71</v>
      </c>
      <c r="D172" s="7">
        <v>61</v>
      </c>
      <c r="E172" s="7">
        <v>21</v>
      </c>
      <c r="F172" s="7">
        <v>0</v>
      </c>
    </row>
    <row r="173" spans="1:6" x14ac:dyDescent="0.25">
      <c r="A173" s="19">
        <v>42538</v>
      </c>
      <c r="B173" s="7">
        <v>74</v>
      </c>
      <c r="C173" s="7">
        <v>66</v>
      </c>
      <c r="D173" s="7">
        <v>59</v>
      </c>
      <c r="E173" s="7">
        <v>38.9</v>
      </c>
      <c r="F173" s="7">
        <v>0.12</v>
      </c>
    </row>
    <row r="174" spans="1:6" x14ac:dyDescent="0.25">
      <c r="A174" s="19">
        <v>42539</v>
      </c>
      <c r="B174" s="7">
        <v>72</v>
      </c>
      <c r="C174" s="7">
        <v>66</v>
      </c>
      <c r="D174" s="7">
        <v>60</v>
      </c>
      <c r="E174" s="7">
        <v>23</v>
      </c>
      <c r="F174" s="7">
        <v>0</v>
      </c>
    </row>
    <row r="175" spans="1:6" x14ac:dyDescent="0.25">
      <c r="A175" s="19">
        <v>42540</v>
      </c>
      <c r="B175" s="7">
        <v>82</v>
      </c>
      <c r="C175" s="7">
        <v>68</v>
      </c>
      <c r="D175" s="7">
        <v>57</v>
      </c>
      <c r="E175" s="7">
        <v>30</v>
      </c>
      <c r="F175" s="7">
        <v>0</v>
      </c>
    </row>
    <row r="176" spans="1:6" x14ac:dyDescent="0.25">
      <c r="A176" s="19">
        <v>42541</v>
      </c>
      <c r="B176" s="7">
        <v>83</v>
      </c>
      <c r="C176" s="7">
        <v>71</v>
      </c>
      <c r="D176" s="7">
        <v>60</v>
      </c>
      <c r="E176" s="7">
        <v>23</v>
      </c>
      <c r="F176" s="7">
        <v>0</v>
      </c>
    </row>
    <row r="177" spans="1:6" x14ac:dyDescent="0.25">
      <c r="A177" s="19">
        <v>42542</v>
      </c>
      <c r="B177" s="7">
        <v>87</v>
      </c>
      <c r="C177" s="7">
        <v>73</v>
      </c>
      <c r="D177" s="7">
        <v>64</v>
      </c>
      <c r="E177" s="7">
        <v>29.1</v>
      </c>
      <c r="F177" s="7">
        <v>0.02</v>
      </c>
    </row>
    <row r="178" spans="1:6" x14ac:dyDescent="0.25">
      <c r="A178" s="19">
        <v>42543</v>
      </c>
      <c r="B178" s="7">
        <v>78</v>
      </c>
      <c r="C178" s="7">
        <v>72</v>
      </c>
      <c r="D178" s="7">
        <v>64</v>
      </c>
      <c r="E178" s="7">
        <v>33.1</v>
      </c>
      <c r="F178" s="7">
        <v>0</v>
      </c>
    </row>
    <row r="179" spans="1:6" x14ac:dyDescent="0.25">
      <c r="A179" s="19">
        <v>42544</v>
      </c>
      <c r="B179" s="7">
        <v>77</v>
      </c>
      <c r="C179" s="7">
        <v>69</v>
      </c>
      <c r="D179" s="7">
        <v>60</v>
      </c>
      <c r="E179" s="7">
        <v>23</v>
      </c>
      <c r="F179" s="7">
        <v>0</v>
      </c>
    </row>
    <row r="180" spans="1:6" x14ac:dyDescent="0.25">
      <c r="A180" s="19">
        <v>42545</v>
      </c>
      <c r="B180" s="7">
        <v>72</v>
      </c>
      <c r="C180" s="7">
        <v>67</v>
      </c>
      <c r="D180" s="7">
        <v>61</v>
      </c>
      <c r="E180" s="7">
        <v>21.9</v>
      </c>
      <c r="F180" s="7">
        <v>0</v>
      </c>
    </row>
    <row r="181" spans="1:6" x14ac:dyDescent="0.25">
      <c r="A181" s="19">
        <v>42546</v>
      </c>
      <c r="B181" s="7">
        <v>73</v>
      </c>
      <c r="C181" s="7">
        <v>66</v>
      </c>
      <c r="D181" s="7">
        <v>59</v>
      </c>
      <c r="E181" s="7">
        <v>19.899999999999999</v>
      </c>
      <c r="F181" s="7">
        <v>0</v>
      </c>
    </row>
    <row r="182" spans="1:6" x14ac:dyDescent="0.25">
      <c r="A182" s="19">
        <v>42547</v>
      </c>
      <c r="B182" s="7">
        <v>84</v>
      </c>
      <c r="C182" s="7">
        <v>70</v>
      </c>
      <c r="D182" s="7">
        <v>59</v>
      </c>
      <c r="E182" s="7">
        <v>21</v>
      </c>
      <c r="F182" s="7">
        <v>0</v>
      </c>
    </row>
    <row r="183" spans="1:6" x14ac:dyDescent="0.25">
      <c r="A183" s="19">
        <v>42548</v>
      </c>
      <c r="B183" s="7">
        <v>86</v>
      </c>
      <c r="C183" s="7">
        <v>74</v>
      </c>
      <c r="D183" s="7">
        <v>64</v>
      </c>
      <c r="E183" s="7">
        <v>28</v>
      </c>
      <c r="F183" s="7">
        <v>0</v>
      </c>
    </row>
    <row r="184" spans="1:6" x14ac:dyDescent="0.25">
      <c r="A184" s="19">
        <v>42549</v>
      </c>
      <c r="B184" s="7">
        <v>79</v>
      </c>
      <c r="C184" s="7">
        <v>73</v>
      </c>
      <c r="D184" s="7">
        <v>68</v>
      </c>
      <c r="E184" s="7">
        <v>25.1</v>
      </c>
      <c r="F184" s="7">
        <v>0.08</v>
      </c>
    </row>
    <row r="185" spans="1:6" x14ac:dyDescent="0.25">
      <c r="A185" s="19">
        <v>42550</v>
      </c>
      <c r="B185" s="7">
        <v>87</v>
      </c>
      <c r="C185" s="7">
        <v>74</v>
      </c>
      <c r="D185" s="7">
        <v>67</v>
      </c>
      <c r="E185" s="7">
        <v>31.1</v>
      </c>
      <c r="F185" s="7">
        <v>0.03</v>
      </c>
    </row>
    <row r="186" spans="1:6" x14ac:dyDescent="0.25">
      <c r="A186" s="19">
        <v>42551</v>
      </c>
      <c r="B186" s="7">
        <v>81</v>
      </c>
      <c r="C186" s="7">
        <v>73</v>
      </c>
      <c r="D186" s="7">
        <v>68</v>
      </c>
      <c r="E186" s="7">
        <v>21.9</v>
      </c>
      <c r="F186" s="7">
        <v>0</v>
      </c>
    </row>
    <row r="187" spans="1:6" x14ac:dyDescent="0.25">
      <c r="A187" s="19">
        <v>42552</v>
      </c>
      <c r="B187" s="7">
        <v>86</v>
      </c>
      <c r="C187" s="7">
        <v>76</v>
      </c>
      <c r="D187" s="7">
        <v>68</v>
      </c>
      <c r="E187" s="7">
        <v>32</v>
      </c>
      <c r="F187" s="7">
        <v>0.2</v>
      </c>
    </row>
    <row r="188" spans="1:6" x14ac:dyDescent="0.25">
      <c r="A188" s="19">
        <v>42553</v>
      </c>
      <c r="B188" s="7">
        <v>80</v>
      </c>
      <c r="C188" s="7">
        <v>73</v>
      </c>
      <c r="D188" s="7">
        <v>65</v>
      </c>
      <c r="E188" s="7">
        <v>30</v>
      </c>
      <c r="F188" s="7">
        <v>0</v>
      </c>
    </row>
    <row r="189" spans="1:6" x14ac:dyDescent="0.25">
      <c r="A189" s="19">
        <v>42554</v>
      </c>
      <c r="B189" s="7">
        <v>84</v>
      </c>
      <c r="C189" s="7">
        <v>73</v>
      </c>
      <c r="D189" s="7">
        <v>64</v>
      </c>
      <c r="E189" s="7">
        <v>25.1</v>
      </c>
      <c r="F189" s="7">
        <v>0</v>
      </c>
    </row>
    <row r="190" spans="1:6" x14ac:dyDescent="0.25">
      <c r="A190" s="19">
        <v>42555</v>
      </c>
      <c r="B190" s="7">
        <v>88</v>
      </c>
      <c r="C190" s="7">
        <v>77</v>
      </c>
      <c r="D190" s="7">
        <v>66</v>
      </c>
      <c r="E190" s="7">
        <v>29.1</v>
      </c>
      <c r="F190" s="7">
        <v>0</v>
      </c>
    </row>
    <row r="191" spans="1:6" x14ac:dyDescent="0.25">
      <c r="A191" s="19">
        <v>42556</v>
      </c>
      <c r="B191" s="7">
        <v>76</v>
      </c>
      <c r="C191" s="7">
        <v>70</v>
      </c>
      <c r="D191" s="7">
        <v>64</v>
      </c>
      <c r="E191" s="7">
        <v>21</v>
      </c>
      <c r="F191" s="7">
        <v>0.23</v>
      </c>
    </row>
    <row r="192" spans="1:6" x14ac:dyDescent="0.25">
      <c r="A192" s="19">
        <v>42557</v>
      </c>
      <c r="B192" s="7">
        <v>94</v>
      </c>
      <c r="C192" s="7">
        <v>78</v>
      </c>
      <c r="D192" s="7">
        <v>71</v>
      </c>
      <c r="E192" s="7">
        <v>25.1</v>
      </c>
      <c r="F192" s="7">
        <v>0</v>
      </c>
    </row>
    <row r="193" spans="1:6" x14ac:dyDescent="0.25">
      <c r="A193" s="19">
        <v>42558</v>
      </c>
      <c r="B193" s="7">
        <v>79</v>
      </c>
      <c r="C193" s="7">
        <v>70</v>
      </c>
      <c r="D193" s="7">
        <v>61</v>
      </c>
      <c r="E193" s="7">
        <v>18.100000000000001</v>
      </c>
      <c r="F193" s="7">
        <v>0</v>
      </c>
    </row>
    <row r="194" spans="1:6" x14ac:dyDescent="0.25">
      <c r="A194" s="19">
        <v>42559</v>
      </c>
      <c r="B194" s="7">
        <v>67</v>
      </c>
      <c r="C194" s="7">
        <v>63</v>
      </c>
      <c r="D194" s="7">
        <v>61</v>
      </c>
      <c r="E194" s="7">
        <v>19.899999999999999</v>
      </c>
      <c r="F194" s="7">
        <v>0.02</v>
      </c>
    </row>
    <row r="195" spans="1:6" x14ac:dyDescent="0.25">
      <c r="A195" s="19">
        <v>42560</v>
      </c>
      <c r="B195" s="7">
        <v>65</v>
      </c>
      <c r="C195" s="7">
        <v>62</v>
      </c>
      <c r="D195" s="7">
        <v>59</v>
      </c>
      <c r="E195" s="7">
        <v>18.100000000000001</v>
      </c>
      <c r="F195" s="7">
        <v>0.11</v>
      </c>
    </row>
    <row r="196" spans="1:6" x14ac:dyDescent="0.25">
      <c r="A196" s="19">
        <v>42561</v>
      </c>
      <c r="B196" s="7">
        <v>64</v>
      </c>
      <c r="C196" s="7">
        <v>62</v>
      </c>
      <c r="D196" s="7">
        <v>59</v>
      </c>
      <c r="E196" s="7">
        <v>16.100000000000001</v>
      </c>
      <c r="F196" s="7">
        <v>0.09</v>
      </c>
    </row>
    <row r="197" spans="1:6" x14ac:dyDescent="0.25">
      <c r="A197" s="19">
        <v>42562</v>
      </c>
      <c r="B197" s="7">
        <v>72</v>
      </c>
      <c r="C197" s="7">
        <v>65</v>
      </c>
      <c r="D197" s="7">
        <v>59</v>
      </c>
      <c r="E197" s="7">
        <v>18.100000000000001</v>
      </c>
      <c r="F197" s="7">
        <v>0</v>
      </c>
    </row>
    <row r="198" spans="1:6" x14ac:dyDescent="0.25">
      <c r="A198" s="19">
        <v>42563</v>
      </c>
      <c r="B198" s="7">
        <v>88</v>
      </c>
      <c r="C198" s="7">
        <v>75</v>
      </c>
      <c r="D198" s="7">
        <v>65</v>
      </c>
      <c r="E198" s="7">
        <v>23</v>
      </c>
      <c r="F198" s="7">
        <v>0</v>
      </c>
    </row>
    <row r="199" spans="1:6" x14ac:dyDescent="0.25">
      <c r="A199" s="19">
        <v>42564</v>
      </c>
      <c r="B199" s="7">
        <v>92</v>
      </c>
      <c r="C199" s="7">
        <v>78</v>
      </c>
      <c r="D199" s="7">
        <v>65</v>
      </c>
      <c r="E199" s="7">
        <v>29.1</v>
      </c>
      <c r="F199" s="7">
        <v>0</v>
      </c>
    </row>
    <row r="200" spans="1:6" x14ac:dyDescent="0.25">
      <c r="A200" s="19">
        <v>42565</v>
      </c>
      <c r="B200" s="7">
        <v>87</v>
      </c>
      <c r="C200" s="7">
        <v>76</v>
      </c>
      <c r="D200" s="7">
        <v>69</v>
      </c>
      <c r="E200" s="7">
        <v>36</v>
      </c>
      <c r="F200" s="7">
        <v>0</v>
      </c>
    </row>
    <row r="201" spans="1:6" x14ac:dyDescent="0.25">
      <c r="A201" s="19">
        <v>42566</v>
      </c>
      <c r="B201" s="7">
        <v>96</v>
      </c>
      <c r="C201" s="7">
        <v>81</v>
      </c>
      <c r="D201" s="7">
        <v>72</v>
      </c>
      <c r="E201" s="7">
        <v>23.9</v>
      </c>
      <c r="F201" s="7">
        <v>0</v>
      </c>
    </row>
    <row r="202" spans="1:6" x14ac:dyDescent="0.25">
      <c r="A202" s="19">
        <v>42567</v>
      </c>
      <c r="B202" s="7">
        <v>94</v>
      </c>
      <c r="C202" s="7">
        <v>84</v>
      </c>
      <c r="D202" s="7">
        <v>75</v>
      </c>
      <c r="E202" s="7">
        <v>25.1</v>
      </c>
      <c r="F202" s="7">
        <v>0</v>
      </c>
    </row>
    <row r="203" spans="1:6" x14ac:dyDescent="0.25">
      <c r="A203" s="19">
        <v>42568</v>
      </c>
      <c r="B203" s="7">
        <v>79</v>
      </c>
      <c r="C203" s="7">
        <v>76</v>
      </c>
      <c r="D203" s="7">
        <v>68</v>
      </c>
      <c r="E203" s="7">
        <v>18.100000000000001</v>
      </c>
      <c r="F203" s="7">
        <v>0</v>
      </c>
    </row>
    <row r="204" spans="1:6" x14ac:dyDescent="0.25">
      <c r="A204" s="19">
        <v>42569</v>
      </c>
      <c r="B204" s="7">
        <v>95</v>
      </c>
      <c r="C204" s="7">
        <v>78</v>
      </c>
      <c r="D204" s="7">
        <v>67</v>
      </c>
      <c r="E204" s="7">
        <v>40</v>
      </c>
      <c r="F204" s="7">
        <v>0.01</v>
      </c>
    </row>
    <row r="205" spans="1:6" x14ac:dyDescent="0.25">
      <c r="A205" s="19">
        <v>42570</v>
      </c>
      <c r="B205" s="7">
        <v>84</v>
      </c>
      <c r="C205" s="7">
        <v>78</v>
      </c>
      <c r="D205" s="7">
        <v>68</v>
      </c>
      <c r="E205" s="7">
        <v>28</v>
      </c>
      <c r="F205" s="7">
        <v>0</v>
      </c>
    </row>
    <row r="206" spans="1:6" x14ac:dyDescent="0.25">
      <c r="A206" s="19">
        <v>42571</v>
      </c>
      <c r="B206" s="7">
        <v>84</v>
      </c>
      <c r="C206" s="7">
        <v>74</v>
      </c>
      <c r="D206" s="7">
        <v>65</v>
      </c>
      <c r="E206" s="7">
        <v>25.1</v>
      </c>
      <c r="F206" s="7">
        <v>0</v>
      </c>
    </row>
    <row r="207" spans="1:6" x14ac:dyDescent="0.25">
      <c r="A207" s="19">
        <v>42572</v>
      </c>
      <c r="B207" s="7">
        <v>91</v>
      </c>
      <c r="C207" s="7">
        <v>79</v>
      </c>
      <c r="D207" s="7">
        <v>67</v>
      </c>
      <c r="E207" s="7">
        <v>25.9</v>
      </c>
      <c r="F207" s="7">
        <v>0</v>
      </c>
    </row>
    <row r="208" spans="1:6" x14ac:dyDescent="0.25">
      <c r="A208" s="19">
        <v>42573</v>
      </c>
      <c r="B208" s="7">
        <v>98</v>
      </c>
      <c r="C208" s="7">
        <v>84</v>
      </c>
      <c r="D208" s="7">
        <v>73</v>
      </c>
      <c r="E208" s="7">
        <v>38.9</v>
      </c>
      <c r="F208" s="7">
        <v>0</v>
      </c>
    </row>
    <row r="209" spans="1:6" x14ac:dyDescent="0.25">
      <c r="A209" s="19">
        <v>42574</v>
      </c>
      <c r="B209" s="7">
        <v>94</v>
      </c>
      <c r="C209" s="7">
        <v>83</v>
      </c>
      <c r="D209" s="7">
        <v>72</v>
      </c>
      <c r="E209" s="7">
        <v>44.1</v>
      </c>
      <c r="F209" s="7">
        <v>0</v>
      </c>
    </row>
    <row r="210" spans="1:6" x14ac:dyDescent="0.25">
      <c r="A210" s="19">
        <v>42575</v>
      </c>
      <c r="B210" s="7">
        <v>91</v>
      </c>
      <c r="C210" s="7">
        <v>77</v>
      </c>
      <c r="D210" s="7">
        <v>68</v>
      </c>
      <c r="E210" s="7">
        <v>21</v>
      </c>
      <c r="F210" s="7">
        <v>0</v>
      </c>
    </row>
    <row r="211" spans="1:6" x14ac:dyDescent="0.25">
      <c r="A211" s="19">
        <v>42576</v>
      </c>
      <c r="B211" s="7">
        <v>92</v>
      </c>
      <c r="C211" s="7">
        <v>76</v>
      </c>
      <c r="D211" s="7">
        <v>67</v>
      </c>
      <c r="E211" s="7">
        <v>23.9</v>
      </c>
      <c r="F211" s="7">
        <v>0</v>
      </c>
    </row>
    <row r="212" spans="1:6" x14ac:dyDescent="0.25">
      <c r="A212" s="19">
        <v>42577</v>
      </c>
      <c r="B212" s="7">
        <v>94</v>
      </c>
      <c r="C212" s="7">
        <v>84</v>
      </c>
      <c r="D212" s="7">
        <v>76</v>
      </c>
      <c r="E212" s="7">
        <v>25.9</v>
      </c>
      <c r="F212" s="7">
        <v>0</v>
      </c>
    </row>
    <row r="213" spans="1:6" x14ac:dyDescent="0.25">
      <c r="A213" s="19">
        <v>42578</v>
      </c>
      <c r="B213" s="7">
        <v>87</v>
      </c>
      <c r="C213" s="7">
        <v>81</v>
      </c>
      <c r="D213" s="7">
        <v>73</v>
      </c>
      <c r="E213" s="7">
        <v>23.9</v>
      </c>
      <c r="F213" s="7">
        <v>0</v>
      </c>
    </row>
    <row r="214" spans="1:6" x14ac:dyDescent="0.25">
      <c r="A214" s="19">
        <v>42579</v>
      </c>
      <c r="B214" s="7">
        <v>92</v>
      </c>
      <c r="C214" s="7">
        <v>82</v>
      </c>
      <c r="D214" s="7">
        <v>73</v>
      </c>
      <c r="E214" s="7">
        <v>23</v>
      </c>
      <c r="F214" s="7">
        <v>0</v>
      </c>
    </row>
    <row r="215" spans="1:6" x14ac:dyDescent="0.25">
      <c r="A215" s="19">
        <v>42580</v>
      </c>
      <c r="B215" s="7">
        <v>79</v>
      </c>
      <c r="C215" s="7">
        <v>77</v>
      </c>
      <c r="D215" s="7">
        <v>72</v>
      </c>
      <c r="E215" s="7">
        <v>21</v>
      </c>
      <c r="F215" s="7">
        <v>0.06</v>
      </c>
    </row>
    <row r="216" spans="1:6" x14ac:dyDescent="0.25">
      <c r="A216" s="19">
        <v>42581</v>
      </c>
      <c r="B216" s="7">
        <v>80</v>
      </c>
      <c r="C216" s="7">
        <v>75</v>
      </c>
      <c r="D216" s="7">
        <v>71</v>
      </c>
      <c r="E216" s="7">
        <v>19.899999999999999</v>
      </c>
      <c r="F216" s="7">
        <v>0</v>
      </c>
    </row>
    <row r="217" spans="1:6" x14ac:dyDescent="0.25">
      <c r="A217" s="19">
        <v>42582</v>
      </c>
      <c r="B217" s="7">
        <v>74</v>
      </c>
      <c r="C217" s="7">
        <v>71</v>
      </c>
      <c r="D217" s="7">
        <v>68</v>
      </c>
      <c r="E217" s="7">
        <v>17</v>
      </c>
      <c r="F217" s="7">
        <v>0.15</v>
      </c>
    </row>
    <row r="218" spans="1:6" x14ac:dyDescent="0.25">
      <c r="A218" s="19">
        <v>42583</v>
      </c>
      <c r="B218" s="7">
        <v>75</v>
      </c>
      <c r="C218" s="7">
        <v>71</v>
      </c>
      <c r="D218" s="7">
        <v>69</v>
      </c>
      <c r="E218" s="7">
        <v>16.100000000000001</v>
      </c>
      <c r="F218" s="7">
        <v>0</v>
      </c>
    </row>
    <row r="219" spans="1:6" x14ac:dyDescent="0.25">
      <c r="A219" s="19">
        <v>42584</v>
      </c>
      <c r="B219" s="7">
        <v>74</v>
      </c>
      <c r="C219" s="7">
        <v>70</v>
      </c>
      <c r="D219" s="7">
        <v>65</v>
      </c>
      <c r="E219" s="7">
        <v>19</v>
      </c>
      <c r="F219" s="7">
        <v>0.04</v>
      </c>
    </row>
    <row r="220" spans="1:6" x14ac:dyDescent="0.25">
      <c r="A220" s="19">
        <v>42585</v>
      </c>
      <c r="B220" s="7">
        <v>79</v>
      </c>
      <c r="C220" s="7">
        <v>70</v>
      </c>
      <c r="D220" s="7">
        <v>62</v>
      </c>
      <c r="E220" s="7">
        <v>18.100000000000001</v>
      </c>
      <c r="F220" s="7">
        <v>0</v>
      </c>
    </row>
    <row r="221" spans="1:6" x14ac:dyDescent="0.25">
      <c r="A221" s="19">
        <v>42586</v>
      </c>
      <c r="B221" s="7">
        <v>82</v>
      </c>
      <c r="C221" s="7">
        <v>74</v>
      </c>
      <c r="D221" s="7">
        <v>64</v>
      </c>
      <c r="E221" s="7">
        <v>25.1</v>
      </c>
      <c r="F221" s="7">
        <v>0</v>
      </c>
    </row>
    <row r="222" spans="1:6" x14ac:dyDescent="0.25">
      <c r="A222" s="19">
        <v>42587</v>
      </c>
      <c r="B222" s="7">
        <v>89</v>
      </c>
      <c r="C222" s="7">
        <v>75</v>
      </c>
      <c r="D222" s="7">
        <v>64</v>
      </c>
      <c r="E222" s="7">
        <v>27.1</v>
      </c>
      <c r="F222" s="7">
        <v>0</v>
      </c>
    </row>
    <row r="223" spans="1:6" x14ac:dyDescent="0.25">
      <c r="A223" s="19">
        <v>42588</v>
      </c>
      <c r="B223" s="7">
        <v>89</v>
      </c>
      <c r="C223" s="7">
        <v>77</v>
      </c>
      <c r="D223" s="7">
        <v>70</v>
      </c>
      <c r="E223" s="7">
        <v>32</v>
      </c>
      <c r="F223" s="7">
        <v>0.02</v>
      </c>
    </row>
    <row r="224" spans="1:6" x14ac:dyDescent="0.25">
      <c r="A224" s="19">
        <v>42589</v>
      </c>
      <c r="B224" s="7">
        <v>89</v>
      </c>
      <c r="C224" s="7">
        <v>80</v>
      </c>
      <c r="D224" s="7">
        <v>72</v>
      </c>
      <c r="E224" s="7">
        <v>25.1</v>
      </c>
      <c r="F224" s="7">
        <v>0</v>
      </c>
    </row>
    <row r="225" spans="1:6" x14ac:dyDescent="0.25">
      <c r="A225" s="19">
        <v>42590</v>
      </c>
      <c r="B225" s="7">
        <v>82</v>
      </c>
      <c r="C225" s="7">
        <v>76</v>
      </c>
      <c r="D225" s="7">
        <v>69</v>
      </c>
      <c r="E225" s="7">
        <v>18.100000000000001</v>
      </c>
      <c r="F225" s="7">
        <v>0</v>
      </c>
    </row>
    <row r="226" spans="1:6" x14ac:dyDescent="0.25">
      <c r="A226" s="19">
        <v>42591</v>
      </c>
      <c r="B226" s="7">
        <v>84</v>
      </c>
      <c r="C226" s="7">
        <v>75</v>
      </c>
      <c r="D226" s="7">
        <v>70</v>
      </c>
      <c r="E226" s="7">
        <v>25.1</v>
      </c>
      <c r="F226" s="7">
        <v>0</v>
      </c>
    </row>
    <row r="227" spans="1:6" x14ac:dyDescent="0.25">
      <c r="A227" s="19">
        <v>42592</v>
      </c>
      <c r="B227" s="7">
        <v>80</v>
      </c>
      <c r="C227" s="7">
        <v>74</v>
      </c>
      <c r="D227" s="7">
        <v>68</v>
      </c>
      <c r="E227" s="7">
        <v>32</v>
      </c>
      <c r="F227" s="7">
        <v>0.23</v>
      </c>
    </row>
    <row r="228" spans="1:6" x14ac:dyDescent="0.25">
      <c r="A228" s="19">
        <v>42593</v>
      </c>
      <c r="B228" s="7">
        <v>96</v>
      </c>
      <c r="C228" s="7">
        <v>83</v>
      </c>
      <c r="D228" s="7">
        <v>75</v>
      </c>
      <c r="E228" s="7">
        <v>25.1</v>
      </c>
      <c r="F228" s="7">
        <v>0</v>
      </c>
    </row>
    <row r="229" spans="1:6" x14ac:dyDescent="0.25">
      <c r="A229" s="19">
        <v>42594</v>
      </c>
      <c r="B229" s="7">
        <v>98</v>
      </c>
      <c r="C229" s="7">
        <v>86</v>
      </c>
      <c r="D229" s="7">
        <v>78</v>
      </c>
      <c r="E229" s="7">
        <v>31.1</v>
      </c>
      <c r="F229" s="7">
        <v>0.01</v>
      </c>
    </row>
    <row r="230" spans="1:6" x14ac:dyDescent="0.25">
      <c r="A230" s="19">
        <v>42595</v>
      </c>
      <c r="B230" s="7">
        <v>82</v>
      </c>
      <c r="C230" s="7">
        <v>74</v>
      </c>
      <c r="D230" s="7">
        <v>68</v>
      </c>
      <c r="E230" s="7">
        <v>28</v>
      </c>
      <c r="F230" s="7">
        <v>0.34</v>
      </c>
    </row>
    <row r="231" spans="1:6" x14ac:dyDescent="0.25">
      <c r="A231" s="19">
        <v>42596</v>
      </c>
      <c r="B231" s="7">
        <v>96</v>
      </c>
      <c r="C231" s="7">
        <v>80</v>
      </c>
      <c r="D231" s="7">
        <v>69</v>
      </c>
      <c r="E231" s="7">
        <v>27.1</v>
      </c>
      <c r="F231" s="7">
        <v>0.18</v>
      </c>
    </row>
    <row r="232" spans="1:6" x14ac:dyDescent="0.25">
      <c r="A232" s="19">
        <v>42597</v>
      </c>
      <c r="B232" s="7">
        <v>90</v>
      </c>
      <c r="C232" s="7">
        <v>83</v>
      </c>
      <c r="D232" s="7">
        <v>73</v>
      </c>
      <c r="E232" s="7">
        <v>29.1</v>
      </c>
      <c r="F232" s="7">
        <v>0</v>
      </c>
    </row>
    <row r="233" spans="1:6" x14ac:dyDescent="0.25">
      <c r="A233" s="19">
        <v>42598</v>
      </c>
      <c r="B233" s="7">
        <v>81</v>
      </c>
      <c r="C233" s="7">
        <v>74</v>
      </c>
      <c r="D233" s="7">
        <v>69</v>
      </c>
      <c r="E233" s="7">
        <v>25.9</v>
      </c>
      <c r="F233" s="7">
        <v>0</v>
      </c>
    </row>
    <row r="234" spans="1:6" x14ac:dyDescent="0.25">
      <c r="A234" s="19">
        <v>42599</v>
      </c>
      <c r="B234" s="7">
        <v>85</v>
      </c>
      <c r="C234" s="7">
        <v>81</v>
      </c>
      <c r="D234" s="7">
        <v>72</v>
      </c>
      <c r="E234" s="7">
        <v>40</v>
      </c>
      <c r="F234" s="7">
        <v>0</v>
      </c>
    </row>
    <row r="235" spans="1:6" x14ac:dyDescent="0.25">
      <c r="A235" s="19">
        <v>42600</v>
      </c>
      <c r="B235" s="7">
        <v>90</v>
      </c>
      <c r="C235" s="7">
        <v>77</v>
      </c>
      <c r="D235" s="7">
        <v>69</v>
      </c>
      <c r="E235" s="7">
        <v>25.9</v>
      </c>
      <c r="F235" s="7">
        <v>0</v>
      </c>
    </row>
    <row r="236" spans="1:6" x14ac:dyDescent="0.25">
      <c r="A236" s="19">
        <v>42601</v>
      </c>
      <c r="B236" s="7">
        <v>81</v>
      </c>
      <c r="C236" s="7">
        <v>78</v>
      </c>
      <c r="D236" s="7">
        <v>67</v>
      </c>
      <c r="E236" s="7">
        <v>21.9</v>
      </c>
      <c r="F236" s="7">
        <v>0</v>
      </c>
    </row>
    <row r="237" spans="1:6" x14ac:dyDescent="0.25">
      <c r="A237" s="19">
        <v>42602</v>
      </c>
      <c r="B237" s="7">
        <v>86</v>
      </c>
      <c r="C237" s="7">
        <v>74</v>
      </c>
      <c r="D237" s="7">
        <v>66</v>
      </c>
      <c r="E237" s="7">
        <v>28</v>
      </c>
      <c r="F237" s="7">
        <v>0</v>
      </c>
    </row>
    <row r="238" spans="1:6" x14ac:dyDescent="0.25">
      <c r="A238" s="19">
        <v>42603</v>
      </c>
      <c r="B238" s="7">
        <v>78</v>
      </c>
      <c r="C238" s="7">
        <v>71</v>
      </c>
      <c r="D238" s="7">
        <v>65</v>
      </c>
      <c r="E238" s="7">
        <v>32</v>
      </c>
      <c r="F238" s="7">
        <v>0.01</v>
      </c>
    </row>
    <row r="239" spans="1:6" x14ac:dyDescent="0.25">
      <c r="A239" s="19">
        <v>42604</v>
      </c>
      <c r="B239" s="7">
        <v>80</v>
      </c>
      <c r="C239" s="7">
        <v>73</v>
      </c>
      <c r="D239" s="7">
        <v>65</v>
      </c>
      <c r="E239" s="7">
        <v>31.1</v>
      </c>
      <c r="F239" s="7">
        <v>0.89</v>
      </c>
    </row>
    <row r="240" spans="1:6" x14ac:dyDescent="0.25">
      <c r="A240" s="19">
        <v>42605</v>
      </c>
      <c r="B240" s="7">
        <v>82</v>
      </c>
      <c r="C240" s="7">
        <v>71</v>
      </c>
      <c r="D240" s="7">
        <v>61</v>
      </c>
      <c r="E240" s="7">
        <v>21</v>
      </c>
      <c r="F240" s="7">
        <v>0</v>
      </c>
    </row>
    <row r="241" spans="1:6" x14ac:dyDescent="0.25">
      <c r="A241" s="19">
        <v>42606</v>
      </c>
      <c r="B241" s="7">
        <v>88</v>
      </c>
      <c r="C241" s="7">
        <v>74</v>
      </c>
      <c r="D241" s="7">
        <v>65</v>
      </c>
      <c r="E241" s="7">
        <v>21.9</v>
      </c>
      <c r="F241" s="7">
        <v>0</v>
      </c>
    </row>
    <row r="242" spans="1:6" x14ac:dyDescent="0.25">
      <c r="A242" s="19">
        <v>42607</v>
      </c>
      <c r="B242" s="7">
        <v>88</v>
      </c>
      <c r="C242" s="7">
        <v>78</v>
      </c>
      <c r="D242" s="7">
        <v>68</v>
      </c>
      <c r="E242" s="7">
        <v>29.1</v>
      </c>
      <c r="F242" s="7">
        <v>0</v>
      </c>
    </row>
    <row r="243" spans="1:6" x14ac:dyDescent="0.25">
      <c r="A243" s="19">
        <v>42608</v>
      </c>
      <c r="B243" s="7">
        <v>91</v>
      </c>
      <c r="C243" s="7">
        <v>80</v>
      </c>
      <c r="D243" s="7">
        <v>73</v>
      </c>
      <c r="E243" s="7">
        <v>29.1</v>
      </c>
      <c r="F243" s="7">
        <v>0</v>
      </c>
    </row>
    <row r="244" spans="1:6" x14ac:dyDescent="0.25">
      <c r="A244" s="19">
        <v>42609</v>
      </c>
      <c r="B244" s="7">
        <v>83</v>
      </c>
      <c r="C244" s="7">
        <v>78</v>
      </c>
      <c r="D244" s="7">
        <v>69</v>
      </c>
      <c r="E244" s="7">
        <v>21.9</v>
      </c>
      <c r="F244" s="7">
        <v>0</v>
      </c>
    </row>
    <row r="245" spans="1:6" x14ac:dyDescent="0.25">
      <c r="A245" s="19">
        <v>42610</v>
      </c>
      <c r="B245" s="7">
        <v>78</v>
      </c>
      <c r="C245" s="7">
        <v>72</v>
      </c>
      <c r="D245" s="7">
        <v>66</v>
      </c>
      <c r="E245" s="7">
        <v>25.9</v>
      </c>
      <c r="F245" s="7">
        <v>0</v>
      </c>
    </row>
    <row r="246" spans="1:6" x14ac:dyDescent="0.25">
      <c r="A246" s="19">
        <v>42611</v>
      </c>
      <c r="B246" s="7">
        <v>90</v>
      </c>
      <c r="C246" s="7">
        <v>77</v>
      </c>
      <c r="D246" s="7">
        <v>69</v>
      </c>
      <c r="E246" s="7">
        <v>31.1</v>
      </c>
      <c r="F246" s="7">
        <v>0</v>
      </c>
    </row>
    <row r="247" spans="1:6" x14ac:dyDescent="0.25">
      <c r="A247" s="19">
        <v>42612</v>
      </c>
      <c r="B247" s="7">
        <v>77</v>
      </c>
      <c r="C247" s="7">
        <v>71</v>
      </c>
      <c r="D247" s="7">
        <v>64</v>
      </c>
      <c r="E247" s="7">
        <v>23</v>
      </c>
      <c r="F247" s="7">
        <v>0</v>
      </c>
    </row>
    <row r="248" spans="1:6" x14ac:dyDescent="0.25">
      <c r="A248" s="19">
        <v>42613</v>
      </c>
      <c r="B248" s="7">
        <v>82</v>
      </c>
      <c r="C248" s="7">
        <v>74</v>
      </c>
      <c r="D248" s="7">
        <v>68</v>
      </c>
      <c r="E248" s="7">
        <v>23.9</v>
      </c>
      <c r="F248" s="7">
        <v>0</v>
      </c>
    </row>
    <row r="249" spans="1:6" x14ac:dyDescent="0.25">
      <c r="A249" s="19">
        <v>42614</v>
      </c>
      <c r="B249" s="7">
        <v>76</v>
      </c>
      <c r="C249" s="7">
        <v>74</v>
      </c>
      <c r="D249" s="7">
        <v>68</v>
      </c>
      <c r="E249" s="7">
        <v>21</v>
      </c>
      <c r="F249" s="7">
        <v>0.02</v>
      </c>
    </row>
    <row r="250" spans="1:6" x14ac:dyDescent="0.25">
      <c r="A250" s="19">
        <v>42615</v>
      </c>
      <c r="B250" s="7">
        <v>75</v>
      </c>
      <c r="C250" s="7">
        <v>69</v>
      </c>
      <c r="D250" s="7">
        <v>64</v>
      </c>
      <c r="E250" s="7">
        <v>21.9</v>
      </c>
      <c r="F250" s="7">
        <v>0</v>
      </c>
    </row>
    <row r="251" spans="1:6" x14ac:dyDescent="0.25">
      <c r="A251" s="19">
        <v>42616</v>
      </c>
      <c r="B251" s="7">
        <v>70</v>
      </c>
      <c r="C251" s="7">
        <v>65</v>
      </c>
      <c r="D251" s="7">
        <v>60</v>
      </c>
      <c r="E251" s="7">
        <v>16.100000000000001</v>
      </c>
      <c r="F251" s="7">
        <v>0</v>
      </c>
    </row>
    <row r="252" spans="1:6" x14ac:dyDescent="0.25">
      <c r="A252" s="19">
        <v>42617</v>
      </c>
      <c r="B252" s="7">
        <v>72</v>
      </c>
      <c r="C252" s="7">
        <v>65</v>
      </c>
      <c r="D252" s="7">
        <v>60</v>
      </c>
      <c r="E252" s="7">
        <v>23.9</v>
      </c>
      <c r="F252" s="7">
        <v>0</v>
      </c>
    </row>
    <row r="253" spans="1:6" x14ac:dyDescent="0.25">
      <c r="A253" s="19">
        <v>42618</v>
      </c>
      <c r="B253" s="7">
        <v>74</v>
      </c>
      <c r="C253" s="7">
        <v>65</v>
      </c>
      <c r="D253" s="7">
        <v>60</v>
      </c>
      <c r="E253" s="7">
        <v>40</v>
      </c>
      <c r="F253" s="7">
        <v>7.0000000000000007E-2</v>
      </c>
    </row>
    <row r="254" spans="1:6" x14ac:dyDescent="0.25">
      <c r="A254" s="19">
        <v>42619</v>
      </c>
      <c r="B254" s="7">
        <v>72</v>
      </c>
      <c r="C254" s="7">
        <v>65</v>
      </c>
      <c r="D254" s="7">
        <v>63</v>
      </c>
      <c r="E254" s="7">
        <v>30</v>
      </c>
      <c r="F254" s="7">
        <v>0.14000000000000001</v>
      </c>
    </row>
    <row r="255" spans="1:6" x14ac:dyDescent="0.25">
      <c r="A255" s="19">
        <v>42620</v>
      </c>
      <c r="B255" s="7">
        <v>76</v>
      </c>
      <c r="C255" s="7">
        <v>69</v>
      </c>
      <c r="D255" s="7">
        <v>65</v>
      </c>
      <c r="E255" s="7">
        <v>19</v>
      </c>
      <c r="F255" s="7">
        <v>0.03</v>
      </c>
    </row>
    <row r="256" spans="1:6" x14ac:dyDescent="0.25">
      <c r="A256" s="19">
        <v>42621</v>
      </c>
      <c r="B256" s="7">
        <v>76</v>
      </c>
      <c r="C256" s="7">
        <v>70</v>
      </c>
      <c r="D256" s="7">
        <v>66</v>
      </c>
      <c r="E256" s="7">
        <v>21.9</v>
      </c>
      <c r="F256" s="7">
        <v>0</v>
      </c>
    </row>
    <row r="257" spans="1:6" x14ac:dyDescent="0.25">
      <c r="A257" s="19">
        <v>42622</v>
      </c>
      <c r="B257" s="7">
        <v>93</v>
      </c>
      <c r="C257" s="7">
        <v>79</v>
      </c>
      <c r="D257" s="7">
        <v>73</v>
      </c>
      <c r="E257" s="7">
        <v>23.9</v>
      </c>
      <c r="F257" s="7">
        <v>0</v>
      </c>
    </row>
    <row r="258" spans="1:6" x14ac:dyDescent="0.25">
      <c r="A258" s="19">
        <v>42623</v>
      </c>
      <c r="B258" s="7">
        <v>78</v>
      </c>
      <c r="C258" s="7">
        <v>75</v>
      </c>
      <c r="D258" s="7">
        <v>70</v>
      </c>
      <c r="E258" s="7">
        <v>19</v>
      </c>
      <c r="F258" s="7">
        <v>0.01</v>
      </c>
    </row>
    <row r="259" spans="1:6" x14ac:dyDescent="0.25">
      <c r="A259" s="19">
        <v>42624</v>
      </c>
      <c r="B259" s="7">
        <v>83</v>
      </c>
      <c r="C259" s="7">
        <v>76</v>
      </c>
      <c r="D259" s="7">
        <v>63</v>
      </c>
      <c r="E259" s="7">
        <v>47</v>
      </c>
      <c r="F259" s="7">
        <v>0.03</v>
      </c>
    </row>
    <row r="260" spans="1:6" x14ac:dyDescent="0.25">
      <c r="A260" s="19">
        <v>42625</v>
      </c>
      <c r="B260" s="7">
        <v>72</v>
      </c>
      <c r="C260" s="7">
        <v>66</v>
      </c>
      <c r="D260" s="7">
        <v>59</v>
      </c>
      <c r="E260" s="7">
        <v>18.100000000000001</v>
      </c>
      <c r="F260" s="7">
        <v>0</v>
      </c>
    </row>
    <row r="261" spans="1:6" x14ac:dyDescent="0.25">
      <c r="A261" s="19">
        <v>42626</v>
      </c>
      <c r="B261" s="7">
        <v>83</v>
      </c>
      <c r="C261" s="7">
        <v>70</v>
      </c>
      <c r="D261" s="7">
        <v>60</v>
      </c>
      <c r="E261" s="7">
        <v>27.1</v>
      </c>
      <c r="F261" s="7">
        <v>0</v>
      </c>
    </row>
    <row r="262" spans="1:6" x14ac:dyDescent="0.25">
      <c r="A262" s="19">
        <v>42627</v>
      </c>
      <c r="B262" s="7">
        <v>90</v>
      </c>
      <c r="C262" s="7">
        <v>74</v>
      </c>
      <c r="D262" s="7">
        <v>62</v>
      </c>
      <c r="E262" s="7">
        <v>32</v>
      </c>
      <c r="F262" s="7">
        <v>0.06</v>
      </c>
    </row>
    <row r="263" spans="1:6" x14ac:dyDescent="0.25">
      <c r="A263" s="19">
        <v>42628</v>
      </c>
      <c r="B263" s="7">
        <v>66</v>
      </c>
      <c r="C263" s="7">
        <v>63</v>
      </c>
      <c r="D263" s="7">
        <v>57</v>
      </c>
      <c r="E263" s="7">
        <v>19.899999999999999</v>
      </c>
      <c r="F263" s="7">
        <v>0</v>
      </c>
    </row>
    <row r="264" spans="1:6" x14ac:dyDescent="0.25">
      <c r="A264" s="19">
        <v>42629</v>
      </c>
      <c r="B264" s="7">
        <v>70</v>
      </c>
      <c r="C264" s="7">
        <v>62</v>
      </c>
      <c r="D264" s="7">
        <v>54</v>
      </c>
      <c r="E264" s="7">
        <v>21.9</v>
      </c>
      <c r="F264" s="7">
        <v>0</v>
      </c>
    </row>
    <row r="265" spans="1:6" x14ac:dyDescent="0.25">
      <c r="A265" s="19">
        <v>42630</v>
      </c>
      <c r="B265" s="7">
        <v>78</v>
      </c>
      <c r="C265" s="7">
        <v>65</v>
      </c>
      <c r="D265" s="7">
        <v>55</v>
      </c>
      <c r="E265" s="7">
        <v>23.9</v>
      </c>
      <c r="F265" s="7">
        <v>0</v>
      </c>
    </row>
    <row r="266" spans="1:6" x14ac:dyDescent="0.25">
      <c r="A266" s="19">
        <v>42631</v>
      </c>
      <c r="B266" s="7">
        <v>82</v>
      </c>
      <c r="C266" s="7">
        <v>73</v>
      </c>
      <c r="D266" s="7">
        <v>66</v>
      </c>
      <c r="E266" s="7">
        <v>30</v>
      </c>
      <c r="F266" s="7">
        <v>0</v>
      </c>
    </row>
    <row r="267" spans="1:6" x14ac:dyDescent="0.25">
      <c r="A267" s="19">
        <v>42632</v>
      </c>
      <c r="B267" s="7">
        <v>74</v>
      </c>
      <c r="C267" s="7">
        <v>72</v>
      </c>
      <c r="D267" s="7">
        <v>67</v>
      </c>
      <c r="E267" s="7">
        <v>16.100000000000001</v>
      </c>
      <c r="F267" s="7">
        <v>0.33</v>
      </c>
    </row>
    <row r="268" spans="1:6" x14ac:dyDescent="0.25">
      <c r="A268" s="19">
        <v>42633</v>
      </c>
      <c r="B268" s="7">
        <v>75</v>
      </c>
      <c r="C268" s="7">
        <v>70</v>
      </c>
      <c r="D268" s="7">
        <v>67</v>
      </c>
      <c r="E268" s="7">
        <v>16.100000000000001</v>
      </c>
      <c r="F268" s="7">
        <v>0</v>
      </c>
    </row>
    <row r="269" spans="1:6" x14ac:dyDescent="0.25">
      <c r="A269" s="19">
        <v>42634</v>
      </c>
      <c r="B269" s="7">
        <v>83</v>
      </c>
      <c r="C269" s="7">
        <v>75</v>
      </c>
      <c r="D269" s="7">
        <v>69</v>
      </c>
      <c r="E269" s="7">
        <v>19.899999999999999</v>
      </c>
      <c r="F269" s="7">
        <v>0</v>
      </c>
    </row>
    <row r="270" spans="1:6" x14ac:dyDescent="0.25">
      <c r="A270" s="19">
        <v>42635</v>
      </c>
      <c r="B270" s="7">
        <v>79</v>
      </c>
      <c r="C270" s="7">
        <v>71</v>
      </c>
      <c r="D270" s="7">
        <v>61</v>
      </c>
      <c r="E270" s="7">
        <v>18.100000000000001</v>
      </c>
      <c r="F270" s="7">
        <v>0</v>
      </c>
    </row>
    <row r="271" spans="1:6" x14ac:dyDescent="0.25">
      <c r="A271" s="19">
        <v>42636</v>
      </c>
      <c r="B271" s="7">
        <v>82</v>
      </c>
      <c r="C271" s="7">
        <v>70</v>
      </c>
      <c r="D271" s="7">
        <v>56</v>
      </c>
      <c r="E271" s="7">
        <v>29.1</v>
      </c>
      <c r="F271" s="7">
        <v>0.34</v>
      </c>
    </row>
    <row r="272" spans="1:6" x14ac:dyDescent="0.25">
      <c r="A272" s="19">
        <v>42637</v>
      </c>
      <c r="B272" s="7">
        <v>67</v>
      </c>
      <c r="C272" s="7">
        <v>60</v>
      </c>
      <c r="D272" s="7">
        <v>54</v>
      </c>
      <c r="E272" s="7">
        <v>23.9</v>
      </c>
      <c r="F272" s="7">
        <v>0</v>
      </c>
    </row>
    <row r="273" spans="1:6" x14ac:dyDescent="0.25">
      <c r="A273" s="19">
        <v>42638</v>
      </c>
      <c r="B273" s="7">
        <v>66</v>
      </c>
      <c r="C273" s="7">
        <v>58</v>
      </c>
      <c r="D273" s="7">
        <v>49</v>
      </c>
      <c r="E273" s="7">
        <v>30</v>
      </c>
      <c r="F273" s="7">
        <v>0</v>
      </c>
    </row>
    <row r="274" spans="1:6" x14ac:dyDescent="0.25">
      <c r="A274" s="19">
        <v>42639</v>
      </c>
      <c r="B274" s="7">
        <v>64</v>
      </c>
      <c r="C274" s="7">
        <v>56</v>
      </c>
      <c r="D274" s="7">
        <v>48</v>
      </c>
      <c r="E274" s="7">
        <v>21.9</v>
      </c>
      <c r="F274" s="7">
        <v>0</v>
      </c>
    </row>
    <row r="275" spans="1:6" x14ac:dyDescent="0.25">
      <c r="A275" s="19">
        <v>42640</v>
      </c>
      <c r="B275" s="7">
        <v>72</v>
      </c>
      <c r="C275" s="7">
        <v>63</v>
      </c>
      <c r="D275" s="7">
        <v>59</v>
      </c>
      <c r="E275" s="7">
        <v>15</v>
      </c>
      <c r="F275" s="7">
        <v>0.22</v>
      </c>
    </row>
    <row r="276" spans="1:6" x14ac:dyDescent="0.25">
      <c r="A276" s="19">
        <v>42641</v>
      </c>
      <c r="B276" s="7">
        <v>61</v>
      </c>
      <c r="C276" s="7">
        <v>59</v>
      </c>
      <c r="D276" s="7">
        <v>56</v>
      </c>
      <c r="E276" s="7">
        <v>32</v>
      </c>
      <c r="F276" s="7">
        <v>0</v>
      </c>
    </row>
    <row r="277" spans="1:6" x14ac:dyDescent="0.25">
      <c r="A277" s="19">
        <v>42642</v>
      </c>
      <c r="B277" s="7">
        <v>60</v>
      </c>
      <c r="C277" s="7">
        <v>57</v>
      </c>
      <c r="D277" s="7">
        <v>54</v>
      </c>
      <c r="E277" s="7">
        <v>31.1</v>
      </c>
      <c r="F277" s="7">
        <v>0</v>
      </c>
    </row>
    <row r="278" spans="1:6" x14ac:dyDescent="0.25">
      <c r="A278" s="19">
        <v>42643</v>
      </c>
      <c r="B278" s="7">
        <v>62</v>
      </c>
      <c r="C278" s="7">
        <v>58</v>
      </c>
      <c r="D278" s="7">
        <v>56</v>
      </c>
      <c r="E278" s="7">
        <v>28</v>
      </c>
      <c r="F278" s="7">
        <v>0.13</v>
      </c>
    </row>
    <row r="279" spans="1:6" x14ac:dyDescent="0.25">
      <c r="A279" s="19">
        <v>42644</v>
      </c>
      <c r="B279" s="7">
        <v>59</v>
      </c>
      <c r="C279" s="7">
        <v>57</v>
      </c>
      <c r="D279" s="7">
        <v>54</v>
      </c>
      <c r="E279" s="7">
        <v>30</v>
      </c>
      <c r="F279" s="7">
        <v>0.71</v>
      </c>
    </row>
    <row r="280" spans="1:6" x14ac:dyDescent="0.25">
      <c r="A280" s="19">
        <v>42645</v>
      </c>
      <c r="B280" s="7">
        <v>57</v>
      </c>
      <c r="C280" s="7">
        <v>55</v>
      </c>
      <c r="D280" s="7">
        <v>53</v>
      </c>
      <c r="E280" s="7">
        <v>21.9</v>
      </c>
      <c r="F280" s="7">
        <v>0.03</v>
      </c>
    </row>
    <row r="281" spans="1:6" x14ac:dyDescent="0.25">
      <c r="A281" s="19">
        <v>42646</v>
      </c>
      <c r="B281" s="7">
        <v>68</v>
      </c>
      <c r="C281" s="7">
        <v>60</v>
      </c>
      <c r="D281" s="7">
        <v>55</v>
      </c>
      <c r="E281" s="7">
        <v>19</v>
      </c>
      <c r="F281" s="7">
        <v>0</v>
      </c>
    </row>
    <row r="282" spans="1:6" x14ac:dyDescent="0.25">
      <c r="A282" s="19">
        <v>42647</v>
      </c>
      <c r="B282" s="7">
        <v>63</v>
      </c>
      <c r="C282" s="7">
        <v>59</v>
      </c>
      <c r="D282" s="7">
        <v>50</v>
      </c>
      <c r="E282" s="7">
        <v>25.9</v>
      </c>
      <c r="F282" s="7">
        <v>0</v>
      </c>
    </row>
    <row r="283" spans="1:6" x14ac:dyDescent="0.25">
      <c r="A283" s="19">
        <v>42648</v>
      </c>
      <c r="B283" s="7">
        <v>60</v>
      </c>
      <c r="C283" s="7">
        <v>54</v>
      </c>
      <c r="D283" s="7">
        <v>48</v>
      </c>
      <c r="E283" s="7">
        <v>18.100000000000001</v>
      </c>
      <c r="F283" s="7">
        <v>0</v>
      </c>
    </row>
    <row r="284" spans="1:6" x14ac:dyDescent="0.25">
      <c r="A284" s="19">
        <v>42649</v>
      </c>
      <c r="B284" s="7">
        <v>67</v>
      </c>
      <c r="C284" s="7">
        <v>56</v>
      </c>
      <c r="D284" s="7">
        <v>49</v>
      </c>
      <c r="E284" s="7">
        <v>13</v>
      </c>
      <c r="F284" s="7">
        <v>0</v>
      </c>
    </row>
    <row r="285" spans="1:6" x14ac:dyDescent="0.25">
      <c r="A285" s="19">
        <v>42650</v>
      </c>
      <c r="B285" s="7">
        <v>68</v>
      </c>
      <c r="C285" s="7">
        <v>60</v>
      </c>
      <c r="D285" s="7">
        <v>53</v>
      </c>
      <c r="E285" s="7">
        <v>14.1</v>
      </c>
      <c r="F285" s="7">
        <v>0</v>
      </c>
    </row>
    <row r="286" spans="1:6" x14ac:dyDescent="0.25">
      <c r="A286" s="19">
        <v>42651</v>
      </c>
      <c r="B286" s="7">
        <v>68</v>
      </c>
      <c r="C286" s="7">
        <v>60</v>
      </c>
      <c r="D286" s="7">
        <v>52</v>
      </c>
      <c r="E286" s="7">
        <v>16.100000000000001</v>
      </c>
      <c r="F286" s="7">
        <v>0.01</v>
      </c>
    </row>
    <row r="287" spans="1:6" x14ac:dyDescent="0.25">
      <c r="A287" s="19">
        <v>42652</v>
      </c>
      <c r="B287" s="7">
        <v>65</v>
      </c>
      <c r="C287" s="7">
        <v>59</v>
      </c>
      <c r="D287" s="7">
        <v>48</v>
      </c>
      <c r="E287" s="7">
        <v>30</v>
      </c>
      <c r="F287" s="7">
        <v>1.84</v>
      </c>
    </row>
    <row r="288" spans="1:6" x14ac:dyDescent="0.25">
      <c r="A288" s="19">
        <v>42653</v>
      </c>
      <c r="B288" s="7">
        <v>59</v>
      </c>
      <c r="C288" s="7">
        <v>51</v>
      </c>
      <c r="D288" s="7">
        <v>45</v>
      </c>
      <c r="E288" s="7">
        <v>31.1</v>
      </c>
      <c r="F288" s="7">
        <v>0</v>
      </c>
    </row>
    <row r="289" spans="1:6" x14ac:dyDescent="0.25">
      <c r="A289" s="19">
        <v>42654</v>
      </c>
      <c r="B289" s="7">
        <v>59</v>
      </c>
      <c r="C289" s="7">
        <v>51</v>
      </c>
      <c r="D289" s="7">
        <v>44</v>
      </c>
      <c r="E289" s="7">
        <v>15</v>
      </c>
      <c r="F289" s="7">
        <v>0</v>
      </c>
    </row>
    <row r="290" spans="1:6" x14ac:dyDescent="0.25">
      <c r="A290" s="19">
        <v>42655</v>
      </c>
      <c r="B290" s="7">
        <v>62</v>
      </c>
      <c r="C290" s="7">
        <v>55</v>
      </c>
      <c r="D290" s="7">
        <v>48</v>
      </c>
      <c r="E290" s="7">
        <v>17</v>
      </c>
      <c r="F290" s="7">
        <v>0</v>
      </c>
    </row>
    <row r="291" spans="1:6" x14ac:dyDescent="0.25">
      <c r="A291" s="19">
        <v>42656</v>
      </c>
      <c r="B291" s="7">
        <v>72</v>
      </c>
      <c r="C291" s="7">
        <v>60</v>
      </c>
      <c r="D291" s="7">
        <v>51</v>
      </c>
      <c r="E291" s="7">
        <v>27.1</v>
      </c>
      <c r="F291" s="7">
        <v>0</v>
      </c>
    </row>
    <row r="292" spans="1:6" x14ac:dyDescent="0.25">
      <c r="A292" s="19">
        <v>42657</v>
      </c>
      <c r="B292" s="7">
        <v>60</v>
      </c>
      <c r="C292" s="7">
        <v>54</v>
      </c>
      <c r="D292" s="7">
        <v>46</v>
      </c>
      <c r="E292" s="7">
        <v>32</v>
      </c>
      <c r="F292" s="7">
        <v>0</v>
      </c>
    </row>
    <row r="293" spans="1:6" x14ac:dyDescent="0.25">
      <c r="A293" s="19">
        <v>42658</v>
      </c>
      <c r="B293" s="7">
        <v>56</v>
      </c>
      <c r="C293" s="7">
        <v>49</v>
      </c>
      <c r="D293" s="7">
        <v>42</v>
      </c>
      <c r="E293" s="7">
        <v>15</v>
      </c>
      <c r="F293" s="7">
        <v>0</v>
      </c>
    </row>
    <row r="294" spans="1:6" x14ac:dyDescent="0.25">
      <c r="A294" s="19">
        <v>42659</v>
      </c>
      <c r="B294" s="7">
        <v>71</v>
      </c>
      <c r="C294" s="7">
        <v>56</v>
      </c>
      <c r="D294" s="7">
        <v>46</v>
      </c>
      <c r="E294" s="7">
        <v>28</v>
      </c>
      <c r="F294" s="7">
        <v>0</v>
      </c>
    </row>
    <row r="295" spans="1:6" x14ac:dyDescent="0.25">
      <c r="A295" s="19">
        <v>42660</v>
      </c>
      <c r="B295" s="7">
        <v>75</v>
      </c>
      <c r="C295" s="7">
        <v>66</v>
      </c>
      <c r="D295" s="7">
        <v>62</v>
      </c>
      <c r="E295" s="7">
        <v>19.899999999999999</v>
      </c>
      <c r="F295" s="7">
        <v>0</v>
      </c>
    </row>
    <row r="296" spans="1:6" x14ac:dyDescent="0.25">
      <c r="A296" s="19">
        <v>42661</v>
      </c>
      <c r="B296" s="7">
        <v>69</v>
      </c>
      <c r="C296" s="7">
        <v>62</v>
      </c>
      <c r="D296" s="7">
        <v>57</v>
      </c>
      <c r="E296" s="7">
        <v>27.1</v>
      </c>
      <c r="F296" s="7">
        <v>0.14000000000000001</v>
      </c>
    </row>
    <row r="297" spans="1:6" x14ac:dyDescent="0.25">
      <c r="A297" s="19">
        <v>42662</v>
      </c>
      <c r="B297" s="7">
        <v>81</v>
      </c>
      <c r="C297" s="7">
        <v>71</v>
      </c>
      <c r="D297" s="7">
        <v>62</v>
      </c>
      <c r="E297" s="7">
        <v>27.1</v>
      </c>
      <c r="F297" s="7">
        <v>0</v>
      </c>
    </row>
    <row r="298" spans="1:6" x14ac:dyDescent="0.25">
      <c r="A298" s="19">
        <v>42663</v>
      </c>
      <c r="B298" s="7">
        <v>62</v>
      </c>
      <c r="C298" s="7">
        <v>60</v>
      </c>
      <c r="D298" s="7">
        <v>56</v>
      </c>
      <c r="E298" s="7">
        <v>21.9</v>
      </c>
      <c r="F298" s="7">
        <v>0.08</v>
      </c>
    </row>
    <row r="299" spans="1:6" x14ac:dyDescent="0.25">
      <c r="A299" s="19">
        <v>42664</v>
      </c>
      <c r="B299" s="7">
        <v>75</v>
      </c>
      <c r="C299" s="7">
        <v>62</v>
      </c>
      <c r="D299" s="7">
        <v>59</v>
      </c>
      <c r="E299" s="7">
        <v>25.1</v>
      </c>
      <c r="F299" s="7">
        <v>1.1100000000000001</v>
      </c>
    </row>
    <row r="300" spans="1:6" x14ac:dyDescent="0.25">
      <c r="A300" s="19">
        <v>42665</v>
      </c>
      <c r="B300" s="7">
        <v>65</v>
      </c>
      <c r="C300" s="7">
        <v>61</v>
      </c>
      <c r="D300" s="7">
        <v>44</v>
      </c>
      <c r="E300" s="7">
        <v>40</v>
      </c>
      <c r="F300" s="7">
        <v>0.15</v>
      </c>
    </row>
    <row r="301" spans="1:6" x14ac:dyDescent="0.25">
      <c r="A301" s="19">
        <v>42666</v>
      </c>
      <c r="B301" s="7">
        <v>58</v>
      </c>
      <c r="C301" s="7">
        <v>50</v>
      </c>
      <c r="D301" s="7">
        <v>44</v>
      </c>
      <c r="E301" s="7">
        <v>40</v>
      </c>
      <c r="F301" s="7">
        <v>0</v>
      </c>
    </row>
    <row r="302" spans="1:6" x14ac:dyDescent="0.25">
      <c r="A302" s="19">
        <v>42667</v>
      </c>
      <c r="B302" s="7">
        <v>61</v>
      </c>
      <c r="C302" s="7">
        <v>54</v>
      </c>
      <c r="D302" s="7">
        <v>46</v>
      </c>
      <c r="E302" s="7">
        <v>32</v>
      </c>
      <c r="F302" s="7">
        <v>0</v>
      </c>
    </row>
    <row r="303" spans="1:6" x14ac:dyDescent="0.25">
      <c r="A303" s="19">
        <v>42668</v>
      </c>
      <c r="B303" s="7">
        <v>49</v>
      </c>
      <c r="C303" s="7">
        <v>46</v>
      </c>
      <c r="D303" s="7">
        <v>39</v>
      </c>
      <c r="E303" s="7">
        <v>32</v>
      </c>
      <c r="F303" s="7">
        <v>0</v>
      </c>
    </row>
    <row r="304" spans="1:6" x14ac:dyDescent="0.25">
      <c r="A304" s="19">
        <v>42669</v>
      </c>
      <c r="B304" s="7">
        <v>49</v>
      </c>
      <c r="C304" s="7">
        <v>42</v>
      </c>
      <c r="D304" s="7">
        <v>37</v>
      </c>
      <c r="E304" s="7">
        <v>28</v>
      </c>
      <c r="F304" s="7">
        <v>0</v>
      </c>
    </row>
    <row r="305" spans="1:6" x14ac:dyDescent="0.25">
      <c r="A305" s="19">
        <v>42670</v>
      </c>
      <c r="B305" s="7">
        <v>49</v>
      </c>
      <c r="C305" s="7">
        <v>40</v>
      </c>
      <c r="D305" s="7">
        <v>34</v>
      </c>
      <c r="E305" s="7">
        <v>32</v>
      </c>
      <c r="F305" s="7">
        <v>0.65</v>
      </c>
    </row>
    <row r="306" spans="1:6" x14ac:dyDescent="0.25">
      <c r="A306" s="19">
        <v>42671</v>
      </c>
      <c r="B306" s="7">
        <v>55</v>
      </c>
      <c r="C306" s="7">
        <v>48</v>
      </c>
      <c r="D306" s="7">
        <v>44</v>
      </c>
      <c r="E306" s="7">
        <v>38.9</v>
      </c>
      <c r="F306" s="7">
        <v>0.61</v>
      </c>
    </row>
    <row r="307" spans="1:6" x14ac:dyDescent="0.25">
      <c r="A307" s="19">
        <v>42672</v>
      </c>
      <c r="B307" s="7">
        <v>57</v>
      </c>
      <c r="C307" s="7">
        <v>47</v>
      </c>
      <c r="D307" s="7">
        <v>42</v>
      </c>
      <c r="E307" s="7">
        <v>23</v>
      </c>
      <c r="F307" s="7">
        <v>0</v>
      </c>
    </row>
    <row r="308" spans="1:6" x14ac:dyDescent="0.25">
      <c r="A308" s="19">
        <v>42673</v>
      </c>
      <c r="B308" s="7">
        <v>65</v>
      </c>
      <c r="C308" s="7">
        <v>58</v>
      </c>
      <c r="D308" s="7">
        <v>46</v>
      </c>
      <c r="E308" s="7">
        <v>21.9</v>
      </c>
      <c r="F308" s="7">
        <v>0.13</v>
      </c>
    </row>
    <row r="309" spans="1:6" x14ac:dyDescent="0.25">
      <c r="A309" s="19">
        <v>42674</v>
      </c>
      <c r="B309" s="7">
        <v>52</v>
      </c>
      <c r="C309" s="7">
        <v>47</v>
      </c>
      <c r="D309" s="7">
        <v>38</v>
      </c>
      <c r="E309" s="7">
        <v>27.1</v>
      </c>
      <c r="F309" s="7">
        <v>0</v>
      </c>
    </row>
    <row r="310" spans="1:6" x14ac:dyDescent="0.25">
      <c r="A310" s="19">
        <v>42675</v>
      </c>
      <c r="B310" s="7">
        <v>51</v>
      </c>
      <c r="C310" s="7">
        <v>42</v>
      </c>
      <c r="D310" s="7">
        <v>34</v>
      </c>
      <c r="E310" s="7">
        <v>17</v>
      </c>
      <c r="F310" s="7">
        <v>0</v>
      </c>
    </row>
    <row r="311" spans="1:6" x14ac:dyDescent="0.25">
      <c r="A311" s="19">
        <v>42676</v>
      </c>
      <c r="B311" s="7">
        <v>70</v>
      </c>
      <c r="C311" s="7">
        <v>55</v>
      </c>
      <c r="D311" s="7">
        <v>45</v>
      </c>
      <c r="E311" s="7">
        <v>21</v>
      </c>
      <c r="F311" s="7">
        <v>0</v>
      </c>
    </row>
    <row r="312" spans="1:6" x14ac:dyDescent="0.25">
      <c r="A312" s="19">
        <v>42677</v>
      </c>
      <c r="B312" s="7">
        <v>64</v>
      </c>
      <c r="C312" s="7">
        <v>56</v>
      </c>
      <c r="D312" s="7">
        <v>51</v>
      </c>
      <c r="E312" s="7">
        <v>29.1</v>
      </c>
      <c r="F312" s="7">
        <v>0.08</v>
      </c>
    </row>
    <row r="313" spans="1:6" x14ac:dyDescent="0.25">
      <c r="A313" s="19">
        <v>42678</v>
      </c>
      <c r="B313" s="7">
        <v>57</v>
      </c>
      <c r="C313" s="7">
        <v>52</v>
      </c>
      <c r="D313" s="7">
        <v>39</v>
      </c>
      <c r="E313" s="7">
        <v>25.1</v>
      </c>
      <c r="F313" s="7">
        <v>0</v>
      </c>
    </row>
    <row r="314" spans="1:6" x14ac:dyDescent="0.25">
      <c r="A314" s="19">
        <v>42679</v>
      </c>
      <c r="B314" s="7">
        <v>57</v>
      </c>
      <c r="C314" s="7">
        <v>45</v>
      </c>
      <c r="D314" s="7">
        <v>35</v>
      </c>
      <c r="E314" s="7">
        <v>21</v>
      </c>
      <c r="F314" s="7">
        <v>0</v>
      </c>
    </row>
    <row r="315" spans="1:6" x14ac:dyDescent="0.25">
      <c r="A315" s="19">
        <v>42680</v>
      </c>
      <c r="B315" s="7">
        <v>52</v>
      </c>
      <c r="C315" s="7">
        <v>48</v>
      </c>
      <c r="D315" s="7">
        <v>43</v>
      </c>
      <c r="E315" s="7">
        <v>30</v>
      </c>
      <c r="F315" s="7">
        <v>0.09</v>
      </c>
    </row>
    <row r="316" spans="1:6" x14ac:dyDescent="0.25">
      <c r="A316" s="19">
        <v>42681</v>
      </c>
      <c r="B316" s="7">
        <v>47</v>
      </c>
      <c r="C316" s="7">
        <v>42</v>
      </c>
      <c r="D316" s="7">
        <v>36</v>
      </c>
      <c r="E316" s="7">
        <v>23.9</v>
      </c>
      <c r="F316" s="7">
        <v>0</v>
      </c>
    </row>
    <row r="317" spans="1:6" x14ac:dyDescent="0.25">
      <c r="A317" s="19">
        <v>42682</v>
      </c>
      <c r="B317" s="7">
        <v>59</v>
      </c>
      <c r="C317" s="7">
        <v>46</v>
      </c>
      <c r="D317" s="7">
        <v>38</v>
      </c>
      <c r="E317" s="7">
        <v>14.1</v>
      </c>
      <c r="F317" s="7">
        <v>0</v>
      </c>
    </row>
    <row r="318" spans="1:6" x14ac:dyDescent="0.25">
      <c r="A318" s="19">
        <v>42683</v>
      </c>
      <c r="B318" s="7">
        <v>62</v>
      </c>
      <c r="C318" s="7">
        <v>52</v>
      </c>
      <c r="D318" s="7">
        <v>44</v>
      </c>
      <c r="E318" s="7">
        <v>25.9</v>
      </c>
      <c r="F318" s="7">
        <v>0.01</v>
      </c>
    </row>
    <row r="319" spans="1:6" x14ac:dyDescent="0.25">
      <c r="A319" s="19">
        <v>42684</v>
      </c>
      <c r="B319" s="7">
        <v>53</v>
      </c>
      <c r="C319" s="7">
        <v>47</v>
      </c>
      <c r="D319" s="7">
        <v>39</v>
      </c>
      <c r="E319" s="7">
        <v>25.9</v>
      </c>
      <c r="F319" s="7">
        <v>0</v>
      </c>
    </row>
    <row r="320" spans="1:6" x14ac:dyDescent="0.25">
      <c r="A320" s="19">
        <v>42685</v>
      </c>
      <c r="B320" s="7">
        <v>60</v>
      </c>
      <c r="C320" s="7">
        <v>50</v>
      </c>
      <c r="D320" s="7">
        <v>38</v>
      </c>
      <c r="E320" s="7">
        <v>42.9</v>
      </c>
      <c r="F320" s="7">
        <v>0</v>
      </c>
    </row>
    <row r="321" spans="1:6" x14ac:dyDescent="0.25">
      <c r="A321" s="19">
        <v>42686</v>
      </c>
      <c r="B321" s="7">
        <v>48</v>
      </c>
      <c r="C321" s="7">
        <v>41</v>
      </c>
      <c r="D321" s="7">
        <v>34</v>
      </c>
      <c r="E321" s="7">
        <v>36</v>
      </c>
      <c r="F321" s="7">
        <v>0</v>
      </c>
    </row>
    <row r="322" spans="1:6" x14ac:dyDescent="0.25">
      <c r="A322" s="19">
        <v>42687</v>
      </c>
      <c r="B322" s="7">
        <v>60</v>
      </c>
      <c r="C322" s="7">
        <v>49</v>
      </c>
      <c r="D322" s="7">
        <v>41</v>
      </c>
      <c r="E322" s="7">
        <v>23</v>
      </c>
      <c r="F322" s="7">
        <v>0</v>
      </c>
    </row>
    <row r="323" spans="1:6" x14ac:dyDescent="0.25">
      <c r="A323" s="19">
        <v>42688</v>
      </c>
      <c r="B323" s="7">
        <v>66</v>
      </c>
      <c r="C323" s="7">
        <v>53</v>
      </c>
      <c r="D323" s="7">
        <v>39</v>
      </c>
      <c r="E323" s="7">
        <v>23.9</v>
      </c>
      <c r="F323" s="7">
        <v>0</v>
      </c>
    </row>
    <row r="324" spans="1:6" x14ac:dyDescent="0.25">
      <c r="A324" s="19">
        <v>42689</v>
      </c>
      <c r="B324" s="7">
        <v>58</v>
      </c>
      <c r="C324" s="7">
        <v>51</v>
      </c>
      <c r="D324" s="7">
        <v>46</v>
      </c>
      <c r="E324" s="7">
        <v>33.1</v>
      </c>
      <c r="F324" s="7">
        <v>0.99</v>
      </c>
    </row>
    <row r="325" spans="1:6" x14ac:dyDescent="0.25">
      <c r="A325" s="19">
        <v>42690</v>
      </c>
      <c r="B325" s="7">
        <v>55</v>
      </c>
      <c r="C325" s="7">
        <v>53</v>
      </c>
      <c r="D325" s="7">
        <v>51</v>
      </c>
      <c r="E325" s="7">
        <v>25.1</v>
      </c>
      <c r="F325" s="7">
        <v>0.03</v>
      </c>
    </row>
    <row r="326" spans="1:6" x14ac:dyDescent="0.25">
      <c r="A326" s="19">
        <v>42691</v>
      </c>
      <c r="B326" s="7">
        <v>57</v>
      </c>
      <c r="C326" s="7">
        <v>51</v>
      </c>
      <c r="D326" s="7">
        <v>45</v>
      </c>
      <c r="E326" s="7">
        <v>30</v>
      </c>
      <c r="F326" s="7">
        <v>0</v>
      </c>
    </row>
    <row r="327" spans="1:6" x14ac:dyDescent="0.25">
      <c r="A327" s="19">
        <v>42692</v>
      </c>
      <c r="B327" s="7">
        <v>63</v>
      </c>
      <c r="C327" s="7">
        <v>50</v>
      </c>
      <c r="D327" s="7">
        <v>43</v>
      </c>
      <c r="E327" s="7">
        <v>19.899999999999999</v>
      </c>
      <c r="F327" s="7">
        <v>0</v>
      </c>
    </row>
    <row r="328" spans="1:6" x14ac:dyDescent="0.25">
      <c r="A328" s="19">
        <v>42693</v>
      </c>
      <c r="B328" s="7">
        <v>51</v>
      </c>
      <c r="C328" s="7">
        <v>48</v>
      </c>
      <c r="D328" s="7">
        <v>43</v>
      </c>
      <c r="E328" s="7">
        <v>16.100000000000001</v>
      </c>
      <c r="F328" s="7">
        <v>0</v>
      </c>
    </row>
    <row r="329" spans="1:6" x14ac:dyDescent="0.25">
      <c r="A329" s="19">
        <v>42694</v>
      </c>
      <c r="B329" s="7">
        <v>49</v>
      </c>
      <c r="C329" s="7">
        <v>44</v>
      </c>
      <c r="D329" s="7">
        <v>32</v>
      </c>
      <c r="E329" s="7">
        <v>42.1</v>
      </c>
      <c r="F329" s="7">
        <v>0.08</v>
      </c>
    </row>
    <row r="330" spans="1:6" x14ac:dyDescent="0.25">
      <c r="A330" s="19">
        <v>42695</v>
      </c>
      <c r="B330" s="7">
        <v>38</v>
      </c>
      <c r="C330" s="7">
        <v>34</v>
      </c>
      <c r="D330" s="7">
        <v>30</v>
      </c>
      <c r="E330" s="7">
        <v>38</v>
      </c>
      <c r="F330" s="7">
        <v>0</v>
      </c>
    </row>
    <row r="331" spans="1:6" x14ac:dyDescent="0.25">
      <c r="A331" s="19">
        <v>42696</v>
      </c>
      <c r="B331" s="7">
        <v>43</v>
      </c>
      <c r="C331" s="7">
        <v>36</v>
      </c>
      <c r="D331" s="7">
        <v>32</v>
      </c>
      <c r="E331" s="7">
        <v>33.1</v>
      </c>
      <c r="F331" s="7">
        <v>0</v>
      </c>
    </row>
    <row r="332" spans="1:6" x14ac:dyDescent="0.25">
      <c r="A332" s="19">
        <v>42697</v>
      </c>
      <c r="B332" s="7">
        <v>45</v>
      </c>
      <c r="C332" s="7">
        <v>37</v>
      </c>
      <c r="D332" s="7">
        <v>33</v>
      </c>
      <c r="E332" s="7">
        <v>32</v>
      </c>
      <c r="F332" s="7">
        <v>0</v>
      </c>
    </row>
    <row r="333" spans="1:6" x14ac:dyDescent="0.25">
      <c r="A333" s="19">
        <v>42698</v>
      </c>
      <c r="B333" s="7">
        <v>44</v>
      </c>
      <c r="C333" s="7">
        <v>37</v>
      </c>
      <c r="D333" s="7">
        <v>33</v>
      </c>
      <c r="E333" s="7">
        <v>13</v>
      </c>
      <c r="F333" s="7">
        <v>0.05</v>
      </c>
    </row>
    <row r="334" spans="1:6" x14ac:dyDescent="0.25">
      <c r="A334" s="19">
        <v>42699</v>
      </c>
      <c r="B334" s="7">
        <v>48</v>
      </c>
      <c r="C334" s="7">
        <v>42</v>
      </c>
      <c r="D334" s="7">
        <v>39</v>
      </c>
      <c r="E334" s="7">
        <v>17</v>
      </c>
      <c r="F334" s="7">
        <v>0.03</v>
      </c>
    </row>
    <row r="335" spans="1:6" x14ac:dyDescent="0.25">
      <c r="A335" s="19">
        <v>42700</v>
      </c>
      <c r="B335" s="7">
        <v>47</v>
      </c>
      <c r="C335" s="7">
        <v>42</v>
      </c>
      <c r="D335" s="7">
        <v>38</v>
      </c>
      <c r="E335" s="7">
        <v>18.100000000000001</v>
      </c>
      <c r="F335" s="7">
        <v>0</v>
      </c>
    </row>
    <row r="336" spans="1:6" x14ac:dyDescent="0.25">
      <c r="A336" s="19">
        <v>42701</v>
      </c>
      <c r="B336" s="7">
        <v>46</v>
      </c>
      <c r="C336" s="7">
        <v>41</v>
      </c>
      <c r="D336" s="7">
        <v>36</v>
      </c>
      <c r="E336" s="7">
        <v>25.9</v>
      </c>
      <c r="F336" s="7">
        <v>0</v>
      </c>
    </row>
    <row r="337" spans="1:6" x14ac:dyDescent="0.25">
      <c r="A337" s="19">
        <v>42702</v>
      </c>
      <c r="B337" s="7">
        <v>46</v>
      </c>
      <c r="C337" s="7">
        <v>39</v>
      </c>
      <c r="D337" s="7">
        <v>33</v>
      </c>
      <c r="E337" s="7">
        <v>21.9</v>
      </c>
      <c r="F337" s="7">
        <v>0</v>
      </c>
    </row>
    <row r="338" spans="1:6" x14ac:dyDescent="0.25">
      <c r="A338" s="19">
        <v>42703</v>
      </c>
      <c r="B338" s="7">
        <v>58</v>
      </c>
      <c r="C338" s="7">
        <v>42</v>
      </c>
      <c r="D338" s="7">
        <v>33</v>
      </c>
      <c r="E338" s="7">
        <v>30</v>
      </c>
      <c r="F338" s="7">
        <v>0.43</v>
      </c>
    </row>
    <row r="339" spans="1:6" x14ac:dyDescent="0.25">
      <c r="A339" s="19">
        <v>42704</v>
      </c>
      <c r="B339" s="7">
        <v>52</v>
      </c>
      <c r="C339" s="7">
        <v>48</v>
      </c>
      <c r="D339" s="7">
        <v>42</v>
      </c>
      <c r="E339" s="7">
        <v>28</v>
      </c>
      <c r="F339" s="7">
        <v>0.91</v>
      </c>
    </row>
    <row r="340" spans="1:6" x14ac:dyDescent="0.25">
      <c r="A340" s="19">
        <v>42705</v>
      </c>
      <c r="B340" s="7">
        <v>57</v>
      </c>
      <c r="C340" s="7">
        <v>50</v>
      </c>
      <c r="D340" s="7">
        <v>43</v>
      </c>
      <c r="E340" s="7">
        <v>34</v>
      </c>
      <c r="F340" s="7">
        <v>0.31</v>
      </c>
    </row>
    <row r="341" spans="1:6" x14ac:dyDescent="0.25">
      <c r="A341" s="19">
        <v>42706</v>
      </c>
      <c r="B341" s="7">
        <v>51</v>
      </c>
      <c r="C341" s="7">
        <v>45</v>
      </c>
      <c r="D341" s="7">
        <v>38</v>
      </c>
      <c r="E341" s="7">
        <v>29.1</v>
      </c>
      <c r="F341" s="7">
        <v>0</v>
      </c>
    </row>
    <row r="342" spans="1:6" x14ac:dyDescent="0.25">
      <c r="A342" s="19">
        <v>42707</v>
      </c>
      <c r="B342" s="7">
        <v>44</v>
      </c>
      <c r="C342" s="7">
        <v>42</v>
      </c>
      <c r="D342" s="7">
        <v>35</v>
      </c>
      <c r="E342" s="7">
        <v>34</v>
      </c>
      <c r="F342" s="7">
        <v>0</v>
      </c>
    </row>
    <row r="343" spans="1:6" x14ac:dyDescent="0.25">
      <c r="A343" s="19">
        <v>42708</v>
      </c>
      <c r="B343" s="7">
        <v>42</v>
      </c>
      <c r="C343" s="7">
        <v>37</v>
      </c>
      <c r="D343" s="7">
        <v>31</v>
      </c>
      <c r="E343" s="7">
        <v>25.1</v>
      </c>
      <c r="F343" s="7">
        <v>0</v>
      </c>
    </row>
    <row r="344" spans="1:6" x14ac:dyDescent="0.25">
      <c r="A344" s="19">
        <v>42709</v>
      </c>
      <c r="B344" s="7">
        <v>40</v>
      </c>
      <c r="C344" s="7">
        <v>34</v>
      </c>
      <c r="D344" s="7">
        <v>31</v>
      </c>
      <c r="E344" s="7">
        <v>23.9</v>
      </c>
      <c r="F344" s="7">
        <v>0.14000000000000001</v>
      </c>
    </row>
    <row r="345" spans="1:6" x14ac:dyDescent="0.25">
      <c r="A345" s="19">
        <v>42710</v>
      </c>
      <c r="B345" s="7">
        <v>44</v>
      </c>
      <c r="C345" s="7">
        <v>39</v>
      </c>
      <c r="D345" s="7">
        <v>34</v>
      </c>
      <c r="E345" s="7">
        <v>21</v>
      </c>
      <c r="F345" s="7">
        <v>0</v>
      </c>
    </row>
    <row r="346" spans="1:6" x14ac:dyDescent="0.25">
      <c r="A346" s="19">
        <v>42711</v>
      </c>
      <c r="B346" s="7">
        <v>42</v>
      </c>
      <c r="C346" s="7">
        <v>40</v>
      </c>
      <c r="D346" s="7">
        <v>36</v>
      </c>
      <c r="E346" s="7">
        <v>19</v>
      </c>
      <c r="F346" s="7">
        <v>0.08</v>
      </c>
    </row>
    <row r="347" spans="1:6" x14ac:dyDescent="0.25">
      <c r="A347" s="19">
        <v>42712</v>
      </c>
      <c r="B347" s="7">
        <v>43</v>
      </c>
      <c r="C347" s="7">
        <v>39</v>
      </c>
      <c r="D347" s="7">
        <v>34</v>
      </c>
      <c r="E347" s="7">
        <v>33.1</v>
      </c>
      <c r="F347" s="7">
        <v>0</v>
      </c>
    </row>
    <row r="348" spans="1:6" x14ac:dyDescent="0.25">
      <c r="A348" s="19">
        <v>42713</v>
      </c>
      <c r="B348" s="7">
        <v>37</v>
      </c>
      <c r="C348" s="7">
        <v>34</v>
      </c>
      <c r="D348" s="7">
        <v>25</v>
      </c>
      <c r="E348" s="7">
        <v>31.1</v>
      </c>
      <c r="F348" s="7">
        <v>0</v>
      </c>
    </row>
    <row r="349" spans="1:6" x14ac:dyDescent="0.25">
      <c r="A349" s="19">
        <v>42714</v>
      </c>
      <c r="B349" s="7">
        <v>29</v>
      </c>
      <c r="C349" s="7">
        <v>26</v>
      </c>
      <c r="D349" s="7">
        <v>21</v>
      </c>
      <c r="E349" s="7">
        <v>31.1</v>
      </c>
      <c r="F349" s="7">
        <v>0</v>
      </c>
    </row>
    <row r="350" spans="1:6" x14ac:dyDescent="0.25">
      <c r="A350" s="19">
        <v>42715</v>
      </c>
      <c r="B350" s="7">
        <v>35</v>
      </c>
      <c r="C350" s="7">
        <v>26</v>
      </c>
      <c r="D350" s="7">
        <v>20</v>
      </c>
      <c r="E350" s="7">
        <v>19</v>
      </c>
      <c r="F350" s="7">
        <v>0.02</v>
      </c>
    </row>
    <row r="351" spans="1:6" x14ac:dyDescent="0.25">
      <c r="A351" s="19">
        <v>42716</v>
      </c>
      <c r="B351" s="7">
        <v>44</v>
      </c>
      <c r="C351" s="7">
        <v>36</v>
      </c>
      <c r="D351" s="7">
        <v>29</v>
      </c>
      <c r="E351" s="7">
        <v>25.9</v>
      </c>
      <c r="F351" s="7">
        <v>0.42</v>
      </c>
    </row>
    <row r="352" spans="1:6" x14ac:dyDescent="0.25">
      <c r="A352" s="19">
        <v>42717</v>
      </c>
      <c r="B352" s="7">
        <v>43</v>
      </c>
      <c r="C352" s="7">
        <v>38</v>
      </c>
      <c r="D352" s="7">
        <v>35</v>
      </c>
      <c r="E352" s="7">
        <v>30</v>
      </c>
      <c r="F352" s="7">
        <v>0</v>
      </c>
    </row>
    <row r="353" spans="1:6" x14ac:dyDescent="0.25">
      <c r="A353" s="19">
        <v>42718</v>
      </c>
      <c r="B353" s="7">
        <v>42</v>
      </c>
      <c r="C353" s="7">
        <v>38</v>
      </c>
      <c r="D353" s="7">
        <v>27</v>
      </c>
      <c r="E353" s="7">
        <v>27.1</v>
      </c>
      <c r="F353" s="7">
        <v>0</v>
      </c>
    </row>
    <row r="354" spans="1:6" x14ac:dyDescent="0.25">
      <c r="A354" s="19">
        <v>42719</v>
      </c>
      <c r="B354" s="7">
        <v>32</v>
      </c>
      <c r="C354" s="7">
        <v>27</v>
      </c>
      <c r="D354" s="7">
        <v>14</v>
      </c>
      <c r="E354" s="7">
        <v>48.1</v>
      </c>
      <c r="F354" s="7">
        <v>0</v>
      </c>
    </row>
    <row r="355" spans="1:6" x14ac:dyDescent="0.25">
      <c r="A355" s="19">
        <v>42720</v>
      </c>
      <c r="B355" s="7">
        <v>21</v>
      </c>
      <c r="C355" s="7">
        <v>13</v>
      </c>
      <c r="D355" s="7">
        <v>4</v>
      </c>
      <c r="E355" s="7">
        <v>48.1</v>
      </c>
      <c r="F355" s="7">
        <v>0</v>
      </c>
    </row>
    <row r="356" spans="1:6" x14ac:dyDescent="0.25">
      <c r="A356" s="19">
        <v>42721</v>
      </c>
      <c r="B356" s="7">
        <v>36</v>
      </c>
      <c r="C356" s="7">
        <v>26</v>
      </c>
      <c r="D356" s="7">
        <v>21</v>
      </c>
      <c r="E356" s="7">
        <v>17</v>
      </c>
      <c r="F356" s="7">
        <v>0.53</v>
      </c>
    </row>
    <row r="357" spans="1:6" x14ac:dyDescent="0.25">
      <c r="A357" s="19">
        <v>42722</v>
      </c>
      <c r="B357" s="7">
        <v>57</v>
      </c>
      <c r="C357" s="7">
        <v>44</v>
      </c>
      <c r="D357" s="7">
        <v>33</v>
      </c>
      <c r="E357" s="7">
        <v>42.9</v>
      </c>
      <c r="F357" s="7">
        <v>0.11</v>
      </c>
    </row>
    <row r="358" spans="1:6" x14ac:dyDescent="0.25">
      <c r="A358" s="19">
        <v>42723</v>
      </c>
      <c r="B358" s="7">
        <v>33</v>
      </c>
      <c r="C358" s="7">
        <v>27</v>
      </c>
      <c r="D358" s="7">
        <v>19</v>
      </c>
      <c r="E358" s="7">
        <v>30</v>
      </c>
      <c r="F358" s="7">
        <v>0</v>
      </c>
    </row>
    <row r="359" spans="1:6" x14ac:dyDescent="0.25">
      <c r="A359" s="19">
        <v>42724</v>
      </c>
      <c r="B359" s="7">
        <v>34</v>
      </c>
      <c r="C359" s="7">
        <v>24</v>
      </c>
      <c r="D359" s="7">
        <v>18</v>
      </c>
      <c r="E359" s="7">
        <v>23.9</v>
      </c>
      <c r="F359" s="7">
        <v>0</v>
      </c>
    </row>
    <row r="360" spans="1:6" x14ac:dyDescent="0.25">
      <c r="A360" s="19">
        <v>42725</v>
      </c>
      <c r="B360" s="7">
        <v>45</v>
      </c>
      <c r="C360" s="7">
        <v>35</v>
      </c>
      <c r="D360" s="7">
        <v>29</v>
      </c>
      <c r="E360" s="7">
        <v>29.1</v>
      </c>
      <c r="F360" s="7">
        <v>0</v>
      </c>
    </row>
    <row r="361" spans="1:6" x14ac:dyDescent="0.25">
      <c r="A361" s="19">
        <v>42726</v>
      </c>
      <c r="B361" s="7">
        <v>39</v>
      </c>
      <c r="C361" s="7">
        <v>35</v>
      </c>
      <c r="D361" s="7">
        <v>31</v>
      </c>
      <c r="E361" s="7">
        <v>25.9</v>
      </c>
      <c r="F361" s="7">
        <v>0.02</v>
      </c>
    </row>
    <row r="362" spans="1:6" x14ac:dyDescent="0.25">
      <c r="A362" s="19">
        <v>42727</v>
      </c>
      <c r="B362" s="7">
        <v>46</v>
      </c>
      <c r="C362" s="7">
        <v>39</v>
      </c>
      <c r="D362" s="7">
        <v>35</v>
      </c>
      <c r="E362" s="7">
        <v>25.1</v>
      </c>
      <c r="F362" s="7">
        <v>0</v>
      </c>
    </row>
    <row r="363" spans="1:6" x14ac:dyDescent="0.25">
      <c r="A363" s="19">
        <v>42728</v>
      </c>
      <c r="B363" s="7">
        <v>45</v>
      </c>
      <c r="C363" s="7">
        <v>40</v>
      </c>
      <c r="D363" s="7">
        <v>35</v>
      </c>
      <c r="E363" s="7">
        <v>25.9</v>
      </c>
      <c r="F363" s="7">
        <v>0.38</v>
      </c>
    </row>
    <row r="364" spans="1:6" x14ac:dyDescent="0.25">
      <c r="A364" s="19">
        <v>42729</v>
      </c>
      <c r="B364" s="7">
        <v>45</v>
      </c>
      <c r="C364" s="7">
        <v>40</v>
      </c>
      <c r="D364" s="7">
        <v>27</v>
      </c>
      <c r="E364" s="7">
        <v>36</v>
      </c>
      <c r="F364" s="7">
        <v>0</v>
      </c>
    </row>
    <row r="365" spans="1:6" x14ac:dyDescent="0.25">
      <c r="A365" s="19">
        <v>42730</v>
      </c>
      <c r="B365" s="7">
        <v>48</v>
      </c>
      <c r="C365" s="7">
        <v>30</v>
      </c>
      <c r="D365" s="7">
        <v>24</v>
      </c>
      <c r="E365" s="7">
        <v>28</v>
      </c>
      <c r="F365" s="7">
        <v>0.01</v>
      </c>
    </row>
    <row r="366" spans="1:6" x14ac:dyDescent="0.25">
      <c r="A366" s="19">
        <v>42731</v>
      </c>
      <c r="B366" s="7">
        <v>58</v>
      </c>
      <c r="C366" s="7">
        <v>51</v>
      </c>
      <c r="D366" s="7">
        <v>39</v>
      </c>
      <c r="E366" s="7">
        <v>51</v>
      </c>
      <c r="F366" s="7">
        <v>0</v>
      </c>
    </row>
    <row r="367" spans="1:6" x14ac:dyDescent="0.25">
      <c r="A367" s="19">
        <v>42732</v>
      </c>
      <c r="B367" s="7">
        <v>42</v>
      </c>
      <c r="C367" s="7">
        <v>39</v>
      </c>
      <c r="D367" s="7">
        <v>32</v>
      </c>
      <c r="E367" s="7">
        <v>25.1</v>
      </c>
      <c r="F367" s="7">
        <v>0</v>
      </c>
    </row>
  </sheetData>
  <mergeCells count="1">
    <mergeCell ref="A1:T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tint="0.59999389629810485"/>
  </sheetPr>
  <dimension ref="A1:V44"/>
  <sheetViews>
    <sheetView showGridLines="0" topLeftCell="A13" zoomScale="90" zoomScaleNormal="90" workbookViewId="0">
      <selection activeCell="M33" sqref="M33"/>
    </sheetView>
  </sheetViews>
  <sheetFormatPr defaultRowHeight="15" x14ac:dyDescent="0.25"/>
  <cols>
    <col min="1" max="2" width="8.85546875" style="7"/>
    <col min="3" max="3" width="14.5703125" style="7" customWidth="1"/>
    <col min="6" max="15" width="14.42578125" bestFit="1" customWidth="1"/>
  </cols>
  <sheetData>
    <row r="1" spans="1:22" x14ac:dyDescent="0.25">
      <c r="A1" s="91" t="s">
        <v>9433</v>
      </c>
      <c r="B1" s="91"/>
      <c r="C1" s="91"/>
      <c r="D1" s="91"/>
      <c r="E1" s="91"/>
      <c r="F1" s="91"/>
      <c r="G1" s="91"/>
      <c r="H1" s="91"/>
      <c r="I1" s="91"/>
      <c r="J1" s="91"/>
      <c r="K1" s="91"/>
      <c r="L1" s="91"/>
      <c r="M1" s="91"/>
      <c r="N1" s="91"/>
      <c r="O1" s="91"/>
      <c r="P1" s="91"/>
      <c r="Q1" s="91"/>
      <c r="R1" s="91"/>
      <c r="S1" s="91"/>
      <c r="T1" s="91"/>
      <c r="U1" s="91"/>
      <c r="V1" s="91"/>
    </row>
    <row r="2" spans="1:22" x14ac:dyDescent="0.25">
      <c r="A2" s="91"/>
      <c r="B2" s="91"/>
      <c r="C2" s="91"/>
      <c r="D2" s="91"/>
      <c r="E2" s="91"/>
      <c r="F2" s="91"/>
      <c r="G2" s="91"/>
      <c r="H2" s="91"/>
      <c r="I2" s="91"/>
      <c r="J2" s="91"/>
      <c r="K2" s="91"/>
      <c r="L2" s="91"/>
      <c r="M2" s="91"/>
      <c r="N2" s="91"/>
      <c r="O2" s="91"/>
      <c r="P2" s="91"/>
      <c r="Q2" s="91"/>
      <c r="R2" s="91"/>
      <c r="S2" s="91"/>
      <c r="T2" s="91"/>
      <c r="U2" s="91"/>
      <c r="V2" s="91"/>
    </row>
    <row r="4" spans="1:22" x14ac:dyDescent="0.25">
      <c r="A4" s="27" t="s">
        <v>44</v>
      </c>
      <c r="B4" s="27" t="s">
        <v>36</v>
      </c>
      <c r="C4" s="27" t="s">
        <v>20</v>
      </c>
    </row>
    <row r="5" spans="1:22" x14ac:dyDescent="0.25">
      <c r="A5" s="7" t="s">
        <v>127</v>
      </c>
      <c r="B5" s="7" t="s">
        <v>6865</v>
      </c>
      <c r="C5" s="28">
        <v>309772329</v>
      </c>
      <c r="F5" s="2" t="s">
        <v>6865</v>
      </c>
      <c r="G5" s="2" t="s">
        <v>6866</v>
      </c>
      <c r="H5" s="2" t="s">
        <v>6867</v>
      </c>
      <c r="I5" s="2" t="s">
        <v>6868</v>
      </c>
      <c r="J5" s="2" t="s">
        <v>6869</v>
      </c>
      <c r="K5" s="2" t="s">
        <v>6870</v>
      </c>
      <c r="L5" s="2" t="s">
        <v>6871</v>
      </c>
      <c r="M5" s="2" t="s">
        <v>6872</v>
      </c>
      <c r="N5" s="2" t="s">
        <v>6873</v>
      </c>
      <c r="O5" s="2" t="s">
        <v>6874</v>
      </c>
    </row>
    <row r="6" spans="1:22" x14ac:dyDescent="0.25">
      <c r="A6" s="7" t="s">
        <v>127</v>
      </c>
      <c r="B6" s="7" t="s">
        <v>6866</v>
      </c>
      <c r="C6" s="28">
        <v>206435493</v>
      </c>
      <c r="E6" s="1" t="s">
        <v>127</v>
      </c>
      <c r="F6" s="28">
        <v>309772329</v>
      </c>
      <c r="G6" s="28">
        <v>206435493</v>
      </c>
      <c r="H6" s="28">
        <v>440726872</v>
      </c>
      <c r="I6" s="28">
        <v>205236906</v>
      </c>
      <c r="J6" s="28">
        <v>441145903</v>
      </c>
      <c r="K6" s="28">
        <v>567861302</v>
      </c>
      <c r="L6" s="28">
        <v>1064277</v>
      </c>
      <c r="M6" s="28">
        <v>268488329</v>
      </c>
      <c r="N6" s="28">
        <v>131636259</v>
      </c>
      <c r="O6" s="28">
        <v>130174897</v>
      </c>
    </row>
    <row r="7" spans="1:22" x14ac:dyDescent="0.25">
      <c r="A7" s="7" t="s">
        <v>127</v>
      </c>
      <c r="B7" s="7" t="s">
        <v>6867</v>
      </c>
      <c r="C7" s="28">
        <v>440726872</v>
      </c>
      <c r="E7" s="8" t="s">
        <v>47</v>
      </c>
      <c r="F7" s="28">
        <v>1853004526</v>
      </c>
      <c r="G7" s="28">
        <v>1603712887</v>
      </c>
      <c r="H7" s="28">
        <v>1355616783</v>
      </c>
      <c r="I7" s="28">
        <v>2478409069</v>
      </c>
      <c r="J7" s="28">
        <v>2605091739</v>
      </c>
      <c r="K7" s="28">
        <v>1560833002</v>
      </c>
      <c r="L7" s="28">
        <v>1780339380</v>
      </c>
      <c r="M7" s="28">
        <v>1896802011</v>
      </c>
      <c r="N7" s="28">
        <v>2084229860</v>
      </c>
      <c r="O7" s="28">
        <v>1902407426</v>
      </c>
    </row>
    <row r="8" spans="1:22" x14ac:dyDescent="0.25">
      <c r="A8" s="7" t="s">
        <v>127</v>
      </c>
      <c r="B8" s="7" t="s">
        <v>6868</v>
      </c>
      <c r="C8" s="28">
        <v>205236906</v>
      </c>
      <c r="E8" s="8" t="s">
        <v>46</v>
      </c>
      <c r="F8" s="28">
        <v>4014495618</v>
      </c>
      <c r="G8" s="28">
        <v>3745965313</v>
      </c>
      <c r="H8" s="28">
        <v>4951964512</v>
      </c>
      <c r="I8" s="28">
        <v>4495901023</v>
      </c>
      <c r="J8" s="28">
        <v>3782173183</v>
      </c>
      <c r="K8" s="28">
        <v>4426303302</v>
      </c>
      <c r="L8" s="28">
        <v>5232427835</v>
      </c>
      <c r="M8" s="28">
        <v>4982221731</v>
      </c>
      <c r="N8" s="28">
        <v>5071628533</v>
      </c>
      <c r="O8" s="28">
        <v>4621966569</v>
      </c>
    </row>
    <row r="9" spans="1:22" x14ac:dyDescent="0.25">
      <c r="A9" s="7" t="s">
        <v>127</v>
      </c>
      <c r="B9" s="7" t="s">
        <v>6869</v>
      </c>
      <c r="C9" s="28">
        <v>441145903</v>
      </c>
      <c r="E9" s="8" t="s">
        <v>45</v>
      </c>
      <c r="F9" s="28">
        <v>1627012898</v>
      </c>
      <c r="G9" s="28">
        <v>1778646735</v>
      </c>
      <c r="H9" s="28">
        <v>1794073468</v>
      </c>
      <c r="I9" s="28">
        <v>2259966273</v>
      </c>
      <c r="J9" s="28">
        <v>2098415783</v>
      </c>
      <c r="K9" s="28">
        <v>1985984740</v>
      </c>
      <c r="L9" s="28">
        <v>2791806493</v>
      </c>
      <c r="M9" s="28">
        <v>2811201870</v>
      </c>
      <c r="N9" s="28">
        <v>2564427048</v>
      </c>
      <c r="O9" s="28">
        <v>1861754486</v>
      </c>
    </row>
    <row r="10" spans="1:22" x14ac:dyDescent="0.25">
      <c r="A10" s="7" t="s">
        <v>127</v>
      </c>
      <c r="B10" s="7" t="s">
        <v>6870</v>
      </c>
      <c r="C10" s="28">
        <v>567861302</v>
      </c>
    </row>
    <row r="11" spans="1:22" x14ac:dyDescent="0.25">
      <c r="A11" s="7" t="s">
        <v>127</v>
      </c>
      <c r="B11" s="7" t="s">
        <v>6871</v>
      </c>
      <c r="C11" s="28">
        <v>1064277</v>
      </c>
    </row>
    <row r="12" spans="1:22" x14ac:dyDescent="0.25">
      <c r="A12" s="7" t="s">
        <v>127</v>
      </c>
      <c r="B12" s="7" t="s">
        <v>6872</v>
      </c>
      <c r="C12" s="28">
        <v>268488329</v>
      </c>
    </row>
    <row r="13" spans="1:22" x14ac:dyDescent="0.25">
      <c r="A13" s="7" t="s">
        <v>127</v>
      </c>
      <c r="B13" s="7" t="s">
        <v>6873</v>
      </c>
      <c r="C13" s="28">
        <v>131636259</v>
      </c>
    </row>
    <row r="14" spans="1:22" x14ac:dyDescent="0.25">
      <c r="A14" s="7" t="s">
        <v>127</v>
      </c>
      <c r="B14" s="7" t="s">
        <v>6874</v>
      </c>
      <c r="C14" s="28">
        <v>130174897</v>
      </c>
    </row>
    <row r="15" spans="1:22" x14ac:dyDescent="0.25">
      <c r="A15" s="7" t="s">
        <v>47</v>
      </c>
      <c r="B15" s="7" t="s">
        <v>6865</v>
      </c>
      <c r="C15" s="28">
        <v>1853004526</v>
      </c>
    </row>
    <row r="16" spans="1:22" x14ac:dyDescent="0.25">
      <c r="A16" s="7" t="s">
        <v>47</v>
      </c>
      <c r="B16" s="7" t="s">
        <v>6866</v>
      </c>
      <c r="C16" s="28">
        <v>1603712887</v>
      </c>
    </row>
    <row r="17" spans="1:3" x14ac:dyDescent="0.25">
      <c r="A17" s="7" t="s">
        <v>47</v>
      </c>
      <c r="B17" s="7" t="s">
        <v>6867</v>
      </c>
      <c r="C17" s="28">
        <v>1355616783</v>
      </c>
    </row>
    <row r="18" spans="1:3" x14ac:dyDescent="0.25">
      <c r="A18" s="7" t="s">
        <v>47</v>
      </c>
      <c r="B18" s="7" t="s">
        <v>6868</v>
      </c>
      <c r="C18" s="28">
        <v>2478409069</v>
      </c>
    </row>
    <row r="19" spans="1:3" x14ac:dyDescent="0.25">
      <c r="A19" s="7" t="s">
        <v>47</v>
      </c>
      <c r="B19" s="7" t="s">
        <v>6869</v>
      </c>
      <c r="C19" s="28">
        <v>2605091739</v>
      </c>
    </row>
    <row r="20" spans="1:3" x14ac:dyDescent="0.25">
      <c r="A20" s="7" t="s">
        <v>47</v>
      </c>
      <c r="B20" s="7" t="s">
        <v>6870</v>
      </c>
      <c r="C20" s="28">
        <v>1560833002</v>
      </c>
    </row>
    <row r="21" spans="1:3" x14ac:dyDescent="0.25">
      <c r="A21" s="7" t="s">
        <v>47</v>
      </c>
      <c r="B21" s="7" t="s">
        <v>6871</v>
      </c>
      <c r="C21" s="28">
        <v>1780339380</v>
      </c>
    </row>
    <row r="22" spans="1:3" x14ac:dyDescent="0.25">
      <c r="A22" s="7" t="s">
        <v>47</v>
      </c>
      <c r="B22" s="7" t="s">
        <v>6872</v>
      </c>
      <c r="C22" s="28">
        <v>1896802011</v>
      </c>
    </row>
    <row r="23" spans="1:3" x14ac:dyDescent="0.25">
      <c r="A23" s="7" t="s">
        <v>47</v>
      </c>
      <c r="B23" s="7" t="s">
        <v>6873</v>
      </c>
      <c r="C23" s="28">
        <v>2084229860</v>
      </c>
    </row>
    <row r="24" spans="1:3" x14ac:dyDescent="0.25">
      <c r="A24" s="7" t="s">
        <v>47</v>
      </c>
      <c r="B24" s="7" t="s">
        <v>6874</v>
      </c>
      <c r="C24" s="28">
        <v>1902407426</v>
      </c>
    </row>
    <row r="25" spans="1:3" x14ac:dyDescent="0.25">
      <c r="A25" s="7" t="s">
        <v>46</v>
      </c>
      <c r="B25" s="7" t="s">
        <v>6865</v>
      </c>
      <c r="C25" s="28">
        <v>4014495618</v>
      </c>
    </row>
    <row r="26" spans="1:3" x14ac:dyDescent="0.25">
      <c r="A26" s="7" t="s">
        <v>46</v>
      </c>
      <c r="B26" s="7" t="s">
        <v>6866</v>
      </c>
      <c r="C26" s="28">
        <v>3745965313</v>
      </c>
    </row>
    <row r="27" spans="1:3" x14ac:dyDescent="0.25">
      <c r="A27" s="7" t="s">
        <v>46</v>
      </c>
      <c r="B27" s="7" t="s">
        <v>6867</v>
      </c>
      <c r="C27" s="28">
        <v>4951964512</v>
      </c>
    </row>
    <row r="28" spans="1:3" x14ac:dyDescent="0.25">
      <c r="A28" s="7" t="s">
        <v>46</v>
      </c>
      <c r="B28" s="7" t="s">
        <v>6868</v>
      </c>
      <c r="C28" s="28">
        <v>4495901023</v>
      </c>
    </row>
    <row r="29" spans="1:3" x14ac:dyDescent="0.25">
      <c r="A29" s="7" t="s">
        <v>46</v>
      </c>
      <c r="B29" s="7" t="s">
        <v>6869</v>
      </c>
      <c r="C29" s="28">
        <v>3782173183</v>
      </c>
    </row>
    <row r="30" spans="1:3" x14ac:dyDescent="0.25">
      <c r="A30" s="7" t="s">
        <v>46</v>
      </c>
      <c r="B30" s="7" t="s">
        <v>6870</v>
      </c>
      <c r="C30" s="28">
        <v>4426303302</v>
      </c>
    </row>
    <row r="31" spans="1:3" x14ac:dyDescent="0.25">
      <c r="A31" s="7" t="s">
        <v>46</v>
      </c>
      <c r="B31" s="7" t="s">
        <v>6871</v>
      </c>
      <c r="C31" s="28">
        <v>5232427835</v>
      </c>
    </row>
    <row r="32" spans="1:3" x14ac:dyDescent="0.25">
      <c r="A32" s="7" t="s">
        <v>46</v>
      </c>
      <c r="B32" s="7" t="s">
        <v>6872</v>
      </c>
      <c r="C32" s="28">
        <v>4982221731</v>
      </c>
    </row>
    <row r="33" spans="1:3" x14ac:dyDescent="0.25">
      <c r="A33" s="7" t="s">
        <v>46</v>
      </c>
      <c r="B33" s="7" t="s">
        <v>6873</v>
      </c>
      <c r="C33" s="28">
        <v>5071628533</v>
      </c>
    </row>
    <row r="34" spans="1:3" x14ac:dyDescent="0.25">
      <c r="A34" s="7" t="s">
        <v>46</v>
      </c>
      <c r="B34" s="7" t="s">
        <v>6874</v>
      </c>
      <c r="C34" s="28">
        <v>4621966569</v>
      </c>
    </row>
    <row r="35" spans="1:3" x14ac:dyDescent="0.25">
      <c r="A35" s="7" t="s">
        <v>45</v>
      </c>
      <c r="B35" s="7" t="s">
        <v>6865</v>
      </c>
      <c r="C35" s="28">
        <v>1627012898</v>
      </c>
    </row>
    <row r="36" spans="1:3" x14ac:dyDescent="0.25">
      <c r="A36" s="7" t="s">
        <v>45</v>
      </c>
      <c r="B36" s="7" t="s">
        <v>6866</v>
      </c>
      <c r="C36" s="28">
        <v>1778646735</v>
      </c>
    </row>
    <row r="37" spans="1:3" x14ac:dyDescent="0.25">
      <c r="A37" s="7" t="s">
        <v>45</v>
      </c>
      <c r="B37" s="7" t="s">
        <v>6867</v>
      </c>
      <c r="C37" s="28">
        <v>1794073468</v>
      </c>
    </row>
    <row r="38" spans="1:3" x14ac:dyDescent="0.25">
      <c r="A38" s="7" t="s">
        <v>45</v>
      </c>
      <c r="B38" s="7" t="s">
        <v>6868</v>
      </c>
      <c r="C38" s="28">
        <v>2259966273</v>
      </c>
    </row>
    <row r="39" spans="1:3" x14ac:dyDescent="0.25">
      <c r="A39" s="7" t="s">
        <v>45</v>
      </c>
      <c r="B39" s="7" t="s">
        <v>6869</v>
      </c>
      <c r="C39" s="28">
        <v>2098415783</v>
      </c>
    </row>
    <row r="40" spans="1:3" x14ac:dyDescent="0.25">
      <c r="A40" s="7" t="s">
        <v>45</v>
      </c>
      <c r="B40" s="7" t="s">
        <v>6870</v>
      </c>
      <c r="C40" s="28">
        <v>1985984740</v>
      </c>
    </row>
    <row r="41" spans="1:3" x14ac:dyDescent="0.25">
      <c r="A41" s="7" t="s">
        <v>45</v>
      </c>
      <c r="B41" s="7" t="s">
        <v>6871</v>
      </c>
      <c r="C41" s="28">
        <v>2791806493</v>
      </c>
    </row>
    <row r="42" spans="1:3" x14ac:dyDescent="0.25">
      <c r="A42" s="7" t="s">
        <v>45</v>
      </c>
      <c r="B42" s="7" t="s">
        <v>6872</v>
      </c>
      <c r="C42" s="28">
        <v>2811201870</v>
      </c>
    </row>
    <row r="43" spans="1:3" x14ac:dyDescent="0.25">
      <c r="A43" s="7" t="s">
        <v>45</v>
      </c>
      <c r="B43" s="7" t="s">
        <v>6873</v>
      </c>
      <c r="C43" s="28">
        <v>2564427048</v>
      </c>
    </row>
    <row r="44" spans="1:3" x14ac:dyDescent="0.25">
      <c r="A44" s="7" t="s">
        <v>45</v>
      </c>
      <c r="B44" s="7" t="s">
        <v>6874</v>
      </c>
      <c r="C44" s="28">
        <v>1861754486</v>
      </c>
    </row>
  </sheetData>
  <mergeCells count="1">
    <mergeCell ref="A1:V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tint="0.59999389629810485"/>
  </sheetPr>
  <dimension ref="A1:O40"/>
  <sheetViews>
    <sheetView showGridLines="0" topLeftCell="A13" zoomScale="75" zoomScaleNormal="75" workbookViewId="0">
      <selection activeCell="M35" sqref="M35"/>
    </sheetView>
  </sheetViews>
  <sheetFormatPr defaultRowHeight="15" x14ac:dyDescent="0.25"/>
  <cols>
    <col min="1" max="2" width="12.28515625" style="7" customWidth="1"/>
    <col min="3" max="3" width="18.140625" style="7" customWidth="1"/>
  </cols>
  <sheetData>
    <row r="1" spans="1:15" x14ac:dyDescent="0.25">
      <c r="A1" s="91" t="s">
        <v>9434</v>
      </c>
      <c r="B1" s="91"/>
      <c r="C1" s="91"/>
      <c r="D1" s="91"/>
      <c r="E1" s="91"/>
      <c r="F1" s="91"/>
      <c r="G1" s="91"/>
      <c r="H1" s="91"/>
      <c r="I1" s="91"/>
      <c r="J1" s="91"/>
      <c r="K1" s="91"/>
      <c r="L1" s="91"/>
      <c r="M1" s="91"/>
      <c r="N1" s="91"/>
      <c r="O1" s="91"/>
    </row>
    <row r="2" spans="1:15" x14ac:dyDescent="0.25">
      <c r="A2" s="91"/>
      <c r="B2" s="91"/>
      <c r="C2" s="91"/>
      <c r="D2" s="91"/>
      <c r="E2" s="91"/>
      <c r="F2" s="91"/>
      <c r="G2" s="91"/>
      <c r="H2" s="91"/>
      <c r="I2" s="91"/>
      <c r="J2" s="91"/>
      <c r="K2" s="91"/>
      <c r="L2" s="91"/>
      <c r="M2" s="91"/>
      <c r="N2" s="91"/>
      <c r="O2" s="91"/>
    </row>
    <row r="4" spans="1:15" x14ac:dyDescent="0.25">
      <c r="A4" s="25" t="s">
        <v>6875</v>
      </c>
      <c r="B4" s="25" t="s">
        <v>9386</v>
      </c>
      <c r="C4" s="25" t="s">
        <v>9387</v>
      </c>
    </row>
    <row r="5" spans="1:15" x14ac:dyDescent="0.25">
      <c r="A5" s="7" t="s">
        <v>6876</v>
      </c>
      <c r="B5" s="7">
        <v>16</v>
      </c>
      <c r="C5" s="22">
        <v>14546</v>
      </c>
    </row>
    <row r="6" spans="1:15" x14ac:dyDescent="0.25">
      <c r="A6" s="7" t="s">
        <v>6877</v>
      </c>
      <c r="B6" s="7">
        <v>79</v>
      </c>
      <c r="C6" s="22">
        <v>65007</v>
      </c>
    </row>
    <row r="7" spans="1:15" x14ac:dyDescent="0.25">
      <c r="A7" s="7" t="s">
        <v>6878</v>
      </c>
      <c r="B7" s="7">
        <v>83</v>
      </c>
      <c r="C7" s="22">
        <v>65360</v>
      </c>
    </row>
    <row r="8" spans="1:15" x14ac:dyDescent="0.25">
      <c r="A8" s="7" t="s">
        <v>6879</v>
      </c>
      <c r="B8" s="7">
        <v>215</v>
      </c>
      <c r="C8" s="22">
        <v>155601</v>
      </c>
    </row>
    <row r="9" spans="1:15" x14ac:dyDescent="0.25">
      <c r="B9" s="22"/>
      <c r="C9" s="22"/>
    </row>
    <row r="10" spans="1:15" x14ac:dyDescent="0.25">
      <c r="A10" s="25" t="s">
        <v>6880</v>
      </c>
      <c r="B10" s="25" t="s">
        <v>9386</v>
      </c>
      <c r="C10" s="25" t="s">
        <v>9387</v>
      </c>
    </row>
    <row r="11" spans="1:15" x14ac:dyDescent="0.25">
      <c r="A11" s="7" t="s">
        <v>6881</v>
      </c>
      <c r="B11" s="7">
        <v>156</v>
      </c>
      <c r="C11" s="22">
        <v>147354</v>
      </c>
    </row>
    <row r="12" spans="1:15" x14ac:dyDescent="0.25">
      <c r="A12" s="7" t="s">
        <v>6882</v>
      </c>
      <c r="B12" s="7">
        <v>195</v>
      </c>
      <c r="C12" s="22">
        <v>143065</v>
      </c>
    </row>
    <row r="13" spans="1:15" x14ac:dyDescent="0.25">
      <c r="A13" s="7" t="s">
        <v>6883</v>
      </c>
      <c r="B13" s="7">
        <v>31</v>
      </c>
      <c r="C13" s="22">
        <v>8935</v>
      </c>
    </row>
    <row r="14" spans="1:15" x14ac:dyDescent="0.25">
      <c r="A14" s="7" t="s">
        <v>6884</v>
      </c>
      <c r="B14" s="7">
        <v>11</v>
      </c>
      <c r="C14" s="22">
        <v>1160</v>
      </c>
    </row>
    <row r="15" spans="1:15" x14ac:dyDescent="0.25">
      <c r="B15" s="22"/>
      <c r="C15" s="22"/>
    </row>
    <row r="16" spans="1:15" x14ac:dyDescent="0.25">
      <c r="B16" s="29" t="s">
        <v>9388</v>
      </c>
      <c r="C16" s="22">
        <f>SUM(C11:C14)</f>
        <v>300514</v>
      </c>
    </row>
    <row r="17" spans="2:3" x14ac:dyDescent="0.25">
      <c r="B17" s="29" t="s">
        <v>9390</v>
      </c>
      <c r="C17" s="22">
        <f>C18-C16</f>
        <v>199486</v>
      </c>
    </row>
    <row r="18" spans="2:3" x14ac:dyDescent="0.25">
      <c r="B18" s="29" t="s">
        <v>9389</v>
      </c>
      <c r="C18" s="22">
        <v>500000</v>
      </c>
    </row>
    <row r="19" spans="2:3" x14ac:dyDescent="0.25">
      <c r="B19" s="29" t="s">
        <v>9391</v>
      </c>
      <c r="C19" s="30">
        <f>C16/C18</f>
        <v>0.60102800000000001</v>
      </c>
    </row>
    <row r="40" spans="3:3" x14ac:dyDescent="0.25">
      <c r="C40" s="37"/>
    </row>
  </sheetData>
  <mergeCells count="1">
    <mergeCell ref="A1:O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59999389629810485"/>
  </sheetPr>
  <dimension ref="A1:AK484"/>
  <sheetViews>
    <sheetView showGridLines="0" topLeftCell="J25" zoomScale="75" zoomScaleNormal="75" workbookViewId="0">
      <selection activeCell="AB40" sqref="AB40"/>
    </sheetView>
  </sheetViews>
  <sheetFormatPr defaultRowHeight="15" x14ac:dyDescent="0.25"/>
  <cols>
    <col min="2" max="2" width="20.140625" customWidth="1"/>
    <col min="6" max="6" width="10.42578125" customWidth="1"/>
    <col min="7" max="7" width="13.28515625" customWidth="1"/>
    <col min="8" max="8" width="13.7109375" customWidth="1"/>
    <col min="13" max="13" width="12.7109375" customWidth="1"/>
  </cols>
  <sheetData>
    <row r="1" spans="1:37" x14ac:dyDescent="0.25">
      <c r="A1" s="91" t="s">
        <v>9435</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row>
    <row r="2" spans="1:37" x14ac:dyDescent="0.25">
      <c r="A2" s="91"/>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row>
    <row r="4" spans="1:37" x14ac:dyDescent="0.25">
      <c r="A4" s="9" t="s">
        <v>36</v>
      </c>
      <c r="B4" s="9" t="s">
        <v>49</v>
      </c>
      <c r="C4" s="9" t="s">
        <v>126</v>
      </c>
      <c r="D4" s="9" t="s">
        <v>50</v>
      </c>
      <c r="E4" s="9" t="s">
        <v>124</v>
      </c>
      <c r="F4" s="9" t="s">
        <v>9407</v>
      </c>
      <c r="G4" s="9" t="s">
        <v>9403</v>
      </c>
      <c r="H4" s="9" t="s">
        <v>9405</v>
      </c>
      <c r="I4" s="9" t="s">
        <v>125</v>
      </c>
      <c r="J4" s="9" t="s">
        <v>85</v>
      </c>
      <c r="K4" s="9" t="s">
        <v>9401</v>
      </c>
      <c r="L4" s="9" t="s">
        <v>9408</v>
      </c>
      <c r="M4" s="10" t="s">
        <v>51</v>
      </c>
    </row>
    <row r="5" spans="1:37" x14ac:dyDescent="0.25">
      <c r="A5" s="1">
        <v>2000</v>
      </c>
      <c r="B5" s="1" t="s">
        <v>105</v>
      </c>
      <c r="C5" s="1" t="s">
        <v>71</v>
      </c>
      <c r="D5" s="1" t="s">
        <v>53</v>
      </c>
      <c r="E5" s="1" t="s">
        <v>48</v>
      </c>
      <c r="F5" s="1">
        <v>116</v>
      </c>
      <c r="G5" s="1">
        <v>748</v>
      </c>
      <c r="H5" s="1">
        <v>880</v>
      </c>
      <c r="I5" s="1">
        <v>-132</v>
      </c>
      <c r="J5" s="1">
        <v>5</v>
      </c>
      <c r="K5" s="1">
        <v>69</v>
      </c>
      <c r="L5" s="1">
        <v>93</v>
      </c>
      <c r="M5" s="11">
        <v>16519500</v>
      </c>
    </row>
    <row r="6" spans="1:37" x14ac:dyDescent="0.25">
      <c r="A6" s="1">
        <v>2000</v>
      </c>
      <c r="B6" s="1" t="s">
        <v>100</v>
      </c>
      <c r="C6" s="1" t="s">
        <v>83</v>
      </c>
      <c r="D6" s="1" t="s">
        <v>57</v>
      </c>
      <c r="E6" s="1" t="s">
        <v>90</v>
      </c>
      <c r="F6" s="1">
        <v>160</v>
      </c>
      <c r="G6" s="1">
        <v>731</v>
      </c>
      <c r="H6" s="1">
        <v>797</v>
      </c>
      <c r="I6" s="1">
        <v>-66</v>
      </c>
      <c r="J6" s="1">
        <v>3</v>
      </c>
      <c r="K6" s="1">
        <v>79</v>
      </c>
      <c r="L6" s="1">
        <v>82</v>
      </c>
      <c r="M6" s="11">
        <v>19872000</v>
      </c>
    </row>
    <row r="7" spans="1:37" x14ac:dyDescent="0.25">
      <c r="A7" s="1">
        <v>2000</v>
      </c>
      <c r="B7" s="1" t="s">
        <v>102</v>
      </c>
      <c r="C7" s="1" t="s">
        <v>74</v>
      </c>
      <c r="D7" s="1" t="s">
        <v>53</v>
      </c>
      <c r="E7" s="1" t="s">
        <v>48</v>
      </c>
      <c r="F7" s="1">
        <v>150</v>
      </c>
      <c r="G7" s="1">
        <v>879</v>
      </c>
      <c r="H7" s="1">
        <v>930</v>
      </c>
      <c r="I7" s="1">
        <v>-51</v>
      </c>
      <c r="J7" s="1">
        <v>4</v>
      </c>
      <c r="K7" s="1">
        <v>77</v>
      </c>
      <c r="L7" s="1">
        <v>85</v>
      </c>
      <c r="M7" s="11">
        <v>23433000</v>
      </c>
    </row>
    <row r="8" spans="1:37" x14ac:dyDescent="0.25">
      <c r="A8" s="1">
        <v>2000</v>
      </c>
      <c r="B8" s="1" t="s">
        <v>112</v>
      </c>
      <c r="C8" s="1" t="s">
        <v>70</v>
      </c>
      <c r="D8" s="1" t="s">
        <v>57</v>
      </c>
      <c r="E8" s="1" t="s">
        <v>48</v>
      </c>
      <c r="F8" s="1">
        <v>168</v>
      </c>
      <c r="G8" s="1">
        <v>793</v>
      </c>
      <c r="H8" s="1">
        <v>888</v>
      </c>
      <c r="I8" s="1">
        <v>-95</v>
      </c>
      <c r="J8" s="1">
        <v>5</v>
      </c>
      <c r="K8" s="1">
        <v>69</v>
      </c>
      <c r="L8" s="1">
        <v>93</v>
      </c>
      <c r="M8" s="11">
        <v>28928334</v>
      </c>
    </row>
    <row r="9" spans="1:37" x14ac:dyDescent="0.25">
      <c r="A9" s="1">
        <v>2000</v>
      </c>
      <c r="B9" s="1" t="s">
        <v>94</v>
      </c>
      <c r="C9" s="1" t="s">
        <v>52</v>
      </c>
      <c r="D9" s="1" t="s">
        <v>53</v>
      </c>
      <c r="E9" s="1" t="s">
        <v>48</v>
      </c>
      <c r="F9" s="1">
        <v>216</v>
      </c>
      <c r="G9" s="1">
        <v>978</v>
      </c>
      <c r="H9" s="1">
        <v>839</v>
      </c>
      <c r="I9" s="1">
        <v>139</v>
      </c>
      <c r="J9" s="1">
        <v>1</v>
      </c>
      <c r="K9" s="1">
        <v>95</v>
      </c>
      <c r="L9" s="1">
        <v>67</v>
      </c>
      <c r="M9" s="11">
        <v>31133500</v>
      </c>
    </row>
    <row r="10" spans="1:37" x14ac:dyDescent="0.25">
      <c r="A10" s="1">
        <v>2000</v>
      </c>
      <c r="B10" s="1" t="s">
        <v>110</v>
      </c>
      <c r="C10" s="1" t="s">
        <v>66</v>
      </c>
      <c r="D10" s="1" t="s">
        <v>53</v>
      </c>
      <c r="E10" s="1" t="s">
        <v>86</v>
      </c>
      <c r="F10" s="1">
        <v>239</v>
      </c>
      <c r="G10" s="1">
        <v>947</v>
      </c>
      <c r="H10" s="1">
        <v>813</v>
      </c>
      <c r="I10" s="1">
        <v>134</v>
      </c>
      <c r="J10" s="1">
        <v>1</v>
      </c>
      <c r="K10" s="1">
        <v>91</v>
      </c>
      <c r="L10" s="1">
        <v>70</v>
      </c>
      <c r="M10" s="11">
        <v>31971333</v>
      </c>
    </row>
    <row r="11" spans="1:37" x14ac:dyDescent="0.25">
      <c r="A11" s="1">
        <v>2000</v>
      </c>
      <c r="B11" s="1" t="s">
        <v>107</v>
      </c>
      <c r="C11" s="1" t="s">
        <v>106</v>
      </c>
      <c r="D11" s="1" t="s">
        <v>57</v>
      </c>
      <c r="E11" s="1" t="s">
        <v>90</v>
      </c>
      <c r="F11" s="1">
        <v>178</v>
      </c>
      <c r="G11" s="1">
        <v>738</v>
      </c>
      <c r="H11" s="1">
        <v>902</v>
      </c>
      <c r="I11" s="1">
        <v>-164</v>
      </c>
      <c r="J11" s="1">
        <v>4</v>
      </c>
      <c r="K11" s="1">
        <v>67</v>
      </c>
      <c r="L11" s="1">
        <v>95</v>
      </c>
      <c r="M11" s="11">
        <v>32994333</v>
      </c>
    </row>
    <row r="12" spans="1:37" x14ac:dyDescent="0.25">
      <c r="A12" s="1">
        <v>2000</v>
      </c>
      <c r="B12" s="1" t="s">
        <v>104</v>
      </c>
      <c r="C12" s="1" t="s">
        <v>62</v>
      </c>
      <c r="D12" s="1" t="s">
        <v>57</v>
      </c>
      <c r="E12" s="1" t="s">
        <v>48</v>
      </c>
      <c r="F12" s="1">
        <v>177</v>
      </c>
      <c r="G12" s="1">
        <v>740</v>
      </c>
      <c r="H12" s="1">
        <v>826</v>
      </c>
      <c r="I12" s="1">
        <v>-86</v>
      </c>
      <c r="J12" s="1">
        <v>3</v>
      </c>
      <c r="K12" s="1">
        <v>73</v>
      </c>
      <c r="L12" s="1">
        <v>89</v>
      </c>
      <c r="M12" s="11">
        <v>36505333</v>
      </c>
    </row>
    <row r="13" spans="1:37" x14ac:dyDescent="0.25">
      <c r="A13" s="1">
        <v>2000</v>
      </c>
      <c r="B13" s="1" t="s">
        <v>119</v>
      </c>
      <c r="C13" s="1" t="s">
        <v>60</v>
      </c>
      <c r="D13" s="1" t="s">
        <v>53</v>
      </c>
      <c r="E13" s="1" t="s">
        <v>90</v>
      </c>
      <c r="F13" s="1">
        <v>244</v>
      </c>
      <c r="G13" s="1">
        <v>861</v>
      </c>
      <c r="H13" s="1">
        <v>908</v>
      </c>
      <c r="I13" s="1">
        <v>-47</v>
      </c>
      <c r="J13" s="1">
        <v>3</v>
      </c>
      <c r="K13" s="1">
        <v>83</v>
      </c>
      <c r="L13" s="1">
        <v>79</v>
      </c>
      <c r="M13" s="11">
        <v>44838332</v>
      </c>
    </row>
    <row r="14" spans="1:37" x14ac:dyDescent="0.25">
      <c r="A14" s="1">
        <v>2000</v>
      </c>
      <c r="B14" s="1" t="s">
        <v>96</v>
      </c>
      <c r="C14" s="1" t="s">
        <v>75</v>
      </c>
      <c r="D14" s="1" t="s">
        <v>57</v>
      </c>
      <c r="E14" s="1" t="s">
        <v>48</v>
      </c>
      <c r="F14" s="1">
        <v>200</v>
      </c>
      <c r="G14" s="1">
        <v>825</v>
      </c>
      <c r="H14" s="1">
        <v>765</v>
      </c>
      <c r="I14" s="1">
        <v>60</v>
      </c>
      <c r="J14" s="1">
        <v>2</v>
      </c>
      <c r="K14" s="1">
        <v>85</v>
      </c>
      <c r="L14" s="1">
        <v>77</v>
      </c>
      <c r="M14" s="11">
        <v>46867200</v>
      </c>
    </row>
    <row r="15" spans="1:37" x14ac:dyDescent="0.25">
      <c r="A15" s="1">
        <v>2000</v>
      </c>
      <c r="B15" s="1" t="s">
        <v>111</v>
      </c>
      <c r="C15" s="1" t="s">
        <v>82</v>
      </c>
      <c r="D15" s="1" t="s">
        <v>57</v>
      </c>
      <c r="E15" s="1" t="s">
        <v>90</v>
      </c>
      <c r="F15" s="1">
        <v>144</v>
      </c>
      <c r="G15" s="1">
        <v>708</v>
      </c>
      <c r="H15" s="1">
        <v>830</v>
      </c>
      <c r="I15" s="1">
        <v>-122</v>
      </c>
      <c r="J15" s="1">
        <v>5</v>
      </c>
      <c r="K15" s="1">
        <v>65</v>
      </c>
      <c r="L15" s="1">
        <v>97</v>
      </c>
      <c r="M15" s="11">
        <v>47308000</v>
      </c>
    </row>
    <row r="16" spans="1:37" x14ac:dyDescent="0.25">
      <c r="A16" s="1">
        <v>2000</v>
      </c>
      <c r="B16" s="1" t="s">
        <v>101</v>
      </c>
      <c r="C16" s="1" t="s">
        <v>54</v>
      </c>
      <c r="D16" s="1" t="s">
        <v>57</v>
      </c>
      <c r="E16" s="1" t="s">
        <v>48</v>
      </c>
      <c r="F16" s="1">
        <v>249</v>
      </c>
      <c r="G16" s="1">
        <v>938</v>
      </c>
      <c r="H16" s="1">
        <v>944</v>
      </c>
      <c r="I16" s="1">
        <v>-6</v>
      </c>
      <c r="J16" s="1">
        <v>4</v>
      </c>
      <c r="K16" s="1">
        <v>72</v>
      </c>
      <c r="L16" s="1">
        <v>90</v>
      </c>
      <c r="M16" s="11">
        <v>51289111</v>
      </c>
    </row>
    <row r="17" spans="1:13" x14ac:dyDescent="0.25">
      <c r="A17" s="1">
        <v>2000</v>
      </c>
      <c r="B17" s="1" t="s">
        <v>88</v>
      </c>
      <c r="C17" s="1" t="s">
        <v>87</v>
      </c>
      <c r="D17" s="1" t="s">
        <v>53</v>
      </c>
      <c r="E17" s="1" t="s">
        <v>86</v>
      </c>
      <c r="F17" s="1">
        <v>236</v>
      </c>
      <c r="G17" s="1">
        <v>864</v>
      </c>
      <c r="H17" s="1">
        <v>869</v>
      </c>
      <c r="I17" s="1">
        <v>-5</v>
      </c>
      <c r="J17" s="1">
        <v>3</v>
      </c>
      <c r="K17" s="1">
        <v>82</v>
      </c>
      <c r="L17" s="1">
        <v>80</v>
      </c>
      <c r="M17" s="11">
        <v>51464167</v>
      </c>
    </row>
    <row r="18" spans="1:13" x14ac:dyDescent="0.25">
      <c r="A18" s="1">
        <v>2000</v>
      </c>
      <c r="B18" s="1" t="s">
        <v>115</v>
      </c>
      <c r="C18" s="1" t="s">
        <v>81</v>
      </c>
      <c r="D18" s="1" t="s">
        <v>57</v>
      </c>
      <c r="E18" s="1" t="s">
        <v>86</v>
      </c>
      <c r="F18" s="1">
        <v>226</v>
      </c>
      <c r="G18" s="1">
        <v>925</v>
      </c>
      <c r="H18" s="1">
        <v>747</v>
      </c>
      <c r="I18" s="1">
        <v>178</v>
      </c>
      <c r="J18" s="1">
        <v>1</v>
      </c>
      <c r="K18" s="1">
        <v>97</v>
      </c>
      <c r="L18" s="1">
        <v>65</v>
      </c>
      <c r="M18" s="11">
        <v>53737826</v>
      </c>
    </row>
    <row r="19" spans="1:13" x14ac:dyDescent="0.25">
      <c r="A19" s="1">
        <v>2000</v>
      </c>
      <c r="B19" s="1" t="s">
        <v>113</v>
      </c>
      <c r="C19" s="1" t="s">
        <v>68</v>
      </c>
      <c r="D19" s="1" t="s">
        <v>57</v>
      </c>
      <c r="E19" s="1" t="s">
        <v>86</v>
      </c>
      <c r="F19" s="1">
        <v>157</v>
      </c>
      <c r="G19" s="1">
        <v>752</v>
      </c>
      <c r="H19" s="1">
        <v>815</v>
      </c>
      <c r="I19" s="1">
        <v>-63</v>
      </c>
      <c r="J19" s="1">
        <v>5</v>
      </c>
      <c r="K19" s="1">
        <v>76</v>
      </c>
      <c r="L19" s="1">
        <v>86</v>
      </c>
      <c r="M19" s="11">
        <v>54821000</v>
      </c>
    </row>
    <row r="20" spans="1:13" x14ac:dyDescent="0.25">
      <c r="A20" s="1">
        <v>2000</v>
      </c>
      <c r="B20" s="1" t="s">
        <v>99</v>
      </c>
      <c r="C20" s="1" t="s">
        <v>78</v>
      </c>
      <c r="D20" s="1" t="s">
        <v>53</v>
      </c>
      <c r="E20" s="1" t="s">
        <v>48</v>
      </c>
      <c r="F20" s="1">
        <v>177</v>
      </c>
      <c r="G20" s="1">
        <v>823</v>
      </c>
      <c r="H20" s="1">
        <v>827</v>
      </c>
      <c r="I20" s="1">
        <v>-4</v>
      </c>
      <c r="J20" s="1">
        <v>3</v>
      </c>
      <c r="K20" s="1">
        <v>79</v>
      </c>
      <c r="L20" s="1">
        <v>83</v>
      </c>
      <c r="M20" s="11">
        <v>58265167</v>
      </c>
    </row>
    <row r="21" spans="1:13" x14ac:dyDescent="0.25">
      <c r="A21" s="1">
        <v>2000</v>
      </c>
      <c r="B21" s="1" t="s">
        <v>114</v>
      </c>
      <c r="C21" s="1" t="s">
        <v>55</v>
      </c>
      <c r="D21" s="1" t="s">
        <v>53</v>
      </c>
      <c r="E21" s="1" t="s">
        <v>86</v>
      </c>
      <c r="F21" s="1">
        <v>198</v>
      </c>
      <c r="G21" s="1">
        <v>907</v>
      </c>
      <c r="H21" s="1">
        <v>780</v>
      </c>
      <c r="I21" s="1">
        <v>127</v>
      </c>
      <c r="J21" s="1">
        <v>2</v>
      </c>
      <c r="K21" s="1">
        <v>91</v>
      </c>
      <c r="L21" s="1">
        <v>71</v>
      </c>
      <c r="M21" s="11">
        <v>58915000</v>
      </c>
    </row>
    <row r="22" spans="1:13" x14ac:dyDescent="0.25">
      <c r="A22" s="1">
        <v>2000</v>
      </c>
      <c r="B22" s="1" t="s">
        <v>95</v>
      </c>
      <c r="C22" s="1" t="s">
        <v>58</v>
      </c>
      <c r="D22" s="1" t="s">
        <v>57</v>
      </c>
      <c r="E22" s="1" t="s">
        <v>48</v>
      </c>
      <c r="F22" s="1">
        <v>183</v>
      </c>
      <c r="G22" s="1">
        <v>764</v>
      </c>
      <c r="H22" s="1">
        <v>904</v>
      </c>
      <c r="I22" s="1">
        <v>-140</v>
      </c>
      <c r="J22" s="1">
        <v>6</v>
      </c>
      <c r="K22" s="1">
        <v>65</v>
      </c>
      <c r="L22" s="1">
        <v>97</v>
      </c>
      <c r="M22" s="11">
        <v>60539333</v>
      </c>
    </row>
    <row r="23" spans="1:13" x14ac:dyDescent="0.25">
      <c r="A23" s="1">
        <v>2000</v>
      </c>
      <c r="B23" s="1" t="s">
        <v>98</v>
      </c>
      <c r="C23" s="1" t="s">
        <v>84</v>
      </c>
      <c r="D23" s="1" t="s">
        <v>57</v>
      </c>
      <c r="E23" s="1" t="s">
        <v>86</v>
      </c>
      <c r="F23" s="1">
        <v>161</v>
      </c>
      <c r="G23" s="1">
        <v>968</v>
      </c>
      <c r="H23" s="1">
        <v>897</v>
      </c>
      <c r="I23" s="1">
        <v>71</v>
      </c>
      <c r="J23" s="1">
        <v>4</v>
      </c>
      <c r="K23" s="1">
        <v>82</v>
      </c>
      <c r="L23" s="1">
        <v>80</v>
      </c>
      <c r="M23" s="11">
        <v>61111190</v>
      </c>
    </row>
    <row r="24" spans="1:13" x14ac:dyDescent="0.25">
      <c r="A24" s="1">
        <v>2000</v>
      </c>
      <c r="B24" s="1" t="s">
        <v>116</v>
      </c>
      <c r="C24" s="1" t="s">
        <v>76</v>
      </c>
      <c r="D24" s="1" t="s">
        <v>57</v>
      </c>
      <c r="E24" s="1" t="s">
        <v>48</v>
      </c>
      <c r="F24" s="1">
        <v>235</v>
      </c>
      <c r="G24" s="1">
        <v>887</v>
      </c>
      <c r="H24" s="1">
        <v>771</v>
      </c>
      <c r="I24" s="1">
        <v>116</v>
      </c>
      <c r="J24" s="1">
        <v>1</v>
      </c>
      <c r="K24" s="1">
        <v>95</v>
      </c>
      <c r="L24" s="1">
        <v>67</v>
      </c>
      <c r="M24" s="11">
        <v>61453863</v>
      </c>
    </row>
    <row r="25" spans="1:13" x14ac:dyDescent="0.25">
      <c r="A25" s="1">
        <v>2000</v>
      </c>
      <c r="B25" s="1" t="s">
        <v>117</v>
      </c>
      <c r="C25" s="1" t="s">
        <v>63</v>
      </c>
      <c r="D25" s="1" t="s">
        <v>53</v>
      </c>
      <c r="E25" s="1" t="s">
        <v>90</v>
      </c>
      <c r="F25" s="1">
        <v>162</v>
      </c>
      <c r="G25" s="1">
        <v>733</v>
      </c>
      <c r="H25" s="1">
        <v>842</v>
      </c>
      <c r="I25" s="1">
        <v>-109</v>
      </c>
      <c r="J25" s="1">
        <v>5</v>
      </c>
      <c r="K25" s="1">
        <v>69</v>
      </c>
      <c r="L25" s="1">
        <v>92</v>
      </c>
      <c r="M25" s="11">
        <v>62765129</v>
      </c>
    </row>
    <row r="26" spans="1:13" x14ac:dyDescent="0.25">
      <c r="A26" s="1">
        <v>2000</v>
      </c>
      <c r="B26" s="1" t="s">
        <v>118</v>
      </c>
      <c r="C26" s="1" t="s">
        <v>80</v>
      </c>
      <c r="D26" s="1" t="s">
        <v>53</v>
      </c>
      <c r="E26" s="1" t="s">
        <v>86</v>
      </c>
      <c r="F26" s="1">
        <v>173</v>
      </c>
      <c r="G26" s="1">
        <v>848</v>
      </c>
      <c r="H26" s="1">
        <v>974</v>
      </c>
      <c r="I26" s="1">
        <v>-126</v>
      </c>
      <c r="J26" s="1">
        <v>4</v>
      </c>
      <c r="K26" s="1">
        <v>71</v>
      </c>
      <c r="L26" s="1">
        <v>91</v>
      </c>
      <c r="M26" s="11">
        <v>70795921</v>
      </c>
    </row>
    <row r="27" spans="1:13" x14ac:dyDescent="0.25">
      <c r="A27" s="1">
        <v>2000</v>
      </c>
      <c r="B27" s="1" t="s">
        <v>97</v>
      </c>
      <c r="C27" s="1" t="s">
        <v>72</v>
      </c>
      <c r="D27" s="1" t="s">
        <v>53</v>
      </c>
      <c r="E27" s="1" t="s">
        <v>48</v>
      </c>
      <c r="F27" s="1">
        <v>221</v>
      </c>
      <c r="G27" s="1">
        <v>950</v>
      </c>
      <c r="H27" s="1">
        <v>816</v>
      </c>
      <c r="I27" s="1">
        <v>134</v>
      </c>
      <c r="J27" s="1">
        <v>2</v>
      </c>
      <c r="K27" s="1">
        <v>90</v>
      </c>
      <c r="L27" s="1">
        <v>72</v>
      </c>
      <c r="M27" s="11">
        <v>75880771</v>
      </c>
    </row>
    <row r="28" spans="1:13" x14ac:dyDescent="0.25">
      <c r="A28" s="1">
        <v>2000</v>
      </c>
      <c r="B28" s="1" t="s">
        <v>93</v>
      </c>
      <c r="C28" s="1" t="s">
        <v>64</v>
      </c>
      <c r="D28" s="1" t="s">
        <v>53</v>
      </c>
      <c r="E28" s="1" t="s">
        <v>90</v>
      </c>
      <c r="F28" s="1">
        <v>167</v>
      </c>
      <c r="G28" s="1">
        <v>792</v>
      </c>
      <c r="H28" s="1">
        <v>745</v>
      </c>
      <c r="I28" s="1">
        <v>47</v>
      </c>
      <c r="J28" s="1">
        <v>2</v>
      </c>
      <c r="K28" s="1">
        <v>85</v>
      </c>
      <c r="L28" s="1">
        <v>77</v>
      </c>
      <c r="M28" s="11">
        <v>77940333</v>
      </c>
    </row>
    <row r="29" spans="1:13" x14ac:dyDescent="0.25">
      <c r="A29" s="1">
        <v>2000</v>
      </c>
      <c r="B29" s="1" t="s">
        <v>109</v>
      </c>
      <c r="C29" s="1" t="s">
        <v>69</v>
      </c>
      <c r="D29" s="1" t="s">
        <v>57</v>
      </c>
      <c r="E29" s="1" t="s">
        <v>90</v>
      </c>
      <c r="F29" s="1">
        <v>198</v>
      </c>
      <c r="G29" s="1">
        <v>807</v>
      </c>
      <c r="H29" s="1">
        <v>738</v>
      </c>
      <c r="I29" s="1">
        <v>69</v>
      </c>
      <c r="J29" s="1">
        <v>2</v>
      </c>
      <c r="K29" s="1">
        <v>94</v>
      </c>
      <c r="L29" s="1">
        <v>68</v>
      </c>
      <c r="M29" s="11">
        <v>79509776</v>
      </c>
    </row>
    <row r="30" spans="1:13" x14ac:dyDescent="0.25">
      <c r="A30" s="1">
        <v>2000</v>
      </c>
      <c r="B30" s="1" t="s">
        <v>89</v>
      </c>
      <c r="C30" s="1" t="s">
        <v>65</v>
      </c>
      <c r="D30" s="1" t="s">
        <v>57</v>
      </c>
      <c r="E30" s="1" t="s">
        <v>86</v>
      </c>
      <c r="F30" s="1">
        <v>179</v>
      </c>
      <c r="G30" s="1">
        <v>792</v>
      </c>
      <c r="H30" s="1">
        <v>754</v>
      </c>
      <c r="I30" s="1">
        <v>38</v>
      </c>
      <c r="J30" s="1">
        <v>3</v>
      </c>
      <c r="K30" s="1">
        <v>85</v>
      </c>
      <c r="L30" s="1">
        <v>77</v>
      </c>
      <c r="M30" s="11">
        <v>81027833</v>
      </c>
    </row>
    <row r="31" spans="1:13" x14ac:dyDescent="0.25">
      <c r="A31" s="1">
        <v>2000</v>
      </c>
      <c r="B31" s="1" t="s">
        <v>92</v>
      </c>
      <c r="C31" s="1" t="s">
        <v>61</v>
      </c>
      <c r="D31" s="1" t="s">
        <v>53</v>
      </c>
      <c r="E31" s="1" t="s">
        <v>90</v>
      </c>
      <c r="F31" s="1">
        <v>184</v>
      </c>
      <c r="G31" s="1">
        <v>794</v>
      </c>
      <c r="H31" s="1">
        <v>913</v>
      </c>
      <c r="I31" s="1">
        <v>-119</v>
      </c>
      <c r="J31" s="1">
        <v>4</v>
      </c>
      <c r="K31" s="1">
        <v>74</v>
      </c>
      <c r="L31" s="1">
        <v>88</v>
      </c>
      <c r="M31" s="11">
        <v>81447435</v>
      </c>
    </row>
    <row r="32" spans="1:13" x14ac:dyDescent="0.25">
      <c r="A32" s="1">
        <v>2000</v>
      </c>
      <c r="B32" s="1" t="s">
        <v>91</v>
      </c>
      <c r="C32" s="1" t="s">
        <v>56</v>
      </c>
      <c r="D32" s="1" t="s">
        <v>57</v>
      </c>
      <c r="E32" s="1" t="s">
        <v>90</v>
      </c>
      <c r="F32" s="1">
        <v>179</v>
      </c>
      <c r="G32" s="1">
        <v>810</v>
      </c>
      <c r="H32" s="1">
        <v>714</v>
      </c>
      <c r="I32" s="1">
        <v>96</v>
      </c>
      <c r="J32" s="1">
        <v>1</v>
      </c>
      <c r="K32" s="1">
        <v>95</v>
      </c>
      <c r="L32" s="1">
        <v>67</v>
      </c>
      <c r="M32" s="11">
        <v>84537836</v>
      </c>
    </row>
    <row r="33" spans="1:13" x14ac:dyDescent="0.25">
      <c r="A33" s="1">
        <v>2000</v>
      </c>
      <c r="B33" s="1" t="s">
        <v>103</v>
      </c>
      <c r="C33" s="1" t="s">
        <v>73</v>
      </c>
      <c r="D33" s="1" t="s">
        <v>57</v>
      </c>
      <c r="E33" s="1" t="s">
        <v>86</v>
      </c>
      <c r="F33" s="1">
        <v>211</v>
      </c>
      <c r="G33" s="1">
        <v>798</v>
      </c>
      <c r="H33" s="1">
        <v>729</v>
      </c>
      <c r="I33" s="1">
        <v>69</v>
      </c>
      <c r="J33" s="1">
        <v>2</v>
      </c>
      <c r="K33" s="1">
        <v>86</v>
      </c>
      <c r="L33" s="1">
        <v>76</v>
      </c>
      <c r="M33" s="11">
        <v>87924286</v>
      </c>
    </row>
    <row r="34" spans="1:13" x14ac:dyDescent="0.25">
      <c r="A34" s="1">
        <v>2000</v>
      </c>
      <c r="B34" s="1" t="s">
        <v>108</v>
      </c>
      <c r="C34" s="1" t="s">
        <v>67</v>
      </c>
      <c r="D34" s="1" t="s">
        <v>53</v>
      </c>
      <c r="E34" s="1" t="s">
        <v>90</v>
      </c>
      <c r="F34" s="1">
        <v>205</v>
      </c>
      <c r="G34" s="1">
        <v>871</v>
      </c>
      <c r="H34" s="1">
        <v>814</v>
      </c>
      <c r="I34" s="1">
        <v>57</v>
      </c>
      <c r="J34" s="1">
        <v>1</v>
      </c>
      <c r="K34" s="1">
        <v>87</v>
      </c>
      <c r="L34" s="1">
        <v>74</v>
      </c>
      <c r="M34" s="11">
        <v>92338260</v>
      </c>
    </row>
    <row r="35" spans="1:13" x14ac:dyDescent="0.25">
      <c r="A35" s="1">
        <v>2001</v>
      </c>
      <c r="B35" s="1" t="s">
        <v>105</v>
      </c>
      <c r="C35" s="1" t="s">
        <v>71</v>
      </c>
      <c r="D35" s="1" t="s">
        <v>53</v>
      </c>
      <c r="E35" s="1" t="s">
        <v>48</v>
      </c>
      <c r="F35" s="1">
        <v>164</v>
      </c>
      <c r="G35" s="1">
        <v>771</v>
      </c>
      <c r="H35" s="1">
        <v>766</v>
      </c>
      <c r="I35" s="1">
        <v>5</v>
      </c>
      <c r="J35" s="1">
        <v>2</v>
      </c>
      <c r="K35" s="1">
        <v>85</v>
      </c>
      <c r="L35" s="1">
        <v>77</v>
      </c>
      <c r="M35" s="11">
        <v>24130000</v>
      </c>
    </row>
    <row r="36" spans="1:13" x14ac:dyDescent="0.25">
      <c r="A36" s="1">
        <v>2001</v>
      </c>
      <c r="B36" s="1" t="s">
        <v>110</v>
      </c>
      <c r="C36" s="1" t="s">
        <v>66</v>
      </c>
      <c r="D36" s="1" t="s">
        <v>53</v>
      </c>
      <c r="E36" s="1" t="s">
        <v>86</v>
      </c>
      <c r="F36" s="1">
        <v>199</v>
      </c>
      <c r="G36" s="1">
        <v>884</v>
      </c>
      <c r="H36" s="1">
        <v>645</v>
      </c>
      <c r="I36" s="1">
        <v>239</v>
      </c>
      <c r="J36" s="1">
        <v>2</v>
      </c>
      <c r="K36" s="1">
        <v>102</v>
      </c>
      <c r="L36" s="1">
        <v>60</v>
      </c>
      <c r="M36" s="11">
        <v>33810750</v>
      </c>
    </row>
    <row r="37" spans="1:13" x14ac:dyDescent="0.25">
      <c r="A37" s="1">
        <v>2001</v>
      </c>
      <c r="B37" s="1" t="s">
        <v>107</v>
      </c>
      <c r="C37" s="1" t="s">
        <v>106</v>
      </c>
      <c r="D37" s="1" t="s">
        <v>57</v>
      </c>
      <c r="E37" s="1" t="s">
        <v>90</v>
      </c>
      <c r="F37" s="1">
        <v>131</v>
      </c>
      <c r="G37" s="1">
        <v>670</v>
      </c>
      <c r="H37" s="1">
        <v>812</v>
      </c>
      <c r="I37" s="1">
        <v>-142</v>
      </c>
      <c r="J37" s="1">
        <v>5</v>
      </c>
      <c r="K37" s="1">
        <v>68</v>
      </c>
      <c r="L37" s="1">
        <v>94</v>
      </c>
      <c r="M37" s="11">
        <v>35159500</v>
      </c>
    </row>
    <row r="38" spans="1:13" x14ac:dyDescent="0.25">
      <c r="A38" s="1">
        <v>2001</v>
      </c>
      <c r="B38" s="1" t="s">
        <v>102</v>
      </c>
      <c r="C38" s="1" t="s">
        <v>74</v>
      </c>
      <c r="D38" s="1" t="s">
        <v>53</v>
      </c>
      <c r="E38" s="1" t="s">
        <v>48</v>
      </c>
      <c r="F38" s="1">
        <v>152</v>
      </c>
      <c r="G38" s="1">
        <v>729</v>
      </c>
      <c r="H38" s="1">
        <v>858</v>
      </c>
      <c r="I38" s="1">
        <v>-129</v>
      </c>
      <c r="J38" s="1">
        <v>5</v>
      </c>
      <c r="K38" s="1">
        <v>65</v>
      </c>
      <c r="L38" s="1">
        <v>97</v>
      </c>
      <c r="M38" s="11">
        <v>35422500</v>
      </c>
    </row>
    <row r="39" spans="1:13" x14ac:dyDescent="0.25">
      <c r="A39" s="1">
        <v>2001</v>
      </c>
      <c r="B39" s="1" t="s">
        <v>100</v>
      </c>
      <c r="C39" s="1" t="s">
        <v>83</v>
      </c>
      <c r="D39" s="1" t="s">
        <v>57</v>
      </c>
      <c r="E39" s="1" t="s">
        <v>90</v>
      </c>
      <c r="F39" s="1">
        <v>166</v>
      </c>
      <c r="G39" s="1">
        <v>742</v>
      </c>
      <c r="H39" s="1">
        <v>744</v>
      </c>
      <c r="I39" s="1">
        <v>-2</v>
      </c>
      <c r="J39" s="1">
        <v>4</v>
      </c>
      <c r="K39" s="1">
        <v>76</v>
      </c>
      <c r="L39" s="1">
        <v>86</v>
      </c>
      <c r="M39" s="11">
        <v>35762500</v>
      </c>
    </row>
    <row r="40" spans="1:13" x14ac:dyDescent="0.25">
      <c r="A40" s="1">
        <v>2001</v>
      </c>
      <c r="B40" s="1" t="s">
        <v>113</v>
      </c>
      <c r="C40" s="1" t="s">
        <v>68</v>
      </c>
      <c r="D40" s="1" t="s">
        <v>57</v>
      </c>
      <c r="E40" s="1" t="s">
        <v>86</v>
      </c>
      <c r="F40" s="1">
        <v>161</v>
      </c>
      <c r="G40" s="1">
        <v>789</v>
      </c>
      <c r="H40" s="1">
        <v>812</v>
      </c>
      <c r="I40" s="1">
        <v>-23</v>
      </c>
      <c r="J40" s="1">
        <v>4</v>
      </c>
      <c r="K40" s="1">
        <v>79</v>
      </c>
      <c r="L40" s="1">
        <v>83</v>
      </c>
      <c r="M40" s="11">
        <v>39182833</v>
      </c>
    </row>
    <row r="41" spans="1:13" x14ac:dyDescent="0.25">
      <c r="A41" s="1">
        <v>2001</v>
      </c>
      <c r="B41" s="1" t="s">
        <v>111</v>
      </c>
      <c r="C41" s="1" t="s">
        <v>82</v>
      </c>
      <c r="D41" s="1" t="s">
        <v>57</v>
      </c>
      <c r="E41" s="1" t="s">
        <v>90</v>
      </c>
      <c r="F41" s="1">
        <v>164</v>
      </c>
      <c r="G41" s="1">
        <v>746</v>
      </c>
      <c r="H41" s="1">
        <v>719</v>
      </c>
      <c r="I41" s="1">
        <v>27</v>
      </c>
      <c r="J41" s="1">
        <v>2</v>
      </c>
      <c r="K41" s="1">
        <v>86</v>
      </c>
      <c r="L41" s="1">
        <v>76</v>
      </c>
      <c r="M41" s="11">
        <v>41663833</v>
      </c>
    </row>
    <row r="42" spans="1:13" x14ac:dyDescent="0.25">
      <c r="A42" s="1">
        <v>2001</v>
      </c>
      <c r="B42" s="1" t="s">
        <v>104</v>
      </c>
      <c r="C42" s="1" t="s">
        <v>62</v>
      </c>
      <c r="D42" s="1" t="s">
        <v>57</v>
      </c>
      <c r="E42" s="1" t="s">
        <v>48</v>
      </c>
      <c r="F42" s="1">
        <v>209</v>
      </c>
      <c r="G42" s="1">
        <v>740</v>
      </c>
      <c r="H42" s="1">
        <v>806</v>
      </c>
      <c r="I42" s="1">
        <v>-66</v>
      </c>
      <c r="J42" s="1">
        <v>4</v>
      </c>
      <c r="K42" s="1">
        <v>68</v>
      </c>
      <c r="L42" s="1">
        <v>94</v>
      </c>
      <c r="M42" s="11">
        <v>43886833</v>
      </c>
    </row>
    <row r="43" spans="1:13" x14ac:dyDescent="0.25">
      <c r="A43" s="1">
        <v>2001</v>
      </c>
      <c r="B43" s="1" t="s">
        <v>88</v>
      </c>
      <c r="C43" s="1" t="s">
        <v>87</v>
      </c>
      <c r="D43" s="1" t="s">
        <v>53</v>
      </c>
      <c r="E43" s="1" t="s">
        <v>86</v>
      </c>
      <c r="F43" s="1">
        <v>158</v>
      </c>
      <c r="G43" s="1">
        <v>691</v>
      </c>
      <c r="H43" s="1">
        <v>730</v>
      </c>
      <c r="I43" s="1">
        <v>-39</v>
      </c>
      <c r="J43" s="1">
        <v>3</v>
      </c>
      <c r="K43" s="1">
        <v>75</v>
      </c>
      <c r="L43" s="1">
        <v>87</v>
      </c>
      <c r="M43" s="11">
        <v>47535167</v>
      </c>
    </row>
    <row r="44" spans="1:13" x14ac:dyDescent="0.25">
      <c r="A44" s="1">
        <v>2001</v>
      </c>
      <c r="B44" s="1" t="s">
        <v>96</v>
      </c>
      <c r="C44" s="1" t="s">
        <v>75</v>
      </c>
      <c r="D44" s="1" t="s">
        <v>57</v>
      </c>
      <c r="E44" s="1" t="s">
        <v>48</v>
      </c>
      <c r="F44" s="1">
        <v>176</v>
      </c>
      <c r="G44" s="1">
        <v>735</v>
      </c>
      <c r="H44" s="1">
        <v>850</v>
      </c>
      <c r="I44" s="1">
        <v>-115</v>
      </c>
      <c r="J44" s="1">
        <v>5</v>
      </c>
      <c r="K44" s="1">
        <v>66</v>
      </c>
      <c r="L44" s="1">
        <v>96</v>
      </c>
      <c r="M44" s="11">
        <v>48986000</v>
      </c>
    </row>
    <row r="45" spans="1:13" x14ac:dyDescent="0.25">
      <c r="A45" s="1">
        <v>2001</v>
      </c>
      <c r="B45" s="1" t="s">
        <v>99</v>
      </c>
      <c r="C45" s="1" t="s">
        <v>78</v>
      </c>
      <c r="D45" s="1" t="s">
        <v>53</v>
      </c>
      <c r="E45" s="1" t="s">
        <v>48</v>
      </c>
      <c r="F45" s="1">
        <v>139</v>
      </c>
      <c r="G45" s="1">
        <v>724</v>
      </c>
      <c r="H45" s="1">
        <v>876</v>
      </c>
      <c r="I45" s="1">
        <v>-152</v>
      </c>
      <c r="J45" s="1">
        <v>4</v>
      </c>
      <c r="K45" s="1">
        <v>66</v>
      </c>
      <c r="L45" s="1">
        <v>96</v>
      </c>
      <c r="M45" s="11">
        <v>53416167</v>
      </c>
    </row>
    <row r="46" spans="1:13" x14ac:dyDescent="0.25">
      <c r="A46" s="1">
        <v>2001</v>
      </c>
      <c r="B46" s="1" t="s">
        <v>117</v>
      </c>
      <c r="C46" s="1" t="s">
        <v>63</v>
      </c>
      <c r="D46" s="1" t="s">
        <v>53</v>
      </c>
      <c r="E46" s="1" t="s">
        <v>90</v>
      </c>
      <c r="F46" s="1">
        <v>121</v>
      </c>
      <c r="G46" s="1">
        <v>672</v>
      </c>
      <c r="H46" s="1">
        <v>887</v>
      </c>
      <c r="I46" s="1">
        <v>-215</v>
      </c>
      <c r="J46" s="1">
        <v>5</v>
      </c>
      <c r="K46" s="1">
        <v>62</v>
      </c>
      <c r="L46" s="1">
        <v>100</v>
      </c>
      <c r="M46" s="11">
        <v>56980000</v>
      </c>
    </row>
    <row r="47" spans="1:13" x14ac:dyDescent="0.25">
      <c r="A47" s="1">
        <v>2001</v>
      </c>
      <c r="B47" s="1" t="s">
        <v>112</v>
      </c>
      <c r="C47" s="1" t="s">
        <v>70</v>
      </c>
      <c r="D47" s="1" t="s">
        <v>57</v>
      </c>
      <c r="E47" s="1" t="s">
        <v>48</v>
      </c>
      <c r="F47" s="1">
        <v>161</v>
      </c>
      <c r="G47" s="1">
        <v>657</v>
      </c>
      <c r="H47" s="1">
        <v>858</v>
      </c>
      <c r="I47" s="1">
        <v>-201</v>
      </c>
      <c r="J47" s="1">
        <v>6</v>
      </c>
      <c r="K47" s="1">
        <v>62</v>
      </c>
      <c r="L47" s="1">
        <v>100</v>
      </c>
      <c r="M47" s="11">
        <v>57760833</v>
      </c>
    </row>
    <row r="48" spans="1:13" x14ac:dyDescent="0.25">
      <c r="A48" s="1">
        <v>2001</v>
      </c>
      <c r="B48" s="1" t="s">
        <v>101</v>
      </c>
      <c r="C48" s="1" t="s">
        <v>54</v>
      </c>
      <c r="D48" s="1" t="s">
        <v>57</v>
      </c>
      <c r="E48" s="1" t="s">
        <v>48</v>
      </c>
      <c r="F48" s="1">
        <v>208</v>
      </c>
      <c r="G48" s="1">
        <v>847</v>
      </c>
      <c r="H48" s="1">
        <v>769</v>
      </c>
      <c r="I48" s="1">
        <v>78</v>
      </c>
      <c r="J48" s="1">
        <v>1</v>
      </c>
      <c r="K48" s="1">
        <v>93</v>
      </c>
      <c r="L48" s="1">
        <v>69</v>
      </c>
      <c r="M48" s="11">
        <v>60612667</v>
      </c>
    </row>
    <row r="49" spans="1:13" x14ac:dyDescent="0.25">
      <c r="A49" s="1">
        <v>2001</v>
      </c>
      <c r="B49" s="1" t="s">
        <v>115</v>
      </c>
      <c r="C49" s="1" t="s">
        <v>81</v>
      </c>
      <c r="D49" s="1" t="s">
        <v>57</v>
      </c>
      <c r="E49" s="1" t="s">
        <v>86</v>
      </c>
      <c r="F49" s="1">
        <v>235</v>
      </c>
      <c r="G49" s="1">
        <v>799</v>
      </c>
      <c r="H49" s="1">
        <v>748</v>
      </c>
      <c r="I49" s="1">
        <v>51</v>
      </c>
      <c r="J49" s="1">
        <v>2</v>
      </c>
      <c r="K49" s="1">
        <v>90</v>
      </c>
      <c r="L49" s="1">
        <v>72</v>
      </c>
      <c r="M49" s="11">
        <v>63280167</v>
      </c>
    </row>
    <row r="50" spans="1:13" x14ac:dyDescent="0.25">
      <c r="A50" s="1">
        <v>2001</v>
      </c>
      <c r="B50" s="1" t="s">
        <v>95</v>
      </c>
      <c r="C50" s="1" t="s">
        <v>58</v>
      </c>
      <c r="D50" s="1" t="s">
        <v>57</v>
      </c>
      <c r="E50" s="1" t="s">
        <v>48</v>
      </c>
      <c r="F50" s="1">
        <v>194</v>
      </c>
      <c r="G50" s="1">
        <v>777</v>
      </c>
      <c r="H50" s="1">
        <v>701</v>
      </c>
      <c r="I50" s="1">
        <v>76</v>
      </c>
      <c r="J50" s="1">
        <v>3</v>
      </c>
      <c r="K50" s="1">
        <v>88</v>
      </c>
      <c r="L50" s="1">
        <v>74</v>
      </c>
      <c r="M50" s="11">
        <v>64715833</v>
      </c>
    </row>
    <row r="51" spans="1:13" x14ac:dyDescent="0.25">
      <c r="A51" s="1">
        <v>2001</v>
      </c>
      <c r="B51" s="1" t="s">
        <v>94</v>
      </c>
      <c r="C51" s="1" t="s">
        <v>52</v>
      </c>
      <c r="D51" s="1" t="s">
        <v>53</v>
      </c>
      <c r="E51" s="1" t="s">
        <v>48</v>
      </c>
      <c r="F51" s="1">
        <v>214</v>
      </c>
      <c r="G51" s="1">
        <v>798</v>
      </c>
      <c r="H51" s="1">
        <v>795</v>
      </c>
      <c r="I51" s="1">
        <v>3</v>
      </c>
      <c r="J51" s="1">
        <v>3</v>
      </c>
      <c r="K51" s="1">
        <v>83</v>
      </c>
      <c r="L51" s="1">
        <v>79</v>
      </c>
      <c r="M51" s="11">
        <v>65653667</v>
      </c>
    </row>
    <row r="52" spans="1:13" x14ac:dyDescent="0.25">
      <c r="A52" s="1">
        <v>2001</v>
      </c>
      <c r="B52" s="1" t="s">
        <v>92</v>
      </c>
      <c r="C52" s="1" t="s">
        <v>61</v>
      </c>
      <c r="D52" s="1" t="s">
        <v>53</v>
      </c>
      <c r="E52" s="1" t="s">
        <v>90</v>
      </c>
      <c r="F52" s="1">
        <v>136</v>
      </c>
      <c r="G52" s="1">
        <v>687</v>
      </c>
      <c r="H52" s="1">
        <v>829</v>
      </c>
      <c r="I52" s="1">
        <v>-142</v>
      </c>
      <c r="J52" s="1">
        <v>4</v>
      </c>
      <c r="K52" s="1">
        <v>63</v>
      </c>
      <c r="L52" s="1">
        <v>98</v>
      </c>
      <c r="M52" s="11">
        <v>67599540</v>
      </c>
    </row>
    <row r="53" spans="1:13" x14ac:dyDescent="0.25">
      <c r="A53" s="1">
        <v>2001</v>
      </c>
      <c r="B53" s="1" t="s">
        <v>98</v>
      </c>
      <c r="C53" s="1" t="s">
        <v>84</v>
      </c>
      <c r="D53" s="1" t="s">
        <v>57</v>
      </c>
      <c r="E53" s="1" t="s">
        <v>86</v>
      </c>
      <c r="F53" s="1">
        <v>213</v>
      </c>
      <c r="G53" s="1">
        <v>923</v>
      </c>
      <c r="H53" s="1">
        <v>906</v>
      </c>
      <c r="I53" s="1">
        <v>17</v>
      </c>
      <c r="J53" s="1">
        <v>5</v>
      </c>
      <c r="K53" s="1">
        <v>73</v>
      </c>
      <c r="L53" s="1">
        <v>89</v>
      </c>
      <c r="M53" s="11">
        <v>71541334</v>
      </c>
    </row>
    <row r="54" spans="1:13" x14ac:dyDescent="0.25">
      <c r="A54" s="1">
        <v>2001</v>
      </c>
      <c r="B54" s="1" t="s">
        <v>114</v>
      </c>
      <c r="C54" s="1" t="s">
        <v>55</v>
      </c>
      <c r="D54" s="1" t="s">
        <v>53</v>
      </c>
      <c r="E54" s="1" t="s">
        <v>86</v>
      </c>
      <c r="F54" s="1">
        <v>169</v>
      </c>
      <c r="G54" s="1">
        <v>927</v>
      </c>
      <c r="H54" s="1">
        <v>627</v>
      </c>
      <c r="I54" s="1">
        <v>300</v>
      </c>
      <c r="J54" s="1">
        <v>1</v>
      </c>
      <c r="K54" s="1">
        <v>116</v>
      </c>
      <c r="L54" s="1">
        <v>46</v>
      </c>
      <c r="M54" s="11">
        <v>74720834</v>
      </c>
    </row>
    <row r="55" spans="1:13" x14ac:dyDescent="0.25">
      <c r="A55" s="1">
        <v>2001</v>
      </c>
      <c r="B55" s="1" t="s">
        <v>119</v>
      </c>
      <c r="C55" s="1" t="s">
        <v>60</v>
      </c>
      <c r="D55" s="1" t="s">
        <v>53</v>
      </c>
      <c r="E55" s="1" t="s">
        <v>90</v>
      </c>
      <c r="F55" s="1">
        <v>195</v>
      </c>
      <c r="G55" s="1">
        <v>767</v>
      </c>
      <c r="H55" s="1">
        <v>753</v>
      </c>
      <c r="I55" s="1">
        <v>14</v>
      </c>
      <c r="J55" s="1">
        <v>3</v>
      </c>
      <c r="K55" s="1">
        <v>80</v>
      </c>
      <c r="L55" s="1">
        <v>82</v>
      </c>
      <c r="M55" s="11">
        <v>76895999</v>
      </c>
    </row>
    <row r="56" spans="1:13" x14ac:dyDescent="0.25">
      <c r="A56" s="1">
        <v>2001</v>
      </c>
      <c r="B56" s="1" t="s">
        <v>116</v>
      </c>
      <c r="C56" s="1" t="s">
        <v>76</v>
      </c>
      <c r="D56" s="1" t="s">
        <v>57</v>
      </c>
      <c r="E56" s="1" t="s">
        <v>48</v>
      </c>
      <c r="F56" s="1">
        <v>199</v>
      </c>
      <c r="G56" s="1">
        <v>814</v>
      </c>
      <c r="H56" s="1">
        <v>684</v>
      </c>
      <c r="I56" s="1">
        <v>130</v>
      </c>
      <c r="J56" s="1">
        <v>2</v>
      </c>
      <c r="K56" s="1">
        <v>93</v>
      </c>
      <c r="L56" s="1">
        <v>69</v>
      </c>
      <c r="M56" s="11">
        <v>78538333</v>
      </c>
    </row>
    <row r="57" spans="1:13" x14ac:dyDescent="0.25">
      <c r="A57" s="1">
        <v>2001</v>
      </c>
      <c r="B57" s="1" t="s">
        <v>89</v>
      </c>
      <c r="C57" s="1" t="s">
        <v>65</v>
      </c>
      <c r="D57" s="1" t="s">
        <v>57</v>
      </c>
      <c r="E57" s="1" t="s">
        <v>86</v>
      </c>
      <c r="F57" s="1">
        <v>208</v>
      </c>
      <c r="G57" s="1">
        <v>818</v>
      </c>
      <c r="H57" s="1">
        <v>677</v>
      </c>
      <c r="I57" s="1">
        <v>141</v>
      </c>
      <c r="J57" s="1">
        <v>1</v>
      </c>
      <c r="K57" s="1">
        <v>92</v>
      </c>
      <c r="L57" s="1">
        <v>70</v>
      </c>
      <c r="M57" s="11">
        <v>85082999</v>
      </c>
    </row>
    <row r="58" spans="1:13" x14ac:dyDescent="0.25">
      <c r="A58" s="1">
        <v>2001</v>
      </c>
      <c r="B58" s="1" t="s">
        <v>118</v>
      </c>
      <c r="C58" s="1" t="s">
        <v>80</v>
      </c>
      <c r="D58" s="1" t="s">
        <v>53</v>
      </c>
      <c r="E58" s="1" t="s">
        <v>86</v>
      </c>
      <c r="F58" s="1">
        <v>246</v>
      </c>
      <c r="G58" s="1">
        <v>890</v>
      </c>
      <c r="H58" s="1">
        <v>968</v>
      </c>
      <c r="I58" s="1">
        <v>-78</v>
      </c>
      <c r="J58" s="1">
        <v>4</v>
      </c>
      <c r="K58" s="1">
        <v>73</v>
      </c>
      <c r="L58" s="1">
        <v>89</v>
      </c>
      <c r="M58" s="11">
        <v>88633500</v>
      </c>
    </row>
    <row r="59" spans="1:13" x14ac:dyDescent="0.25">
      <c r="A59" s="1">
        <v>2001</v>
      </c>
      <c r="B59" s="1" t="s">
        <v>91</v>
      </c>
      <c r="C59" s="1" t="s">
        <v>56</v>
      </c>
      <c r="D59" s="1" t="s">
        <v>57</v>
      </c>
      <c r="E59" s="1" t="s">
        <v>90</v>
      </c>
      <c r="F59" s="1">
        <v>174</v>
      </c>
      <c r="G59" s="1">
        <v>729</v>
      </c>
      <c r="H59" s="1">
        <v>643</v>
      </c>
      <c r="I59" s="1">
        <v>86</v>
      </c>
      <c r="J59" s="1">
        <v>1</v>
      </c>
      <c r="K59" s="1">
        <v>88</v>
      </c>
      <c r="L59" s="1">
        <v>74</v>
      </c>
      <c r="M59" s="11">
        <v>91936166</v>
      </c>
    </row>
    <row r="60" spans="1:13" x14ac:dyDescent="0.25">
      <c r="A60" s="1">
        <v>2001</v>
      </c>
      <c r="B60" s="1" t="s">
        <v>97</v>
      </c>
      <c r="C60" s="1" t="s">
        <v>72</v>
      </c>
      <c r="D60" s="1" t="s">
        <v>53</v>
      </c>
      <c r="E60" s="1" t="s">
        <v>48</v>
      </c>
      <c r="F60" s="1">
        <v>212</v>
      </c>
      <c r="G60" s="1">
        <v>897</v>
      </c>
      <c r="H60" s="1">
        <v>821</v>
      </c>
      <c r="I60" s="1">
        <v>76</v>
      </c>
      <c r="J60" s="1">
        <v>1</v>
      </c>
      <c r="K60" s="1">
        <v>91</v>
      </c>
      <c r="L60" s="1">
        <v>71</v>
      </c>
      <c r="M60" s="11">
        <v>93152001</v>
      </c>
    </row>
    <row r="61" spans="1:13" x14ac:dyDescent="0.25">
      <c r="A61" s="1">
        <v>2001</v>
      </c>
      <c r="B61" s="1" t="s">
        <v>109</v>
      </c>
      <c r="C61" s="1" t="s">
        <v>69</v>
      </c>
      <c r="D61" s="1" t="s">
        <v>57</v>
      </c>
      <c r="E61" s="1" t="s">
        <v>90</v>
      </c>
      <c r="F61" s="1">
        <v>147</v>
      </c>
      <c r="G61" s="1">
        <v>642</v>
      </c>
      <c r="H61" s="1">
        <v>713</v>
      </c>
      <c r="I61" s="1">
        <v>-71</v>
      </c>
      <c r="J61" s="1">
        <v>3</v>
      </c>
      <c r="K61" s="1">
        <v>82</v>
      </c>
      <c r="L61" s="1">
        <v>80</v>
      </c>
      <c r="M61" s="11">
        <v>93174428</v>
      </c>
    </row>
    <row r="62" spans="1:13" x14ac:dyDescent="0.25">
      <c r="A62" s="1">
        <v>2001</v>
      </c>
      <c r="B62" s="1" t="s">
        <v>103</v>
      </c>
      <c r="C62" s="1" t="s">
        <v>73</v>
      </c>
      <c r="D62" s="1" t="s">
        <v>57</v>
      </c>
      <c r="E62" s="1" t="s">
        <v>86</v>
      </c>
      <c r="F62" s="1">
        <v>206</v>
      </c>
      <c r="G62" s="1">
        <v>758</v>
      </c>
      <c r="H62" s="1">
        <v>744</v>
      </c>
      <c r="I62" s="1">
        <v>14</v>
      </c>
      <c r="J62" s="1">
        <v>3</v>
      </c>
      <c r="K62" s="1">
        <v>86</v>
      </c>
      <c r="L62" s="1">
        <v>76</v>
      </c>
      <c r="M62" s="11">
        <v>109105953</v>
      </c>
    </row>
    <row r="63" spans="1:13" x14ac:dyDescent="0.25">
      <c r="A63" s="1">
        <v>2001</v>
      </c>
      <c r="B63" s="1" t="s">
        <v>93</v>
      </c>
      <c r="C63" s="1" t="s">
        <v>64</v>
      </c>
      <c r="D63" s="1" t="s">
        <v>53</v>
      </c>
      <c r="E63" s="1" t="s">
        <v>90</v>
      </c>
      <c r="F63" s="1">
        <v>198</v>
      </c>
      <c r="G63" s="1">
        <v>772</v>
      </c>
      <c r="H63" s="1">
        <v>745</v>
      </c>
      <c r="I63" s="1">
        <v>27</v>
      </c>
      <c r="J63" s="1">
        <v>2</v>
      </c>
      <c r="K63" s="1">
        <v>82</v>
      </c>
      <c r="L63" s="1">
        <v>79</v>
      </c>
      <c r="M63" s="11">
        <v>110035833</v>
      </c>
    </row>
    <row r="64" spans="1:13" x14ac:dyDescent="0.25">
      <c r="A64" s="1">
        <v>2001</v>
      </c>
      <c r="B64" s="1" t="s">
        <v>108</v>
      </c>
      <c r="C64" s="1" t="s">
        <v>67</v>
      </c>
      <c r="D64" s="1" t="s">
        <v>53</v>
      </c>
      <c r="E64" s="1" t="s">
        <v>90</v>
      </c>
      <c r="F64" s="1">
        <v>203</v>
      </c>
      <c r="G64" s="1">
        <v>804</v>
      </c>
      <c r="H64" s="1">
        <v>713</v>
      </c>
      <c r="I64" s="1">
        <v>91</v>
      </c>
      <c r="J64" s="1">
        <v>1</v>
      </c>
      <c r="K64" s="1">
        <v>95</v>
      </c>
      <c r="L64" s="1">
        <v>65</v>
      </c>
      <c r="M64" s="11">
        <v>112287143</v>
      </c>
    </row>
    <row r="65" spans="1:13" x14ac:dyDescent="0.25">
      <c r="A65" s="1">
        <v>2002</v>
      </c>
      <c r="B65" s="1" t="s">
        <v>117</v>
      </c>
      <c r="C65" s="1" t="s">
        <v>63</v>
      </c>
      <c r="D65" s="1" t="s">
        <v>53</v>
      </c>
      <c r="E65" s="1" t="s">
        <v>90</v>
      </c>
      <c r="F65" s="1">
        <v>133</v>
      </c>
      <c r="G65" s="1">
        <v>673</v>
      </c>
      <c r="H65" s="1">
        <v>918</v>
      </c>
      <c r="I65" s="1">
        <v>-245</v>
      </c>
      <c r="J65" s="1">
        <v>5</v>
      </c>
      <c r="K65" s="1">
        <v>55</v>
      </c>
      <c r="L65" s="1">
        <v>106</v>
      </c>
      <c r="M65" s="11">
        <v>34380000</v>
      </c>
    </row>
    <row r="66" spans="1:13" x14ac:dyDescent="0.25">
      <c r="A66" s="1">
        <v>2002</v>
      </c>
      <c r="B66" s="1" t="s">
        <v>107</v>
      </c>
      <c r="C66" s="1" t="s">
        <v>106</v>
      </c>
      <c r="D66" s="1" t="s">
        <v>57</v>
      </c>
      <c r="E66" s="1" t="s">
        <v>90</v>
      </c>
      <c r="F66" s="1">
        <v>162</v>
      </c>
      <c r="G66" s="1">
        <v>735</v>
      </c>
      <c r="H66" s="1">
        <v>718</v>
      </c>
      <c r="I66" s="1">
        <v>17</v>
      </c>
      <c r="J66" s="1">
        <v>2</v>
      </c>
      <c r="K66" s="1">
        <v>83</v>
      </c>
      <c r="L66" s="1">
        <v>79</v>
      </c>
      <c r="M66" s="11">
        <v>38670500</v>
      </c>
    </row>
    <row r="67" spans="1:13" x14ac:dyDescent="0.25">
      <c r="A67" s="1">
        <v>2002</v>
      </c>
      <c r="B67" s="1" t="s">
        <v>110</v>
      </c>
      <c r="C67" s="1" t="s">
        <v>66</v>
      </c>
      <c r="D67" s="1" t="s">
        <v>53</v>
      </c>
      <c r="E67" s="1" t="s">
        <v>86</v>
      </c>
      <c r="F67" s="1">
        <v>205</v>
      </c>
      <c r="G67" s="1">
        <v>800</v>
      </c>
      <c r="H67" s="1">
        <v>654</v>
      </c>
      <c r="I67" s="1">
        <v>146</v>
      </c>
      <c r="J67" s="1">
        <v>1</v>
      </c>
      <c r="K67" s="1">
        <v>103</v>
      </c>
      <c r="L67" s="1">
        <v>59</v>
      </c>
      <c r="M67" s="11">
        <v>40004167</v>
      </c>
    </row>
    <row r="68" spans="1:13" x14ac:dyDescent="0.25">
      <c r="A68" s="1">
        <v>2002</v>
      </c>
      <c r="B68" s="1" t="s">
        <v>105</v>
      </c>
      <c r="C68" s="1" t="s">
        <v>71</v>
      </c>
      <c r="D68" s="1" t="s">
        <v>53</v>
      </c>
      <c r="E68" s="1" t="s">
        <v>48</v>
      </c>
      <c r="F68" s="1">
        <v>167</v>
      </c>
      <c r="G68" s="1">
        <v>768</v>
      </c>
      <c r="H68" s="1">
        <v>712</v>
      </c>
      <c r="I68" s="1">
        <v>56</v>
      </c>
      <c r="J68" s="1">
        <v>1</v>
      </c>
      <c r="K68" s="1">
        <v>94</v>
      </c>
      <c r="L68" s="1">
        <v>67</v>
      </c>
      <c r="M68" s="11">
        <v>40425000</v>
      </c>
    </row>
    <row r="69" spans="1:13" x14ac:dyDescent="0.25">
      <c r="A69" s="1">
        <v>2002</v>
      </c>
      <c r="B69" s="1" t="s">
        <v>113</v>
      </c>
      <c r="C69" s="1" t="s">
        <v>68</v>
      </c>
      <c r="D69" s="1" t="s">
        <v>57</v>
      </c>
      <c r="E69" s="1" t="s">
        <v>86</v>
      </c>
      <c r="F69" s="1">
        <v>136</v>
      </c>
      <c r="G69" s="1">
        <v>662</v>
      </c>
      <c r="H69" s="1">
        <v>815</v>
      </c>
      <c r="I69" s="1">
        <v>-153</v>
      </c>
      <c r="J69" s="1">
        <v>5</v>
      </c>
      <c r="K69" s="1">
        <v>66</v>
      </c>
      <c r="L69" s="1">
        <v>96</v>
      </c>
      <c r="M69" s="11">
        <v>41425000</v>
      </c>
    </row>
    <row r="70" spans="1:13" x14ac:dyDescent="0.25">
      <c r="A70" s="1">
        <v>2002</v>
      </c>
      <c r="B70" s="1" t="s">
        <v>100</v>
      </c>
      <c r="C70" s="1" t="s">
        <v>83</v>
      </c>
      <c r="D70" s="1" t="s">
        <v>57</v>
      </c>
      <c r="E70" s="1" t="s">
        <v>90</v>
      </c>
      <c r="F70" s="1">
        <v>146</v>
      </c>
      <c r="G70" s="1">
        <v>699</v>
      </c>
      <c r="H70" s="1">
        <v>763</v>
      </c>
      <c r="I70" s="1">
        <v>-64</v>
      </c>
      <c r="J70" s="1">
        <v>4</v>
      </c>
      <c r="K70" s="1">
        <v>79</v>
      </c>
      <c r="L70" s="1">
        <v>83</v>
      </c>
      <c r="M70" s="11">
        <v>41979917</v>
      </c>
    </row>
    <row r="71" spans="1:13" x14ac:dyDescent="0.25">
      <c r="A71" s="1">
        <v>2002</v>
      </c>
      <c r="B71" s="1" t="s">
        <v>112</v>
      </c>
      <c r="C71" s="1" t="s">
        <v>70</v>
      </c>
      <c r="D71" s="1" t="s">
        <v>57</v>
      </c>
      <c r="E71" s="1" t="s">
        <v>48</v>
      </c>
      <c r="F71" s="1">
        <v>142</v>
      </c>
      <c r="G71" s="1">
        <v>641</v>
      </c>
      <c r="H71" s="1">
        <v>730</v>
      </c>
      <c r="I71" s="1">
        <v>-89</v>
      </c>
      <c r="J71" s="1">
        <v>4</v>
      </c>
      <c r="K71" s="1">
        <v>72</v>
      </c>
      <c r="L71" s="1">
        <v>89</v>
      </c>
      <c r="M71" s="11">
        <v>42323599</v>
      </c>
    </row>
    <row r="72" spans="1:13" x14ac:dyDescent="0.25">
      <c r="A72" s="1">
        <v>2002</v>
      </c>
      <c r="B72" s="1" t="s">
        <v>96</v>
      </c>
      <c r="C72" s="1" t="s">
        <v>75</v>
      </c>
      <c r="D72" s="1" t="s">
        <v>57</v>
      </c>
      <c r="E72" s="1" t="s">
        <v>48</v>
      </c>
      <c r="F72" s="1">
        <v>169</v>
      </c>
      <c r="G72" s="1">
        <v>709</v>
      </c>
      <c r="H72" s="1">
        <v>774</v>
      </c>
      <c r="I72" s="1">
        <v>-65</v>
      </c>
      <c r="J72" s="1">
        <v>3</v>
      </c>
      <c r="K72" s="1">
        <v>78</v>
      </c>
      <c r="L72" s="1">
        <v>84</v>
      </c>
      <c r="M72" s="11">
        <v>45050390</v>
      </c>
    </row>
    <row r="73" spans="1:13" x14ac:dyDescent="0.25">
      <c r="A73" s="1">
        <v>2002</v>
      </c>
      <c r="B73" s="1" t="s">
        <v>102</v>
      </c>
      <c r="C73" s="1" t="s">
        <v>74</v>
      </c>
      <c r="D73" s="1" t="s">
        <v>53</v>
      </c>
      <c r="E73" s="1" t="s">
        <v>48</v>
      </c>
      <c r="F73" s="1">
        <v>140</v>
      </c>
      <c r="G73" s="1">
        <v>737</v>
      </c>
      <c r="H73" s="1">
        <v>891</v>
      </c>
      <c r="I73" s="1">
        <v>-154</v>
      </c>
      <c r="J73" s="1">
        <v>4</v>
      </c>
      <c r="K73" s="1">
        <v>62</v>
      </c>
      <c r="L73" s="1">
        <v>100</v>
      </c>
      <c r="M73" s="11">
        <v>47257000</v>
      </c>
    </row>
    <row r="74" spans="1:13" x14ac:dyDescent="0.25">
      <c r="A74" s="1">
        <v>2002</v>
      </c>
      <c r="B74" s="1" t="s">
        <v>104</v>
      </c>
      <c r="C74" s="1" t="s">
        <v>62</v>
      </c>
      <c r="D74" s="1" t="s">
        <v>57</v>
      </c>
      <c r="E74" s="1" t="s">
        <v>48</v>
      </c>
      <c r="F74" s="1">
        <v>139</v>
      </c>
      <c r="G74" s="1">
        <v>627</v>
      </c>
      <c r="H74" s="1">
        <v>821</v>
      </c>
      <c r="I74" s="1">
        <v>-194</v>
      </c>
      <c r="J74" s="1">
        <v>6</v>
      </c>
      <c r="K74" s="1">
        <v>56</v>
      </c>
      <c r="L74" s="1">
        <v>106</v>
      </c>
      <c r="M74" s="11">
        <v>50287833</v>
      </c>
    </row>
    <row r="75" spans="1:13" x14ac:dyDescent="0.25">
      <c r="A75" s="1">
        <v>2002</v>
      </c>
      <c r="B75" s="1" t="s">
        <v>99</v>
      </c>
      <c r="C75" s="1" t="s">
        <v>78</v>
      </c>
      <c r="D75" s="1" t="s">
        <v>53</v>
      </c>
      <c r="E75" s="1" t="s">
        <v>48</v>
      </c>
      <c r="F75" s="1">
        <v>124</v>
      </c>
      <c r="G75" s="1">
        <v>575</v>
      </c>
      <c r="H75" s="1">
        <v>864</v>
      </c>
      <c r="I75" s="1">
        <v>-289</v>
      </c>
      <c r="J75" s="1">
        <v>5</v>
      </c>
      <c r="K75" s="1">
        <v>55</v>
      </c>
      <c r="L75" s="1">
        <v>106</v>
      </c>
      <c r="M75" s="11">
        <v>55048000</v>
      </c>
    </row>
    <row r="76" spans="1:13" x14ac:dyDescent="0.25">
      <c r="A76" s="1">
        <v>2002</v>
      </c>
      <c r="B76" s="1" t="s">
        <v>98</v>
      </c>
      <c r="C76" s="1" t="s">
        <v>84</v>
      </c>
      <c r="D76" s="1" t="s">
        <v>57</v>
      </c>
      <c r="E76" s="1" t="s">
        <v>86</v>
      </c>
      <c r="F76" s="1">
        <v>152</v>
      </c>
      <c r="G76" s="1">
        <v>778</v>
      </c>
      <c r="H76" s="1">
        <v>898</v>
      </c>
      <c r="I76" s="1">
        <v>-120</v>
      </c>
      <c r="J76" s="1">
        <v>4</v>
      </c>
      <c r="K76" s="1">
        <v>73</v>
      </c>
      <c r="L76" s="1">
        <v>89</v>
      </c>
      <c r="M76" s="11">
        <v>56851043</v>
      </c>
    </row>
    <row r="77" spans="1:13" x14ac:dyDescent="0.25">
      <c r="A77" s="1">
        <v>2002</v>
      </c>
      <c r="B77" s="1" t="s">
        <v>94</v>
      </c>
      <c r="C77" s="1" t="s">
        <v>52</v>
      </c>
      <c r="D77" s="1" t="s">
        <v>53</v>
      </c>
      <c r="E77" s="1" t="s">
        <v>48</v>
      </c>
      <c r="F77" s="1">
        <v>217</v>
      </c>
      <c r="G77" s="1">
        <v>856</v>
      </c>
      <c r="H77" s="1">
        <v>798</v>
      </c>
      <c r="I77" s="1">
        <v>58</v>
      </c>
      <c r="J77" s="1">
        <v>2</v>
      </c>
      <c r="K77" s="1">
        <v>81</v>
      </c>
      <c r="L77" s="1">
        <v>81</v>
      </c>
      <c r="M77" s="11">
        <v>57052833</v>
      </c>
    </row>
    <row r="78" spans="1:13" x14ac:dyDescent="0.25">
      <c r="A78" s="1">
        <v>2002</v>
      </c>
      <c r="B78" s="1" t="s">
        <v>111</v>
      </c>
      <c r="C78" s="1" t="s">
        <v>82</v>
      </c>
      <c r="D78" s="1" t="s">
        <v>57</v>
      </c>
      <c r="E78" s="1" t="s">
        <v>90</v>
      </c>
      <c r="F78" s="1">
        <v>165</v>
      </c>
      <c r="G78" s="1">
        <v>710</v>
      </c>
      <c r="H78" s="1">
        <v>724</v>
      </c>
      <c r="I78" s="1">
        <v>-14</v>
      </c>
      <c r="J78" s="1">
        <v>3</v>
      </c>
      <c r="K78" s="1">
        <v>80</v>
      </c>
      <c r="L78" s="1">
        <v>81</v>
      </c>
      <c r="M78" s="11">
        <v>57954999</v>
      </c>
    </row>
    <row r="79" spans="1:13" x14ac:dyDescent="0.25">
      <c r="A79" s="1">
        <v>2002</v>
      </c>
      <c r="B79" s="1" t="s">
        <v>92</v>
      </c>
      <c r="C79" s="1" t="s">
        <v>61</v>
      </c>
      <c r="D79" s="1" t="s">
        <v>53</v>
      </c>
      <c r="E79" s="1" t="s">
        <v>90</v>
      </c>
      <c r="F79" s="1">
        <v>165</v>
      </c>
      <c r="G79" s="1">
        <v>667</v>
      </c>
      <c r="H79" s="1">
        <v>773</v>
      </c>
      <c r="I79" s="1">
        <v>-106</v>
      </c>
      <c r="J79" s="1">
        <v>4</v>
      </c>
      <c r="K79" s="1">
        <v>67</v>
      </c>
      <c r="L79" s="1">
        <v>95</v>
      </c>
      <c r="M79" s="11">
        <v>60493487</v>
      </c>
    </row>
    <row r="80" spans="1:13" x14ac:dyDescent="0.25">
      <c r="A80" s="1">
        <v>2002</v>
      </c>
      <c r="B80" s="1" t="s">
        <v>88</v>
      </c>
      <c r="C80" s="1" t="s">
        <v>87</v>
      </c>
      <c r="D80" s="1" t="s">
        <v>53</v>
      </c>
      <c r="E80" s="1" t="s">
        <v>86</v>
      </c>
      <c r="F80" s="1">
        <v>152</v>
      </c>
      <c r="G80" s="1">
        <v>851</v>
      </c>
      <c r="H80" s="1">
        <v>644</v>
      </c>
      <c r="I80" s="1">
        <v>207</v>
      </c>
      <c r="J80" s="1">
        <v>2</v>
      </c>
      <c r="K80" s="1">
        <v>99</v>
      </c>
      <c r="L80" s="1">
        <v>63</v>
      </c>
      <c r="M80" s="11">
        <v>61721667</v>
      </c>
    </row>
    <row r="81" spans="1:13" x14ac:dyDescent="0.25">
      <c r="A81" s="1">
        <v>2002</v>
      </c>
      <c r="B81" s="1" t="s">
        <v>101</v>
      </c>
      <c r="C81" s="1" t="s">
        <v>54</v>
      </c>
      <c r="D81" s="1" t="s">
        <v>57</v>
      </c>
      <c r="E81" s="1" t="s">
        <v>48</v>
      </c>
      <c r="F81" s="1">
        <v>167</v>
      </c>
      <c r="G81" s="1">
        <v>749</v>
      </c>
      <c r="H81" s="1">
        <v>695</v>
      </c>
      <c r="I81" s="1">
        <v>54</v>
      </c>
      <c r="J81" s="1">
        <v>2</v>
      </c>
      <c r="K81" s="1">
        <v>84</v>
      </c>
      <c r="L81" s="1">
        <v>78</v>
      </c>
      <c r="M81" s="11">
        <v>63448417</v>
      </c>
    </row>
    <row r="82" spans="1:13" x14ac:dyDescent="0.25">
      <c r="A82" s="1">
        <v>2002</v>
      </c>
      <c r="B82" s="1" t="s">
        <v>116</v>
      </c>
      <c r="C82" s="1" t="s">
        <v>76</v>
      </c>
      <c r="D82" s="1" t="s">
        <v>57</v>
      </c>
      <c r="E82" s="1" t="s">
        <v>48</v>
      </c>
      <c r="F82" s="1">
        <v>175</v>
      </c>
      <c r="G82" s="1">
        <v>787</v>
      </c>
      <c r="H82" s="1">
        <v>648</v>
      </c>
      <c r="I82" s="1">
        <v>139</v>
      </c>
      <c r="J82" s="1">
        <v>1</v>
      </c>
      <c r="K82" s="1">
        <v>97</v>
      </c>
      <c r="L82" s="1">
        <v>65</v>
      </c>
      <c r="M82" s="11">
        <v>74660875</v>
      </c>
    </row>
    <row r="83" spans="1:13" x14ac:dyDescent="0.25">
      <c r="A83" s="1">
        <v>2002</v>
      </c>
      <c r="B83" s="1" t="s">
        <v>95</v>
      </c>
      <c r="C83" s="1" t="s">
        <v>58</v>
      </c>
      <c r="D83" s="1" t="s">
        <v>57</v>
      </c>
      <c r="E83" s="1" t="s">
        <v>48</v>
      </c>
      <c r="F83" s="1">
        <v>200</v>
      </c>
      <c r="G83" s="1">
        <v>706</v>
      </c>
      <c r="H83" s="1">
        <v>759</v>
      </c>
      <c r="I83" s="1">
        <v>-53</v>
      </c>
      <c r="J83" s="1">
        <v>5</v>
      </c>
      <c r="K83" s="1">
        <v>67</v>
      </c>
      <c r="L83" s="1">
        <v>95</v>
      </c>
      <c r="M83" s="11">
        <v>75690833</v>
      </c>
    </row>
    <row r="84" spans="1:13" x14ac:dyDescent="0.25">
      <c r="A84" s="1">
        <v>2002</v>
      </c>
      <c r="B84" s="1" t="s">
        <v>119</v>
      </c>
      <c r="C84" s="1" t="s">
        <v>60</v>
      </c>
      <c r="D84" s="1" t="s">
        <v>53</v>
      </c>
      <c r="E84" s="1" t="s">
        <v>90</v>
      </c>
      <c r="F84" s="1">
        <v>187</v>
      </c>
      <c r="G84" s="1">
        <v>813</v>
      </c>
      <c r="H84" s="1">
        <v>828</v>
      </c>
      <c r="I84" s="1">
        <v>-15</v>
      </c>
      <c r="J84" s="1">
        <v>3</v>
      </c>
      <c r="K84" s="1">
        <v>78</v>
      </c>
      <c r="L84" s="1">
        <v>84</v>
      </c>
      <c r="M84" s="11">
        <v>76864333</v>
      </c>
    </row>
    <row r="85" spans="1:13" x14ac:dyDescent="0.25">
      <c r="A85" s="1">
        <v>2002</v>
      </c>
      <c r="B85" s="1" t="s">
        <v>115</v>
      </c>
      <c r="C85" s="1" t="s">
        <v>81</v>
      </c>
      <c r="D85" s="1" t="s">
        <v>57</v>
      </c>
      <c r="E85" s="1" t="s">
        <v>86</v>
      </c>
      <c r="F85" s="1">
        <v>198</v>
      </c>
      <c r="G85" s="1">
        <v>783</v>
      </c>
      <c r="H85" s="1">
        <v>616</v>
      </c>
      <c r="I85" s="1">
        <v>167</v>
      </c>
      <c r="J85" s="1">
        <v>2</v>
      </c>
      <c r="K85" s="1">
        <v>95</v>
      </c>
      <c r="L85" s="1">
        <v>66</v>
      </c>
      <c r="M85" s="11">
        <v>78299835</v>
      </c>
    </row>
    <row r="86" spans="1:13" x14ac:dyDescent="0.25">
      <c r="A86" s="1">
        <v>2002</v>
      </c>
      <c r="B86" s="1" t="s">
        <v>97</v>
      </c>
      <c r="C86" s="1" t="s">
        <v>72</v>
      </c>
      <c r="D86" s="1" t="s">
        <v>53</v>
      </c>
      <c r="E86" s="1" t="s">
        <v>48</v>
      </c>
      <c r="F86" s="1">
        <v>192</v>
      </c>
      <c r="G86" s="1">
        <v>739</v>
      </c>
      <c r="H86" s="1">
        <v>837</v>
      </c>
      <c r="I86" s="1">
        <v>-98</v>
      </c>
      <c r="J86" s="1">
        <v>3</v>
      </c>
      <c r="K86" s="1">
        <v>74</v>
      </c>
      <c r="L86" s="1">
        <v>88</v>
      </c>
      <c r="M86" s="11">
        <v>78909449</v>
      </c>
    </row>
    <row r="87" spans="1:13" x14ac:dyDescent="0.25">
      <c r="A87" s="1">
        <v>2002</v>
      </c>
      <c r="B87" s="1" t="s">
        <v>114</v>
      </c>
      <c r="C87" s="1" t="s">
        <v>55</v>
      </c>
      <c r="D87" s="1" t="s">
        <v>53</v>
      </c>
      <c r="E87" s="1" t="s">
        <v>86</v>
      </c>
      <c r="F87" s="1">
        <v>152</v>
      </c>
      <c r="G87" s="1">
        <v>814</v>
      </c>
      <c r="H87" s="1">
        <v>699</v>
      </c>
      <c r="I87" s="1">
        <v>115</v>
      </c>
      <c r="J87" s="1">
        <v>3</v>
      </c>
      <c r="K87" s="1">
        <v>93</v>
      </c>
      <c r="L87" s="1">
        <v>69</v>
      </c>
      <c r="M87" s="11">
        <v>80282668</v>
      </c>
    </row>
    <row r="88" spans="1:13" x14ac:dyDescent="0.25">
      <c r="A88" s="1">
        <v>2002</v>
      </c>
      <c r="B88" s="1" t="s">
        <v>91</v>
      </c>
      <c r="C88" s="1" t="s">
        <v>56</v>
      </c>
      <c r="D88" s="1" t="s">
        <v>57</v>
      </c>
      <c r="E88" s="1" t="s">
        <v>90</v>
      </c>
      <c r="F88" s="1">
        <v>164</v>
      </c>
      <c r="G88" s="1">
        <v>708</v>
      </c>
      <c r="H88" s="1">
        <v>565</v>
      </c>
      <c r="I88" s="1">
        <v>143</v>
      </c>
      <c r="J88" s="1">
        <v>1</v>
      </c>
      <c r="K88" s="1">
        <v>101</v>
      </c>
      <c r="L88" s="1">
        <v>59</v>
      </c>
      <c r="M88" s="11">
        <v>92870367</v>
      </c>
    </row>
    <row r="89" spans="1:13" x14ac:dyDescent="0.25">
      <c r="A89" s="1">
        <v>2002</v>
      </c>
      <c r="B89" s="1" t="s">
        <v>109</v>
      </c>
      <c r="C89" s="1" t="s">
        <v>69</v>
      </c>
      <c r="D89" s="1" t="s">
        <v>57</v>
      </c>
      <c r="E89" s="1" t="s">
        <v>90</v>
      </c>
      <c r="F89" s="1">
        <v>160</v>
      </c>
      <c r="G89" s="1">
        <v>690</v>
      </c>
      <c r="H89" s="1">
        <v>703</v>
      </c>
      <c r="I89" s="1">
        <v>-13</v>
      </c>
      <c r="J89" s="1">
        <v>5</v>
      </c>
      <c r="K89" s="1">
        <v>75</v>
      </c>
      <c r="L89" s="1">
        <v>86</v>
      </c>
      <c r="M89" s="11">
        <v>94633593</v>
      </c>
    </row>
    <row r="90" spans="1:13" x14ac:dyDescent="0.25">
      <c r="A90" s="1">
        <v>2002</v>
      </c>
      <c r="B90" s="1" t="s">
        <v>103</v>
      </c>
      <c r="C90" s="1" t="s">
        <v>73</v>
      </c>
      <c r="D90" s="1" t="s">
        <v>57</v>
      </c>
      <c r="E90" s="1" t="s">
        <v>86</v>
      </c>
      <c r="F90" s="1">
        <v>155</v>
      </c>
      <c r="G90" s="1">
        <v>713</v>
      </c>
      <c r="H90" s="1">
        <v>643</v>
      </c>
      <c r="I90" s="1">
        <v>70</v>
      </c>
      <c r="J90" s="1">
        <v>3</v>
      </c>
      <c r="K90" s="1">
        <v>92</v>
      </c>
      <c r="L90" s="1">
        <v>70</v>
      </c>
      <c r="M90" s="11">
        <v>94850953</v>
      </c>
    </row>
    <row r="91" spans="1:13" x14ac:dyDescent="0.25">
      <c r="A91" s="1">
        <v>2002</v>
      </c>
      <c r="B91" s="1" t="s">
        <v>89</v>
      </c>
      <c r="C91" s="1" t="s">
        <v>65</v>
      </c>
      <c r="D91" s="1" t="s">
        <v>57</v>
      </c>
      <c r="E91" s="1" t="s">
        <v>86</v>
      </c>
      <c r="F91" s="1">
        <v>165</v>
      </c>
      <c r="G91" s="1">
        <v>819</v>
      </c>
      <c r="H91" s="1">
        <v>674</v>
      </c>
      <c r="I91" s="1">
        <v>145</v>
      </c>
      <c r="J91" s="1">
        <v>1</v>
      </c>
      <c r="K91" s="1">
        <v>98</v>
      </c>
      <c r="L91" s="1">
        <v>64</v>
      </c>
      <c r="M91" s="11">
        <v>102819999</v>
      </c>
    </row>
    <row r="92" spans="1:13" x14ac:dyDescent="0.25">
      <c r="A92" s="1">
        <v>2002</v>
      </c>
      <c r="B92" s="1" t="s">
        <v>118</v>
      </c>
      <c r="C92" s="1" t="s">
        <v>80</v>
      </c>
      <c r="D92" s="1" t="s">
        <v>53</v>
      </c>
      <c r="E92" s="1" t="s">
        <v>86</v>
      </c>
      <c r="F92" s="1">
        <v>230</v>
      </c>
      <c r="G92" s="1">
        <v>843</v>
      </c>
      <c r="H92" s="1">
        <v>882</v>
      </c>
      <c r="I92" s="1">
        <v>-39</v>
      </c>
      <c r="J92" s="1">
        <v>4</v>
      </c>
      <c r="K92" s="1">
        <v>72</v>
      </c>
      <c r="L92" s="1">
        <v>90</v>
      </c>
      <c r="M92" s="11">
        <v>105526122</v>
      </c>
    </row>
    <row r="93" spans="1:13" x14ac:dyDescent="0.25">
      <c r="A93" s="1">
        <v>2002</v>
      </c>
      <c r="B93" s="1" t="s">
        <v>93</v>
      </c>
      <c r="C93" s="1" t="s">
        <v>64</v>
      </c>
      <c r="D93" s="1" t="s">
        <v>53</v>
      </c>
      <c r="E93" s="1" t="s">
        <v>90</v>
      </c>
      <c r="F93" s="1">
        <v>177</v>
      </c>
      <c r="G93" s="1">
        <v>859</v>
      </c>
      <c r="H93" s="1">
        <v>665</v>
      </c>
      <c r="I93" s="1">
        <v>194</v>
      </c>
      <c r="J93" s="1">
        <v>2</v>
      </c>
      <c r="K93" s="1">
        <v>93</v>
      </c>
      <c r="L93" s="1">
        <v>69</v>
      </c>
      <c r="M93" s="11">
        <v>108366060</v>
      </c>
    </row>
    <row r="94" spans="1:13" x14ac:dyDescent="0.25">
      <c r="A94" s="1">
        <v>2002</v>
      </c>
      <c r="B94" s="1" t="s">
        <v>108</v>
      </c>
      <c r="C94" s="1" t="s">
        <v>67</v>
      </c>
      <c r="D94" s="1" t="s">
        <v>53</v>
      </c>
      <c r="E94" s="1" t="s">
        <v>90</v>
      </c>
      <c r="F94" s="1">
        <v>223</v>
      </c>
      <c r="G94" s="1">
        <v>897</v>
      </c>
      <c r="H94" s="1">
        <v>697</v>
      </c>
      <c r="I94" s="1">
        <v>200</v>
      </c>
      <c r="J94" s="1">
        <v>1</v>
      </c>
      <c r="K94" s="1">
        <v>103</v>
      </c>
      <c r="L94" s="1">
        <v>58</v>
      </c>
      <c r="M94" s="11">
        <v>125928583</v>
      </c>
    </row>
    <row r="95" spans="1:13" x14ac:dyDescent="0.25">
      <c r="A95" s="1">
        <v>2003</v>
      </c>
      <c r="B95" s="1" t="s">
        <v>117</v>
      </c>
      <c r="C95" s="1" t="s">
        <v>63</v>
      </c>
      <c r="D95" s="1" t="s">
        <v>53</v>
      </c>
      <c r="E95" s="1" t="s">
        <v>90</v>
      </c>
      <c r="F95" s="1">
        <v>137</v>
      </c>
      <c r="G95" s="1">
        <v>715</v>
      </c>
      <c r="H95" s="1">
        <v>852</v>
      </c>
      <c r="I95" s="1">
        <v>-137</v>
      </c>
      <c r="J95" s="1">
        <v>5</v>
      </c>
      <c r="K95" s="1">
        <v>63</v>
      </c>
      <c r="L95" s="1">
        <v>99</v>
      </c>
      <c r="M95" s="11">
        <v>19630000</v>
      </c>
    </row>
    <row r="96" spans="1:13" x14ac:dyDescent="0.25">
      <c r="A96" s="1">
        <v>2003</v>
      </c>
      <c r="B96" s="1" t="s">
        <v>102</v>
      </c>
      <c r="C96" s="1" t="s">
        <v>74</v>
      </c>
      <c r="D96" s="1" t="s">
        <v>53</v>
      </c>
      <c r="E96" s="1" t="s">
        <v>48</v>
      </c>
      <c r="F96" s="1">
        <v>162</v>
      </c>
      <c r="G96" s="1">
        <v>836</v>
      </c>
      <c r="H96" s="1">
        <v>867</v>
      </c>
      <c r="I96" s="1">
        <v>-31</v>
      </c>
      <c r="J96" s="1">
        <v>3</v>
      </c>
      <c r="K96" s="1">
        <v>83</v>
      </c>
      <c r="L96" s="1">
        <v>79</v>
      </c>
      <c r="M96" s="11">
        <v>40518000</v>
      </c>
    </row>
    <row r="97" spans="1:13" x14ac:dyDescent="0.25">
      <c r="A97" s="1">
        <v>2003</v>
      </c>
      <c r="B97" s="1" t="s">
        <v>104</v>
      </c>
      <c r="C97" s="1" t="s">
        <v>62</v>
      </c>
      <c r="D97" s="1" t="s">
        <v>57</v>
      </c>
      <c r="E97" s="1" t="s">
        <v>48</v>
      </c>
      <c r="F97" s="1">
        <v>196</v>
      </c>
      <c r="G97" s="1">
        <v>714</v>
      </c>
      <c r="H97" s="1">
        <v>873</v>
      </c>
      <c r="I97" s="1">
        <v>-159</v>
      </c>
      <c r="J97" s="1">
        <v>6</v>
      </c>
      <c r="K97" s="1">
        <v>68</v>
      </c>
      <c r="L97" s="1">
        <v>94</v>
      </c>
      <c r="M97" s="11">
        <v>40627000</v>
      </c>
    </row>
    <row r="98" spans="1:13" x14ac:dyDescent="0.25">
      <c r="A98" s="1">
        <v>2003</v>
      </c>
      <c r="B98" s="1" t="s">
        <v>113</v>
      </c>
      <c r="C98" s="1" t="s">
        <v>68</v>
      </c>
      <c r="D98" s="1" t="s">
        <v>57</v>
      </c>
      <c r="E98" s="1" t="s">
        <v>86</v>
      </c>
      <c r="F98" s="1">
        <v>128</v>
      </c>
      <c r="G98" s="1">
        <v>678</v>
      </c>
      <c r="H98" s="1">
        <v>831</v>
      </c>
      <c r="I98" s="1">
        <v>-153</v>
      </c>
      <c r="J98" s="1">
        <v>5</v>
      </c>
      <c r="K98" s="1">
        <v>64</v>
      </c>
      <c r="L98" s="1">
        <v>98</v>
      </c>
      <c r="M98" s="11">
        <v>45210000</v>
      </c>
    </row>
    <row r="99" spans="1:13" x14ac:dyDescent="0.25">
      <c r="A99" s="1">
        <v>2003</v>
      </c>
      <c r="B99" s="1" t="s">
        <v>97</v>
      </c>
      <c r="C99" s="1" t="s">
        <v>72</v>
      </c>
      <c r="D99" s="1" t="s">
        <v>53</v>
      </c>
      <c r="E99" s="1" t="s">
        <v>48</v>
      </c>
      <c r="F99" s="1">
        <v>158</v>
      </c>
      <c r="G99" s="1">
        <v>699</v>
      </c>
      <c r="H99" s="1">
        <v>778</v>
      </c>
      <c r="I99" s="1">
        <v>-79</v>
      </c>
      <c r="J99" s="1">
        <v>4</v>
      </c>
      <c r="K99" s="1">
        <v>68</v>
      </c>
      <c r="L99" s="1">
        <v>94</v>
      </c>
      <c r="M99" s="11">
        <v>48584834</v>
      </c>
    </row>
    <row r="100" spans="1:13" x14ac:dyDescent="0.25">
      <c r="A100" s="1">
        <v>2003</v>
      </c>
      <c r="B100" s="1" t="s">
        <v>99</v>
      </c>
      <c r="C100" s="1" t="s">
        <v>78</v>
      </c>
      <c r="D100" s="1" t="s">
        <v>53</v>
      </c>
      <c r="E100" s="1" t="s">
        <v>48</v>
      </c>
      <c r="F100" s="1">
        <v>153</v>
      </c>
      <c r="G100" s="1">
        <v>591</v>
      </c>
      <c r="H100" s="1">
        <v>928</v>
      </c>
      <c r="I100" s="1">
        <v>-337</v>
      </c>
      <c r="J100" s="1">
        <v>5</v>
      </c>
      <c r="K100" s="1">
        <v>43</v>
      </c>
      <c r="L100" s="1">
        <v>119</v>
      </c>
      <c r="M100" s="11">
        <v>49168000</v>
      </c>
    </row>
    <row r="101" spans="1:13" x14ac:dyDescent="0.25">
      <c r="A101" s="1">
        <v>2003</v>
      </c>
      <c r="B101" s="1" t="s">
        <v>100</v>
      </c>
      <c r="C101" s="1" t="s">
        <v>83</v>
      </c>
      <c r="D101" s="1" t="s">
        <v>57</v>
      </c>
      <c r="E101" s="1" t="s">
        <v>90</v>
      </c>
      <c r="F101" s="1">
        <v>157</v>
      </c>
      <c r="G101" s="1">
        <v>751</v>
      </c>
      <c r="H101" s="1">
        <v>692</v>
      </c>
      <c r="I101" s="1">
        <v>59</v>
      </c>
      <c r="J101" s="1">
        <v>2</v>
      </c>
      <c r="K101" s="1">
        <v>91</v>
      </c>
      <c r="L101" s="1">
        <v>71</v>
      </c>
      <c r="M101" s="11">
        <v>49450000</v>
      </c>
    </row>
    <row r="102" spans="1:13" x14ac:dyDescent="0.25">
      <c r="A102" s="1">
        <v>2003</v>
      </c>
      <c r="B102" s="1" t="s">
        <v>110</v>
      </c>
      <c r="C102" s="1" t="s">
        <v>66</v>
      </c>
      <c r="D102" s="1" t="s">
        <v>53</v>
      </c>
      <c r="E102" s="1" t="s">
        <v>86</v>
      </c>
      <c r="F102" s="1">
        <v>176</v>
      </c>
      <c r="G102" s="1">
        <v>768</v>
      </c>
      <c r="H102" s="1">
        <v>643</v>
      </c>
      <c r="I102" s="1">
        <v>125</v>
      </c>
      <c r="J102" s="1">
        <v>1</v>
      </c>
      <c r="K102" s="1">
        <v>96</v>
      </c>
      <c r="L102" s="1">
        <v>66</v>
      </c>
      <c r="M102" s="11">
        <v>50260834</v>
      </c>
    </row>
    <row r="103" spans="1:13" x14ac:dyDescent="0.25">
      <c r="A103" s="1">
        <v>2003</v>
      </c>
      <c r="B103" s="1" t="s">
        <v>94</v>
      </c>
      <c r="C103" s="1" t="s">
        <v>52</v>
      </c>
      <c r="D103" s="1" t="s">
        <v>53</v>
      </c>
      <c r="E103" s="1" t="s">
        <v>48</v>
      </c>
      <c r="F103" s="1">
        <v>220</v>
      </c>
      <c r="G103" s="1">
        <v>791</v>
      </c>
      <c r="H103" s="1">
        <v>715</v>
      </c>
      <c r="I103" s="1">
        <v>76</v>
      </c>
      <c r="J103" s="1">
        <v>2</v>
      </c>
      <c r="K103" s="1">
        <v>86</v>
      </c>
      <c r="L103" s="1">
        <v>76</v>
      </c>
      <c r="M103" s="11">
        <v>51010000</v>
      </c>
    </row>
    <row r="104" spans="1:13" x14ac:dyDescent="0.25">
      <c r="A104" s="1">
        <v>2003</v>
      </c>
      <c r="B104" s="1" t="s">
        <v>119</v>
      </c>
      <c r="C104" s="1" t="s">
        <v>60</v>
      </c>
      <c r="D104" s="1" t="s">
        <v>53</v>
      </c>
      <c r="E104" s="1" t="s">
        <v>90</v>
      </c>
      <c r="F104" s="1">
        <v>190</v>
      </c>
      <c r="G104" s="1">
        <v>894</v>
      </c>
      <c r="H104" s="1">
        <v>826</v>
      </c>
      <c r="I104" s="1">
        <v>68</v>
      </c>
      <c r="J104" s="1">
        <v>3</v>
      </c>
      <c r="K104" s="1">
        <v>86</v>
      </c>
      <c r="L104" s="1">
        <v>76</v>
      </c>
      <c r="M104" s="11">
        <v>51269000</v>
      </c>
    </row>
    <row r="105" spans="1:13" x14ac:dyDescent="0.25">
      <c r="A105" s="1">
        <v>2003</v>
      </c>
      <c r="B105" s="1" t="s">
        <v>107</v>
      </c>
      <c r="C105" s="1" t="s">
        <v>106</v>
      </c>
      <c r="D105" s="1" t="s">
        <v>57</v>
      </c>
      <c r="E105" s="1" t="s">
        <v>90</v>
      </c>
      <c r="F105" s="1">
        <v>144</v>
      </c>
      <c r="G105" s="1">
        <v>711</v>
      </c>
      <c r="H105" s="1">
        <v>716</v>
      </c>
      <c r="I105" s="1">
        <v>-5</v>
      </c>
      <c r="J105" s="1">
        <v>4</v>
      </c>
      <c r="K105" s="1">
        <v>83</v>
      </c>
      <c r="L105" s="1">
        <v>79</v>
      </c>
      <c r="M105" s="11">
        <v>51948500</v>
      </c>
    </row>
    <row r="106" spans="1:13" x14ac:dyDescent="0.25">
      <c r="A106" s="1">
        <v>2003</v>
      </c>
      <c r="B106" s="1" t="s">
        <v>112</v>
      </c>
      <c r="C106" s="1" t="s">
        <v>70</v>
      </c>
      <c r="D106" s="1" t="s">
        <v>57</v>
      </c>
      <c r="E106" s="1" t="s">
        <v>48</v>
      </c>
      <c r="F106" s="1">
        <v>163</v>
      </c>
      <c r="G106" s="1">
        <v>753</v>
      </c>
      <c r="H106" s="1">
        <v>801</v>
      </c>
      <c r="I106" s="1">
        <v>-48</v>
      </c>
      <c r="J106" s="1">
        <v>4</v>
      </c>
      <c r="K106" s="1">
        <v>75</v>
      </c>
      <c r="L106" s="1">
        <v>87</v>
      </c>
      <c r="M106" s="11">
        <v>54812429</v>
      </c>
    </row>
    <row r="107" spans="1:13" x14ac:dyDescent="0.25">
      <c r="A107" s="1">
        <v>2003</v>
      </c>
      <c r="B107" s="1" t="s">
        <v>105</v>
      </c>
      <c r="C107" s="1" t="s">
        <v>71</v>
      </c>
      <c r="D107" s="1" t="s">
        <v>53</v>
      </c>
      <c r="E107" s="1" t="s">
        <v>48</v>
      </c>
      <c r="F107" s="1">
        <v>155</v>
      </c>
      <c r="G107" s="1">
        <v>801</v>
      </c>
      <c r="H107" s="1">
        <v>758</v>
      </c>
      <c r="I107" s="1">
        <v>43</v>
      </c>
      <c r="J107" s="1">
        <v>1</v>
      </c>
      <c r="K107" s="1">
        <v>90</v>
      </c>
      <c r="L107" s="1">
        <v>72</v>
      </c>
      <c r="M107" s="11">
        <v>55505000</v>
      </c>
    </row>
    <row r="108" spans="1:13" x14ac:dyDescent="0.25">
      <c r="A108" s="1">
        <v>2003</v>
      </c>
      <c r="B108" s="1" t="s">
        <v>96</v>
      </c>
      <c r="C108" s="1" t="s">
        <v>75</v>
      </c>
      <c r="D108" s="1" t="s">
        <v>57</v>
      </c>
      <c r="E108" s="1" t="s">
        <v>48</v>
      </c>
      <c r="F108" s="1">
        <v>182</v>
      </c>
      <c r="G108" s="1">
        <v>694</v>
      </c>
      <c r="H108" s="1">
        <v>886</v>
      </c>
      <c r="I108" s="1">
        <v>-192</v>
      </c>
      <c r="J108" s="1">
        <v>5</v>
      </c>
      <c r="K108" s="1">
        <v>69</v>
      </c>
      <c r="L108" s="1">
        <v>93</v>
      </c>
      <c r="M108" s="11">
        <v>59355667</v>
      </c>
    </row>
    <row r="109" spans="1:13" x14ac:dyDescent="0.25">
      <c r="A109" s="1">
        <v>2003</v>
      </c>
      <c r="B109" s="1" t="s">
        <v>98</v>
      </c>
      <c r="C109" s="1" t="s">
        <v>84</v>
      </c>
      <c r="D109" s="1" t="s">
        <v>57</v>
      </c>
      <c r="E109" s="1" t="s">
        <v>86</v>
      </c>
      <c r="F109" s="1">
        <v>198</v>
      </c>
      <c r="G109" s="1">
        <v>853</v>
      </c>
      <c r="H109" s="1">
        <v>892</v>
      </c>
      <c r="I109" s="1">
        <v>-39</v>
      </c>
      <c r="J109" s="1">
        <v>4</v>
      </c>
      <c r="K109" s="1">
        <v>74</v>
      </c>
      <c r="L109" s="1">
        <v>88</v>
      </c>
      <c r="M109" s="11">
        <v>67179667</v>
      </c>
    </row>
    <row r="110" spans="1:13" x14ac:dyDescent="0.25">
      <c r="A110" s="1">
        <v>2003</v>
      </c>
      <c r="B110" s="1" t="s">
        <v>111</v>
      </c>
      <c r="C110" s="1" t="s">
        <v>82</v>
      </c>
      <c r="D110" s="1" t="s">
        <v>57</v>
      </c>
      <c r="E110" s="1" t="s">
        <v>90</v>
      </c>
      <c r="F110" s="1">
        <v>166</v>
      </c>
      <c r="G110" s="1">
        <v>791</v>
      </c>
      <c r="H110" s="1">
        <v>697</v>
      </c>
      <c r="I110" s="1">
        <v>94</v>
      </c>
      <c r="J110" s="1">
        <v>3</v>
      </c>
      <c r="K110" s="1">
        <v>86</v>
      </c>
      <c r="L110" s="1">
        <v>76</v>
      </c>
      <c r="M110" s="11">
        <v>70780000</v>
      </c>
    </row>
    <row r="111" spans="1:13" x14ac:dyDescent="0.25">
      <c r="A111" s="1">
        <v>2003</v>
      </c>
      <c r="B111" s="1" t="s">
        <v>101</v>
      </c>
      <c r="C111" s="1" t="s">
        <v>54</v>
      </c>
      <c r="D111" s="1" t="s">
        <v>57</v>
      </c>
      <c r="E111" s="1" t="s">
        <v>48</v>
      </c>
      <c r="F111" s="1">
        <v>191</v>
      </c>
      <c r="G111" s="1">
        <v>805</v>
      </c>
      <c r="H111" s="1">
        <v>677</v>
      </c>
      <c r="I111" s="1">
        <v>128</v>
      </c>
      <c r="J111" s="1">
        <v>2</v>
      </c>
      <c r="K111" s="1">
        <v>87</v>
      </c>
      <c r="L111" s="1">
        <v>75</v>
      </c>
      <c r="M111" s="11">
        <v>71040000</v>
      </c>
    </row>
    <row r="112" spans="1:13" x14ac:dyDescent="0.25">
      <c r="A112" s="1">
        <v>2003</v>
      </c>
      <c r="B112" s="1" t="s">
        <v>92</v>
      </c>
      <c r="C112" s="1" t="s">
        <v>61</v>
      </c>
      <c r="D112" s="1" t="s">
        <v>53</v>
      </c>
      <c r="E112" s="1" t="s">
        <v>90</v>
      </c>
      <c r="F112" s="1">
        <v>152</v>
      </c>
      <c r="G112" s="1">
        <v>743</v>
      </c>
      <c r="H112" s="1">
        <v>820</v>
      </c>
      <c r="I112" s="1">
        <v>-77</v>
      </c>
      <c r="J112" s="1">
        <v>4</v>
      </c>
      <c r="K112" s="1">
        <v>71</v>
      </c>
      <c r="L112" s="1">
        <v>91</v>
      </c>
      <c r="M112" s="11">
        <v>73877500</v>
      </c>
    </row>
    <row r="113" spans="1:13" x14ac:dyDescent="0.25">
      <c r="A113" s="1">
        <v>2003</v>
      </c>
      <c r="B113" s="1" t="s">
        <v>88</v>
      </c>
      <c r="C113" s="1" t="s">
        <v>87</v>
      </c>
      <c r="D113" s="1" t="s">
        <v>53</v>
      </c>
      <c r="E113" s="1" t="s">
        <v>86</v>
      </c>
      <c r="F113" s="1">
        <v>150</v>
      </c>
      <c r="G113" s="1">
        <v>736</v>
      </c>
      <c r="H113" s="1">
        <v>743</v>
      </c>
      <c r="I113" s="1">
        <v>-7</v>
      </c>
      <c r="J113" s="1">
        <v>3</v>
      </c>
      <c r="K113" s="1">
        <v>77</v>
      </c>
      <c r="L113" s="1">
        <v>85</v>
      </c>
      <c r="M113" s="11">
        <v>79031667</v>
      </c>
    </row>
    <row r="114" spans="1:13" x14ac:dyDescent="0.25">
      <c r="A114" s="1">
        <v>2003</v>
      </c>
      <c r="B114" s="1" t="s">
        <v>95</v>
      </c>
      <c r="C114" s="1" t="s">
        <v>58</v>
      </c>
      <c r="D114" s="1" t="s">
        <v>57</v>
      </c>
      <c r="E114" s="1" t="s">
        <v>48</v>
      </c>
      <c r="F114" s="1">
        <v>172</v>
      </c>
      <c r="G114" s="1">
        <v>724</v>
      </c>
      <c r="H114" s="1">
        <v>683</v>
      </c>
      <c r="I114" s="1">
        <v>41</v>
      </c>
      <c r="J114" s="1">
        <v>1</v>
      </c>
      <c r="K114" s="1">
        <v>88</v>
      </c>
      <c r="L114" s="1">
        <v>74</v>
      </c>
      <c r="M114" s="11">
        <v>79868333</v>
      </c>
    </row>
    <row r="115" spans="1:13" x14ac:dyDescent="0.25">
      <c r="A115" s="1">
        <v>2003</v>
      </c>
      <c r="B115" s="1" t="s">
        <v>89</v>
      </c>
      <c r="C115" s="1" t="s">
        <v>65</v>
      </c>
      <c r="D115" s="1" t="s">
        <v>57</v>
      </c>
      <c r="E115" s="1" t="s">
        <v>86</v>
      </c>
      <c r="F115" s="1">
        <v>152</v>
      </c>
      <c r="G115" s="1">
        <v>717</v>
      </c>
      <c r="H115" s="1">
        <v>685</v>
      </c>
      <c r="I115" s="1">
        <v>32</v>
      </c>
      <c r="J115" s="1">
        <v>3</v>
      </c>
      <c r="K115" s="1">
        <v>84</v>
      </c>
      <c r="L115" s="1">
        <v>78</v>
      </c>
      <c r="M115" s="11">
        <v>80657000</v>
      </c>
    </row>
    <row r="116" spans="1:13" x14ac:dyDescent="0.25">
      <c r="A116" s="1">
        <v>2003</v>
      </c>
      <c r="B116" s="1" t="s">
        <v>115</v>
      </c>
      <c r="C116" s="1" t="s">
        <v>81</v>
      </c>
      <c r="D116" s="1" t="s">
        <v>57</v>
      </c>
      <c r="E116" s="1" t="s">
        <v>86</v>
      </c>
      <c r="F116" s="1">
        <v>180</v>
      </c>
      <c r="G116" s="1">
        <v>755</v>
      </c>
      <c r="H116" s="1">
        <v>638</v>
      </c>
      <c r="I116" s="1">
        <v>117</v>
      </c>
      <c r="J116" s="1">
        <v>1</v>
      </c>
      <c r="K116" s="1">
        <v>100</v>
      </c>
      <c r="L116" s="1">
        <v>61</v>
      </c>
      <c r="M116" s="11">
        <v>82852167</v>
      </c>
    </row>
    <row r="117" spans="1:13" x14ac:dyDescent="0.25">
      <c r="A117" s="1">
        <v>2003</v>
      </c>
      <c r="B117" s="1" t="s">
        <v>116</v>
      </c>
      <c r="C117" s="1" t="s">
        <v>76</v>
      </c>
      <c r="D117" s="1" t="s">
        <v>57</v>
      </c>
      <c r="E117" s="1" t="s">
        <v>48</v>
      </c>
      <c r="F117" s="1">
        <v>196</v>
      </c>
      <c r="G117" s="1">
        <v>876</v>
      </c>
      <c r="H117" s="1">
        <v>796</v>
      </c>
      <c r="I117" s="1">
        <v>80</v>
      </c>
      <c r="J117" s="1">
        <v>3</v>
      </c>
      <c r="K117" s="1">
        <v>85</v>
      </c>
      <c r="L117" s="1">
        <v>77</v>
      </c>
      <c r="M117" s="11">
        <v>83786666</v>
      </c>
    </row>
    <row r="118" spans="1:13" x14ac:dyDescent="0.25">
      <c r="A118" s="1">
        <v>2003</v>
      </c>
      <c r="B118" s="1" t="s">
        <v>114</v>
      </c>
      <c r="C118" s="1" t="s">
        <v>55</v>
      </c>
      <c r="D118" s="1" t="s">
        <v>53</v>
      </c>
      <c r="E118" s="1" t="s">
        <v>86</v>
      </c>
      <c r="F118" s="1">
        <v>139</v>
      </c>
      <c r="G118" s="1">
        <v>795</v>
      </c>
      <c r="H118" s="1">
        <v>637</v>
      </c>
      <c r="I118" s="1">
        <v>158</v>
      </c>
      <c r="J118" s="1">
        <v>2</v>
      </c>
      <c r="K118" s="1">
        <v>93</v>
      </c>
      <c r="L118" s="1">
        <v>69</v>
      </c>
      <c r="M118" s="11">
        <v>86959167</v>
      </c>
    </row>
    <row r="119" spans="1:13" x14ac:dyDescent="0.25">
      <c r="A119" s="1">
        <v>2003</v>
      </c>
      <c r="B119" s="1" t="s">
        <v>93</v>
      </c>
      <c r="C119" s="1" t="s">
        <v>64</v>
      </c>
      <c r="D119" s="1" t="s">
        <v>53</v>
      </c>
      <c r="E119" s="1" t="s">
        <v>90</v>
      </c>
      <c r="F119" s="1">
        <v>238</v>
      </c>
      <c r="G119" s="1">
        <v>961</v>
      </c>
      <c r="H119" s="1">
        <v>809</v>
      </c>
      <c r="I119" s="1">
        <v>152</v>
      </c>
      <c r="J119" s="1">
        <v>2</v>
      </c>
      <c r="K119" s="1">
        <v>95</v>
      </c>
      <c r="L119" s="1">
        <v>67</v>
      </c>
      <c r="M119" s="11">
        <v>99946500</v>
      </c>
    </row>
    <row r="120" spans="1:13" x14ac:dyDescent="0.25">
      <c r="A120" s="1">
        <v>2003</v>
      </c>
      <c r="B120" s="1" t="s">
        <v>118</v>
      </c>
      <c r="C120" s="1" t="s">
        <v>80</v>
      </c>
      <c r="D120" s="1" t="s">
        <v>53</v>
      </c>
      <c r="E120" s="1" t="s">
        <v>86</v>
      </c>
      <c r="F120" s="1">
        <v>239</v>
      </c>
      <c r="G120" s="1">
        <v>826</v>
      </c>
      <c r="H120" s="1">
        <v>969</v>
      </c>
      <c r="I120" s="1">
        <v>-143</v>
      </c>
      <c r="J120" s="1">
        <v>4</v>
      </c>
      <c r="K120" s="1">
        <v>71</v>
      </c>
      <c r="L120" s="1">
        <v>91</v>
      </c>
      <c r="M120" s="11">
        <v>103491667</v>
      </c>
    </row>
    <row r="121" spans="1:13" x14ac:dyDescent="0.25">
      <c r="A121" s="1">
        <v>2003</v>
      </c>
      <c r="B121" s="1" t="s">
        <v>103</v>
      </c>
      <c r="C121" s="1" t="s">
        <v>73</v>
      </c>
      <c r="D121" s="1" t="s">
        <v>57</v>
      </c>
      <c r="E121" s="1" t="s">
        <v>86</v>
      </c>
      <c r="F121" s="1">
        <v>124</v>
      </c>
      <c r="G121" s="1">
        <v>574</v>
      </c>
      <c r="H121" s="1">
        <v>556</v>
      </c>
      <c r="I121" s="1">
        <v>18</v>
      </c>
      <c r="J121" s="1">
        <v>2</v>
      </c>
      <c r="K121" s="1">
        <v>85</v>
      </c>
      <c r="L121" s="1">
        <v>77</v>
      </c>
      <c r="M121" s="11">
        <v>105572620</v>
      </c>
    </row>
    <row r="122" spans="1:13" x14ac:dyDescent="0.25">
      <c r="A122" s="1">
        <v>2003</v>
      </c>
      <c r="B122" s="1" t="s">
        <v>91</v>
      </c>
      <c r="C122" s="1" t="s">
        <v>56</v>
      </c>
      <c r="D122" s="1" t="s">
        <v>57</v>
      </c>
      <c r="E122" s="1" t="s">
        <v>90</v>
      </c>
      <c r="F122" s="1">
        <v>235</v>
      </c>
      <c r="G122" s="1">
        <v>907</v>
      </c>
      <c r="H122" s="1">
        <v>740</v>
      </c>
      <c r="I122" s="1">
        <v>167</v>
      </c>
      <c r="J122" s="1">
        <v>1</v>
      </c>
      <c r="K122" s="1">
        <v>101</v>
      </c>
      <c r="L122" s="1">
        <v>61</v>
      </c>
      <c r="M122" s="11">
        <v>106243667</v>
      </c>
    </row>
    <row r="123" spans="1:13" x14ac:dyDescent="0.25">
      <c r="A123" s="1">
        <v>2003</v>
      </c>
      <c r="B123" s="1" t="s">
        <v>109</v>
      </c>
      <c r="C123" s="1" t="s">
        <v>69</v>
      </c>
      <c r="D123" s="1" t="s">
        <v>57</v>
      </c>
      <c r="E123" s="1" t="s">
        <v>90</v>
      </c>
      <c r="F123" s="1">
        <v>124</v>
      </c>
      <c r="G123" s="1">
        <v>642</v>
      </c>
      <c r="H123" s="1">
        <v>754</v>
      </c>
      <c r="I123" s="1">
        <v>-112</v>
      </c>
      <c r="J123" s="1">
        <v>5</v>
      </c>
      <c r="K123" s="1">
        <v>66</v>
      </c>
      <c r="L123" s="1">
        <v>95</v>
      </c>
      <c r="M123" s="11">
        <v>116876429</v>
      </c>
    </row>
    <row r="124" spans="1:13" x14ac:dyDescent="0.25">
      <c r="A124" s="1">
        <v>2003</v>
      </c>
      <c r="B124" s="1" t="s">
        <v>108</v>
      </c>
      <c r="C124" s="1" t="s">
        <v>67</v>
      </c>
      <c r="D124" s="1" t="s">
        <v>53</v>
      </c>
      <c r="E124" s="1" t="s">
        <v>90</v>
      </c>
      <c r="F124" s="1">
        <v>230</v>
      </c>
      <c r="G124" s="1">
        <v>877</v>
      </c>
      <c r="H124" s="1">
        <v>716</v>
      </c>
      <c r="I124" s="1">
        <v>161</v>
      </c>
      <c r="J124" s="1">
        <v>1</v>
      </c>
      <c r="K124" s="1">
        <v>101</v>
      </c>
      <c r="L124" s="1">
        <v>61</v>
      </c>
      <c r="M124" s="11">
        <v>152749814</v>
      </c>
    </row>
    <row r="125" spans="1:13" x14ac:dyDescent="0.25">
      <c r="A125" s="1">
        <v>2004</v>
      </c>
      <c r="B125" s="1" t="s">
        <v>104</v>
      </c>
      <c r="C125" s="1" t="s">
        <v>62</v>
      </c>
      <c r="D125" s="1" t="s">
        <v>57</v>
      </c>
      <c r="E125" s="1" t="s">
        <v>48</v>
      </c>
      <c r="F125" s="1">
        <v>135</v>
      </c>
      <c r="G125" s="1">
        <v>634</v>
      </c>
      <c r="H125" s="1">
        <v>757</v>
      </c>
      <c r="I125" s="1">
        <v>-123</v>
      </c>
      <c r="J125" s="1">
        <v>6</v>
      </c>
      <c r="K125" s="1">
        <v>67</v>
      </c>
      <c r="L125" s="1">
        <v>94</v>
      </c>
      <c r="M125" s="11">
        <v>27528500</v>
      </c>
    </row>
    <row r="126" spans="1:13" x14ac:dyDescent="0.25">
      <c r="A126" s="1">
        <v>2004</v>
      </c>
      <c r="B126" s="1" t="s">
        <v>117</v>
      </c>
      <c r="C126" s="1" t="s">
        <v>63</v>
      </c>
      <c r="D126" s="1" t="s">
        <v>53</v>
      </c>
      <c r="E126" s="1" t="s">
        <v>90</v>
      </c>
      <c r="F126" s="1">
        <v>145</v>
      </c>
      <c r="G126" s="1">
        <v>714</v>
      </c>
      <c r="H126" s="1">
        <v>842</v>
      </c>
      <c r="I126" s="1">
        <v>-128</v>
      </c>
      <c r="J126" s="1">
        <v>4</v>
      </c>
      <c r="K126" s="1">
        <v>70</v>
      </c>
      <c r="L126" s="1">
        <v>91</v>
      </c>
      <c r="M126" s="11">
        <v>29556667</v>
      </c>
    </row>
    <row r="127" spans="1:13" x14ac:dyDescent="0.25">
      <c r="A127" s="1">
        <v>2004</v>
      </c>
      <c r="B127" s="1" t="s">
        <v>112</v>
      </c>
      <c r="C127" s="1" t="s">
        <v>70</v>
      </c>
      <c r="D127" s="1" t="s">
        <v>57</v>
      </c>
      <c r="E127" s="1" t="s">
        <v>48</v>
      </c>
      <c r="F127" s="1">
        <v>142</v>
      </c>
      <c r="G127" s="1">
        <v>680</v>
      </c>
      <c r="H127" s="1">
        <v>744</v>
      </c>
      <c r="I127" s="1">
        <v>-64</v>
      </c>
      <c r="J127" s="1">
        <v>5</v>
      </c>
      <c r="K127" s="1">
        <v>72</v>
      </c>
      <c r="L127" s="1">
        <v>89</v>
      </c>
      <c r="M127" s="11">
        <v>32227929</v>
      </c>
    </row>
    <row r="128" spans="1:13" x14ac:dyDescent="0.25">
      <c r="A128" s="1">
        <v>2004</v>
      </c>
      <c r="B128" s="1" t="s">
        <v>97</v>
      </c>
      <c r="C128" s="1" t="s">
        <v>72</v>
      </c>
      <c r="D128" s="1" t="s">
        <v>53</v>
      </c>
      <c r="E128" s="1" t="s">
        <v>48</v>
      </c>
      <c r="F128" s="1">
        <v>184</v>
      </c>
      <c r="G128" s="1">
        <v>858</v>
      </c>
      <c r="H128" s="1">
        <v>857</v>
      </c>
      <c r="I128" s="1">
        <v>1</v>
      </c>
      <c r="J128" s="1">
        <v>3</v>
      </c>
      <c r="K128" s="1">
        <v>80</v>
      </c>
      <c r="L128" s="1">
        <v>82</v>
      </c>
      <c r="M128" s="11">
        <v>34319300</v>
      </c>
    </row>
    <row r="129" spans="1:13" x14ac:dyDescent="0.25">
      <c r="A129" s="1">
        <v>2004</v>
      </c>
      <c r="B129" s="1" t="s">
        <v>107</v>
      </c>
      <c r="C129" s="1" t="s">
        <v>106</v>
      </c>
      <c r="D129" s="1" t="s">
        <v>57</v>
      </c>
      <c r="E129" s="1" t="s">
        <v>90</v>
      </c>
      <c r="F129" s="1">
        <v>151</v>
      </c>
      <c r="G129" s="1">
        <v>635</v>
      </c>
      <c r="H129" s="1">
        <v>769</v>
      </c>
      <c r="I129" s="1">
        <v>-134</v>
      </c>
      <c r="J129" s="1">
        <v>5</v>
      </c>
      <c r="K129" s="1">
        <v>67</v>
      </c>
      <c r="L129" s="1">
        <v>95</v>
      </c>
      <c r="M129" s="11">
        <v>40897500</v>
      </c>
    </row>
    <row r="130" spans="1:13" x14ac:dyDescent="0.25">
      <c r="A130" s="1">
        <v>2004</v>
      </c>
      <c r="B130" s="1" t="s">
        <v>100</v>
      </c>
      <c r="C130" s="1" t="s">
        <v>83</v>
      </c>
      <c r="D130" s="1" t="s">
        <v>57</v>
      </c>
      <c r="E130" s="1" t="s">
        <v>90</v>
      </c>
      <c r="F130" s="1">
        <v>148</v>
      </c>
      <c r="G130" s="1">
        <v>718</v>
      </c>
      <c r="H130" s="1">
        <v>700</v>
      </c>
      <c r="I130" s="1">
        <v>18</v>
      </c>
      <c r="J130" s="1">
        <v>3</v>
      </c>
      <c r="K130" s="1">
        <v>83</v>
      </c>
      <c r="L130" s="1">
        <v>79</v>
      </c>
      <c r="M130" s="11">
        <v>42143042</v>
      </c>
    </row>
    <row r="131" spans="1:13" x14ac:dyDescent="0.25">
      <c r="A131" s="1">
        <v>2004</v>
      </c>
      <c r="B131" s="1" t="s">
        <v>96</v>
      </c>
      <c r="C131" s="1" t="s">
        <v>75</v>
      </c>
      <c r="D131" s="1" t="s">
        <v>57</v>
      </c>
      <c r="E131" s="1" t="s">
        <v>48</v>
      </c>
      <c r="F131" s="1">
        <v>194</v>
      </c>
      <c r="G131" s="1">
        <v>750</v>
      </c>
      <c r="H131" s="1">
        <v>907</v>
      </c>
      <c r="I131" s="1">
        <v>-157</v>
      </c>
      <c r="J131" s="1">
        <v>4</v>
      </c>
      <c r="K131" s="1">
        <v>76</v>
      </c>
      <c r="L131" s="1">
        <v>86</v>
      </c>
      <c r="M131" s="11">
        <v>46615250</v>
      </c>
    </row>
    <row r="132" spans="1:13" x14ac:dyDescent="0.25">
      <c r="A132" s="1">
        <v>2004</v>
      </c>
      <c r="B132" s="1" t="s">
        <v>99</v>
      </c>
      <c r="C132" s="1" t="s">
        <v>78</v>
      </c>
      <c r="D132" s="1" t="s">
        <v>53</v>
      </c>
      <c r="E132" s="1" t="s">
        <v>48</v>
      </c>
      <c r="F132" s="1">
        <v>201</v>
      </c>
      <c r="G132" s="1">
        <v>827</v>
      </c>
      <c r="H132" s="1">
        <v>844</v>
      </c>
      <c r="I132" s="1">
        <v>-17</v>
      </c>
      <c r="J132" s="1">
        <v>4</v>
      </c>
      <c r="K132" s="1">
        <v>72</v>
      </c>
      <c r="L132" s="1">
        <v>90</v>
      </c>
      <c r="M132" s="11">
        <v>46832000</v>
      </c>
    </row>
    <row r="133" spans="1:13" x14ac:dyDescent="0.25">
      <c r="A133" s="1">
        <v>2004</v>
      </c>
      <c r="B133" s="1" t="s">
        <v>102</v>
      </c>
      <c r="C133" s="1" t="s">
        <v>74</v>
      </c>
      <c r="D133" s="1" t="s">
        <v>53</v>
      </c>
      <c r="E133" s="1" t="s">
        <v>48</v>
      </c>
      <c r="F133" s="1">
        <v>150</v>
      </c>
      <c r="G133" s="1">
        <v>720</v>
      </c>
      <c r="H133" s="1">
        <v>905</v>
      </c>
      <c r="I133" s="1">
        <v>-185</v>
      </c>
      <c r="J133" s="1">
        <v>5</v>
      </c>
      <c r="K133" s="1">
        <v>58</v>
      </c>
      <c r="L133" s="1">
        <v>104</v>
      </c>
      <c r="M133" s="11">
        <v>47609000</v>
      </c>
    </row>
    <row r="134" spans="1:13" x14ac:dyDescent="0.25">
      <c r="A134" s="1">
        <v>2004</v>
      </c>
      <c r="B134" s="1" t="s">
        <v>119</v>
      </c>
      <c r="C134" s="1" t="s">
        <v>60</v>
      </c>
      <c r="D134" s="1" t="s">
        <v>53</v>
      </c>
      <c r="E134" s="1" t="s">
        <v>90</v>
      </c>
      <c r="F134" s="1">
        <v>145</v>
      </c>
      <c r="G134" s="1">
        <v>719</v>
      </c>
      <c r="H134" s="1">
        <v>823</v>
      </c>
      <c r="I134" s="1">
        <v>-104</v>
      </c>
      <c r="J134" s="1">
        <v>5</v>
      </c>
      <c r="K134" s="1">
        <v>67</v>
      </c>
      <c r="L134" s="1">
        <v>94</v>
      </c>
      <c r="M134" s="11">
        <v>50017000</v>
      </c>
    </row>
    <row r="135" spans="1:13" x14ac:dyDescent="0.25">
      <c r="A135" s="1">
        <v>2004</v>
      </c>
      <c r="B135" s="1" t="s">
        <v>92</v>
      </c>
      <c r="C135" s="1" t="s">
        <v>61</v>
      </c>
      <c r="D135" s="1" t="s">
        <v>53</v>
      </c>
      <c r="E135" s="1" t="s">
        <v>90</v>
      </c>
      <c r="F135" s="1">
        <v>169</v>
      </c>
      <c r="G135" s="1">
        <v>842</v>
      </c>
      <c r="H135" s="1">
        <v>830</v>
      </c>
      <c r="I135" s="1">
        <v>12</v>
      </c>
      <c r="J135" s="1">
        <v>3</v>
      </c>
      <c r="K135" s="1">
        <v>78</v>
      </c>
      <c r="L135" s="1">
        <v>84</v>
      </c>
      <c r="M135" s="11">
        <v>51623333</v>
      </c>
    </row>
    <row r="136" spans="1:13" x14ac:dyDescent="0.25">
      <c r="A136" s="1">
        <v>2004</v>
      </c>
      <c r="B136" s="1" t="s">
        <v>105</v>
      </c>
      <c r="C136" s="1" t="s">
        <v>71</v>
      </c>
      <c r="D136" s="1" t="s">
        <v>53</v>
      </c>
      <c r="E136" s="1" t="s">
        <v>48</v>
      </c>
      <c r="F136" s="1">
        <v>191</v>
      </c>
      <c r="G136" s="1">
        <v>780</v>
      </c>
      <c r="H136" s="1">
        <v>715</v>
      </c>
      <c r="I136" s="1">
        <v>65</v>
      </c>
      <c r="J136" s="1">
        <v>1</v>
      </c>
      <c r="K136" s="1">
        <v>92</v>
      </c>
      <c r="L136" s="1">
        <v>70</v>
      </c>
      <c r="M136" s="11">
        <v>53585000</v>
      </c>
    </row>
    <row r="137" spans="1:13" x14ac:dyDescent="0.25">
      <c r="A137" s="1">
        <v>2004</v>
      </c>
      <c r="B137" s="1" t="s">
        <v>118</v>
      </c>
      <c r="C137" s="1" t="s">
        <v>80</v>
      </c>
      <c r="D137" s="1" t="s">
        <v>53</v>
      </c>
      <c r="E137" s="1" t="s">
        <v>86</v>
      </c>
      <c r="F137" s="1">
        <v>227</v>
      </c>
      <c r="G137" s="1">
        <v>860</v>
      </c>
      <c r="H137" s="1">
        <v>794</v>
      </c>
      <c r="I137" s="1">
        <v>66</v>
      </c>
      <c r="J137" s="1">
        <v>3</v>
      </c>
      <c r="K137" s="1">
        <v>89</v>
      </c>
      <c r="L137" s="1">
        <v>73</v>
      </c>
      <c r="M137" s="11">
        <v>55050417</v>
      </c>
    </row>
    <row r="138" spans="1:13" x14ac:dyDescent="0.25">
      <c r="A138" s="1">
        <v>2004</v>
      </c>
      <c r="B138" s="1" t="s">
        <v>113</v>
      </c>
      <c r="C138" s="1" t="s">
        <v>68</v>
      </c>
      <c r="D138" s="1" t="s">
        <v>57</v>
      </c>
      <c r="E138" s="1" t="s">
        <v>86</v>
      </c>
      <c r="F138" s="1">
        <v>139</v>
      </c>
      <c r="G138" s="1">
        <v>768</v>
      </c>
      <c r="H138" s="1">
        <v>705</v>
      </c>
      <c r="I138" s="1">
        <v>63</v>
      </c>
      <c r="J138" s="1">
        <v>3</v>
      </c>
      <c r="K138" s="1">
        <v>87</v>
      </c>
      <c r="L138" s="1">
        <v>75</v>
      </c>
      <c r="M138" s="11">
        <v>55384833</v>
      </c>
    </row>
    <row r="139" spans="1:13" x14ac:dyDescent="0.25">
      <c r="A139" s="1">
        <v>2004</v>
      </c>
      <c r="B139" s="1" t="s">
        <v>110</v>
      </c>
      <c r="C139" s="1" t="s">
        <v>66</v>
      </c>
      <c r="D139" s="1" t="s">
        <v>53</v>
      </c>
      <c r="E139" s="1" t="s">
        <v>86</v>
      </c>
      <c r="F139" s="1">
        <v>189</v>
      </c>
      <c r="G139" s="1">
        <v>793</v>
      </c>
      <c r="H139" s="1">
        <v>742</v>
      </c>
      <c r="I139" s="1">
        <v>51</v>
      </c>
      <c r="J139" s="1">
        <v>2</v>
      </c>
      <c r="K139" s="1">
        <v>91</v>
      </c>
      <c r="L139" s="1">
        <v>71</v>
      </c>
      <c r="M139" s="11">
        <v>59425667</v>
      </c>
    </row>
    <row r="140" spans="1:13" x14ac:dyDescent="0.25">
      <c r="A140" s="1">
        <v>2004</v>
      </c>
      <c r="B140" s="1" t="s">
        <v>94</v>
      </c>
      <c r="C140" s="1" t="s">
        <v>52</v>
      </c>
      <c r="D140" s="1" t="s">
        <v>53</v>
      </c>
      <c r="E140" s="1" t="s">
        <v>48</v>
      </c>
      <c r="F140" s="1">
        <v>242</v>
      </c>
      <c r="G140" s="1">
        <v>865</v>
      </c>
      <c r="H140" s="1">
        <v>831</v>
      </c>
      <c r="I140" s="1">
        <v>34</v>
      </c>
      <c r="J140" s="1">
        <v>2</v>
      </c>
      <c r="K140" s="1">
        <v>83</v>
      </c>
      <c r="L140" s="1">
        <v>79</v>
      </c>
      <c r="M140" s="11">
        <v>65212500</v>
      </c>
    </row>
    <row r="141" spans="1:13" x14ac:dyDescent="0.25">
      <c r="A141" s="1">
        <v>2004</v>
      </c>
      <c r="B141" s="1" t="s">
        <v>98</v>
      </c>
      <c r="C141" s="1" t="s">
        <v>84</v>
      </c>
      <c r="D141" s="1" t="s">
        <v>57</v>
      </c>
      <c r="E141" s="1" t="s">
        <v>86</v>
      </c>
      <c r="F141" s="1">
        <v>202</v>
      </c>
      <c r="G141" s="1">
        <v>833</v>
      </c>
      <c r="H141" s="1">
        <v>923</v>
      </c>
      <c r="I141" s="1">
        <v>-90</v>
      </c>
      <c r="J141" s="1">
        <v>4</v>
      </c>
      <c r="K141" s="1">
        <v>68</v>
      </c>
      <c r="L141" s="1">
        <v>94</v>
      </c>
      <c r="M141" s="11">
        <v>65445167</v>
      </c>
    </row>
    <row r="142" spans="1:13" x14ac:dyDescent="0.25">
      <c r="A142" s="1">
        <v>2004</v>
      </c>
      <c r="B142" s="1" t="s">
        <v>89</v>
      </c>
      <c r="C142" s="1" t="s">
        <v>65</v>
      </c>
      <c r="D142" s="1" t="s">
        <v>57</v>
      </c>
      <c r="E142" s="1" t="s">
        <v>86</v>
      </c>
      <c r="F142" s="1">
        <v>135</v>
      </c>
      <c r="G142" s="1">
        <v>615</v>
      </c>
      <c r="H142" s="1">
        <v>899</v>
      </c>
      <c r="I142" s="1">
        <v>-284</v>
      </c>
      <c r="J142" s="1">
        <v>5</v>
      </c>
      <c r="K142" s="1">
        <v>51</v>
      </c>
      <c r="L142" s="1">
        <v>111</v>
      </c>
      <c r="M142" s="11">
        <v>69780750</v>
      </c>
    </row>
    <row r="143" spans="1:13" x14ac:dyDescent="0.25">
      <c r="A143" s="1">
        <v>2004</v>
      </c>
      <c r="B143" s="1" t="s">
        <v>101</v>
      </c>
      <c r="C143" s="1" t="s">
        <v>54</v>
      </c>
      <c r="D143" s="1" t="s">
        <v>57</v>
      </c>
      <c r="E143" s="1" t="s">
        <v>48</v>
      </c>
      <c r="F143" s="1">
        <v>187</v>
      </c>
      <c r="G143" s="1">
        <v>803</v>
      </c>
      <c r="H143" s="1">
        <v>698</v>
      </c>
      <c r="I143" s="1">
        <v>105</v>
      </c>
      <c r="J143" s="1">
        <v>2</v>
      </c>
      <c r="K143" s="1">
        <v>92</v>
      </c>
      <c r="L143" s="1">
        <v>70</v>
      </c>
      <c r="M143" s="11">
        <v>75397000</v>
      </c>
    </row>
    <row r="144" spans="1:13" x14ac:dyDescent="0.25">
      <c r="A144" s="1">
        <v>2004</v>
      </c>
      <c r="B144" s="1" t="s">
        <v>114</v>
      </c>
      <c r="C144" s="1" t="s">
        <v>55</v>
      </c>
      <c r="D144" s="1" t="s">
        <v>53</v>
      </c>
      <c r="E144" s="1" t="s">
        <v>86</v>
      </c>
      <c r="F144" s="1">
        <v>136</v>
      </c>
      <c r="G144" s="1">
        <v>698</v>
      </c>
      <c r="H144" s="1">
        <v>823</v>
      </c>
      <c r="I144" s="1">
        <v>-125</v>
      </c>
      <c r="J144" s="1">
        <v>4</v>
      </c>
      <c r="K144" s="1">
        <v>63</v>
      </c>
      <c r="L144" s="1">
        <v>99</v>
      </c>
      <c r="M144" s="11">
        <v>81515834</v>
      </c>
    </row>
    <row r="145" spans="1:13" x14ac:dyDescent="0.25">
      <c r="A145" s="1">
        <v>2004</v>
      </c>
      <c r="B145" s="1" t="s">
        <v>115</v>
      </c>
      <c r="C145" s="1" t="s">
        <v>81</v>
      </c>
      <c r="D145" s="1" t="s">
        <v>57</v>
      </c>
      <c r="E145" s="1" t="s">
        <v>86</v>
      </c>
      <c r="F145" s="1">
        <v>183</v>
      </c>
      <c r="G145" s="1">
        <v>850</v>
      </c>
      <c r="H145" s="1">
        <v>770</v>
      </c>
      <c r="I145" s="1">
        <v>80</v>
      </c>
      <c r="J145" s="1">
        <v>2</v>
      </c>
      <c r="K145" s="1">
        <v>91</v>
      </c>
      <c r="L145" s="1">
        <v>71</v>
      </c>
      <c r="M145" s="11">
        <v>82019166</v>
      </c>
    </row>
    <row r="146" spans="1:13" x14ac:dyDescent="0.25">
      <c r="A146" s="1">
        <v>2004</v>
      </c>
      <c r="B146" s="1" t="s">
        <v>116</v>
      </c>
      <c r="C146" s="1" t="s">
        <v>76</v>
      </c>
      <c r="D146" s="1" t="s">
        <v>57</v>
      </c>
      <c r="E146" s="1" t="s">
        <v>48</v>
      </c>
      <c r="F146" s="1">
        <v>214</v>
      </c>
      <c r="G146" s="1">
        <v>855</v>
      </c>
      <c r="H146" s="1">
        <v>659</v>
      </c>
      <c r="I146" s="1">
        <v>196</v>
      </c>
      <c r="J146" s="1">
        <v>1</v>
      </c>
      <c r="K146" s="1">
        <v>105</v>
      </c>
      <c r="L146" s="1">
        <v>57</v>
      </c>
      <c r="M146" s="11">
        <v>83228333</v>
      </c>
    </row>
    <row r="147" spans="1:13" x14ac:dyDescent="0.25">
      <c r="A147" s="1">
        <v>2004</v>
      </c>
      <c r="B147" s="1" t="s">
        <v>91</v>
      </c>
      <c r="C147" s="1" t="s">
        <v>56</v>
      </c>
      <c r="D147" s="1" t="s">
        <v>57</v>
      </c>
      <c r="E147" s="1" t="s">
        <v>90</v>
      </c>
      <c r="F147" s="1">
        <v>178</v>
      </c>
      <c r="G147" s="1">
        <v>803</v>
      </c>
      <c r="H147" s="1">
        <v>668</v>
      </c>
      <c r="I147" s="1">
        <v>135</v>
      </c>
      <c r="J147" s="1">
        <v>1</v>
      </c>
      <c r="K147" s="1">
        <v>96</v>
      </c>
      <c r="L147" s="1">
        <v>66</v>
      </c>
      <c r="M147" s="11">
        <v>90182500</v>
      </c>
    </row>
    <row r="148" spans="1:13" x14ac:dyDescent="0.25">
      <c r="A148" s="1">
        <v>2004</v>
      </c>
      <c r="B148" s="1" t="s">
        <v>95</v>
      </c>
      <c r="C148" s="1" t="s">
        <v>58</v>
      </c>
      <c r="D148" s="1" t="s">
        <v>57</v>
      </c>
      <c r="E148" s="1" t="s">
        <v>48</v>
      </c>
      <c r="F148" s="1">
        <v>235</v>
      </c>
      <c r="G148" s="1">
        <v>789</v>
      </c>
      <c r="H148" s="1">
        <v>665</v>
      </c>
      <c r="I148" s="1">
        <v>124</v>
      </c>
      <c r="J148" s="1">
        <v>3</v>
      </c>
      <c r="K148" s="1">
        <v>89</v>
      </c>
      <c r="L148" s="1">
        <v>73</v>
      </c>
      <c r="M148" s="11">
        <v>90560000</v>
      </c>
    </row>
    <row r="149" spans="1:13" x14ac:dyDescent="0.25">
      <c r="A149" s="1">
        <v>2004</v>
      </c>
      <c r="B149" s="1" t="s">
        <v>103</v>
      </c>
      <c r="C149" s="1" t="s">
        <v>73</v>
      </c>
      <c r="D149" s="1" t="s">
        <v>57</v>
      </c>
      <c r="E149" s="1" t="s">
        <v>86</v>
      </c>
      <c r="F149" s="1">
        <v>203</v>
      </c>
      <c r="G149" s="1">
        <v>761</v>
      </c>
      <c r="H149" s="1">
        <v>684</v>
      </c>
      <c r="I149" s="1">
        <v>77</v>
      </c>
      <c r="J149" s="1">
        <v>1</v>
      </c>
      <c r="K149" s="1">
        <v>93</v>
      </c>
      <c r="L149" s="1">
        <v>69</v>
      </c>
      <c r="M149" s="11">
        <v>92902001</v>
      </c>
    </row>
    <row r="150" spans="1:13" x14ac:dyDescent="0.25">
      <c r="A150" s="1">
        <v>2004</v>
      </c>
      <c r="B150" s="1" t="s">
        <v>111</v>
      </c>
      <c r="C150" s="1" t="s">
        <v>82</v>
      </c>
      <c r="D150" s="1" t="s">
        <v>57</v>
      </c>
      <c r="E150" s="1" t="s">
        <v>90</v>
      </c>
      <c r="F150" s="1">
        <v>215</v>
      </c>
      <c r="G150" s="1">
        <v>840</v>
      </c>
      <c r="H150" s="1">
        <v>781</v>
      </c>
      <c r="I150" s="1">
        <v>59</v>
      </c>
      <c r="J150" s="1">
        <v>2</v>
      </c>
      <c r="K150" s="1">
        <v>86</v>
      </c>
      <c r="L150" s="1">
        <v>76</v>
      </c>
      <c r="M150" s="11">
        <v>92919167</v>
      </c>
    </row>
    <row r="151" spans="1:13" x14ac:dyDescent="0.25">
      <c r="A151" s="1">
        <v>2004</v>
      </c>
      <c r="B151" s="1" t="s">
        <v>109</v>
      </c>
      <c r="C151" s="1" t="s">
        <v>69</v>
      </c>
      <c r="D151" s="1" t="s">
        <v>57</v>
      </c>
      <c r="E151" s="1" t="s">
        <v>90</v>
      </c>
      <c r="F151" s="1">
        <v>185</v>
      </c>
      <c r="G151" s="1">
        <v>684</v>
      </c>
      <c r="H151" s="1">
        <v>731</v>
      </c>
      <c r="I151" s="1">
        <v>-47</v>
      </c>
      <c r="J151" s="1">
        <v>4</v>
      </c>
      <c r="K151" s="1">
        <v>71</v>
      </c>
      <c r="L151" s="1">
        <v>91</v>
      </c>
      <c r="M151" s="11">
        <v>96660970</v>
      </c>
    </row>
    <row r="152" spans="1:13" x14ac:dyDescent="0.25">
      <c r="A152" s="1">
        <v>2004</v>
      </c>
      <c r="B152" s="1" t="s">
        <v>88</v>
      </c>
      <c r="C152" s="1" t="s">
        <v>87</v>
      </c>
      <c r="D152" s="1" t="s">
        <v>53</v>
      </c>
      <c r="E152" s="1" t="s">
        <v>86</v>
      </c>
      <c r="F152" s="1">
        <v>162</v>
      </c>
      <c r="G152" s="1">
        <v>836</v>
      </c>
      <c r="H152" s="1">
        <v>734</v>
      </c>
      <c r="I152" s="1">
        <v>102</v>
      </c>
      <c r="J152" s="1">
        <v>1</v>
      </c>
      <c r="K152" s="1">
        <v>92</v>
      </c>
      <c r="L152" s="1">
        <v>70</v>
      </c>
      <c r="M152" s="11">
        <v>100534667</v>
      </c>
    </row>
    <row r="153" spans="1:13" x14ac:dyDescent="0.25">
      <c r="A153" s="1">
        <v>2004</v>
      </c>
      <c r="B153" s="1" t="s">
        <v>93</v>
      </c>
      <c r="C153" s="1" t="s">
        <v>64</v>
      </c>
      <c r="D153" s="1" t="s">
        <v>53</v>
      </c>
      <c r="E153" s="1" t="s">
        <v>90</v>
      </c>
      <c r="F153" s="1">
        <v>222</v>
      </c>
      <c r="G153" s="1">
        <v>949</v>
      </c>
      <c r="H153" s="1">
        <v>768</v>
      </c>
      <c r="I153" s="1">
        <v>181</v>
      </c>
      <c r="J153" s="1">
        <v>2</v>
      </c>
      <c r="K153" s="1">
        <v>98</v>
      </c>
      <c r="L153" s="1">
        <v>64</v>
      </c>
      <c r="M153" s="11">
        <v>127298500</v>
      </c>
    </row>
    <row r="154" spans="1:13" x14ac:dyDescent="0.25">
      <c r="A154" s="1">
        <v>2004</v>
      </c>
      <c r="B154" s="1" t="s">
        <v>108</v>
      </c>
      <c r="C154" s="1" t="s">
        <v>67</v>
      </c>
      <c r="D154" s="1" t="s">
        <v>53</v>
      </c>
      <c r="E154" s="1" t="s">
        <v>90</v>
      </c>
      <c r="F154" s="1">
        <v>242</v>
      </c>
      <c r="G154" s="1">
        <v>897</v>
      </c>
      <c r="H154" s="1">
        <v>808</v>
      </c>
      <c r="I154" s="1">
        <v>89</v>
      </c>
      <c r="J154" s="1">
        <v>1</v>
      </c>
      <c r="K154" s="1">
        <v>101</v>
      </c>
      <c r="L154" s="1">
        <v>61</v>
      </c>
      <c r="M154" s="11">
        <v>184193950</v>
      </c>
    </row>
    <row r="155" spans="1:13" x14ac:dyDescent="0.25">
      <c r="A155" s="1">
        <v>2005</v>
      </c>
      <c r="B155" s="1" t="s">
        <v>117</v>
      </c>
      <c r="C155" s="1" t="s">
        <v>63</v>
      </c>
      <c r="D155" s="1" t="s">
        <v>53</v>
      </c>
      <c r="E155" s="1" t="s">
        <v>90</v>
      </c>
      <c r="F155" s="1">
        <v>157</v>
      </c>
      <c r="G155" s="1">
        <v>750</v>
      </c>
      <c r="H155" s="1">
        <v>936</v>
      </c>
      <c r="I155" s="1">
        <v>-186</v>
      </c>
      <c r="J155" s="1">
        <v>5</v>
      </c>
      <c r="K155" s="1">
        <v>67</v>
      </c>
      <c r="L155" s="1">
        <v>95</v>
      </c>
      <c r="M155" s="11">
        <v>29679067</v>
      </c>
    </row>
    <row r="156" spans="1:13" x14ac:dyDescent="0.25">
      <c r="A156" s="1">
        <v>2005</v>
      </c>
      <c r="B156" s="1" t="s">
        <v>102</v>
      </c>
      <c r="C156" s="1" t="s">
        <v>74</v>
      </c>
      <c r="D156" s="1" t="s">
        <v>53</v>
      </c>
      <c r="E156" s="1" t="s">
        <v>48</v>
      </c>
      <c r="F156" s="1">
        <v>126</v>
      </c>
      <c r="G156" s="1">
        <v>701</v>
      </c>
      <c r="H156" s="1">
        <v>935</v>
      </c>
      <c r="I156" s="1">
        <v>-234</v>
      </c>
      <c r="J156" s="1">
        <v>5</v>
      </c>
      <c r="K156" s="1">
        <v>56</v>
      </c>
      <c r="L156" s="1">
        <v>106</v>
      </c>
      <c r="M156" s="11">
        <v>36881000</v>
      </c>
    </row>
    <row r="157" spans="1:13" x14ac:dyDescent="0.25">
      <c r="A157" s="1">
        <v>2005</v>
      </c>
      <c r="B157" s="1" t="s">
        <v>112</v>
      </c>
      <c r="C157" s="1" t="s">
        <v>70</v>
      </c>
      <c r="D157" s="1" t="s">
        <v>57</v>
      </c>
      <c r="E157" s="1" t="s">
        <v>48</v>
      </c>
      <c r="F157" s="1">
        <v>139</v>
      </c>
      <c r="G157" s="1">
        <v>680</v>
      </c>
      <c r="H157" s="1">
        <v>769</v>
      </c>
      <c r="I157" s="1">
        <v>-89</v>
      </c>
      <c r="J157" s="1">
        <v>6</v>
      </c>
      <c r="K157" s="1">
        <v>67</v>
      </c>
      <c r="L157" s="1">
        <v>95</v>
      </c>
      <c r="M157" s="11">
        <v>38133000</v>
      </c>
    </row>
    <row r="158" spans="1:13" x14ac:dyDescent="0.25">
      <c r="A158" s="1">
        <v>2005</v>
      </c>
      <c r="B158" s="1" t="s">
        <v>104</v>
      </c>
      <c r="C158" s="1" t="s">
        <v>62</v>
      </c>
      <c r="D158" s="1" t="s">
        <v>57</v>
      </c>
      <c r="E158" s="1" t="s">
        <v>48</v>
      </c>
      <c r="F158" s="1">
        <v>175</v>
      </c>
      <c r="G158" s="1">
        <v>726</v>
      </c>
      <c r="H158" s="1">
        <v>697</v>
      </c>
      <c r="I158" s="1">
        <v>29</v>
      </c>
      <c r="J158" s="1">
        <v>3</v>
      </c>
      <c r="K158" s="1">
        <v>81</v>
      </c>
      <c r="L158" s="1">
        <v>81</v>
      </c>
      <c r="M158" s="11">
        <v>39934833</v>
      </c>
    </row>
    <row r="159" spans="1:13" x14ac:dyDescent="0.25">
      <c r="A159" s="1">
        <v>2005</v>
      </c>
      <c r="B159" s="1" t="s">
        <v>97</v>
      </c>
      <c r="C159" s="1" t="s">
        <v>72</v>
      </c>
      <c r="D159" s="1" t="s">
        <v>53</v>
      </c>
      <c r="E159" s="1" t="s">
        <v>48</v>
      </c>
      <c r="F159" s="1">
        <v>207</v>
      </c>
      <c r="G159" s="1">
        <v>790</v>
      </c>
      <c r="H159" s="1">
        <v>642</v>
      </c>
      <c r="I159" s="1">
        <v>148</v>
      </c>
      <c r="J159" s="1">
        <v>2</v>
      </c>
      <c r="K159" s="1">
        <v>93</v>
      </c>
      <c r="L159" s="1">
        <v>69</v>
      </c>
      <c r="M159" s="11">
        <v>41502500</v>
      </c>
    </row>
    <row r="160" spans="1:13" x14ac:dyDescent="0.25">
      <c r="A160" s="1">
        <v>2005</v>
      </c>
      <c r="B160" s="1" t="s">
        <v>119</v>
      </c>
      <c r="C160" s="1" t="s">
        <v>60</v>
      </c>
      <c r="D160" s="1" t="s">
        <v>53</v>
      </c>
      <c r="E160" s="1" t="s">
        <v>90</v>
      </c>
      <c r="F160" s="1">
        <v>136</v>
      </c>
      <c r="G160" s="1">
        <v>775</v>
      </c>
      <c r="H160" s="1">
        <v>705</v>
      </c>
      <c r="I160" s="1">
        <v>70</v>
      </c>
      <c r="J160" s="1">
        <v>3</v>
      </c>
      <c r="K160" s="1">
        <v>80</v>
      </c>
      <c r="L160" s="1">
        <v>82</v>
      </c>
      <c r="M160" s="11">
        <v>45719500</v>
      </c>
    </row>
    <row r="161" spans="1:13" x14ac:dyDescent="0.25">
      <c r="A161" s="1">
        <v>2005</v>
      </c>
      <c r="B161" s="1" t="s">
        <v>98</v>
      </c>
      <c r="C161" s="1" t="s">
        <v>84</v>
      </c>
      <c r="D161" s="1" t="s">
        <v>57</v>
      </c>
      <c r="E161" s="1" t="s">
        <v>86</v>
      </c>
      <c r="F161" s="1">
        <v>150</v>
      </c>
      <c r="G161" s="1">
        <v>740</v>
      </c>
      <c r="H161" s="1">
        <v>862</v>
      </c>
      <c r="I161" s="1">
        <v>-122</v>
      </c>
      <c r="J161" s="1">
        <v>5</v>
      </c>
      <c r="K161" s="1">
        <v>67</v>
      </c>
      <c r="L161" s="1">
        <v>95</v>
      </c>
      <c r="M161" s="11">
        <v>47839000</v>
      </c>
    </row>
    <row r="162" spans="1:13" x14ac:dyDescent="0.25">
      <c r="A162" s="1">
        <v>2005</v>
      </c>
      <c r="B162" s="1" t="s">
        <v>121</v>
      </c>
      <c r="C162" s="1" t="s">
        <v>79</v>
      </c>
      <c r="D162" s="1" t="s">
        <v>57</v>
      </c>
      <c r="E162" s="1" t="s">
        <v>90</v>
      </c>
      <c r="F162" s="1">
        <v>117</v>
      </c>
      <c r="G162" s="1">
        <v>639</v>
      </c>
      <c r="H162" s="1">
        <v>673</v>
      </c>
      <c r="I162" s="1">
        <v>-34</v>
      </c>
      <c r="J162" s="1">
        <v>5</v>
      </c>
      <c r="K162" s="1">
        <v>81</v>
      </c>
      <c r="L162" s="1">
        <v>81</v>
      </c>
      <c r="M162" s="11">
        <v>48581500</v>
      </c>
    </row>
    <row r="163" spans="1:13" x14ac:dyDescent="0.25">
      <c r="A163" s="1">
        <v>2005</v>
      </c>
      <c r="B163" s="1" t="s">
        <v>110</v>
      </c>
      <c r="C163" s="1" t="s">
        <v>66</v>
      </c>
      <c r="D163" s="1" t="s">
        <v>53</v>
      </c>
      <c r="E163" s="1" t="s">
        <v>86</v>
      </c>
      <c r="F163" s="1">
        <v>155</v>
      </c>
      <c r="G163" s="1">
        <v>772</v>
      </c>
      <c r="H163" s="1">
        <v>658</v>
      </c>
      <c r="I163" s="1">
        <v>114</v>
      </c>
      <c r="J163" s="1">
        <v>2</v>
      </c>
      <c r="K163" s="1">
        <v>88</v>
      </c>
      <c r="L163" s="1">
        <v>74</v>
      </c>
      <c r="M163" s="11">
        <v>55425762</v>
      </c>
    </row>
    <row r="164" spans="1:13" x14ac:dyDescent="0.25">
      <c r="A164" s="1">
        <v>2005</v>
      </c>
      <c r="B164" s="1" t="s">
        <v>118</v>
      </c>
      <c r="C164" s="1" t="s">
        <v>80</v>
      </c>
      <c r="D164" s="1" t="s">
        <v>53</v>
      </c>
      <c r="E164" s="1" t="s">
        <v>86</v>
      </c>
      <c r="F164" s="1">
        <v>260</v>
      </c>
      <c r="G164" s="1">
        <v>865</v>
      </c>
      <c r="H164" s="1">
        <v>858</v>
      </c>
      <c r="I164" s="1">
        <v>7</v>
      </c>
      <c r="J164" s="1">
        <v>3</v>
      </c>
      <c r="K164" s="1">
        <v>79</v>
      </c>
      <c r="L164" s="1">
        <v>83</v>
      </c>
      <c r="M164" s="11">
        <v>55849000</v>
      </c>
    </row>
    <row r="165" spans="1:13" x14ac:dyDescent="0.25">
      <c r="A165" s="1">
        <v>2005</v>
      </c>
      <c r="B165" s="1" t="s">
        <v>105</v>
      </c>
      <c r="C165" s="1" t="s">
        <v>71</v>
      </c>
      <c r="D165" s="1" t="s">
        <v>53</v>
      </c>
      <c r="E165" s="1" t="s">
        <v>48</v>
      </c>
      <c r="F165" s="1">
        <v>134</v>
      </c>
      <c r="G165" s="1">
        <v>688</v>
      </c>
      <c r="H165" s="1">
        <v>662</v>
      </c>
      <c r="I165" s="1">
        <v>26</v>
      </c>
      <c r="J165" s="1">
        <v>3</v>
      </c>
      <c r="K165" s="1">
        <v>83</v>
      </c>
      <c r="L165" s="1">
        <v>79</v>
      </c>
      <c r="M165" s="11">
        <v>56186000</v>
      </c>
    </row>
    <row r="166" spans="1:13" x14ac:dyDescent="0.25">
      <c r="A166" s="1">
        <v>2005</v>
      </c>
      <c r="B166" s="1" t="s">
        <v>100</v>
      </c>
      <c r="C166" s="1" t="s">
        <v>83</v>
      </c>
      <c r="D166" s="1" t="s">
        <v>57</v>
      </c>
      <c r="E166" s="1" t="s">
        <v>90</v>
      </c>
      <c r="F166" s="1">
        <v>128</v>
      </c>
      <c r="G166" s="1">
        <v>717</v>
      </c>
      <c r="H166" s="1">
        <v>732</v>
      </c>
      <c r="I166" s="1">
        <v>-15</v>
      </c>
      <c r="J166" s="1">
        <v>3</v>
      </c>
      <c r="K166" s="1">
        <v>83</v>
      </c>
      <c r="L166" s="1">
        <v>79</v>
      </c>
      <c r="M166" s="11">
        <v>60408834</v>
      </c>
    </row>
    <row r="167" spans="1:13" x14ac:dyDescent="0.25">
      <c r="A167" s="1">
        <v>2005</v>
      </c>
      <c r="B167" s="1" t="s">
        <v>96</v>
      </c>
      <c r="C167" s="1" t="s">
        <v>75</v>
      </c>
      <c r="D167" s="1" t="s">
        <v>57</v>
      </c>
      <c r="E167" s="1" t="s">
        <v>48</v>
      </c>
      <c r="F167" s="1">
        <v>222</v>
      </c>
      <c r="G167" s="1">
        <v>820</v>
      </c>
      <c r="H167" s="1">
        <v>889</v>
      </c>
      <c r="I167" s="1">
        <v>-69</v>
      </c>
      <c r="J167" s="1">
        <v>5</v>
      </c>
      <c r="K167" s="1">
        <v>73</v>
      </c>
      <c r="L167" s="1">
        <v>89</v>
      </c>
      <c r="M167" s="11">
        <v>61892583</v>
      </c>
    </row>
    <row r="168" spans="1:13" x14ac:dyDescent="0.25">
      <c r="A168" s="1">
        <v>2005</v>
      </c>
      <c r="B168" s="1" t="s">
        <v>89</v>
      </c>
      <c r="C168" s="1" t="s">
        <v>65</v>
      </c>
      <c r="D168" s="1" t="s">
        <v>57</v>
      </c>
      <c r="E168" s="1" t="s">
        <v>86</v>
      </c>
      <c r="F168" s="1">
        <v>191</v>
      </c>
      <c r="G168" s="1">
        <v>696</v>
      </c>
      <c r="H168" s="1">
        <v>856</v>
      </c>
      <c r="I168" s="1">
        <v>-160</v>
      </c>
      <c r="J168" s="1">
        <v>2</v>
      </c>
      <c r="K168" s="1">
        <v>77</v>
      </c>
      <c r="L168" s="1">
        <v>85</v>
      </c>
      <c r="M168" s="11">
        <v>62329166</v>
      </c>
    </row>
    <row r="169" spans="1:13" x14ac:dyDescent="0.25">
      <c r="A169" s="1">
        <v>2005</v>
      </c>
      <c r="B169" s="1" t="s">
        <v>113</v>
      </c>
      <c r="C169" s="1" t="s">
        <v>68</v>
      </c>
      <c r="D169" s="1" t="s">
        <v>57</v>
      </c>
      <c r="E169" s="1" t="s">
        <v>86</v>
      </c>
      <c r="F169" s="1">
        <v>130</v>
      </c>
      <c r="G169" s="1">
        <v>684</v>
      </c>
      <c r="H169" s="1">
        <v>726</v>
      </c>
      <c r="I169" s="1">
        <v>-42</v>
      </c>
      <c r="J169" s="1">
        <v>1</v>
      </c>
      <c r="K169" s="1">
        <v>82</v>
      </c>
      <c r="L169" s="1">
        <v>80</v>
      </c>
      <c r="M169" s="11">
        <v>63290833</v>
      </c>
    </row>
    <row r="170" spans="1:13" x14ac:dyDescent="0.25">
      <c r="A170" s="1">
        <v>2005</v>
      </c>
      <c r="B170" s="1" t="s">
        <v>99</v>
      </c>
      <c r="C170" s="1" t="s">
        <v>78</v>
      </c>
      <c r="D170" s="1" t="s">
        <v>53</v>
      </c>
      <c r="E170" s="1" t="s">
        <v>48</v>
      </c>
      <c r="F170" s="1">
        <v>168</v>
      </c>
      <c r="G170" s="1">
        <v>723</v>
      </c>
      <c r="H170" s="1">
        <v>787</v>
      </c>
      <c r="I170" s="1">
        <v>-64</v>
      </c>
      <c r="J170" s="1">
        <v>4</v>
      </c>
      <c r="K170" s="1">
        <v>71</v>
      </c>
      <c r="L170" s="1">
        <v>91</v>
      </c>
      <c r="M170" s="11">
        <v>69092000</v>
      </c>
    </row>
    <row r="171" spans="1:13" x14ac:dyDescent="0.25">
      <c r="A171" s="1">
        <v>2005</v>
      </c>
      <c r="B171" s="1" t="s">
        <v>92</v>
      </c>
      <c r="C171" s="1" t="s">
        <v>61</v>
      </c>
      <c r="D171" s="1" t="s">
        <v>53</v>
      </c>
      <c r="E171" s="1" t="s">
        <v>90</v>
      </c>
      <c r="F171" s="1">
        <v>189</v>
      </c>
      <c r="G171" s="1">
        <v>729</v>
      </c>
      <c r="H171" s="1">
        <v>800</v>
      </c>
      <c r="I171" s="1">
        <v>-71</v>
      </c>
      <c r="J171" s="1">
        <v>4</v>
      </c>
      <c r="K171" s="1">
        <v>74</v>
      </c>
      <c r="L171" s="1">
        <v>88</v>
      </c>
      <c r="M171" s="11">
        <v>73914333</v>
      </c>
    </row>
    <row r="172" spans="1:13" x14ac:dyDescent="0.25">
      <c r="A172" s="1">
        <v>2005</v>
      </c>
      <c r="B172" s="1" t="s">
        <v>94</v>
      </c>
      <c r="C172" s="1" t="s">
        <v>52</v>
      </c>
      <c r="D172" s="1" t="s">
        <v>53</v>
      </c>
      <c r="E172" s="1" t="s">
        <v>48</v>
      </c>
      <c r="F172" s="1">
        <v>200</v>
      </c>
      <c r="G172" s="1">
        <v>741</v>
      </c>
      <c r="H172" s="1">
        <v>645</v>
      </c>
      <c r="I172" s="1">
        <v>96</v>
      </c>
      <c r="J172" s="1">
        <v>1</v>
      </c>
      <c r="K172" s="1">
        <v>99</v>
      </c>
      <c r="L172" s="1">
        <v>63</v>
      </c>
      <c r="M172" s="11">
        <v>75178000</v>
      </c>
    </row>
    <row r="173" spans="1:13" x14ac:dyDescent="0.25">
      <c r="A173" s="1">
        <v>2005</v>
      </c>
      <c r="B173" s="1" t="s">
        <v>101</v>
      </c>
      <c r="C173" s="1" t="s">
        <v>54</v>
      </c>
      <c r="D173" s="1" t="s">
        <v>57</v>
      </c>
      <c r="E173" s="1" t="s">
        <v>48</v>
      </c>
      <c r="F173" s="1">
        <v>161</v>
      </c>
      <c r="G173" s="1">
        <v>693</v>
      </c>
      <c r="H173" s="1">
        <v>609</v>
      </c>
      <c r="I173" s="1">
        <v>84</v>
      </c>
      <c r="J173" s="1">
        <v>2</v>
      </c>
      <c r="K173" s="1">
        <v>89</v>
      </c>
      <c r="L173" s="1">
        <v>73</v>
      </c>
      <c r="M173" s="11">
        <v>76779000</v>
      </c>
    </row>
    <row r="174" spans="1:13" x14ac:dyDescent="0.25">
      <c r="A174" s="1">
        <v>2005</v>
      </c>
      <c r="B174" s="1" t="s">
        <v>103</v>
      </c>
      <c r="C174" s="1" t="s">
        <v>73</v>
      </c>
      <c r="D174" s="1" t="s">
        <v>57</v>
      </c>
      <c r="E174" s="1" t="s">
        <v>86</v>
      </c>
      <c r="F174" s="1">
        <v>149</v>
      </c>
      <c r="G174" s="1">
        <v>685</v>
      </c>
      <c r="H174" s="1">
        <v>755</v>
      </c>
      <c r="I174" s="1">
        <v>-70</v>
      </c>
      <c r="J174" s="1">
        <v>4</v>
      </c>
      <c r="K174" s="1">
        <v>71</v>
      </c>
      <c r="L174" s="1">
        <v>91</v>
      </c>
      <c r="M174" s="11">
        <v>83039000</v>
      </c>
    </row>
    <row r="175" spans="1:13" x14ac:dyDescent="0.25">
      <c r="A175" s="1">
        <v>2005</v>
      </c>
      <c r="B175" s="1" t="s">
        <v>91</v>
      </c>
      <c r="C175" s="1" t="s">
        <v>56</v>
      </c>
      <c r="D175" s="1" t="s">
        <v>57</v>
      </c>
      <c r="E175" s="1" t="s">
        <v>90</v>
      </c>
      <c r="F175" s="1">
        <v>184</v>
      </c>
      <c r="G175" s="1">
        <v>769</v>
      </c>
      <c r="H175" s="1">
        <v>674</v>
      </c>
      <c r="I175" s="1">
        <v>95</v>
      </c>
      <c r="J175" s="1">
        <v>1</v>
      </c>
      <c r="K175" s="1">
        <v>90</v>
      </c>
      <c r="L175" s="1">
        <v>72</v>
      </c>
      <c r="M175" s="11">
        <v>86457302</v>
      </c>
    </row>
    <row r="176" spans="1:13" x14ac:dyDescent="0.25">
      <c r="A176" s="1">
        <v>2005</v>
      </c>
      <c r="B176" s="1" t="s">
        <v>95</v>
      </c>
      <c r="C176" s="1" t="s">
        <v>58</v>
      </c>
      <c r="D176" s="1" t="s">
        <v>57</v>
      </c>
      <c r="E176" s="1" t="s">
        <v>48</v>
      </c>
      <c r="F176" s="1">
        <v>194</v>
      </c>
      <c r="G176" s="1">
        <v>703</v>
      </c>
      <c r="H176" s="1">
        <v>714</v>
      </c>
      <c r="I176" s="1">
        <v>-11</v>
      </c>
      <c r="J176" s="1">
        <v>4</v>
      </c>
      <c r="K176" s="1">
        <v>79</v>
      </c>
      <c r="L176" s="1">
        <v>83</v>
      </c>
      <c r="M176" s="11">
        <v>87032933</v>
      </c>
    </row>
    <row r="177" spans="1:13" x14ac:dyDescent="0.25">
      <c r="A177" s="1">
        <v>2005</v>
      </c>
      <c r="B177" s="1" t="s">
        <v>114</v>
      </c>
      <c r="C177" s="1" t="s">
        <v>55</v>
      </c>
      <c r="D177" s="1" t="s">
        <v>53</v>
      </c>
      <c r="E177" s="1" t="s">
        <v>86</v>
      </c>
      <c r="F177" s="1">
        <v>130</v>
      </c>
      <c r="G177" s="1">
        <v>699</v>
      </c>
      <c r="H177" s="1">
        <v>751</v>
      </c>
      <c r="I177" s="1">
        <v>-52</v>
      </c>
      <c r="J177" s="1">
        <v>4</v>
      </c>
      <c r="K177" s="1">
        <v>69</v>
      </c>
      <c r="L177" s="1">
        <v>93</v>
      </c>
      <c r="M177" s="11">
        <v>87754334</v>
      </c>
    </row>
    <row r="178" spans="1:13" x14ac:dyDescent="0.25">
      <c r="A178" s="1">
        <v>2005</v>
      </c>
      <c r="B178" s="1" t="s">
        <v>115</v>
      </c>
      <c r="C178" s="1" t="s">
        <v>81</v>
      </c>
      <c r="D178" s="1" t="s">
        <v>57</v>
      </c>
      <c r="E178" s="1" t="s">
        <v>86</v>
      </c>
      <c r="F178" s="1">
        <v>128</v>
      </c>
      <c r="G178" s="1">
        <v>649</v>
      </c>
      <c r="H178" s="1">
        <v>745</v>
      </c>
      <c r="I178" s="1">
        <v>-96</v>
      </c>
      <c r="J178" s="1">
        <v>3</v>
      </c>
      <c r="K178" s="1">
        <v>75</v>
      </c>
      <c r="L178" s="1">
        <v>87</v>
      </c>
      <c r="M178" s="11">
        <v>90199500</v>
      </c>
    </row>
    <row r="179" spans="1:13" x14ac:dyDescent="0.25">
      <c r="A179" s="1">
        <v>2005</v>
      </c>
      <c r="B179" s="1" t="s">
        <v>116</v>
      </c>
      <c r="C179" s="1" t="s">
        <v>76</v>
      </c>
      <c r="D179" s="1" t="s">
        <v>57</v>
      </c>
      <c r="E179" s="1" t="s">
        <v>48</v>
      </c>
      <c r="F179" s="1">
        <v>170</v>
      </c>
      <c r="G179" s="1">
        <v>805</v>
      </c>
      <c r="H179" s="1">
        <v>634</v>
      </c>
      <c r="I179" s="1">
        <v>171</v>
      </c>
      <c r="J179" s="1">
        <v>1</v>
      </c>
      <c r="K179" s="1">
        <v>100</v>
      </c>
      <c r="L179" s="1">
        <v>62</v>
      </c>
      <c r="M179" s="11">
        <v>92106833</v>
      </c>
    </row>
    <row r="180" spans="1:13" x14ac:dyDescent="0.25">
      <c r="A180" s="1">
        <v>2005</v>
      </c>
      <c r="B180" s="1" t="s">
        <v>120</v>
      </c>
      <c r="C180" s="1" t="s">
        <v>77</v>
      </c>
      <c r="D180" s="1" t="s">
        <v>53</v>
      </c>
      <c r="E180" s="1" t="s">
        <v>86</v>
      </c>
      <c r="F180" s="1">
        <v>147</v>
      </c>
      <c r="G180" s="1">
        <v>761</v>
      </c>
      <c r="H180" s="1">
        <v>643</v>
      </c>
      <c r="I180" s="1">
        <v>118</v>
      </c>
      <c r="J180" s="1">
        <v>1</v>
      </c>
      <c r="K180" s="1">
        <v>95</v>
      </c>
      <c r="L180" s="1">
        <v>67</v>
      </c>
      <c r="M180" s="11">
        <v>94867822</v>
      </c>
    </row>
    <row r="181" spans="1:13" x14ac:dyDescent="0.25">
      <c r="A181" s="1">
        <v>2005</v>
      </c>
      <c r="B181" s="1" t="s">
        <v>111</v>
      </c>
      <c r="C181" s="1" t="s">
        <v>82</v>
      </c>
      <c r="D181" s="1" t="s">
        <v>57</v>
      </c>
      <c r="E181" s="1" t="s">
        <v>90</v>
      </c>
      <c r="F181" s="1">
        <v>167</v>
      </c>
      <c r="G181" s="1">
        <v>807</v>
      </c>
      <c r="H181" s="1">
        <v>726</v>
      </c>
      <c r="I181" s="1">
        <v>81</v>
      </c>
      <c r="J181" s="1">
        <v>2</v>
      </c>
      <c r="K181" s="1">
        <v>88</v>
      </c>
      <c r="L181" s="1">
        <v>74</v>
      </c>
      <c r="M181" s="11">
        <v>95522000</v>
      </c>
    </row>
    <row r="182" spans="1:13" x14ac:dyDescent="0.25">
      <c r="A182" s="1">
        <v>2005</v>
      </c>
      <c r="B182" s="1" t="s">
        <v>109</v>
      </c>
      <c r="C182" s="1" t="s">
        <v>69</v>
      </c>
      <c r="D182" s="1" t="s">
        <v>57</v>
      </c>
      <c r="E182" s="1" t="s">
        <v>90</v>
      </c>
      <c r="F182" s="1">
        <v>175</v>
      </c>
      <c r="G182" s="1">
        <v>722</v>
      </c>
      <c r="H182" s="1">
        <v>648</v>
      </c>
      <c r="I182" s="1">
        <v>74</v>
      </c>
      <c r="J182" s="1">
        <v>3</v>
      </c>
      <c r="K182" s="1">
        <v>83</v>
      </c>
      <c r="L182" s="1">
        <v>79</v>
      </c>
      <c r="M182" s="11">
        <v>101305821</v>
      </c>
    </row>
    <row r="183" spans="1:13" x14ac:dyDescent="0.25">
      <c r="A183" s="1">
        <v>2005</v>
      </c>
      <c r="B183" s="1" t="s">
        <v>93</v>
      </c>
      <c r="C183" s="1" t="s">
        <v>64</v>
      </c>
      <c r="D183" s="1" t="s">
        <v>53</v>
      </c>
      <c r="E183" s="1" t="s">
        <v>90</v>
      </c>
      <c r="F183" s="1">
        <v>199</v>
      </c>
      <c r="G183" s="1">
        <v>910</v>
      </c>
      <c r="H183" s="1">
        <v>805</v>
      </c>
      <c r="I183" s="1">
        <v>105</v>
      </c>
      <c r="J183" s="1">
        <v>2</v>
      </c>
      <c r="K183" s="1">
        <v>95</v>
      </c>
      <c r="L183" s="1">
        <v>67</v>
      </c>
      <c r="M183" s="11">
        <v>123505125</v>
      </c>
    </row>
    <row r="184" spans="1:13" x14ac:dyDescent="0.25">
      <c r="A184" s="1">
        <v>2005</v>
      </c>
      <c r="B184" s="1" t="s">
        <v>108</v>
      </c>
      <c r="C184" s="1" t="s">
        <v>67</v>
      </c>
      <c r="D184" s="1" t="s">
        <v>53</v>
      </c>
      <c r="E184" s="1" t="s">
        <v>90</v>
      </c>
      <c r="F184" s="1">
        <v>229</v>
      </c>
      <c r="G184" s="1">
        <v>886</v>
      </c>
      <c r="H184" s="1">
        <v>789</v>
      </c>
      <c r="I184" s="1">
        <v>97</v>
      </c>
      <c r="J184" s="1">
        <v>1</v>
      </c>
      <c r="K184" s="1">
        <v>95</v>
      </c>
      <c r="L184" s="1">
        <v>67</v>
      </c>
      <c r="M184" s="11">
        <v>208306817</v>
      </c>
    </row>
    <row r="185" spans="1:13" x14ac:dyDescent="0.25">
      <c r="A185" s="1">
        <v>2006</v>
      </c>
      <c r="B185" s="1" t="s">
        <v>100</v>
      </c>
      <c r="C185" s="1" t="s">
        <v>83</v>
      </c>
      <c r="D185" s="1" t="s">
        <v>57</v>
      </c>
      <c r="E185" s="1" t="s">
        <v>90</v>
      </c>
      <c r="F185" s="1">
        <v>182</v>
      </c>
      <c r="G185" s="1">
        <v>758</v>
      </c>
      <c r="H185" s="1">
        <v>772</v>
      </c>
      <c r="I185" s="1">
        <v>-14</v>
      </c>
      <c r="J185" s="1">
        <v>4</v>
      </c>
      <c r="K185" s="1">
        <v>78</v>
      </c>
      <c r="L185" s="1">
        <v>84</v>
      </c>
      <c r="M185" s="11">
        <v>14671500</v>
      </c>
    </row>
    <row r="186" spans="1:13" x14ac:dyDescent="0.25">
      <c r="A186" s="1">
        <v>2006</v>
      </c>
      <c r="B186" s="1" t="s">
        <v>117</v>
      </c>
      <c r="C186" s="1" t="s">
        <v>63</v>
      </c>
      <c r="D186" s="1" t="s">
        <v>53</v>
      </c>
      <c r="E186" s="1" t="s">
        <v>90</v>
      </c>
      <c r="F186" s="1">
        <v>190</v>
      </c>
      <c r="G186" s="1">
        <v>689</v>
      </c>
      <c r="H186" s="1">
        <v>856</v>
      </c>
      <c r="I186" s="1">
        <v>-167</v>
      </c>
      <c r="J186" s="1">
        <v>5</v>
      </c>
      <c r="K186" s="1">
        <v>61</v>
      </c>
      <c r="L186" s="1">
        <v>101</v>
      </c>
      <c r="M186" s="11">
        <v>34917967</v>
      </c>
    </row>
    <row r="187" spans="1:13" x14ac:dyDescent="0.25">
      <c r="A187" s="1">
        <v>2006</v>
      </c>
      <c r="B187" s="1" t="s">
        <v>98</v>
      </c>
      <c r="C187" s="1" t="s">
        <v>84</v>
      </c>
      <c r="D187" s="1" t="s">
        <v>57</v>
      </c>
      <c r="E187" s="1" t="s">
        <v>86</v>
      </c>
      <c r="F187" s="1">
        <v>157</v>
      </c>
      <c r="G187" s="1">
        <v>813</v>
      </c>
      <c r="H187" s="1">
        <v>812</v>
      </c>
      <c r="I187" s="1">
        <v>1</v>
      </c>
      <c r="J187" s="1">
        <v>4</v>
      </c>
      <c r="K187" s="1">
        <v>76</v>
      </c>
      <c r="L187" s="1">
        <v>86</v>
      </c>
      <c r="M187" s="11">
        <v>41233000</v>
      </c>
    </row>
    <row r="188" spans="1:13" x14ac:dyDescent="0.25">
      <c r="A188" s="1">
        <v>2006</v>
      </c>
      <c r="B188" s="1" t="s">
        <v>112</v>
      </c>
      <c r="C188" s="1" t="s">
        <v>70</v>
      </c>
      <c r="D188" s="1" t="s">
        <v>57</v>
      </c>
      <c r="E188" s="1" t="s">
        <v>48</v>
      </c>
      <c r="F188" s="1">
        <v>141</v>
      </c>
      <c r="G188" s="1">
        <v>691</v>
      </c>
      <c r="H188" s="1">
        <v>797</v>
      </c>
      <c r="I188" s="1">
        <v>-106</v>
      </c>
      <c r="J188" s="1">
        <v>5</v>
      </c>
      <c r="K188" s="1">
        <v>67</v>
      </c>
      <c r="L188" s="1">
        <v>95</v>
      </c>
      <c r="M188" s="11">
        <v>46717750</v>
      </c>
    </row>
    <row r="189" spans="1:13" x14ac:dyDescent="0.25">
      <c r="A189" s="1">
        <v>2006</v>
      </c>
      <c r="B189" s="1" t="s">
        <v>102</v>
      </c>
      <c r="C189" s="1" t="s">
        <v>74</v>
      </c>
      <c r="D189" s="1" t="s">
        <v>53</v>
      </c>
      <c r="E189" s="1" t="s">
        <v>48</v>
      </c>
      <c r="F189" s="1">
        <v>124</v>
      </c>
      <c r="G189" s="1">
        <v>757</v>
      </c>
      <c r="H189" s="1">
        <v>971</v>
      </c>
      <c r="I189" s="1">
        <v>-214</v>
      </c>
      <c r="J189" s="1">
        <v>5</v>
      </c>
      <c r="K189" s="1">
        <v>62</v>
      </c>
      <c r="L189" s="1">
        <v>100</v>
      </c>
      <c r="M189" s="11">
        <v>47294000</v>
      </c>
    </row>
    <row r="190" spans="1:13" x14ac:dyDescent="0.25">
      <c r="A190" s="1">
        <v>2006</v>
      </c>
      <c r="B190" s="1" t="s">
        <v>97</v>
      </c>
      <c r="C190" s="1" t="s">
        <v>72</v>
      </c>
      <c r="D190" s="1" t="s">
        <v>53</v>
      </c>
      <c r="E190" s="1" t="s">
        <v>48</v>
      </c>
      <c r="F190" s="1">
        <v>196</v>
      </c>
      <c r="G190" s="1">
        <v>870</v>
      </c>
      <c r="H190" s="1">
        <v>782</v>
      </c>
      <c r="I190" s="1">
        <v>88</v>
      </c>
      <c r="J190" s="1">
        <v>4</v>
      </c>
      <c r="K190" s="1">
        <v>78</v>
      </c>
      <c r="L190" s="1">
        <v>84</v>
      </c>
      <c r="M190" s="11">
        <v>56031500</v>
      </c>
    </row>
    <row r="191" spans="1:13" x14ac:dyDescent="0.25">
      <c r="A191" s="1">
        <v>2006</v>
      </c>
      <c r="B191" s="1" t="s">
        <v>104</v>
      </c>
      <c r="C191" s="1" t="s">
        <v>62</v>
      </c>
      <c r="D191" s="1" t="s">
        <v>57</v>
      </c>
      <c r="E191" s="1" t="s">
        <v>48</v>
      </c>
      <c r="F191" s="1">
        <v>180</v>
      </c>
      <c r="G191" s="1">
        <v>730</v>
      </c>
      <c r="H191" s="1">
        <v>833</v>
      </c>
      <c r="I191" s="1">
        <v>-103</v>
      </c>
      <c r="J191" s="1">
        <v>4</v>
      </c>
      <c r="K191" s="1">
        <v>75</v>
      </c>
      <c r="L191" s="1">
        <v>87</v>
      </c>
      <c r="M191" s="11">
        <v>57568333</v>
      </c>
    </row>
    <row r="192" spans="1:13" x14ac:dyDescent="0.25">
      <c r="A192" s="1">
        <v>2006</v>
      </c>
      <c r="B192" s="1" t="s">
        <v>89</v>
      </c>
      <c r="C192" s="1" t="s">
        <v>65</v>
      </c>
      <c r="D192" s="1" t="s">
        <v>57</v>
      </c>
      <c r="E192" s="1" t="s">
        <v>86</v>
      </c>
      <c r="F192" s="1">
        <v>160</v>
      </c>
      <c r="G192" s="1">
        <v>773</v>
      </c>
      <c r="H192" s="1">
        <v>788</v>
      </c>
      <c r="I192" s="1">
        <v>-15</v>
      </c>
      <c r="J192" s="1">
        <v>4</v>
      </c>
      <c r="K192" s="1">
        <v>76</v>
      </c>
      <c r="L192" s="1">
        <v>86</v>
      </c>
      <c r="M192" s="11">
        <v>59684226</v>
      </c>
    </row>
    <row r="193" spans="1:13" x14ac:dyDescent="0.25">
      <c r="A193" s="1">
        <v>2006</v>
      </c>
      <c r="B193" s="1" t="s">
        <v>96</v>
      </c>
      <c r="C193" s="1" t="s">
        <v>75</v>
      </c>
      <c r="D193" s="1" t="s">
        <v>57</v>
      </c>
      <c r="E193" s="1" t="s">
        <v>48</v>
      </c>
      <c r="F193" s="1">
        <v>217</v>
      </c>
      <c r="G193" s="1">
        <v>749</v>
      </c>
      <c r="H193" s="1">
        <v>801</v>
      </c>
      <c r="I193" s="1">
        <v>-52</v>
      </c>
      <c r="J193" s="1">
        <v>3</v>
      </c>
      <c r="K193" s="1">
        <v>80</v>
      </c>
      <c r="L193" s="1">
        <v>82</v>
      </c>
      <c r="M193" s="11">
        <v>60909519</v>
      </c>
    </row>
    <row r="194" spans="1:13" x14ac:dyDescent="0.25">
      <c r="A194" s="1">
        <v>2006</v>
      </c>
      <c r="B194" s="1" t="s">
        <v>110</v>
      </c>
      <c r="C194" s="1" t="s">
        <v>66</v>
      </c>
      <c r="D194" s="1" t="s">
        <v>53</v>
      </c>
      <c r="E194" s="1" t="s">
        <v>86</v>
      </c>
      <c r="F194" s="1">
        <v>175</v>
      </c>
      <c r="G194" s="1">
        <v>771</v>
      </c>
      <c r="H194" s="1">
        <v>727</v>
      </c>
      <c r="I194" s="1">
        <v>44</v>
      </c>
      <c r="J194" s="1">
        <v>1</v>
      </c>
      <c r="K194" s="1">
        <v>93</v>
      </c>
      <c r="L194" s="1">
        <v>69</v>
      </c>
      <c r="M194" s="11">
        <v>62243079</v>
      </c>
    </row>
    <row r="195" spans="1:13" x14ac:dyDescent="0.25">
      <c r="A195" s="1">
        <v>2006</v>
      </c>
      <c r="B195" s="1" t="s">
        <v>121</v>
      </c>
      <c r="C195" s="1" t="s">
        <v>79</v>
      </c>
      <c r="D195" s="1" t="s">
        <v>57</v>
      </c>
      <c r="E195" s="1" t="s">
        <v>90</v>
      </c>
      <c r="F195" s="1">
        <v>164</v>
      </c>
      <c r="G195" s="1">
        <v>746</v>
      </c>
      <c r="H195" s="1">
        <v>872</v>
      </c>
      <c r="I195" s="1">
        <v>-126</v>
      </c>
      <c r="J195" s="1">
        <v>5</v>
      </c>
      <c r="K195" s="1">
        <v>71</v>
      </c>
      <c r="L195" s="1">
        <v>91</v>
      </c>
      <c r="M195" s="11">
        <v>63143000</v>
      </c>
    </row>
    <row r="196" spans="1:13" x14ac:dyDescent="0.25">
      <c r="A196" s="1">
        <v>2006</v>
      </c>
      <c r="B196" s="1" t="s">
        <v>105</v>
      </c>
      <c r="C196" s="1" t="s">
        <v>71</v>
      </c>
      <c r="D196" s="1" t="s">
        <v>53</v>
      </c>
      <c r="E196" s="1" t="s">
        <v>48</v>
      </c>
      <c r="F196" s="1">
        <v>143</v>
      </c>
      <c r="G196" s="1">
        <v>801</v>
      </c>
      <c r="H196" s="1">
        <v>683</v>
      </c>
      <c r="I196" s="1">
        <v>118</v>
      </c>
      <c r="J196" s="1">
        <v>1</v>
      </c>
      <c r="K196" s="1">
        <v>96</v>
      </c>
      <c r="L196" s="1">
        <v>66</v>
      </c>
      <c r="M196" s="11">
        <v>63396006</v>
      </c>
    </row>
    <row r="197" spans="1:13" x14ac:dyDescent="0.25">
      <c r="A197" s="1">
        <v>2006</v>
      </c>
      <c r="B197" s="1" t="s">
        <v>118</v>
      </c>
      <c r="C197" s="1" t="s">
        <v>80</v>
      </c>
      <c r="D197" s="1" t="s">
        <v>53</v>
      </c>
      <c r="E197" s="1" t="s">
        <v>86</v>
      </c>
      <c r="F197" s="1">
        <v>183</v>
      </c>
      <c r="G197" s="1">
        <v>835</v>
      </c>
      <c r="H197" s="1">
        <v>784</v>
      </c>
      <c r="I197" s="1">
        <v>51</v>
      </c>
      <c r="J197" s="1">
        <v>3</v>
      </c>
      <c r="K197" s="1">
        <v>80</v>
      </c>
      <c r="L197" s="1">
        <v>82</v>
      </c>
      <c r="M197" s="11">
        <v>68228662</v>
      </c>
    </row>
    <row r="198" spans="1:13" x14ac:dyDescent="0.25">
      <c r="A198" s="1">
        <v>2006</v>
      </c>
      <c r="B198" s="1" t="s">
        <v>113</v>
      </c>
      <c r="C198" s="1" t="s">
        <v>68</v>
      </c>
      <c r="D198" s="1" t="s">
        <v>57</v>
      </c>
      <c r="E198" s="1" t="s">
        <v>86</v>
      </c>
      <c r="F198" s="1">
        <v>161</v>
      </c>
      <c r="G198" s="1">
        <v>731</v>
      </c>
      <c r="H198" s="1">
        <v>679</v>
      </c>
      <c r="I198" s="1">
        <v>52</v>
      </c>
      <c r="J198" s="1">
        <v>1</v>
      </c>
      <c r="K198" s="1">
        <v>88</v>
      </c>
      <c r="L198" s="1">
        <v>74</v>
      </c>
      <c r="M198" s="11">
        <v>69896141</v>
      </c>
    </row>
    <row r="199" spans="1:13" x14ac:dyDescent="0.25">
      <c r="A199" s="1">
        <v>2006</v>
      </c>
      <c r="B199" s="1" t="s">
        <v>119</v>
      </c>
      <c r="C199" s="1" t="s">
        <v>60</v>
      </c>
      <c r="D199" s="1" t="s">
        <v>53</v>
      </c>
      <c r="E199" s="1" t="s">
        <v>90</v>
      </c>
      <c r="F199" s="1">
        <v>199</v>
      </c>
      <c r="G199" s="1">
        <v>809</v>
      </c>
      <c r="H199" s="1">
        <v>754</v>
      </c>
      <c r="I199" s="1">
        <v>55</v>
      </c>
      <c r="J199" s="1">
        <v>2</v>
      </c>
      <c r="K199" s="1">
        <v>87</v>
      </c>
      <c r="L199" s="1">
        <v>75</v>
      </c>
      <c r="M199" s="11">
        <v>71365000</v>
      </c>
    </row>
    <row r="200" spans="1:13" x14ac:dyDescent="0.25">
      <c r="A200" s="1">
        <v>2006</v>
      </c>
      <c r="B200" s="1" t="s">
        <v>92</v>
      </c>
      <c r="C200" s="1" t="s">
        <v>61</v>
      </c>
      <c r="D200" s="1" t="s">
        <v>53</v>
      </c>
      <c r="E200" s="1" t="s">
        <v>90</v>
      </c>
      <c r="F200" s="1">
        <v>164</v>
      </c>
      <c r="G200" s="1">
        <v>768</v>
      </c>
      <c r="H200" s="1">
        <v>899</v>
      </c>
      <c r="I200" s="1">
        <v>-131</v>
      </c>
      <c r="J200" s="1">
        <v>4</v>
      </c>
      <c r="K200" s="1">
        <v>70</v>
      </c>
      <c r="L200" s="1">
        <v>92</v>
      </c>
      <c r="M200" s="11">
        <v>72585582</v>
      </c>
    </row>
    <row r="201" spans="1:13" x14ac:dyDescent="0.25">
      <c r="A201" s="1">
        <v>2006</v>
      </c>
      <c r="B201" s="1" t="s">
        <v>99</v>
      </c>
      <c r="C201" s="1" t="s">
        <v>78</v>
      </c>
      <c r="D201" s="1" t="s">
        <v>53</v>
      </c>
      <c r="E201" s="1" t="s">
        <v>48</v>
      </c>
      <c r="F201" s="1">
        <v>203</v>
      </c>
      <c r="G201" s="1">
        <v>822</v>
      </c>
      <c r="H201" s="1">
        <v>675</v>
      </c>
      <c r="I201" s="1">
        <v>147</v>
      </c>
      <c r="J201" s="1">
        <v>2</v>
      </c>
      <c r="K201" s="1">
        <v>95</v>
      </c>
      <c r="L201" s="1">
        <v>67</v>
      </c>
      <c r="M201" s="11">
        <v>82612866</v>
      </c>
    </row>
    <row r="202" spans="1:13" x14ac:dyDescent="0.25">
      <c r="A202" s="1">
        <v>2006</v>
      </c>
      <c r="B202" s="1" t="s">
        <v>114</v>
      </c>
      <c r="C202" s="1" t="s">
        <v>55</v>
      </c>
      <c r="D202" s="1" t="s">
        <v>53</v>
      </c>
      <c r="E202" s="1" t="s">
        <v>86</v>
      </c>
      <c r="F202" s="1">
        <v>172</v>
      </c>
      <c r="G202" s="1">
        <v>756</v>
      </c>
      <c r="H202" s="1">
        <v>792</v>
      </c>
      <c r="I202" s="1">
        <v>-36</v>
      </c>
      <c r="J202" s="1">
        <v>4</v>
      </c>
      <c r="K202" s="1">
        <v>78</v>
      </c>
      <c r="L202" s="1">
        <v>84</v>
      </c>
      <c r="M202" s="11">
        <v>87959833</v>
      </c>
    </row>
    <row r="203" spans="1:13" x14ac:dyDescent="0.25">
      <c r="A203" s="1">
        <v>2006</v>
      </c>
      <c r="B203" s="1" t="s">
        <v>111</v>
      </c>
      <c r="C203" s="1" t="s">
        <v>82</v>
      </c>
      <c r="D203" s="1" t="s">
        <v>57</v>
      </c>
      <c r="E203" s="1" t="s">
        <v>90</v>
      </c>
      <c r="F203" s="1">
        <v>216</v>
      </c>
      <c r="G203" s="1">
        <v>865</v>
      </c>
      <c r="H203" s="1">
        <v>812</v>
      </c>
      <c r="I203" s="1">
        <v>53</v>
      </c>
      <c r="J203" s="1">
        <v>2</v>
      </c>
      <c r="K203" s="1">
        <v>85</v>
      </c>
      <c r="L203" s="1">
        <v>77</v>
      </c>
      <c r="M203" s="11">
        <v>88273333</v>
      </c>
    </row>
    <row r="204" spans="1:13" x14ac:dyDescent="0.25">
      <c r="A204" s="1">
        <v>2006</v>
      </c>
      <c r="B204" s="1" t="s">
        <v>101</v>
      </c>
      <c r="C204" s="1" t="s">
        <v>54</v>
      </c>
      <c r="D204" s="1" t="s">
        <v>57</v>
      </c>
      <c r="E204" s="1" t="s">
        <v>48</v>
      </c>
      <c r="F204" s="1">
        <v>174</v>
      </c>
      <c r="G204" s="1">
        <v>735</v>
      </c>
      <c r="H204" s="1">
        <v>719</v>
      </c>
      <c r="I204" s="1">
        <v>16</v>
      </c>
      <c r="J204" s="1">
        <v>2</v>
      </c>
      <c r="K204" s="1">
        <v>82</v>
      </c>
      <c r="L204" s="1">
        <v>80</v>
      </c>
      <c r="M204" s="11">
        <v>88694435</v>
      </c>
    </row>
    <row r="205" spans="1:13" x14ac:dyDescent="0.25">
      <c r="A205" s="1">
        <v>2006</v>
      </c>
      <c r="B205" s="1" t="s">
        <v>116</v>
      </c>
      <c r="C205" s="1" t="s">
        <v>76</v>
      </c>
      <c r="D205" s="1" t="s">
        <v>57</v>
      </c>
      <c r="E205" s="1" t="s">
        <v>48</v>
      </c>
      <c r="F205" s="1">
        <v>184</v>
      </c>
      <c r="G205" s="1">
        <v>781</v>
      </c>
      <c r="H205" s="1">
        <v>762</v>
      </c>
      <c r="I205" s="1">
        <v>19</v>
      </c>
      <c r="J205" s="1">
        <v>1</v>
      </c>
      <c r="K205" s="1">
        <v>83</v>
      </c>
      <c r="L205" s="1">
        <v>78</v>
      </c>
      <c r="M205" s="11">
        <v>88891371</v>
      </c>
    </row>
    <row r="206" spans="1:13" x14ac:dyDescent="0.25">
      <c r="A206" s="1">
        <v>2006</v>
      </c>
      <c r="B206" s="1" t="s">
        <v>115</v>
      </c>
      <c r="C206" s="1" t="s">
        <v>81</v>
      </c>
      <c r="D206" s="1" t="s">
        <v>57</v>
      </c>
      <c r="E206" s="1" t="s">
        <v>86</v>
      </c>
      <c r="F206" s="1">
        <v>163</v>
      </c>
      <c r="G206" s="1">
        <v>746</v>
      </c>
      <c r="H206" s="1">
        <v>790</v>
      </c>
      <c r="I206" s="1">
        <v>-44</v>
      </c>
      <c r="J206" s="1">
        <v>3</v>
      </c>
      <c r="K206" s="1">
        <v>76</v>
      </c>
      <c r="L206" s="1">
        <v>85</v>
      </c>
      <c r="M206" s="11">
        <v>90056419</v>
      </c>
    </row>
    <row r="207" spans="1:13" x14ac:dyDescent="0.25">
      <c r="A207" s="1">
        <v>2006</v>
      </c>
      <c r="B207" s="1" t="s">
        <v>91</v>
      </c>
      <c r="C207" s="1" t="s">
        <v>56</v>
      </c>
      <c r="D207" s="1" t="s">
        <v>57</v>
      </c>
      <c r="E207" s="1" t="s">
        <v>90</v>
      </c>
      <c r="F207" s="1">
        <v>222</v>
      </c>
      <c r="G207" s="1">
        <v>849</v>
      </c>
      <c r="H207" s="1">
        <v>805</v>
      </c>
      <c r="I207" s="1">
        <v>44</v>
      </c>
      <c r="J207" s="1">
        <v>3</v>
      </c>
      <c r="K207" s="1">
        <v>79</v>
      </c>
      <c r="L207" s="1">
        <v>83</v>
      </c>
      <c r="M207" s="11">
        <v>90156876</v>
      </c>
    </row>
    <row r="208" spans="1:13" x14ac:dyDescent="0.25">
      <c r="A208" s="1">
        <v>2006</v>
      </c>
      <c r="B208" s="1" t="s">
        <v>95</v>
      </c>
      <c r="C208" s="1" t="s">
        <v>58</v>
      </c>
      <c r="D208" s="1" t="s">
        <v>57</v>
      </c>
      <c r="E208" s="1" t="s">
        <v>48</v>
      </c>
      <c r="F208" s="1">
        <v>166</v>
      </c>
      <c r="G208" s="1">
        <v>716</v>
      </c>
      <c r="H208" s="1">
        <v>834</v>
      </c>
      <c r="I208" s="1">
        <v>-118</v>
      </c>
      <c r="J208" s="1">
        <v>6</v>
      </c>
      <c r="K208" s="1">
        <v>66</v>
      </c>
      <c r="L208" s="1">
        <v>96</v>
      </c>
      <c r="M208" s="11">
        <v>94424499</v>
      </c>
    </row>
    <row r="209" spans="1:13" x14ac:dyDescent="0.25">
      <c r="A209" s="1">
        <v>2006</v>
      </c>
      <c r="B209" s="1" t="s">
        <v>103</v>
      </c>
      <c r="C209" s="1" t="s">
        <v>73</v>
      </c>
      <c r="D209" s="1" t="s">
        <v>57</v>
      </c>
      <c r="E209" s="1" t="s">
        <v>86</v>
      </c>
      <c r="F209" s="1">
        <v>153</v>
      </c>
      <c r="G209" s="1">
        <v>820</v>
      </c>
      <c r="H209" s="1">
        <v>751</v>
      </c>
      <c r="I209" s="1">
        <v>69</v>
      </c>
      <c r="J209" s="1">
        <v>2</v>
      </c>
      <c r="K209" s="1">
        <v>88</v>
      </c>
      <c r="L209" s="1">
        <v>74</v>
      </c>
      <c r="M209" s="11">
        <v>98447187</v>
      </c>
    </row>
    <row r="210" spans="1:13" x14ac:dyDescent="0.25">
      <c r="A210" s="1">
        <v>2006</v>
      </c>
      <c r="B210" s="1" t="s">
        <v>109</v>
      </c>
      <c r="C210" s="1" t="s">
        <v>69</v>
      </c>
      <c r="D210" s="1" t="s">
        <v>57</v>
      </c>
      <c r="E210" s="1" t="s">
        <v>90</v>
      </c>
      <c r="F210" s="1">
        <v>200</v>
      </c>
      <c r="G210" s="1">
        <v>834</v>
      </c>
      <c r="H210" s="1">
        <v>731</v>
      </c>
      <c r="I210" s="1">
        <v>103</v>
      </c>
      <c r="J210" s="1">
        <v>1</v>
      </c>
      <c r="K210" s="1">
        <v>97</v>
      </c>
      <c r="L210" s="1">
        <v>65</v>
      </c>
      <c r="M210" s="11">
        <v>101084963</v>
      </c>
    </row>
    <row r="211" spans="1:13" x14ac:dyDescent="0.25">
      <c r="A211" s="1">
        <v>2006</v>
      </c>
      <c r="B211" s="1" t="s">
        <v>94</v>
      </c>
      <c r="C211" s="1" t="s">
        <v>52</v>
      </c>
      <c r="D211" s="1" t="s">
        <v>53</v>
      </c>
      <c r="E211" s="1" t="s">
        <v>48</v>
      </c>
      <c r="F211" s="1">
        <v>236</v>
      </c>
      <c r="G211" s="1">
        <v>868</v>
      </c>
      <c r="H211" s="1">
        <v>794</v>
      </c>
      <c r="I211" s="1">
        <v>74</v>
      </c>
      <c r="J211" s="1">
        <v>3</v>
      </c>
      <c r="K211" s="1">
        <v>90</v>
      </c>
      <c r="L211" s="1">
        <v>72</v>
      </c>
      <c r="M211" s="11">
        <v>102750667</v>
      </c>
    </row>
    <row r="212" spans="1:13" x14ac:dyDescent="0.25">
      <c r="A212" s="1">
        <v>2006</v>
      </c>
      <c r="B212" s="1" t="s">
        <v>120</v>
      </c>
      <c r="C212" s="1" t="s">
        <v>77</v>
      </c>
      <c r="D212" s="1" t="s">
        <v>53</v>
      </c>
      <c r="E212" s="1" t="s">
        <v>86</v>
      </c>
      <c r="F212" s="1">
        <v>159</v>
      </c>
      <c r="G212" s="1">
        <v>766</v>
      </c>
      <c r="H212" s="1">
        <v>732</v>
      </c>
      <c r="I212" s="1">
        <v>34</v>
      </c>
      <c r="J212" s="1">
        <v>2</v>
      </c>
      <c r="K212" s="1">
        <v>89</v>
      </c>
      <c r="L212" s="1">
        <v>73</v>
      </c>
      <c r="M212" s="11">
        <v>103472000</v>
      </c>
    </row>
    <row r="213" spans="1:13" x14ac:dyDescent="0.25">
      <c r="A213" s="1">
        <v>2006</v>
      </c>
      <c r="B213" s="1" t="s">
        <v>93</v>
      </c>
      <c r="C213" s="1" t="s">
        <v>64</v>
      </c>
      <c r="D213" s="1" t="s">
        <v>53</v>
      </c>
      <c r="E213" s="1" t="s">
        <v>90</v>
      </c>
      <c r="F213" s="1">
        <v>192</v>
      </c>
      <c r="G213" s="1">
        <v>820</v>
      </c>
      <c r="H213" s="1">
        <v>825</v>
      </c>
      <c r="I213" s="1">
        <v>-5</v>
      </c>
      <c r="J213" s="1">
        <v>3</v>
      </c>
      <c r="K213" s="1">
        <v>86</v>
      </c>
      <c r="L213" s="1">
        <v>76</v>
      </c>
      <c r="M213" s="11">
        <v>120099824</v>
      </c>
    </row>
    <row r="214" spans="1:13" x14ac:dyDescent="0.25">
      <c r="A214" s="1">
        <v>2006</v>
      </c>
      <c r="B214" s="1" t="s">
        <v>108</v>
      </c>
      <c r="C214" s="1" t="s">
        <v>67</v>
      </c>
      <c r="D214" s="1" t="s">
        <v>53</v>
      </c>
      <c r="E214" s="1" t="s">
        <v>90</v>
      </c>
      <c r="F214" s="1">
        <v>210</v>
      </c>
      <c r="G214" s="1">
        <v>930</v>
      </c>
      <c r="H214" s="1">
        <v>767</v>
      </c>
      <c r="I214" s="1">
        <v>163</v>
      </c>
      <c r="J214" s="1">
        <v>1</v>
      </c>
      <c r="K214" s="1">
        <v>97</v>
      </c>
      <c r="L214" s="1">
        <v>65</v>
      </c>
      <c r="M214" s="11">
        <v>194663079</v>
      </c>
    </row>
    <row r="215" spans="1:13" x14ac:dyDescent="0.25">
      <c r="A215" s="1">
        <v>2007</v>
      </c>
      <c r="B215" s="1" t="s">
        <v>117</v>
      </c>
      <c r="C215" s="1" t="s">
        <v>63</v>
      </c>
      <c r="D215" s="1" t="s">
        <v>53</v>
      </c>
      <c r="E215" s="1" t="s">
        <v>90</v>
      </c>
      <c r="F215" s="1">
        <v>187</v>
      </c>
      <c r="G215" s="1">
        <v>782</v>
      </c>
      <c r="H215" s="1">
        <v>944</v>
      </c>
      <c r="I215" s="1">
        <v>-162</v>
      </c>
      <c r="J215" s="1">
        <v>5</v>
      </c>
      <c r="K215" s="1">
        <v>66</v>
      </c>
      <c r="L215" s="1">
        <v>96</v>
      </c>
      <c r="M215" s="11">
        <v>24123500</v>
      </c>
    </row>
    <row r="216" spans="1:13" x14ac:dyDescent="0.25">
      <c r="A216" s="1">
        <v>2007</v>
      </c>
      <c r="B216" s="1" t="s">
        <v>100</v>
      </c>
      <c r="C216" s="1" t="s">
        <v>83</v>
      </c>
      <c r="D216" s="1" t="s">
        <v>57</v>
      </c>
      <c r="E216" s="1" t="s">
        <v>90</v>
      </c>
      <c r="F216" s="1">
        <v>201</v>
      </c>
      <c r="G216" s="1">
        <v>790</v>
      </c>
      <c r="H216" s="1">
        <v>891</v>
      </c>
      <c r="I216" s="1">
        <v>-101</v>
      </c>
      <c r="J216" s="1">
        <v>5</v>
      </c>
      <c r="K216" s="1">
        <v>71</v>
      </c>
      <c r="L216" s="1">
        <v>91</v>
      </c>
      <c r="M216" s="11">
        <v>30507000</v>
      </c>
    </row>
    <row r="217" spans="1:13" x14ac:dyDescent="0.25">
      <c r="A217" s="1">
        <v>2007</v>
      </c>
      <c r="B217" s="1" t="s">
        <v>121</v>
      </c>
      <c r="C217" s="1" t="s">
        <v>79</v>
      </c>
      <c r="D217" s="1" t="s">
        <v>57</v>
      </c>
      <c r="E217" s="1" t="s">
        <v>90</v>
      </c>
      <c r="F217" s="1">
        <v>123</v>
      </c>
      <c r="G217" s="1">
        <v>673</v>
      </c>
      <c r="H217" s="1">
        <v>783</v>
      </c>
      <c r="I217" s="1">
        <v>-110</v>
      </c>
      <c r="J217" s="1">
        <v>4</v>
      </c>
      <c r="K217" s="1">
        <v>73</v>
      </c>
      <c r="L217" s="1">
        <v>89</v>
      </c>
      <c r="M217" s="11">
        <v>36947500</v>
      </c>
    </row>
    <row r="218" spans="1:13" x14ac:dyDescent="0.25">
      <c r="A218" s="1">
        <v>2007</v>
      </c>
      <c r="B218" s="1" t="s">
        <v>112</v>
      </c>
      <c r="C218" s="1" t="s">
        <v>70</v>
      </c>
      <c r="D218" s="1" t="s">
        <v>57</v>
      </c>
      <c r="E218" s="1" t="s">
        <v>48</v>
      </c>
      <c r="F218" s="1">
        <v>148</v>
      </c>
      <c r="G218" s="1">
        <v>724</v>
      </c>
      <c r="H218" s="1">
        <v>846</v>
      </c>
      <c r="I218" s="1">
        <v>-122</v>
      </c>
      <c r="J218" s="1">
        <v>6</v>
      </c>
      <c r="K218" s="1">
        <v>68</v>
      </c>
      <c r="L218" s="1">
        <v>94</v>
      </c>
      <c r="M218" s="11">
        <v>38537833</v>
      </c>
    </row>
    <row r="219" spans="1:13" x14ac:dyDescent="0.25">
      <c r="A219" s="1">
        <v>2007</v>
      </c>
      <c r="B219" s="1" t="s">
        <v>89</v>
      </c>
      <c r="C219" s="1" t="s">
        <v>65</v>
      </c>
      <c r="D219" s="1" t="s">
        <v>57</v>
      </c>
      <c r="E219" s="1" t="s">
        <v>86</v>
      </c>
      <c r="F219" s="1">
        <v>171</v>
      </c>
      <c r="G219" s="1">
        <v>712</v>
      </c>
      <c r="H219" s="1">
        <v>732</v>
      </c>
      <c r="I219" s="1">
        <v>-20</v>
      </c>
      <c r="J219" s="1">
        <v>1</v>
      </c>
      <c r="K219" s="1">
        <v>90</v>
      </c>
      <c r="L219" s="1">
        <v>72</v>
      </c>
      <c r="M219" s="11">
        <v>52067546</v>
      </c>
    </row>
    <row r="220" spans="1:13" x14ac:dyDescent="0.25">
      <c r="A220" s="1">
        <v>2007</v>
      </c>
      <c r="B220" s="1" t="s">
        <v>98</v>
      </c>
      <c r="C220" s="1" t="s">
        <v>84</v>
      </c>
      <c r="D220" s="1" t="s">
        <v>57</v>
      </c>
      <c r="E220" s="1" t="s">
        <v>86</v>
      </c>
      <c r="F220" s="1">
        <v>171</v>
      </c>
      <c r="G220" s="1">
        <v>860</v>
      </c>
      <c r="H220" s="1">
        <v>758</v>
      </c>
      <c r="I220" s="1">
        <v>102</v>
      </c>
      <c r="J220" s="1">
        <v>2</v>
      </c>
      <c r="K220" s="1">
        <v>90</v>
      </c>
      <c r="L220" s="1">
        <v>73</v>
      </c>
      <c r="M220" s="11">
        <v>54041000</v>
      </c>
    </row>
    <row r="221" spans="1:13" x14ac:dyDescent="0.25">
      <c r="A221" s="1">
        <v>2007</v>
      </c>
      <c r="B221" s="1" t="s">
        <v>113</v>
      </c>
      <c r="C221" s="1" t="s">
        <v>68</v>
      </c>
      <c r="D221" s="1" t="s">
        <v>57</v>
      </c>
      <c r="E221" s="1" t="s">
        <v>86</v>
      </c>
      <c r="F221" s="1">
        <v>171</v>
      </c>
      <c r="G221" s="1">
        <v>741</v>
      </c>
      <c r="H221" s="1">
        <v>666</v>
      </c>
      <c r="I221" s="1">
        <v>75</v>
      </c>
      <c r="J221" s="1">
        <v>3</v>
      </c>
      <c r="K221" s="1">
        <v>89</v>
      </c>
      <c r="L221" s="1">
        <v>74</v>
      </c>
      <c r="M221" s="11">
        <v>58110567</v>
      </c>
    </row>
    <row r="222" spans="1:13" x14ac:dyDescent="0.25">
      <c r="A222" s="1">
        <v>2007</v>
      </c>
      <c r="B222" s="1" t="s">
        <v>97</v>
      </c>
      <c r="C222" s="1" t="s">
        <v>72</v>
      </c>
      <c r="D222" s="1" t="s">
        <v>53</v>
      </c>
      <c r="E222" s="1" t="s">
        <v>48</v>
      </c>
      <c r="F222" s="1">
        <v>178</v>
      </c>
      <c r="G222" s="1">
        <v>811</v>
      </c>
      <c r="H222" s="1">
        <v>704</v>
      </c>
      <c r="I222" s="1">
        <v>107</v>
      </c>
      <c r="J222" s="1">
        <v>1</v>
      </c>
      <c r="K222" s="1">
        <v>96</v>
      </c>
      <c r="L222" s="1">
        <v>66</v>
      </c>
      <c r="M222" s="11">
        <v>61673267</v>
      </c>
    </row>
    <row r="223" spans="1:13" x14ac:dyDescent="0.25">
      <c r="A223" s="1">
        <v>2007</v>
      </c>
      <c r="B223" s="1" t="s">
        <v>102</v>
      </c>
      <c r="C223" s="1" t="s">
        <v>74</v>
      </c>
      <c r="D223" s="1" t="s">
        <v>53</v>
      </c>
      <c r="E223" s="1" t="s">
        <v>48</v>
      </c>
      <c r="F223" s="1">
        <v>102</v>
      </c>
      <c r="G223" s="1">
        <v>706</v>
      </c>
      <c r="H223" s="1">
        <v>778</v>
      </c>
      <c r="I223" s="1">
        <v>-72</v>
      </c>
      <c r="J223" s="1">
        <v>5</v>
      </c>
      <c r="K223" s="1">
        <v>69</v>
      </c>
      <c r="L223" s="1">
        <v>93</v>
      </c>
      <c r="M223" s="11">
        <v>67116500</v>
      </c>
    </row>
    <row r="224" spans="1:13" x14ac:dyDescent="0.25">
      <c r="A224" s="1">
        <v>2007</v>
      </c>
      <c r="B224" s="1" t="s">
        <v>118</v>
      </c>
      <c r="C224" s="1" t="s">
        <v>80</v>
      </c>
      <c r="D224" s="1" t="s">
        <v>53</v>
      </c>
      <c r="E224" s="1" t="s">
        <v>86</v>
      </c>
      <c r="F224" s="1">
        <v>179</v>
      </c>
      <c r="G224" s="1">
        <v>816</v>
      </c>
      <c r="H224" s="1">
        <v>844</v>
      </c>
      <c r="I224" s="1">
        <v>-28</v>
      </c>
      <c r="J224" s="1">
        <v>4</v>
      </c>
      <c r="K224" s="1">
        <v>75</v>
      </c>
      <c r="L224" s="1">
        <v>87</v>
      </c>
      <c r="M224" s="11">
        <v>68318675</v>
      </c>
    </row>
    <row r="225" spans="1:13" x14ac:dyDescent="0.25">
      <c r="A225" s="1">
        <v>2007</v>
      </c>
      <c r="B225" s="1" t="s">
        <v>96</v>
      </c>
      <c r="C225" s="1" t="s">
        <v>75</v>
      </c>
      <c r="D225" s="1" t="s">
        <v>57</v>
      </c>
      <c r="E225" s="1" t="s">
        <v>48</v>
      </c>
      <c r="F225" s="1">
        <v>204</v>
      </c>
      <c r="G225" s="1">
        <v>783</v>
      </c>
      <c r="H225" s="1">
        <v>853</v>
      </c>
      <c r="I225" s="1">
        <v>-70</v>
      </c>
      <c r="J225" s="1">
        <v>5</v>
      </c>
      <c r="K225" s="1">
        <v>72</v>
      </c>
      <c r="L225" s="1">
        <v>90</v>
      </c>
      <c r="M225" s="11">
        <v>68524980</v>
      </c>
    </row>
    <row r="226" spans="1:13" x14ac:dyDescent="0.25">
      <c r="A226" s="1">
        <v>2007</v>
      </c>
      <c r="B226" s="1" t="s">
        <v>104</v>
      </c>
      <c r="C226" s="1" t="s">
        <v>62</v>
      </c>
      <c r="D226" s="1" t="s">
        <v>57</v>
      </c>
      <c r="E226" s="1" t="s">
        <v>48</v>
      </c>
      <c r="F226" s="1">
        <v>231</v>
      </c>
      <c r="G226" s="1">
        <v>801</v>
      </c>
      <c r="H226" s="1">
        <v>776</v>
      </c>
      <c r="I226" s="1">
        <v>25</v>
      </c>
      <c r="J226" s="1">
        <v>2</v>
      </c>
      <c r="K226" s="1">
        <v>83</v>
      </c>
      <c r="L226" s="1">
        <v>79</v>
      </c>
      <c r="M226" s="11">
        <v>70986500</v>
      </c>
    </row>
    <row r="227" spans="1:13" x14ac:dyDescent="0.25">
      <c r="A227" s="1">
        <v>2007</v>
      </c>
      <c r="B227" s="1" t="s">
        <v>105</v>
      </c>
      <c r="C227" s="1" t="s">
        <v>71</v>
      </c>
      <c r="D227" s="1" t="s">
        <v>53</v>
      </c>
      <c r="E227" s="1" t="s">
        <v>48</v>
      </c>
      <c r="F227" s="1">
        <v>118</v>
      </c>
      <c r="G227" s="1">
        <v>718</v>
      </c>
      <c r="H227" s="1">
        <v>725</v>
      </c>
      <c r="I227" s="1">
        <v>-7</v>
      </c>
      <c r="J227" s="1">
        <v>3</v>
      </c>
      <c r="K227" s="1">
        <v>79</v>
      </c>
      <c r="L227" s="1">
        <v>83</v>
      </c>
      <c r="M227" s="11">
        <v>71439500</v>
      </c>
    </row>
    <row r="228" spans="1:13" x14ac:dyDescent="0.25">
      <c r="A228" s="1">
        <v>2007</v>
      </c>
      <c r="B228" s="1" t="s">
        <v>110</v>
      </c>
      <c r="C228" s="1" t="s">
        <v>66</v>
      </c>
      <c r="D228" s="1" t="s">
        <v>53</v>
      </c>
      <c r="E228" s="1" t="s">
        <v>86</v>
      </c>
      <c r="F228" s="1">
        <v>171</v>
      </c>
      <c r="G228" s="1">
        <v>741</v>
      </c>
      <c r="H228" s="1">
        <v>758</v>
      </c>
      <c r="I228" s="1">
        <v>-17</v>
      </c>
      <c r="J228" s="1">
        <v>3</v>
      </c>
      <c r="K228" s="1">
        <v>76</v>
      </c>
      <c r="L228" s="1">
        <v>86</v>
      </c>
      <c r="M228" s="11">
        <v>79366940</v>
      </c>
    </row>
    <row r="229" spans="1:13" x14ac:dyDescent="0.25">
      <c r="A229" s="1">
        <v>2007</v>
      </c>
      <c r="B229" s="1" t="s">
        <v>119</v>
      </c>
      <c r="C229" s="1" t="s">
        <v>60</v>
      </c>
      <c r="D229" s="1" t="s">
        <v>53</v>
      </c>
      <c r="E229" s="1" t="s">
        <v>90</v>
      </c>
      <c r="F229" s="1">
        <v>165</v>
      </c>
      <c r="G229" s="1">
        <v>753</v>
      </c>
      <c r="H229" s="1">
        <v>699</v>
      </c>
      <c r="I229" s="1">
        <v>54</v>
      </c>
      <c r="J229" s="1">
        <v>3</v>
      </c>
      <c r="K229" s="1">
        <v>83</v>
      </c>
      <c r="L229" s="1">
        <v>79</v>
      </c>
      <c r="M229" s="11">
        <v>81942800</v>
      </c>
    </row>
    <row r="230" spans="1:13" x14ac:dyDescent="0.25">
      <c r="A230" s="1">
        <v>2007</v>
      </c>
      <c r="B230" s="1" t="s">
        <v>91</v>
      </c>
      <c r="C230" s="1" t="s">
        <v>56</v>
      </c>
      <c r="D230" s="1" t="s">
        <v>57</v>
      </c>
      <c r="E230" s="1" t="s">
        <v>90</v>
      </c>
      <c r="F230" s="1">
        <v>176</v>
      </c>
      <c r="G230" s="1">
        <v>810</v>
      </c>
      <c r="H230" s="1">
        <v>733</v>
      </c>
      <c r="I230" s="1">
        <v>77</v>
      </c>
      <c r="J230" s="1">
        <v>3</v>
      </c>
      <c r="K230" s="1">
        <v>84</v>
      </c>
      <c r="L230" s="1">
        <v>78</v>
      </c>
      <c r="M230" s="11">
        <v>87290833</v>
      </c>
    </row>
    <row r="231" spans="1:13" x14ac:dyDescent="0.25">
      <c r="A231" s="1">
        <v>2007</v>
      </c>
      <c r="B231" s="1" t="s">
        <v>101</v>
      </c>
      <c r="C231" s="1" t="s">
        <v>54</v>
      </c>
      <c r="D231" s="1" t="s">
        <v>57</v>
      </c>
      <c r="E231" s="1" t="s">
        <v>48</v>
      </c>
      <c r="F231" s="1">
        <v>167</v>
      </c>
      <c r="G231" s="1">
        <v>723</v>
      </c>
      <c r="H231" s="1">
        <v>813</v>
      </c>
      <c r="I231" s="1">
        <v>-90</v>
      </c>
      <c r="J231" s="1">
        <v>4</v>
      </c>
      <c r="K231" s="1">
        <v>73</v>
      </c>
      <c r="L231" s="1">
        <v>89</v>
      </c>
      <c r="M231" s="11">
        <v>87759000</v>
      </c>
    </row>
    <row r="232" spans="1:13" x14ac:dyDescent="0.25">
      <c r="A232" s="1">
        <v>2007</v>
      </c>
      <c r="B232" s="1" t="s">
        <v>111</v>
      </c>
      <c r="C232" s="1" t="s">
        <v>82</v>
      </c>
      <c r="D232" s="1" t="s">
        <v>57</v>
      </c>
      <c r="E232" s="1" t="s">
        <v>90</v>
      </c>
      <c r="F232" s="1">
        <v>213</v>
      </c>
      <c r="G232" s="1">
        <v>892</v>
      </c>
      <c r="H232" s="1">
        <v>821</v>
      </c>
      <c r="I232" s="1">
        <v>71</v>
      </c>
      <c r="J232" s="1">
        <v>1</v>
      </c>
      <c r="K232" s="1">
        <v>89</v>
      </c>
      <c r="L232" s="1">
        <v>73</v>
      </c>
      <c r="M232" s="11">
        <v>89428213</v>
      </c>
    </row>
    <row r="233" spans="1:13" x14ac:dyDescent="0.25">
      <c r="A233" s="1">
        <v>2007</v>
      </c>
      <c r="B233" s="1" t="s">
        <v>115</v>
      </c>
      <c r="C233" s="1" t="s">
        <v>81</v>
      </c>
      <c r="D233" s="1" t="s">
        <v>57</v>
      </c>
      <c r="E233" s="1" t="s">
        <v>86</v>
      </c>
      <c r="F233" s="1">
        <v>131</v>
      </c>
      <c r="G233" s="1">
        <v>683</v>
      </c>
      <c r="H233" s="1">
        <v>720</v>
      </c>
      <c r="I233" s="1">
        <v>-37</v>
      </c>
      <c r="J233" s="1">
        <v>5</v>
      </c>
      <c r="K233" s="1">
        <v>71</v>
      </c>
      <c r="L233" s="1">
        <v>91</v>
      </c>
      <c r="M233" s="11">
        <v>90219056</v>
      </c>
    </row>
    <row r="234" spans="1:13" x14ac:dyDescent="0.25">
      <c r="A234" s="1">
        <v>2007</v>
      </c>
      <c r="B234" s="1" t="s">
        <v>116</v>
      </c>
      <c r="C234" s="1" t="s">
        <v>76</v>
      </c>
      <c r="D234" s="1" t="s">
        <v>57</v>
      </c>
      <c r="E234" s="1" t="s">
        <v>48</v>
      </c>
      <c r="F234" s="1">
        <v>141</v>
      </c>
      <c r="G234" s="1">
        <v>725</v>
      </c>
      <c r="H234" s="1">
        <v>829</v>
      </c>
      <c r="I234" s="1">
        <v>-104</v>
      </c>
      <c r="J234" s="1">
        <v>3</v>
      </c>
      <c r="K234" s="1">
        <v>78</v>
      </c>
      <c r="L234" s="1">
        <v>84</v>
      </c>
      <c r="M234" s="11">
        <v>90286823</v>
      </c>
    </row>
    <row r="235" spans="1:13" x14ac:dyDescent="0.25">
      <c r="A235" s="1">
        <v>2007</v>
      </c>
      <c r="B235" s="1" t="s">
        <v>92</v>
      </c>
      <c r="C235" s="1" t="s">
        <v>61</v>
      </c>
      <c r="D235" s="1" t="s">
        <v>53</v>
      </c>
      <c r="E235" s="1" t="s">
        <v>90</v>
      </c>
      <c r="F235" s="1">
        <v>142</v>
      </c>
      <c r="G235" s="1">
        <v>756</v>
      </c>
      <c r="H235" s="1">
        <v>868</v>
      </c>
      <c r="I235" s="1">
        <v>-112</v>
      </c>
      <c r="J235" s="1">
        <v>4</v>
      </c>
      <c r="K235" s="1">
        <v>69</v>
      </c>
      <c r="L235" s="1">
        <v>93</v>
      </c>
      <c r="M235" s="11">
        <v>93174808</v>
      </c>
    </row>
    <row r="236" spans="1:13" x14ac:dyDescent="0.25">
      <c r="A236" s="1">
        <v>2007</v>
      </c>
      <c r="B236" s="1" t="s">
        <v>99</v>
      </c>
      <c r="C236" s="1" t="s">
        <v>78</v>
      </c>
      <c r="D236" s="1" t="s">
        <v>53</v>
      </c>
      <c r="E236" s="1" t="s">
        <v>48</v>
      </c>
      <c r="F236" s="1">
        <v>177</v>
      </c>
      <c r="G236" s="1">
        <v>887</v>
      </c>
      <c r="H236" s="1">
        <v>797</v>
      </c>
      <c r="I236" s="1">
        <v>90</v>
      </c>
      <c r="J236" s="1">
        <v>2</v>
      </c>
      <c r="K236" s="1">
        <v>88</v>
      </c>
      <c r="L236" s="1">
        <v>74</v>
      </c>
      <c r="M236" s="11">
        <v>94800369</v>
      </c>
    </row>
    <row r="237" spans="1:13" x14ac:dyDescent="0.25">
      <c r="A237" s="1">
        <v>2007</v>
      </c>
      <c r="B237" s="1" t="s">
        <v>95</v>
      </c>
      <c r="C237" s="1" t="s">
        <v>58</v>
      </c>
      <c r="D237" s="1" t="s">
        <v>57</v>
      </c>
      <c r="E237" s="1" t="s">
        <v>48</v>
      </c>
      <c r="F237" s="1">
        <v>151</v>
      </c>
      <c r="G237" s="1">
        <v>752</v>
      </c>
      <c r="H237" s="1">
        <v>690</v>
      </c>
      <c r="I237" s="1">
        <v>62</v>
      </c>
      <c r="J237" s="1">
        <v>1</v>
      </c>
      <c r="K237" s="1">
        <v>85</v>
      </c>
      <c r="L237" s="1">
        <v>77</v>
      </c>
      <c r="M237" s="11">
        <v>99670332</v>
      </c>
    </row>
    <row r="238" spans="1:13" x14ac:dyDescent="0.25">
      <c r="A238" s="1">
        <v>2007</v>
      </c>
      <c r="B238" s="1" t="s">
        <v>114</v>
      </c>
      <c r="C238" s="1" t="s">
        <v>55</v>
      </c>
      <c r="D238" s="1" t="s">
        <v>53</v>
      </c>
      <c r="E238" s="1" t="s">
        <v>86</v>
      </c>
      <c r="F238" s="1">
        <v>153</v>
      </c>
      <c r="G238" s="1">
        <v>794</v>
      </c>
      <c r="H238" s="1">
        <v>813</v>
      </c>
      <c r="I238" s="1">
        <v>-19</v>
      </c>
      <c r="J238" s="1">
        <v>2</v>
      </c>
      <c r="K238" s="1">
        <v>88</v>
      </c>
      <c r="L238" s="1">
        <v>74</v>
      </c>
      <c r="M238" s="11">
        <v>106460833</v>
      </c>
    </row>
    <row r="239" spans="1:13" x14ac:dyDescent="0.25">
      <c r="A239" s="1">
        <v>2007</v>
      </c>
      <c r="B239" s="1" t="s">
        <v>103</v>
      </c>
      <c r="C239" s="1" t="s">
        <v>73</v>
      </c>
      <c r="D239" s="1" t="s">
        <v>57</v>
      </c>
      <c r="E239" s="1" t="s">
        <v>86</v>
      </c>
      <c r="F239" s="1">
        <v>129</v>
      </c>
      <c r="G239" s="1">
        <v>735</v>
      </c>
      <c r="H239" s="1">
        <v>727</v>
      </c>
      <c r="I239" s="1">
        <v>8</v>
      </c>
      <c r="J239" s="1">
        <v>4</v>
      </c>
      <c r="K239" s="1">
        <v>82</v>
      </c>
      <c r="L239" s="1">
        <v>80</v>
      </c>
      <c r="M239" s="11">
        <v>108454524</v>
      </c>
    </row>
    <row r="240" spans="1:13" x14ac:dyDescent="0.25">
      <c r="A240" s="1">
        <v>2007</v>
      </c>
      <c r="B240" s="1" t="s">
        <v>94</v>
      </c>
      <c r="C240" s="1" t="s">
        <v>52</v>
      </c>
      <c r="D240" s="1" t="s">
        <v>53</v>
      </c>
      <c r="E240" s="1" t="s">
        <v>48</v>
      </c>
      <c r="F240" s="1">
        <v>190</v>
      </c>
      <c r="G240" s="1">
        <v>693</v>
      </c>
      <c r="H240" s="1">
        <v>839</v>
      </c>
      <c r="I240" s="1">
        <v>-146</v>
      </c>
      <c r="J240" s="1">
        <v>4</v>
      </c>
      <c r="K240" s="1">
        <v>72</v>
      </c>
      <c r="L240" s="1">
        <v>90</v>
      </c>
      <c r="M240" s="11">
        <v>108671833</v>
      </c>
    </row>
    <row r="241" spans="1:13" x14ac:dyDescent="0.25">
      <c r="A241" s="1">
        <v>2007</v>
      </c>
      <c r="B241" s="1" t="s">
        <v>120</v>
      </c>
      <c r="C241" s="1" t="s">
        <v>77</v>
      </c>
      <c r="D241" s="1" t="s">
        <v>53</v>
      </c>
      <c r="E241" s="1" t="s">
        <v>86</v>
      </c>
      <c r="F241" s="1">
        <v>123</v>
      </c>
      <c r="G241" s="1">
        <v>822</v>
      </c>
      <c r="H241" s="1">
        <v>731</v>
      </c>
      <c r="I241" s="1">
        <v>91</v>
      </c>
      <c r="J241" s="1">
        <v>1</v>
      </c>
      <c r="K241" s="1">
        <v>94</v>
      </c>
      <c r="L241" s="1">
        <v>68</v>
      </c>
      <c r="M241" s="11">
        <v>109251333</v>
      </c>
    </row>
    <row r="242" spans="1:13" x14ac:dyDescent="0.25">
      <c r="A242" s="1">
        <v>2007</v>
      </c>
      <c r="B242" s="1" t="s">
        <v>109</v>
      </c>
      <c r="C242" s="1" t="s">
        <v>69</v>
      </c>
      <c r="D242" s="1" t="s">
        <v>57</v>
      </c>
      <c r="E242" s="1" t="s">
        <v>90</v>
      </c>
      <c r="F242" s="1">
        <v>177</v>
      </c>
      <c r="G242" s="1">
        <v>804</v>
      </c>
      <c r="H242" s="1">
        <v>750</v>
      </c>
      <c r="I242" s="1">
        <v>54</v>
      </c>
      <c r="J242" s="1">
        <v>2</v>
      </c>
      <c r="K242" s="1">
        <v>88</v>
      </c>
      <c r="L242" s="1">
        <v>74</v>
      </c>
      <c r="M242" s="11">
        <v>115231663</v>
      </c>
    </row>
    <row r="243" spans="1:13" x14ac:dyDescent="0.25">
      <c r="A243" s="1">
        <v>2007</v>
      </c>
      <c r="B243" s="1" t="s">
        <v>93</v>
      </c>
      <c r="C243" s="1" t="s">
        <v>64</v>
      </c>
      <c r="D243" s="1" t="s">
        <v>53</v>
      </c>
      <c r="E243" s="1" t="s">
        <v>90</v>
      </c>
      <c r="F243" s="1">
        <v>166</v>
      </c>
      <c r="G243" s="1">
        <v>867</v>
      </c>
      <c r="H243" s="1">
        <v>657</v>
      </c>
      <c r="I243" s="1">
        <v>210</v>
      </c>
      <c r="J243" s="1">
        <v>1</v>
      </c>
      <c r="K243" s="1">
        <v>96</v>
      </c>
      <c r="L243" s="1">
        <v>66</v>
      </c>
      <c r="M243" s="11">
        <v>143026214</v>
      </c>
    </row>
    <row r="244" spans="1:13" x14ac:dyDescent="0.25">
      <c r="A244" s="1">
        <v>2007</v>
      </c>
      <c r="B244" s="1" t="s">
        <v>108</v>
      </c>
      <c r="C244" s="1" t="s">
        <v>67</v>
      </c>
      <c r="D244" s="1" t="s">
        <v>53</v>
      </c>
      <c r="E244" s="1" t="s">
        <v>90</v>
      </c>
      <c r="F244" s="1">
        <v>201</v>
      </c>
      <c r="G244" s="1">
        <v>968</v>
      </c>
      <c r="H244" s="1">
        <v>777</v>
      </c>
      <c r="I244" s="1">
        <v>191</v>
      </c>
      <c r="J244" s="1">
        <v>2</v>
      </c>
      <c r="K244" s="1">
        <v>94</v>
      </c>
      <c r="L244" s="1">
        <v>68</v>
      </c>
      <c r="M244" s="11">
        <v>189259045</v>
      </c>
    </row>
    <row r="245" spans="1:13" x14ac:dyDescent="0.25">
      <c r="A245" s="1">
        <v>2008</v>
      </c>
      <c r="B245" s="1" t="s">
        <v>100</v>
      </c>
      <c r="C245" s="1" t="s">
        <v>83</v>
      </c>
      <c r="D245" s="1" t="s">
        <v>57</v>
      </c>
      <c r="E245" s="1" t="s">
        <v>90</v>
      </c>
      <c r="F245" s="1">
        <v>208</v>
      </c>
      <c r="G245" s="1">
        <v>770</v>
      </c>
      <c r="H245" s="1">
        <v>767</v>
      </c>
      <c r="I245" s="1">
        <v>3</v>
      </c>
      <c r="J245" s="1">
        <v>3</v>
      </c>
      <c r="K245" s="1">
        <v>84</v>
      </c>
      <c r="L245" s="1">
        <v>77</v>
      </c>
      <c r="M245" s="11">
        <v>21811500</v>
      </c>
    </row>
    <row r="246" spans="1:13" x14ac:dyDescent="0.25">
      <c r="A246" s="1">
        <v>2008</v>
      </c>
      <c r="B246" s="1" t="s">
        <v>122</v>
      </c>
      <c r="C246" s="1" t="s">
        <v>63</v>
      </c>
      <c r="D246" s="1" t="s">
        <v>53</v>
      </c>
      <c r="E246" s="1" t="s">
        <v>90</v>
      </c>
      <c r="F246" s="1">
        <v>180</v>
      </c>
      <c r="G246" s="1">
        <v>774</v>
      </c>
      <c r="H246" s="1">
        <v>671</v>
      </c>
      <c r="I246" s="1">
        <v>103</v>
      </c>
      <c r="J246" s="1">
        <v>1</v>
      </c>
      <c r="K246" s="1">
        <v>97</v>
      </c>
      <c r="L246" s="1">
        <v>65</v>
      </c>
      <c r="M246" s="11">
        <v>43820597</v>
      </c>
    </row>
    <row r="247" spans="1:13" x14ac:dyDescent="0.25">
      <c r="A247" s="1">
        <v>2008</v>
      </c>
      <c r="B247" s="1" t="s">
        <v>110</v>
      </c>
      <c r="C247" s="1" t="s">
        <v>66</v>
      </c>
      <c r="D247" s="1" t="s">
        <v>53</v>
      </c>
      <c r="E247" s="1" t="s">
        <v>86</v>
      </c>
      <c r="F247" s="1">
        <v>125</v>
      </c>
      <c r="G247" s="1">
        <v>646</v>
      </c>
      <c r="H247" s="1">
        <v>690</v>
      </c>
      <c r="I247" s="1">
        <v>-44</v>
      </c>
      <c r="J247" s="1">
        <v>3</v>
      </c>
      <c r="K247" s="1">
        <v>75</v>
      </c>
      <c r="L247" s="1">
        <v>86</v>
      </c>
      <c r="M247" s="11">
        <v>47967126</v>
      </c>
    </row>
    <row r="248" spans="1:13" x14ac:dyDescent="0.25">
      <c r="A248" s="1">
        <v>2008</v>
      </c>
      <c r="B248" s="1" t="s">
        <v>112</v>
      </c>
      <c r="C248" s="1" t="s">
        <v>70</v>
      </c>
      <c r="D248" s="1" t="s">
        <v>57</v>
      </c>
      <c r="E248" s="1" t="s">
        <v>48</v>
      </c>
      <c r="F248" s="1">
        <v>153</v>
      </c>
      <c r="G248" s="1">
        <v>735</v>
      </c>
      <c r="H248" s="1">
        <v>884</v>
      </c>
      <c r="I248" s="1">
        <v>-149</v>
      </c>
      <c r="J248" s="1">
        <v>6</v>
      </c>
      <c r="K248" s="1">
        <v>67</v>
      </c>
      <c r="L248" s="1">
        <v>95</v>
      </c>
      <c r="M248" s="11">
        <v>48689783</v>
      </c>
    </row>
    <row r="249" spans="1:13" x14ac:dyDescent="0.25">
      <c r="A249" s="1">
        <v>2008</v>
      </c>
      <c r="B249" s="1" t="s">
        <v>121</v>
      </c>
      <c r="C249" s="1" t="s">
        <v>79</v>
      </c>
      <c r="D249" s="1" t="s">
        <v>57</v>
      </c>
      <c r="E249" s="1" t="s">
        <v>90</v>
      </c>
      <c r="F249" s="1">
        <v>117</v>
      </c>
      <c r="G249" s="1">
        <v>641</v>
      </c>
      <c r="H249" s="1">
        <v>825</v>
      </c>
      <c r="I249" s="1">
        <v>-184</v>
      </c>
      <c r="J249" s="1">
        <v>5</v>
      </c>
      <c r="K249" s="1">
        <v>59</v>
      </c>
      <c r="L249" s="1">
        <v>102</v>
      </c>
      <c r="M249" s="11">
        <v>54961000</v>
      </c>
    </row>
    <row r="250" spans="1:13" x14ac:dyDescent="0.25">
      <c r="A250" s="1">
        <v>2008</v>
      </c>
      <c r="B250" s="1" t="s">
        <v>105</v>
      </c>
      <c r="C250" s="1" t="s">
        <v>71</v>
      </c>
      <c r="D250" s="1" t="s">
        <v>53</v>
      </c>
      <c r="E250" s="1" t="s">
        <v>48</v>
      </c>
      <c r="F250" s="1">
        <v>111</v>
      </c>
      <c r="G250" s="1">
        <v>829</v>
      </c>
      <c r="H250" s="1">
        <v>745</v>
      </c>
      <c r="I250" s="1">
        <v>84</v>
      </c>
      <c r="J250" s="1">
        <v>2</v>
      </c>
      <c r="K250" s="1">
        <v>88</v>
      </c>
      <c r="L250" s="1">
        <v>75</v>
      </c>
      <c r="M250" s="11">
        <v>56932766</v>
      </c>
    </row>
    <row r="251" spans="1:13" x14ac:dyDescent="0.25">
      <c r="A251" s="1">
        <v>2008</v>
      </c>
      <c r="B251" s="1" t="s">
        <v>102</v>
      </c>
      <c r="C251" s="1" t="s">
        <v>74</v>
      </c>
      <c r="D251" s="1" t="s">
        <v>53</v>
      </c>
      <c r="E251" s="1" t="s">
        <v>48</v>
      </c>
      <c r="F251" s="1">
        <v>120</v>
      </c>
      <c r="G251" s="1">
        <v>691</v>
      </c>
      <c r="H251" s="1">
        <v>781</v>
      </c>
      <c r="I251" s="1">
        <v>-90</v>
      </c>
      <c r="J251" s="1">
        <v>4</v>
      </c>
      <c r="K251" s="1">
        <v>75</v>
      </c>
      <c r="L251" s="1">
        <v>87</v>
      </c>
      <c r="M251" s="11">
        <v>58245500</v>
      </c>
    </row>
    <row r="252" spans="1:13" x14ac:dyDescent="0.25">
      <c r="A252" s="1">
        <v>2008</v>
      </c>
      <c r="B252" s="1" t="s">
        <v>89</v>
      </c>
      <c r="C252" s="1" t="s">
        <v>65</v>
      </c>
      <c r="D252" s="1" t="s">
        <v>57</v>
      </c>
      <c r="E252" s="1" t="s">
        <v>86</v>
      </c>
      <c r="F252" s="1">
        <v>159</v>
      </c>
      <c r="G252" s="1">
        <v>720</v>
      </c>
      <c r="H252" s="1">
        <v>706</v>
      </c>
      <c r="I252" s="1">
        <v>14</v>
      </c>
      <c r="J252" s="1">
        <v>2</v>
      </c>
      <c r="K252" s="1">
        <v>82</v>
      </c>
      <c r="L252" s="1">
        <v>80</v>
      </c>
      <c r="M252" s="11">
        <v>66202712</v>
      </c>
    </row>
    <row r="253" spans="1:13" x14ac:dyDescent="0.25">
      <c r="A253" s="1">
        <v>2008</v>
      </c>
      <c r="B253" s="1" t="s">
        <v>92</v>
      </c>
      <c r="C253" s="1" t="s">
        <v>61</v>
      </c>
      <c r="D253" s="1" t="s">
        <v>53</v>
      </c>
      <c r="E253" s="1" t="s">
        <v>90</v>
      </c>
      <c r="F253" s="1">
        <v>172</v>
      </c>
      <c r="G253" s="1">
        <v>782</v>
      </c>
      <c r="H253" s="1">
        <v>869</v>
      </c>
      <c r="I253" s="1">
        <v>-87</v>
      </c>
      <c r="J253" s="1">
        <v>5</v>
      </c>
      <c r="K253" s="1">
        <v>68</v>
      </c>
      <c r="L253" s="1">
        <v>93</v>
      </c>
      <c r="M253" s="11">
        <v>67196246</v>
      </c>
    </row>
    <row r="254" spans="1:13" x14ac:dyDescent="0.25">
      <c r="A254" s="1">
        <v>2008</v>
      </c>
      <c r="B254" s="1" t="s">
        <v>118</v>
      </c>
      <c r="C254" s="1" t="s">
        <v>80</v>
      </c>
      <c r="D254" s="1" t="s">
        <v>53</v>
      </c>
      <c r="E254" s="1" t="s">
        <v>86</v>
      </c>
      <c r="F254" s="1">
        <v>194</v>
      </c>
      <c r="G254" s="1">
        <v>901</v>
      </c>
      <c r="H254" s="1">
        <v>967</v>
      </c>
      <c r="I254" s="1">
        <v>-66</v>
      </c>
      <c r="J254" s="1">
        <v>2</v>
      </c>
      <c r="K254" s="1">
        <v>79</v>
      </c>
      <c r="L254" s="1">
        <v>83</v>
      </c>
      <c r="M254" s="11">
        <v>67712326</v>
      </c>
    </row>
    <row r="255" spans="1:13" x14ac:dyDescent="0.25">
      <c r="A255" s="1">
        <v>2008</v>
      </c>
      <c r="B255" s="1" t="s">
        <v>98</v>
      </c>
      <c r="C255" s="1" t="s">
        <v>84</v>
      </c>
      <c r="D255" s="1" t="s">
        <v>57</v>
      </c>
      <c r="E255" s="1" t="s">
        <v>86</v>
      </c>
      <c r="F255" s="1">
        <v>160</v>
      </c>
      <c r="G255" s="1">
        <v>747</v>
      </c>
      <c r="H255" s="1">
        <v>822</v>
      </c>
      <c r="I255" s="1">
        <v>-75</v>
      </c>
      <c r="J255" s="1">
        <v>3</v>
      </c>
      <c r="K255" s="1">
        <v>74</v>
      </c>
      <c r="L255" s="1">
        <v>88</v>
      </c>
      <c r="M255" s="11">
        <v>68655500</v>
      </c>
    </row>
    <row r="256" spans="1:13" x14ac:dyDescent="0.25">
      <c r="A256" s="1">
        <v>2008</v>
      </c>
      <c r="B256" s="1" t="s">
        <v>113</v>
      </c>
      <c r="C256" s="1" t="s">
        <v>68</v>
      </c>
      <c r="D256" s="1" t="s">
        <v>57</v>
      </c>
      <c r="E256" s="1" t="s">
        <v>86</v>
      </c>
      <c r="F256" s="1">
        <v>154</v>
      </c>
      <c r="G256" s="1">
        <v>637</v>
      </c>
      <c r="H256" s="1">
        <v>764</v>
      </c>
      <c r="I256" s="1">
        <v>-127</v>
      </c>
      <c r="J256" s="1">
        <v>5</v>
      </c>
      <c r="K256" s="1">
        <v>63</v>
      </c>
      <c r="L256" s="1">
        <v>99</v>
      </c>
      <c r="M256" s="11">
        <v>73677616</v>
      </c>
    </row>
    <row r="257" spans="1:13" x14ac:dyDescent="0.25">
      <c r="A257" s="1">
        <v>2008</v>
      </c>
      <c r="B257" s="1" t="s">
        <v>96</v>
      </c>
      <c r="C257" s="1" t="s">
        <v>75</v>
      </c>
      <c r="D257" s="1" t="s">
        <v>57</v>
      </c>
      <c r="E257" s="1" t="s">
        <v>48</v>
      </c>
      <c r="F257" s="1">
        <v>187</v>
      </c>
      <c r="G257" s="1">
        <v>704</v>
      </c>
      <c r="H257" s="1">
        <v>800</v>
      </c>
      <c r="I257" s="1">
        <v>-96</v>
      </c>
      <c r="J257" s="1">
        <v>5</v>
      </c>
      <c r="K257" s="1">
        <v>74</v>
      </c>
      <c r="L257" s="1">
        <v>88</v>
      </c>
      <c r="M257" s="11">
        <v>74117695</v>
      </c>
    </row>
    <row r="258" spans="1:13" x14ac:dyDescent="0.25">
      <c r="A258" s="1">
        <v>2008</v>
      </c>
      <c r="B258" s="1" t="s">
        <v>115</v>
      </c>
      <c r="C258" s="1" t="s">
        <v>81</v>
      </c>
      <c r="D258" s="1" t="s">
        <v>57</v>
      </c>
      <c r="E258" s="1" t="s">
        <v>86</v>
      </c>
      <c r="F258" s="1">
        <v>94</v>
      </c>
      <c r="G258" s="1">
        <v>640</v>
      </c>
      <c r="H258" s="1">
        <v>759</v>
      </c>
      <c r="I258" s="1">
        <v>-119</v>
      </c>
      <c r="J258" s="1">
        <v>4</v>
      </c>
      <c r="K258" s="1">
        <v>72</v>
      </c>
      <c r="L258" s="1">
        <v>90</v>
      </c>
      <c r="M258" s="11">
        <v>76594500</v>
      </c>
    </row>
    <row r="259" spans="1:13" x14ac:dyDescent="0.25">
      <c r="A259" s="1">
        <v>2008</v>
      </c>
      <c r="B259" s="1" t="s">
        <v>97</v>
      </c>
      <c r="C259" s="1" t="s">
        <v>72</v>
      </c>
      <c r="D259" s="1" t="s">
        <v>53</v>
      </c>
      <c r="E259" s="1" t="s">
        <v>48</v>
      </c>
      <c r="F259" s="1">
        <v>171</v>
      </c>
      <c r="G259" s="1">
        <v>805</v>
      </c>
      <c r="H259" s="1">
        <v>761</v>
      </c>
      <c r="I259" s="1">
        <v>44</v>
      </c>
      <c r="J259" s="1">
        <v>3</v>
      </c>
      <c r="K259" s="1">
        <v>81</v>
      </c>
      <c r="L259" s="1">
        <v>81</v>
      </c>
      <c r="M259" s="11">
        <v>78970066</v>
      </c>
    </row>
    <row r="260" spans="1:13" x14ac:dyDescent="0.25">
      <c r="A260" s="1">
        <v>2008</v>
      </c>
      <c r="B260" s="1" t="s">
        <v>104</v>
      </c>
      <c r="C260" s="1" t="s">
        <v>62</v>
      </c>
      <c r="D260" s="1" t="s">
        <v>57</v>
      </c>
      <c r="E260" s="1" t="s">
        <v>48</v>
      </c>
      <c r="F260" s="1">
        <v>198</v>
      </c>
      <c r="G260" s="1">
        <v>750</v>
      </c>
      <c r="H260" s="1">
        <v>689</v>
      </c>
      <c r="I260" s="1">
        <v>61</v>
      </c>
      <c r="J260" s="1">
        <v>2</v>
      </c>
      <c r="K260" s="1">
        <v>90</v>
      </c>
      <c r="L260" s="1">
        <v>72</v>
      </c>
      <c r="M260" s="11">
        <v>80937499</v>
      </c>
    </row>
    <row r="261" spans="1:13" x14ac:dyDescent="0.25">
      <c r="A261" s="1">
        <v>2008</v>
      </c>
      <c r="B261" s="1" t="s">
        <v>101</v>
      </c>
      <c r="C261" s="1" t="s">
        <v>54</v>
      </c>
      <c r="D261" s="1" t="s">
        <v>57</v>
      </c>
      <c r="E261" s="1" t="s">
        <v>48</v>
      </c>
      <c r="F261" s="1">
        <v>167</v>
      </c>
      <c r="G261" s="1">
        <v>712</v>
      </c>
      <c r="H261" s="1">
        <v>743</v>
      </c>
      <c r="I261" s="1">
        <v>-31</v>
      </c>
      <c r="J261" s="1">
        <v>3</v>
      </c>
      <c r="K261" s="1">
        <v>86</v>
      </c>
      <c r="L261" s="1">
        <v>75</v>
      </c>
      <c r="M261" s="11">
        <v>88930414</v>
      </c>
    </row>
    <row r="262" spans="1:13" x14ac:dyDescent="0.25">
      <c r="A262" s="1">
        <v>2008</v>
      </c>
      <c r="B262" s="1" t="s">
        <v>119</v>
      </c>
      <c r="C262" s="1" t="s">
        <v>60</v>
      </c>
      <c r="D262" s="1" t="s">
        <v>53</v>
      </c>
      <c r="E262" s="1" t="s">
        <v>90</v>
      </c>
      <c r="F262" s="1">
        <v>126</v>
      </c>
      <c r="G262" s="1">
        <v>714</v>
      </c>
      <c r="H262" s="1">
        <v>610</v>
      </c>
      <c r="I262" s="1">
        <v>104</v>
      </c>
      <c r="J262" s="1">
        <v>4</v>
      </c>
      <c r="K262" s="1">
        <v>86</v>
      </c>
      <c r="L262" s="1">
        <v>76</v>
      </c>
      <c r="M262" s="11">
        <v>97793900</v>
      </c>
    </row>
    <row r="263" spans="1:13" x14ac:dyDescent="0.25">
      <c r="A263" s="1">
        <v>2008</v>
      </c>
      <c r="B263" s="1" t="s">
        <v>111</v>
      </c>
      <c r="C263" s="1" t="s">
        <v>82</v>
      </c>
      <c r="D263" s="1" t="s">
        <v>57</v>
      </c>
      <c r="E263" s="1" t="s">
        <v>90</v>
      </c>
      <c r="F263" s="1">
        <v>214</v>
      </c>
      <c r="G263" s="1">
        <v>799</v>
      </c>
      <c r="H263" s="1">
        <v>680</v>
      </c>
      <c r="I263" s="1">
        <v>119</v>
      </c>
      <c r="J263" s="1">
        <v>1</v>
      </c>
      <c r="K263" s="1">
        <v>92</v>
      </c>
      <c r="L263" s="1">
        <v>70</v>
      </c>
      <c r="M263" s="11">
        <v>97879880</v>
      </c>
    </row>
    <row r="264" spans="1:13" x14ac:dyDescent="0.25">
      <c r="A264" s="1">
        <v>2008</v>
      </c>
      <c r="B264" s="1" t="s">
        <v>116</v>
      </c>
      <c r="C264" s="1" t="s">
        <v>76</v>
      </c>
      <c r="D264" s="1" t="s">
        <v>57</v>
      </c>
      <c r="E264" s="1" t="s">
        <v>48</v>
      </c>
      <c r="F264" s="1">
        <v>174</v>
      </c>
      <c r="G264" s="1">
        <v>779</v>
      </c>
      <c r="H264" s="1">
        <v>725</v>
      </c>
      <c r="I264" s="1">
        <v>54</v>
      </c>
      <c r="J264" s="1">
        <v>4</v>
      </c>
      <c r="K264" s="1">
        <v>86</v>
      </c>
      <c r="L264" s="1">
        <v>76</v>
      </c>
      <c r="M264" s="11">
        <v>99624449</v>
      </c>
    </row>
    <row r="265" spans="1:13" x14ac:dyDescent="0.25">
      <c r="A265" s="1">
        <v>2008</v>
      </c>
      <c r="B265" s="1" t="s">
        <v>91</v>
      </c>
      <c r="C265" s="1" t="s">
        <v>56</v>
      </c>
      <c r="D265" s="1" t="s">
        <v>57</v>
      </c>
      <c r="E265" s="1" t="s">
        <v>90</v>
      </c>
      <c r="F265" s="1">
        <v>130</v>
      </c>
      <c r="G265" s="1">
        <v>753</v>
      </c>
      <c r="H265" s="1">
        <v>778</v>
      </c>
      <c r="I265" s="1">
        <v>-25</v>
      </c>
      <c r="J265" s="1">
        <v>4</v>
      </c>
      <c r="K265" s="1">
        <v>72</v>
      </c>
      <c r="L265" s="1">
        <v>90</v>
      </c>
      <c r="M265" s="11">
        <v>102365683</v>
      </c>
    </row>
    <row r="266" spans="1:13" x14ac:dyDescent="0.25">
      <c r="A266" s="1">
        <v>2008</v>
      </c>
      <c r="B266" s="1" t="s">
        <v>114</v>
      </c>
      <c r="C266" s="1" t="s">
        <v>55</v>
      </c>
      <c r="D266" s="1" t="s">
        <v>53</v>
      </c>
      <c r="E266" s="1" t="s">
        <v>86</v>
      </c>
      <c r="F266" s="1">
        <v>124</v>
      </c>
      <c r="G266" s="1">
        <v>671</v>
      </c>
      <c r="H266" s="1">
        <v>811</v>
      </c>
      <c r="I266" s="1">
        <v>-140</v>
      </c>
      <c r="J266" s="1">
        <v>4</v>
      </c>
      <c r="K266" s="1">
        <v>61</v>
      </c>
      <c r="L266" s="1">
        <v>101</v>
      </c>
      <c r="M266" s="11">
        <v>117666482</v>
      </c>
    </row>
    <row r="267" spans="1:13" x14ac:dyDescent="0.25">
      <c r="A267" s="1">
        <v>2008</v>
      </c>
      <c r="B267" s="1" t="s">
        <v>95</v>
      </c>
      <c r="C267" s="1" t="s">
        <v>58</v>
      </c>
      <c r="D267" s="1" t="s">
        <v>57</v>
      </c>
      <c r="E267" s="1" t="s">
        <v>48</v>
      </c>
      <c r="F267" s="1">
        <v>184</v>
      </c>
      <c r="G267" s="1">
        <v>855</v>
      </c>
      <c r="H267" s="1">
        <v>671</v>
      </c>
      <c r="I267" s="1">
        <v>184</v>
      </c>
      <c r="J267" s="1">
        <v>1</v>
      </c>
      <c r="K267" s="1">
        <v>97</v>
      </c>
      <c r="L267" s="1">
        <v>64</v>
      </c>
      <c r="M267" s="11">
        <v>118345833</v>
      </c>
    </row>
    <row r="268" spans="1:13" x14ac:dyDescent="0.25">
      <c r="A268" s="1">
        <v>2008</v>
      </c>
      <c r="B268" s="1" t="s">
        <v>103</v>
      </c>
      <c r="C268" s="1" t="s">
        <v>73</v>
      </c>
      <c r="D268" s="1" t="s">
        <v>57</v>
      </c>
      <c r="E268" s="1" t="s">
        <v>86</v>
      </c>
      <c r="F268" s="1">
        <v>137</v>
      </c>
      <c r="G268" s="1">
        <v>700</v>
      </c>
      <c r="H268" s="1">
        <v>648</v>
      </c>
      <c r="I268" s="1">
        <v>52</v>
      </c>
      <c r="J268" s="1">
        <v>1</v>
      </c>
      <c r="K268" s="1">
        <v>84</v>
      </c>
      <c r="L268" s="1">
        <v>78</v>
      </c>
      <c r="M268" s="11">
        <v>118588536</v>
      </c>
    </row>
    <row r="269" spans="1:13" x14ac:dyDescent="0.25">
      <c r="A269" s="1">
        <v>2008</v>
      </c>
      <c r="B269" s="1" t="s">
        <v>120</v>
      </c>
      <c r="C269" s="1" t="s">
        <v>77</v>
      </c>
      <c r="D269" s="1" t="s">
        <v>53</v>
      </c>
      <c r="E269" s="1" t="s">
        <v>86</v>
      </c>
      <c r="F269" s="1">
        <v>159</v>
      </c>
      <c r="G269" s="1">
        <v>765</v>
      </c>
      <c r="H269" s="1">
        <v>697</v>
      </c>
      <c r="I269" s="1">
        <v>68</v>
      </c>
      <c r="J269" s="1">
        <v>1</v>
      </c>
      <c r="K269" s="1">
        <v>100</v>
      </c>
      <c r="L269" s="1">
        <v>62</v>
      </c>
      <c r="M269" s="11">
        <v>119216333</v>
      </c>
    </row>
    <row r="270" spans="1:13" x14ac:dyDescent="0.25">
      <c r="A270" s="1">
        <v>2008</v>
      </c>
      <c r="B270" s="1" t="s">
        <v>94</v>
      </c>
      <c r="C270" s="1" t="s">
        <v>52</v>
      </c>
      <c r="D270" s="1" t="s">
        <v>53</v>
      </c>
      <c r="E270" s="1" t="s">
        <v>48</v>
      </c>
      <c r="F270" s="1">
        <v>235</v>
      </c>
      <c r="G270" s="1">
        <v>811</v>
      </c>
      <c r="H270" s="1">
        <v>729</v>
      </c>
      <c r="I270" s="1">
        <v>82</v>
      </c>
      <c r="J270" s="1">
        <v>1</v>
      </c>
      <c r="K270" s="1">
        <v>89</v>
      </c>
      <c r="L270" s="1">
        <v>74</v>
      </c>
      <c r="M270" s="11">
        <v>121189332</v>
      </c>
    </row>
    <row r="271" spans="1:13" x14ac:dyDescent="0.25">
      <c r="A271" s="1">
        <v>2008</v>
      </c>
      <c r="B271" s="1" t="s">
        <v>93</v>
      </c>
      <c r="C271" s="1" t="s">
        <v>64</v>
      </c>
      <c r="D271" s="1" t="s">
        <v>53</v>
      </c>
      <c r="E271" s="1" t="s">
        <v>90</v>
      </c>
      <c r="F271" s="1">
        <v>173</v>
      </c>
      <c r="G271" s="1">
        <v>845</v>
      </c>
      <c r="H271" s="1">
        <v>694</v>
      </c>
      <c r="I271" s="1">
        <v>151</v>
      </c>
      <c r="J271" s="1">
        <v>2</v>
      </c>
      <c r="K271" s="1">
        <v>95</v>
      </c>
      <c r="L271" s="1">
        <v>67</v>
      </c>
      <c r="M271" s="11">
        <v>133390035</v>
      </c>
    </row>
    <row r="272" spans="1:13" x14ac:dyDescent="0.25">
      <c r="A272" s="1">
        <v>2008</v>
      </c>
      <c r="B272" s="1" t="s">
        <v>99</v>
      </c>
      <c r="C272" s="1" t="s">
        <v>78</v>
      </c>
      <c r="D272" s="1" t="s">
        <v>53</v>
      </c>
      <c r="E272" s="1" t="s">
        <v>48</v>
      </c>
      <c r="F272" s="1">
        <v>200</v>
      </c>
      <c r="G272" s="1">
        <v>821</v>
      </c>
      <c r="H272" s="1">
        <v>857</v>
      </c>
      <c r="I272" s="1">
        <v>-36</v>
      </c>
      <c r="J272" s="1">
        <v>5</v>
      </c>
      <c r="K272" s="1">
        <v>74</v>
      </c>
      <c r="L272" s="1">
        <v>88</v>
      </c>
      <c r="M272" s="11">
        <v>137685196</v>
      </c>
    </row>
    <row r="273" spans="1:13" x14ac:dyDescent="0.25">
      <c r="A273" s="1">
        <v>2008</v>
      </c>
      <c r="B273" s="1" t="s">
        <v>109</v>
      </c>
      <c r="C273" s="1" t="s">
        <v>69</v>
      </c>
      <c r="D273" s="1" t="s">
        <v>57</v>
      </c>
      <c r="E273" s="1" t="s">
        <v>90</v>
      </c>
      <c r="F273" s="1">
        <v>172</v>
      </c>
      <c r="G273" s="1">
        <v>799</v>
      </c>
      <c r="H273" s="1">
        <v>715</v>
      </c>
      <c r="I273" s="1">
        <v>84</v>
      </c>
      <c r="J273" s="1">
        <v>2</v>
      </c>
      <c r="K273" s="1">
        <v>89</v>
      </c>
      <c r="L273" s="1">
        <v>73</v>
      </c>
      <c r="M273" s="11">
        <v>137793376</v>
      </c>
    </row>
    <row r="274" spans="1:13" x14ac:dyDescent="0.25">
      <c r="A274" s="1">
        <v>2008</v>
      </c>
      <c r="B274" s="1" t="s">
        <v>108</v>
      </c>
      <c r="C274" s="1" t="s">
        <v>67</v>
      </c>
      <c r="D274" s="1" t="s">
        <v>53</v>
      </c>
      <c r="E274" s="1" t="s">
        <v>90</v>
      </c>
      <c r="F274" s="1">
        <v>180</v>
      </c>
      <c r="G274" s="1">
        <v>789</v>
      </c>
      <c r="H274" s="1">
        <v>727</v>
      </c>
      <c r="I274" s="1">
        <v>62</v>
      </c>
      <c r="J274" s="1">
        <v>3</v>
      </c>
      <c r="K274" s="1">
        <v>89</v>
      </c>
      <c r="L274" s="1">
        <v>73</v>
      </c>
      <c r="M274" s="11">
        <v>207896789</v>
      </c>
    </row>
    <row r="275" spans="1:13" x14ac:dyDescent="0.25">
      <c r="A275" s="1">
        <v>2009</v>
      </c>
      <c r="B275" s="1" t="s">
        <v>100</v>
      </c>
      <c r="C275" s="1" t="s">
        <v>83</v>
      </c>
      <c r="D275" s="1" t="s">
        <v>57</v>
      </c>
      <c r="E275" s="1" t="s">
        <v>90</v>
      </c>
      <c r="F275" s="1">
        <v>159</v>
      </c>
      <c r="G275" s="1">
        <v>772</v>
      </c>
      <c r="H275" s="1">
        <v>766</v>
      </c>
      <c r="I275" s="1">
        <v>6</v>
      </c>
      <c r="J275" s="1">
        <v>2</v>
      </c>
      <c r="K275" s="1">
        <v>87</v>
      </c>
      <c r="L275" s="1">
        <v>75</v>
      </c>
      <c r="M275" s="11">
        <v>36834000</v>
      </c>
    </row>
    <row r="276" spans="1:13" x14ac:dyDescent="0.25">
      <c r="A276" s="1">
        <v>2009</v>
      </c>
      <c r="B276" s="1" t="s">
        <v>113</v>
      </c>
      <c r="C276" s="1" t="s">
        <v>68</v>
      </c>
      <c r="D276" s="1" t="s">
        <v>57</v>
      </c>
      <c r="E276" s="1" t="s">
        <v>86</v>
      </c>
      <c r="F276" s="1">
        <v>141</v>
      </c>
      <c r="G276" s="1">
        <v>638</v>
      </c>
      <c r="H276" s="1">
        <v>769</v>
      </c>
      <c r="I276" s="1">
        <v>-131</v>
      </c>
      <c r="J276" s="1">
        <v>4</v>
      </c>
      <c r="K276" s="1">
        <v>75</v>
      </c>
      <c r="L276" s="1">
        <v>87</v>
      </c>
      <c r="M276" s="11">
        <v>43333700</v>
      </c>
    </row>
    <row r="277" spans="1:13" x14ac:dyDescent="0.25">
      <c r="A277" s="1">
        <v>2009</v>
      </c>
      <c r="B277" s="1" t="s">
        <v>112</v>
      </c>
      <c r="C277" s="1" t="s">
        <v>70</v>
      </c>
      <c r="D277" s="1" t="s">
        <v>57</v>
      </c>
      <c r="E277" s="1" t="s">
        <v>48</v>
      </c>
      <c r="F277" s="1">
        <v>125</v>
      </c>
      <c r="G277" s="1">
        <v>636</v>
      </c>
      <c r="H277" s="1">
        <v>768</v>
      </c>
      <c r="I277" s="1">
        <v>-132</v>
      </c>
      <c r="J277" s="1">
        <v>6</v>
      </c>
      <c r="K277" s="1">
        <v>62</v>
      </c>
      <c r="L277" s="1">
        <v>99</v>
      </c>
      <c r="M277" s="11">
        <v>48693000</v>
      </c>
    </row>
    <row r="278" spans="1:13" x14ac:dyDescent="0.25">
      <c r="A278" s="1">
        <v>2009</v>
      </c>
      <c r="B278" s="1" t="s">
        <v>121</v>
      </c>
      <c r="C278" s="1" t="s">
        <v>79</v>
      </c>
      <c r="D278" s="1" t="s">
        <v>57</v>
      </c>
      <c r="E278" s="1" t="s">
        <v>90</v>
      </c>
      <c r="F278" s="1">
        <v>156</v>
      </c>
      <c r="G278" s="1">
        <v>710</v>
      </c>
      <c r="H278" s="1">
        <v>874</v>
      </c>
      <c r="I278" s="1">
        <v>-164</v>
      </c>
      <c r="J278" s="1">
        <v>5</v>
      </c>
      <c r="K278" s="1">
        <v>59</v>
      </c>
      <c r="L278" s="1">
        <v>103</v>
      </c>
      <c r="M278" s="11">
        <v>59928000</v>
      </c>
    </row>
    <row r="279" spans="1:13" x14ac:dyDescent="0.25">
      <c r="A279" s="1">
        <v>2009</v>
      </c>
      <c r="B279" s="1" t="s">
        <v>110</v>
      </c>
      <c r="C279" s="1" t="s">
        <v>66</v>
      </c>
      <c r="D279" s="1" t="s">
        <v>53</v>
      </c>
      <c r="E279" s="1" t="s">
        <v>86</v>
      </c>
      <c r="F279" s="1">
        <v>135</v>
      </c>
      <c r="G279" s="1">
        <v>759</v>
      </c>
      <c r="H279" s="1">
        <v>761</v>
      </c>
      <c r="I279" s="1">
        <v>-2</v>
      </c>
      <c r="J279" s="1">
        <v>4</v>
      </c>
      <c r="K279" s="1">
        <v>75</v>
      </c>
      <c r="L279" s="1">
        <v>87</v>
      </c>
      <c r="M279" s="11">
        <v>61910000</v>
      </c>
    </row>
    <row r="280" spans="1:13" x14ac:dyDescent="0.25">
      <c r="A280" s="1">
        <v>2009</v>
      </c>
      <c r="B280" s="1" t="s">
        <v>122</v>
      </c>
      <c r="C280" s="1" t="s">
        <v>63</v>
      </c>
      <c r="D280" s="1" t="s">
        <v>53</v>
      </c>
      <c r="E280" s="1" t="s">
        <v>90</v>
      </c>
      <c r="F280" s="1">
        <v>199</v>
      </c>
      <c r="G280" s="1">
        <v>803</v>
      </c>
      <c r="H280" s="1">
        <v>754</v>
      </c>
      <c r="I280" s="1">
        <v>49</v>
      </c>
      <c r="J280" s="1">
        <v>3</v>
      </c>
      <c r="K280" s="1">
        <v>84</v>
      </c>
      <c r="L280" s="1">
        <v>78</v>
      </c>
      <c r="M280" s="11">
        <v>63313034</v>
      </c>
    </row>
    <row r="281" spans="1:13" x14ac:dyDescent="0.25">
      <c r="A281" s="1">
        <v>2009</v>
      </c>
      <c r="B281" s="1" t="s">
        <v>105</v>
      </c>
      <c r="C281" s="1" t="s">
        <v>71</v>
      </c>
      <c r="D281" s="1" t="s">
        <v>53</v>
      </c>
      <c r="E281" s="1" t="s">
        <v>48</v>
      </c>
      <c r="F281" s="1">
        <v>172</v>
      </c>
      <c r="G281" s="1">
        <v>817</v>
      </c>
      <c r="H281" s="1">
        <v>765</v>
      </c>
      <c r="I281" s="1">
        <v>52</v>
      </c>
      <c r="J281" s="1">
        <v>1</v>
      </c>
      <c r="K281" s="1">
        <v>87</v>
      </c>
      <c r="L281" s="1">
        <v>76</v>
      </c>
      <c r="M281" s="11">
        <v>65299266</v>
      </c>
    </row>
    <row r="282" spans="1:13" x14ac:dyDescent="0.25">
      <c r="A282" s="1">
        <v>2009</v>
      </c>
      <c r="B282" s="1" t="s">
        <v>92</v>
      </c>
      <c r="C282" s="1" t="s">
        <v>61</v>
      </c>
      <c r="D282" s="1" t="s">
        <v>53</v>
      </c>
      <c r="E282" s="1" t="s">
        <v>90</v>
      </c>
      <c r="F282" s="1">
        <v>160</v>
      </c>
      <c r="G282" s="1">
        <v>741</v>
      </c>
      <c r="H282" s="1">
        <v>876</v>
      </c>
      <c r="I282" s="1">
        <v>-135</v>
      </c>
      <c r="J282" s="1">
        <v>5</v>
      </c>
      <c r="K282" s="1">
        <v>64</v>
      </c>
      <c r="L282" s="1">
        <v>98</v>
      </c>
      <c r="M282" s="11">
        <v>67101666</v>
      </c>
    </row>
    <row r="283" spans="1:13" x14ac:dyDescent="0.25">
      <c r="A283" s="1">
        <v>2009</v>
      </c>
      <c r="B283" s="1" t="s">
        <v>118</v>
      </c>
      <c r="C283" s="1" t="s">
        <v>80</v>
      </c>
      <c r="D283" s="1" t="s">
        <v>53</v>
      </c>
      <c r="E283" s="1" t="s">
        <v>86</v>
      </c>
      <c r="F283" s="1">
        <v>224</v>
      </c>
      <c r="G283" s="1">
        <v>784</v>
      </c>
      <c r="H283" s="1">
        <v>740</v>
      </c>
      <c r="I283" s="1">
        <v>44</v>
      </c>
      <c r="J283" s="1">
        <v>2</v>
      </c>
      <c r="K283" s="1">
        <v>87</v>
      </c>
      <c r="L283" s="1">
        <v>75</v>
      </c>
      <c r="M283" s="11">
        <v>68178798</v>
      </c>
    </row>
    <row r="284" spans="1:13" x14ac:dyDescent="0.25">
      <c r="A284" s="1">
        <v>2009</v>
      </c>
      <c r="B284" s="1" t="s">
        <v>102</v>
      </c>
      <c r="C284" s="1" t="s">
        <v>74</v>
      </c>
      <c r="D284" s="1" t="s">
        <v>53</v>
      </c>
      <c r="E284" s="1" t="s">
        <v>48</v>
      </c>
      <c r="F284" s="1">
        <v>144</v>
      </c>
      <c r="G284" s="1">
        <v>686</v>
      </c>
      <c r="H284" s="1">
        <v>842</v>
      </c>
      <c r="I284" s="1">
        <v>-156</v>
      </c>
      <c r="J284" s="1">
        <v>4</v>
      </c>
      <c r="K284" s="1">
        <v>65</v>
      </c>
      <c r="L284" s="1">
        <v>97</v>
      </c>
      <c r="M284" s="11">
        <v>70519333</v>
      </c>
    </row>
    <row r="285" spans="1:13" x14ac:dyDescent="0.25">
      <c r="A285" s="1">
        <v>2009</v>
      </c>
      <c r="B285" s="1" t="s">
        <v>89</v>
      </c>
      <c r="C285" s="1" t="s">
        <v>65</v>
      </c>
      <c r="D285" s="1" t="s">
        <v>57</v>
      </c>
      <c r="E285" s="1" t="s">
        <v>86</v>
      </c>
      <c r="F285" s="1">
        <v>173</v>
      </c>
      <c r="G285" s="1">
        <v>720</v>
      </c>
      <c r="H285" s="1">
        <v>782</v>
      </c>
      <c r="I285" s="1">
        <v>-62</v>
      </c>
      <c r="J285" s="1">
        <v>5</v>
      </c>
      <c r="K285" s="1">
        <v>70</v>
      </c>
      <c r="L285" s="1">
        <v>92</v>
      </c>
      <c r="M285" s="11">
        <v>73115666</v>
      </c>
    </row>
    <row r="286" spans="1:13" x14ac:dyDescent="0.25">
      <c r="A286" s="1">
        <v>2009</v>
      </c>
      <c r="B286" s="1" t="s">
        <v>96</v>
      </c>
      <c r="C286" s="1" t="s">
        <v>75</v>
      </c>
      <c r="D286" s="1" t="s">
        <v>57</v>
      </c>
      <c r="E286" s="1" t="s">
        <v>48</v>
      </c>
      <c r="F286" s="1">
        <v>158</v>
      </c>
      <c r="G286" s="1">
        <v>673</v>
      </c>
      <c r="H286" s="1">
        <v>723</v>
      </c>
      <c r="I286" s="1">
        <v>-50</v>
      </c>
      <c r="J286" s="1">
        <v>4</v>
      </c>
      <c r="K286" s="1">
        <v>78</v>
      </c>
      <c r="L286" s="1">
        <v>84</v>
      </c>
      <c r="M286" s="11">
        <v>73558500</v>
      </c>
    </row>
    <row r="287" spans="1:13" x14ac:dyDescent="0.25">
      <c r="A287" s="1">
        <v>2009</v>
      </c>
      <c r="B287" s="1" t="s">
        <v>98</v>
      </c>
      <c r="C287" s="1" t="s">
        <v>84</v>
      </c>
      <c r="D287" s="1" t="s">
        <v>57</v>
      </c>
      <c r="E287" s="1" t="s">
        <v>86</v>
      </c>
      <c r="F287" s="1">
        <v>190</v>
      </c>
      <c r="G287" s="1">
        <v>804</v>
      </c>
      <c r="H287" s="1">
        <v>715</v>
      </c>
      <c r="I287" s="1">
        <v>89</v>
      </c>
      <c r="J287" s="1">
        <v>2</v>
      </c>
      <c r="K287" s="1">
        <v>92</v>
      </c>
      <c r="L287" s="1">
        <v>70</v>
      </c>
      <c r="M287" s="11">
        <v>75201000</v>
      </c>
    </row>
    <row r="288" spans="1:13" x14ac:dyDescent="0.25">
      <c r="A288" s="1">
        <v>2009</v>
      </c>
      <c r="B288" s="1" t="s">
        <v>104</v>
      </c>
      <c r="C288" s="1" t="s">
        <v>62</v>
      </c>
      <c r="D288" s="1" t="s">
        <v>57</v>
      </c>
      <c r="E288" s="1" t="s">
        <v>48</v>
      </c>
      <c r="F288" s="1">
        <v>182</v>
      </c>
      <c r="G288" s="1">
        <v>785</v>
      </c>
      <c r="H288" s="1">
        <v>818</v>
      </c>
      <c r="I288" s="1">
        <v>-33</v>
      </c>
      <c r="J288" s="1">
        <v>3</v>
      </c>
      <c r="K288" s="1">
        <v>80</v>
      </c>
      <c r="L288" s="1">
        <v>82</v>
      </c>
      <c r="M288" s="11">
        <v>80182502</v>
      </c>
    </row>
    <row r="289" spans="1:13" x14ac:dyDescent="0.25">
      <c r="A289" s="1">
        <v>2009</v>
      </c>
      <c r="B289" s="1" t="s">
        <v>119</v>
      </c>
      <c r="C289" s="1" t="s">
        <v>60</v>
      </c>
      <c r="D289" s="1" t="s">
        <v>53</v>
      </c>
      <c r="E289" s="1" t="s">
        <v>90</v>
      </c>
      <c r="F289" s="1">
        <v>209</v>
      </c>
      <c r="G289" s="1">
        <v>798</v>
      </c>
      <c r="H289" s="1">
        <v>771</v>
      </c>
      <c r="I289" s="1">
        <v>27</v>
      </c>
      <c r="J289" s="1">
        <v>4</v>
      </c>
      <c r="K289" s="1">
        <v>75</v>
      </c>
      <c r="L289" s="1">
        <v>87</v>
      </c>
      <c r="M289" s="11">
        <v>80538300</v>
      </c>
    </row>
    <row r="290" spans="1:13" x14ac:dyDescent="0.25">
      <c r="A290" s="1">
        <v>2009</v>
      </c>
      <c r="B290" s="1" t="s">
        <v>97</v>
      </c>
      <c r="C290" s="1" t="s">
        <v>72</v>
      </c>
      <c r="D290" s="1" t="s">
        <v>53</v>
      </c>
      <c r="E290" s="1" t="s">
        <v>48</v>
      </c>
      <c r="F290" s="1">
        <v>161</v>
      </c>
      <c r="G290" s="1">
        <v>773</v>
      </c>
      <c r="H290" s="1">
        <v>865</v>
      </c>
      <c r="I290" s="1">
        <v>-92</v>
      </c>
      <c r="J290" s="1">
        <v>4</v>
      </c>
      <c r="K290" s="1">
        <v>65</v>
      </c>
      <c r="L290" s="1">
        <v>97</v>
      </c>
      <c r="M290" s="11">
        <v>81579166</v>
      </c>
    </row>
    <row r="291" spans="1:13" x14ac:dyDescent="0.25">
      <c r="A291" s="1">
        <v>2009</v>
      </c>
      <c r="B291" s="1" t="s">
        <v>115</v>
      </c>
      <c r="C291" s="1" t="s">
        <v>81</v>
      </c>
      <c r="D291" s="1" t="s">
        <v>57</v>
      </c>
      <c r="E291" s="1" t="s">
        <v>86</v>
      </c>
      <c r="F291" s="1">
        <v>122</v>
      </c>
      <c r="G291" s="1">
        <v>657</v>
      </c>
      <c r="H291" s="1">
        <v>611</v>
      </c>
      <c r="I291" s="1">
        <v>46</v>
      </c>
      <c r="J291" s="1">
        <v>3</v>
      </c>
      <c r="K291" s="1">
        <v>88</v>
      </c>
      <c r="L291" s="1">
        <v>74</v>
      </c>
      <c r="M291" s="11">
        <v>83026450</v>
      </c>
    </row>
    <row r="292" spans="1:13" x14ac:dyDescent="0.25">
      <c r="A292" s="1">
        <v>2009</v>
      </c>
      <c r="B292" s="1" t="s">
        <v>116</v>
      </c>
      <c r="C292" s="1" t="s">
        <v>76</v>
      </c>
      <c r="D292" s="1" t="s">
        <v>57</v>
      </c>
      <c r="E292" s="1" t="s">
        <v>48</v>
      </c>
      <c r="F292" s="1">
        <v>160</v>
      </c>
      <c r="G292" s="1">
        <v>730</v>
      </c>
      <c r="H292" s="1">
        <v>640</v>
      </c>
      <c r="I292" s="1">
        <v>90</v>
      </c>
      <c r="J292" s="1">
        <v>1</v>
      </c>
      <c r="K292" s="1">
        <v>91</v>
      </c>
      <c r="L292" s="1">
        <v>71</v>
      </c>
      <c r="M292" s="11">
        <v>88528409</v>
      </c>
    </row>
    <row r="293" spans="1:13" x14ac:dyDescent="0.25">
      <c r="A293" s="1">
        <v>2009</v>
      </c>
      <c r="B293" s="1" t="s">
        <v>94</v>
      </c>
      <c r="C293" s="1" t="s">
        <v>52</v>
      </c>
      <c r="D293" s="1" t="s">
        <v>53</v>
      </c>
      <c r="E293" s="1" t="s">
        <v>48</v>
      </c>
      <c r="F293" s="1">
        <v>184</v>
      </c>
      <c r="G293" s="1">
        <v>724</v>
      </c>
      <c r="H293" s="1">
        <v>732</v>
      </c>
      <c r="I293" s="1">
        <v>-8</v>
      </c>
      <c r="J293" s="1">
        <v>3</v>
      </c>
      <c r="K293" s="1">
        <v>79</v>
      </c>
      <c r="L293" s="1">
        <v>83</v>
      </c>
      <c r="M293" s="11">
        <v>96068500</v>
      </c>
    </row>
    <row r="294" spans="1:13" x14ac:dyDescent="0.25">
      <c r="A294" s="1">
        <v>2009</v>
      </c>
      <c r="B294" s="1" t="s">
        <v>91</v>
      </c>
      <c r="C294" s="1" t="s">
        <v>56</v>
      </c>
      <c r="D294" s="1" t="s">
        <v>57</v>
      </c>
      <c r="E294" s="1" t="s">
        <v>90</v>
      </c>
      <c r="F294" s="1">
        <v>149</v>
      </c>
      <c r="G294" s="1">
        <v>735</v>
      </c>
      <c r="H294" s="1">
        <v>641</v>
      </c>
      <c r="I294" s="1">
        <v>94</v>
      </c>
      <c r="J294" s="1">
        <v>3</v>
      </c>
      <c r="K294" s="1">
        <v>86</v>
      </c>
      <c r="L294" s="1">
        <v>76</v>
      </c>
      <c r="M294" s="11">
        <v>96726166</v>
      </c>
    </row>
    <row r="295" spans="1:13" x14ac:dyDescent="0.25">
      <c r="A295" s="1">
        <v>2009</v>
      </c>
      <c r="B295" s="1" t="s">
        <v>114</v>
      </c>
      <c r="C295" s="1" t="s">
        <v>55</v>
      </c>
      <c r="D295" s="1" t="s">
        <v>53</v>
      </c>
      <c r="E295" s="1" t="s">
        <v>86</v>
      </c>
      <c r="F295" s="1">
        <v>160</v>
      </c>
      <c r="G295" s="1">
        <v>640</v>
      </c>
      <c r="H295" s="1">
        <v>692</v>
      </c>
      <c r="I295" s="1">
        <v>-52</v>
      </c>
      <c r="J295" s="1">
        <v>3</v>
      </c>
      <c r="K295" s="1">
        <v>85</v>
      </c>
      <c r="L295" s="1">
        <v>77</v>
      </c>
      <c r="M295" s="11">
        <v>98904166</v>
      </c>
    </row>
    <row r="296" spans="1:13" x14ac:dyDescent="0.25">
      <c r="A296" s="1">
        <v>2009</v>
      </c>
      <c r="B296" s="1" t="s">
        <v>103</v>
      </c>
      <c r="C296" s="1" t="s">
        <v>73</v>
      </c>
      <c r="D296" s="1" t="s">
        <v>57</v>
      </c>
      <c r="E296" s="1" t="s">
        <v>86</v>
      </c>
      <c r="F296" s="1">
        <v>145</v>
      </c>
      <c r="G296" s="1">
        <v>780</v>
      </c>
      <c r="H296" s="1">
        <v>611</v>
      </c>
      <c r="I296" s="1">
        <v>169</v>
      </c>
      <c r="J296" s="1">
        <v>1</v>
      </c>
      <c r="K296" s="1">
        <v>95</v>
      </c>
      <c r="L296" s="1">
        <v>67</v>
      </c>
      <c r="M296" s="11">
        <v>100414592</v>
      </c>
    </row>
    <row r="297" spans="1:13" x14ac:dyDescent="0.25">
      <c r="A297" s="1">
        <v>2009</v>
      </c>
      <c r="B297" s="1" t="s">
        <v>101</v>
      </c>
      <c r="C297" s="1" t="s">
        <v>54</v>
      </c>
      <c r="D297" s="1" t="s">
        <v>57</v>
      </c>
      <c r="E297" s="1" t="s">
        <v>48</v>
      </c>
      <c r="F297" s="1">
        <v>142</v>
      </c>
      <c r="G297" s="1">
        <v>643</v>
      </c>
      <c r="H297" s="1">
        <v>770</v>
      </c>
      <c r="I297" s="1">
        <v>-127</v>
      </c>
      <c r="J297" s="1">
        <v>5</v>
      </c>
      <c r="K297" s="1">
        <v>74</v>
      </c>
      <c r="L297" s="1">
        <v>88</v>
      </c>
      <c r="M297" s="11">
        <v>102996414</v>
      </c>
    </row>
    <row r="298" spans="1:13" x14ac:dyDescent="0.25">
      <c r="A298" s="1">
        <v>2009</v>
      </c>
      <c r="B298" s="1" t="s">
        <v>111</v>
      </c>
      <c r="C298" s="1" t="s">
        <v>82</v>
      </c>
      <c r="D298" s="1" t="s">
        <v>57</v>
      </c>
      <c r="E298" s="1" t="s">
        <v>90</v>
      </c>
      <c r="F298" s="1">
        <v>224</v>
      </c>
      <c r="G298" s="1">
        <v>820</v>
      </c>
      <c r="H298" s="1">
        <v>709</v>
      </c>
      <c r="I298" s="1">
        <v>111</v>
      </c>
      <c r="J298" s="1">
        <v>1</v>
      </c>
      <c r="K298" s="1">
        <v>93</v>
      </c>
      <c r="L298" s="1">
        <v>69</v>
      </c>
      <c r="M298" s="11">
        <v>113004046</v>
      </c>
    </row>
    <row r="299" spans="1:13" x14ac:dyDescent="0.25">
      <c r="A299" s="1">
        <v>2009</v>
      </c>
      <c r="B299" s="1" t="s">
        <v>120</v>
      </c>
      <c r="C299" s="1" t="s">
        <v>77</v>
      </c>
      <c r="D299" s="1" t="s">
        <v>53</v>
      </c>
      <c r="E299" s="1" t="s">
        <v>86</v>
      </c>
      <c r="F299" s="1">
        <v>173</v>
      </c>
      <c r="G299" s="1">
        <v>883</v>
      </c>
      <c r="H299" s="1">
        <v>761</v>
      </c>
      <c r="I299" s="1">
        <v>122</v>
      </c>
      <c r="J299" s="1">
        <v>1</v>
      </c>
      <c r="K299" s="1">
        <v>97</v>
      </c>
      <c r="L299" s="1">
        <v>65</v>
      </c>
      <c r="M299" s="11">
        <v>113709000</v>
      </c>
    </row>
    <row r="300" spans="1:13" x14ac:dyDescent="0.25">
      <c r="A300" s="1">
        <v>2009</v>
      </c>
      <c r="B300" s="1" t="s">
        <v>99</v>
      </c>
      <c r="C300" s="1" t="s">
        <v>78</v>
      </c>
      <c r="D300" s="1" t="s">
        <v>53</v>
      </c>
      <c r="E300" s="1" t="s">
        <v>48</v>
      </c>
      <c r="F300" s="1">
        <v>183</v>
      </c>
      <c r="G300" s="1">
        <v>743</v>
      </c>
      <c r="H300" s="1">
        <v>745</v>
      </c>
      <c r="I300" s="1">
        <v>-2</v>
      </c>
      <c r="J300" s="1">
        <v>2</v>
      </c>
      <c r="K300" s="1">
        <v>86</v>
      </c>
      <c r="L300" s="1">
        <v>77</v>
      </c>
      <c r="M300" s="11">
        <v>115085145</v>
      </c>
    </row>
    <row r="301" spans="1:13" x14ac:dyDescent="0.25">
      <c r="A301" s="1">
        <v>2009</v>
      </c>
      <c r="B301" s="1" t="s">
        <v>93</v>
      </c>
      <c r="C301" s="1" t="s">
        <v>64</v>
      </c>
      <c r="D301" s="1" t="s">
        <v>53</v>
      </c>
      <c r="E301" s="1" t="s">
        <v>90</v>
      </c>
      <c r="F301" s="1">
        <v>212</v>
      </c>
      <c r="G301" s="1">
        <v>872</v>
      </c>
      <c r="H301" s="1">
        <v>736</v>
      </c>
      <c r="I301" s="1">
        <v>136</v>
      </c>
      <c r="J301" s="1">
        <v>2</v>
      </c>
      <c r="K301" s="1">
        <v>95</v>
      </c>
      <c r="L301" s="1">
        <v>67</v>
      </c>
      <c r="M301" s="11">
        <v>121345999</v>
      </c>
    </row>
    <row r="302" spans="1:13" x14ac:dyDescent="0.25">
      <c r="A302" s="1">
        <v>2009</v>
      </c>
      <c r="B302" s="1" t="s">
        <v>95</v>
      </c>
      <c r="C302" s="1" t="s">
        <v>58</v>
      </c>
      <c r="D302" s="1" t="s">
        <v>57</v>
      </c>
      <c r="E302" s="1" t="s">
        <v>48</v>
      </c>
      <c r="F302" s="1">
        <v>161</v>
      </c>
      <c r="G302" s="1">
        <v>707</v>
      </c>
      <c r="H302" s="1">
        <v>672</v>
      </c>
      <c r="I302" s="1">
        <v>35</v>
      </c>
      <c r="J302" s="1">
        <v>2</v>
      </c>
      <c r="K302" s="1">
        <v>83</v>
      </c>
      <c r="L302" s="1">
        <v>78</v>
      </c>
      <c r="M302" s="11">
        <v>134809000</v>
      </c>
    </row>
    <row r="303" spans="1:13" x14ac:dyDescent="0.25">
      <c r="A303" s="1">
        <v>2009</v>
      </c>
      <c r="B303" s="1" t="s">
        <v>109</v>
      </c>
      <c r="C303" s="1" t="s">
        <v>69</v>
      </c>
      <c r="D303" s="1" t="s">
        <v>57</v>
      </c>
      <c r="E303" s="1" t="s">
        <v>90</v>
      </c>
      <c r="F303" s="1">
        <v>95</v>
      </c>
      <c r="G303" s="1">
        <v>671</v>
      </c>
      <c r="H303" s="1">
        <v>757</v>
      </c>
      <c r="I303" s="1">
        <v>-86</v>
      </c>
      <c r="J303" s="1">
        <v>4</v>
      </c>
      <c r="K303" s="1">
        <v>70</v>
      </c>
      <c r="L303" s="1">
        <v>92</v>
      </c>
      <c r="M303" s="11">
        <v>149373987</v>
      </c>
    </row>
    <row r="304" spans="1:13" x14ac:dyDescent="0.25">
      <c r="A304" s="1">
        <v>2009</v>
      </c>
      <c r="B304" s="1" t="s">
        <v>108</v>
      </c>
      <c r="C304" s="1" t="s">
        <v>67</v>
      </c>
      <c r="D304" s="1" t="s">
        <v>53</v>
      </c>
      <c r="E304" s="1" t="s">
        <v>90</v>
      </c>
      <c r="F304" s="1">
        <v>244</v>
      </c>
      <c r="G304" s="1">
        <v>915</v>
      </c>
      <c r="H304" s="1">
        <v>753</v>
      </c>
      <c r="I304" s="1">
        <v>162</v>
      </c>
      <c r="J304" s="1">
        <v>1</v>
      </c>
      <c r="K304" s="1">
        <v>103</v>
      </c>
      <c r="L304" s="1">
        <v>59</v>
      </c>
      <c r="M304" s="11">
        <v>201449189</v>
      </c>
    </row>
    <row r="305" spans="1:13" x14ac:dyDescent="0.25">
      <c r="A305" s="1">
        <v>2010</v>
      </c>
      <c r="B305" s="1" t="s">
        <v>112</v>
      </c>
      <c r="C305" s="1" t="s">
        <v>70</v>
      </c>
      <c r="D305" s="1" t="s">
        <v>57</v>
      </c>
      <c r="E305" s="1" t="s">
        <v>48</v>
      </c>
      <c r="F305" s="1">
        <v>126</v>
      </c>
      <c r="G305" s="1">
        <v>587</v>
      </c>
      <c r="H305" s="1">
        <v>866</v>
      </c>
      <c r="I305" s="1">
        <v>-279</v>
      </c>
      <c r="J305" s="1">
        <v>6</v>
      </c>
      <c r="K305" s="1">
        <v>57</v>
      </c>
      <c r="L305" s="1">
        <v>105</v>
      </c>
      <c r="M305" s="11">
        <v>34943000</v>
      </c>
    </row>
    <row r="306" spans="1:13" x14ac:dyDescent="0.25">
      <c r="A306" s="1">
        <v>2010</v>
      </c>
      <c r="B306" s="1" t="s">
        <v>113</v>
      </c>
      <c r="C306" s="1" t="s">
        <v>68</v>
      </c>
      <c r="D306" s="1" t="s">
        <v>57</v>
      </c>
      <c r="E306" s="1" t="s">
        <v>86</v>
      </c>
      <c r="F306" s="1">
        <v>132</v>
      </c>
      <c r="G306" s="1">
        <v>665</v>
      </c>
      <c r="H306" s="1">
        <v>581</v>
      </c>
      <c r="I306" s="1">
        <v>84</v>
      </c>
      <c r="J306" s="1">
        <v>2</v>
      </c>
      <c r="K306" s="1">
        <v>90</v>
      </c>
      <c r="L306" s="1">
        <v>72</v>
      </c>
      <c r="M306" s="11">
        <v>37799300</v>
      </c>
    </row>
    <row r="307" spans="1:13" x14ac:dyDescent="0.25">
      <c r="A307" s="1">
        <v>2010</v>
      </c>
      <c r="B307" s="1" t="s">
        <v>118</v>
      </c>
      <c r="C307" s="1" t="s">
        <v>80</v>
      </c>
      <c r="D307" s="1" t="s">
        <v>53</v>
      </c>
      <c r="E307" s="1" t="s">
        <v>86</v>
      </c>
      <c r="F307" s="1">
        <v>162</v>
      </c>
      <c r="G307" s="1">
        <v>787</v>
      </c>
      <c r="H307" s="1">
        <v>687</v>
      </c>
      <c r="I307" s="1">
        <v>100</v>
      </c>
      <c r="J307" s="1">
        <v>1</v>
      </c>
      <c r="K307" s="1">
        <v>90</v>
      </c>
      <c r="L307" s="1">
        <v>72</v>
      </c>
      <c r="M307" s="11">
        <v>55250544</v>
      </c>
    </row>
    <row r="308" spans="1:13" x14ac:dyDescent="0.25">
      <c r="A308" s="1">
        <v>2010</v>
      </c>
      <c r="B308" s="1" t="s">
        <v>110</v>
      </c>
      <c r="C308" s="1" t="s">
        <v>66</v>
      </c>
      <c r="D308" s="1" t="s">
        <v>53</v>
      </c>
      <c r="E308" s="1" t="s">
        <v>86</v>
      </c>
      <c r="F308" s="1">
        <v>109</v>
      </c>
      <c r="G308" s="1">
        <v>663</v>
      </c>
      <c r="H308" s="1">
        <v>626</v>
      </c>
      <c r="I308" s="1">
        <v>37</v>
      </c>
      <c r="J308" s="1">
        <v>2</v>
      </c>
      <c r="K308" s="1">
        <v>81</v>
      </c>
      <c r="L308" s="1">
        <v>81</v>
      </c>
      <c r="M308" s="11">
        <v>55254900</v>
      </c>
    </row>
    <row r="309" spans="1:13" x14ac:dyDescent="0.25">
      <c r="A309" s="1">
        <v>2010</v>
      </c>
      <c r="B309" s="1" t="s">
        <v>100</v>
      </c>
      <c r="C309" s="1" t="s">
        <v>83</v>
      </c>
      <c r="D309" s="1" t="s">
        <v>57</v>
      </c>
      <c r="E309" s="1" t="s">
        <v>90</v>
      </c>
      <c r="F309" s="1">
        <v>152</v>
      </c>
      <c r="G309" s="1">
        <v>719</v>
      </c>
      <c r="H309" s="1">
        <v>717</v>
      </c>
      <c r="I309" s="1">
        <v>2</v>
      </c>
      <c r="J309" s="1">
        <v>3</v>
      </c>
      <c r="K309" s="1">
        <v>80</v>
      </c>
      <c r="L309" s="1">
        <v>82</v>
      </c>
      <c r="M309" s="11">
        <v>57029719</v>
      </c>
    </row>
    <row r="310" spans="1:13" x14ac:dyDescent="0.25">
      <c r="A310" s="1">
        <v>2010</v>
      </c>
      <c r="B310" s="1" t="s">
        <v>89</v>
      </c>
      <c r="C310" s="1" t="s">
        <v>65</v>
      </c>
      <c r="D310" s="1" t="s">
        <v>57</v>
      </c>
      <c r="E310" s="1" t="s">
        <v>86</v>
      </c>
      <c r="F310" s="1">
        <v>180</v>
      </c>
      <c r="G310" s="1">
        <v>713</v>
      </c>
      <c r="H310" s="1">
        <v>836</v>
      </c>
      <c r="I310" s="1">
        <v>-123</v>
      </c>
      <c r="J310" s="1">
        <v>5</v>
      </c>
      <c r="K310" s="1">
        <v>65</v>
      </c>
      <c r="L310" s="1">
        <v>97</v>
      </c>
      <c r="M310" s="11">
        <v>60718166</v>
      </c>
    </row>
    <row r="311" spans="1:13" x14ac:dyDescent="0.25">
      <c r="A311" s="1">
        <v>2010</v>
      </c>
      <c r="B311" s="1" t="s">
        <v>97</v>
      </c>
      <c r="C311" s="1" t="s">
        <v>72</v>
      </c>
      <c r="D311" s="1" t="s">
        <v>53</v>
      </c>
      <c r="E311" s="1" t="s">
        <v>48</v>
      </c>
      <c r="F311" s="1">
        <v>128</v>
      </c>
      <c r="G311" s="1">
        <v>646</v>
      </c>
      <c r="H311" s="1">
        <v>752</v>
      </c>
      <c r="I311" s="1">
        <v>-106</v>
      </c>
      <c r="J311" s="1">
        <v>4</v>
      </c>
      <c r="K311" s="1">
        <v>69</v>
      </c>
      <c r="L311" s="1">
        <v>93</v>
      </c>
      <c r="M311" s="11">
        <v>61203966</v>
      </c>
    </row>
    <row r="312" spans="1:13" x14ac:dyDescent="0.25">
      <c r="A312" s="1">
        <v>2010</v>
      </c>
      <c r="B312" s="1" t="s">
        <v>121</v>
      </c>
      <c r="C312" s="1" t="s">
        <v>79</v>
      </c>
      <c r="D312" s="1" t="s">
        <v>57</v>
      </c>
      <c r="E312" s="1" t="s">
        <v>90</v>
      </c>
      <c r="F312" s="1">
        <v>149</v>
      </c>
      <c r="G312" s="1">
        <v>655</v>
      </c>
      <c r="H312" s="1">
        <v>742</v>
      </c>
      <c r="I312" s="1">
        <v>-87</v>
      </c>
      <c r="J312" s="1">
        <v>5</v>
      </c>
      <c r="K312" s="1">
        <v>69</v>
      </c>
      <c r="L312" s="1">
        <v>93</v>
      </c>
      <c r="M312" s="11">
        <v>61400000</v>
      </c>
    </row>
    <row r="313" spans="1:13" x14ac:dyDescent="0.25">
      <c r="A313" s="1">
        <v>2010</v>
      </c>
      <c r="B313" s="1" t="s">
        <v>119</v>
      </c>
      <c r="C313" s="1" t="s">
        <v>60</v>
      </c>
      <c r="D313" s="1" t="s">
        <v>53</v>
      </c>
      <c r="E313" s="1" t="s">
        <v>90</v>
      </c>
      <c r="F313" s="1">
        <v>257</v>
      </c>
      <c r="G313" s="1">
        <v>755</v>
      </c>
      <c r="H313" s="1">
        <v>728</v>
      </c>
      <c r="I313" s="1">
        <v>27</v>
      </c>
      <c r="J313" s="1">
        <v>4</v>
      </c>
      <c r="K313" s="1">
        <v>85</v>
      </c>
      <c r="L313" s="1">
        <v>77</v>
      </c>
      <c r="M313" s="11">
        <v>62234000</v>
      </c>
    </row>
    <row r="314" spans="1:13" x14ac:dyDescent="0.25">
      <c r="A314" s="1">
        <v>2010</v>
      </c>
      <c r="B314" s="1" t="s">
        <v>102</v>
      </c>
      <c r="C314" s="1" t="s">
        <v>74</v>
      </c>
      <c r="D314" s="1" t="s">
        <v>53</v>
      </c>
      <c r="E314" s="1" t="s">
        <v>48</v>
      </c>
      <c r="F314" s="1">
        <v>121</v>
      </c>
      <c r="G314" s="1">
        <v>676</v>
      </c>
      <c r="H314" s="1">
        <v>845</v>
      </c>
      <c r="I314" s="1">
        <v>-169</v>
      </c>
      <c r="J314" s="1">
        <v>5</v>
      </c>
      <c r="K314" s="1">
        <v>67</v>
      </c>
      <c r="L314" s="1">
        <v>95</v>
      </c>
      <c r="M314" s="11">
        <v>71405210</v>
      </c>
    </row>
    <row r="315" spans="1:13" x14ac:dyDescent="0.25">
      <c r="A315" s="1">
        <v>2010</v>
      </c>
      <c r="B315" s="1" t="s">
        <v>96</v>
      </c>
      <c r="C315" s="1" t="s">
        <v>75</v>
      </c>
      <c r="D315" s="1" t="s">
        <v>57</v>
      </c>
      <c r="E315" s="1" t="s">
        <v>48</v>
      </c>
      <c r="F315" s="1">
        <v>188</v>
      </c>
      <c r="G315" s="1">
        <v>790</v>
      </c>
      <c r="H315" s="1">
        <v>685</v>
      </c>
      <c r="I315" s="1">
        <v>105</v>
      </c>
      <c r="J315" s="1">
        <v>1</v>
      </c>
      <c r="K315" s="1">
        <v>91</v>
      </c>
      <c r="L315" s="1">
        <v>71</v>
      </c>
      <c r="M315" s="11">
        <v>71761542</v>
      </c>
    </row>
    <row r="316" spans="1:13" x14ac:dyDescent="0.25">
      <c r="A316" s="1">
        <v>2010</v>
      </c>
      <c r="B316" s="1" t="s">
        <v>122</v>
      </c>
      <c r="C316" s="1" t="s">
        <v>63</v>
      </c>
      <c r="D316" s="1" t="s">
        <v>53</v>
      </c>
      <c r="E316" s="1" t="s">
        <v>90</v>
      </c>
      <c r="F316" s="1">
        <v>160</v>
      </c>
      <c r="G316" s="1">
        <v>802</v>
      </c>
      <c r="H316" s="1">
        <v>649</v>
      </c>
      <c r="I316" s="1">
        <v>153</v>
      </c>
      <c r="J316" s="1">
        <v>1</v>
      </c>
      <c r="K316" s="1">
        <v>96</v>
      </c>
      <c r="L316" s="1">
        <v>66</v>
      </c>
      <c r="M316" s="11">
        <v>71923471</v>
      </c>
    </row>
    <row r="317" spans="1:13" x14ac:dyDescent="0.25">
      <c r="A317" s="1">
        <v>2010</v>
      </c>
      <c r="B317" s="1" t="s">
        <v>104</v>
      </c>
      <c r="C317" s="1" t="s">
        <v>62</v>
      </c>
      <c r="D317" s="1" t="s">
        <v>57</v>
      </c>
      <c r="E317" s="1" t="s">
        <v>48</v>
      </c>
      <c r="F317" s="1">
        <v>182</v>
      </c>
      <c r="G317" s="1">
        <v>750</v>
      </c>
      <c r="H317" s="1">
        <v>804</v>
      </c>
      <c r="I317" s="1">
        <v>-54</v>
      </c>
      <c r="J317" s="1">
        <v>3</v>
      </c>
      <c r="K317" s="1">
        <v>77</v>
      </c>
      <c r="L317" s="1">
        <v>85</v>
      </c>
      <c r="M317" s="11">
        <v>81108278</v>
      </c>
    </row>
    <row r="318" spans="1:13" x14ac:dyDescent="0.25">
      <c r="A318" s="1">
        <v>2010</v>
      </c>
      <c r="B318" s="1" t="s">
        <v>92</v>
      </c>
      <c r="C318" s="1" t="s">
        <v>61</v>
      </c>
      <c r="D318" s="1" t="s">
        <v>53</v>
      </c>
      <c r="E318" s="1" t="s">
        <v>90</v>
      </c>
      <c r="F318" s="1">
        <v>133</v>
      </c>
      <c r="G318" s="1">
        <v>613</v>
      </c>
      <c r="H318" s="1">
        <v>785</v>
      </c>
      <c r="I318" s="1">
        <v>-172</v>
      </c>
      <c r="J318" s="1">
        <v>5</v>
      </c>
      <c r="K318" s="1">
        <v>66</v>
      </c>
      <c r="L318" s="1">
        <v>96</v>
      </c>
      <c r="M318" s="11">
        <v>81612500</v>
      </c>
    </row>
    <row r="319" spans="1:13" x14ac:dyDescent="0.25">
      <c r="A319" s="1">
        <v>2010</v>
      </c>
      <c r="B319" s="1" t="s">
        <v>98</v>
      </c>
      <c r="C319" s="1" t="s">
        <v>84</v>
      </c>
      <c r="D319" s="1" t="s">
        <v>57</v>
      </c>
      <c r="E319" s="1" t="s">
        <v>86</v>
      </c>
      <c r="F319" s="1">
        <v>173</v>
      </c>
      <c r="G319" s="1">
        <v>770</v>
      </c>
      <c r="H319" s="1">
        <v>717</v>
      </c>
      <c r="I319" s="1">
        <v>53</v>
      </c>
      <c r="J319" s="1">
        <v>3</v>
      </c>
      <c r="K319" s="1">
        <v>83</v>
      </c>
      <c r="L319" s="1">
        <v>79</v>
      </c>
      <c r="M319" s="11">
        <v>84227000</v>
      </c>
    </row>
    <row r="320" spans="1:13" x14ac:dyDescent="0.25">
      <c r="A320" s="1">
        <v>2010</v>
      </c>
      <c r="B320" s="1" t="s">
        <v>91</v>
      </c>
      <c r="C320" s="1" t="s">
        <v>56</v>
      </c>
      <c r="D320" s="1" t="s">
        <v>57</v>
      </c>
      <c r="E320" s="1" t="s">
        <v>90</v>
      </c>
      <c r="F320" s="1">
        <v>139</v>
      </c>
      <c r="G320" s="1">
        <v>738</v>
      </c>
      <c r="H320" s="1">
        <v>629</v>
      </c>
      <c r="I320" s="1">
        <v>109</v>
      </c>
      <c r="J320" s="1">
        <v>2</v>
      </c>
      <c r="K320" s="1">
        <v>91</v>
      </c>
      <c r="L320" s="1">
        <v>71</v>
      </c>
      <c r="M320" s="11">
        <v>84423666</v>
      </c>
    </row>
    <row r="321" spans="1:13" x14ac:dyDescent="0.25">
      <c r="A321" s="1">
        <v>2010</v>
      </c>
      <c r="B321" s="1" t="s">
        <v>114</v>
      </c>
      <c r="C321" s="1" t="s">
        <v>55</v>
      </c>
      <c r="D321" s="1" t="s">
        <v>53</v>
      </c>
      <c r="E321" s="1" t="s">
        <v>86</v>
      </c>
      <c r="F321" s="1">
        <v>101</v>
      </c>
      <c r="G321" s="1">
        <v>513</v>
      </c>
      <c r="H321" s="1">
        <v>698</v>
      </c>
      <c r="I321" s="1">
        <v>-185</v>
      </c>
      <c r="J321" s="1">
        <v>4</v>
      </c>
      <c r="K321" s="1">
        <v>61</v>
      </c>
      <c r="L321" s="1">
        <v>101</v>
      </c>
      <c r="M321" s="11">
        <v>86510000</v>
      </c>
    </row>
    <row r="322" spans="1:13" x14ac:dyDescent="0.25">
      <c r="A322" s="1">
        <v>2010</v>
      </c>
      <c r="B322" s="1" t="s">
        <v>101</v>
      </c>
      <c r="C322" s="1" t="s">
        <v>54</v>
      </c>
      <c r="D322" s="1" t="s">
        <v>57</v>
      </c>
      <c r="E322" s="1" t="s">
        <v>48</v>
      </c>
      <c r="F322" s="1">
        <v>108</v>
      </c>
      <c r="G322" s="1">
        <v>611</v>
      </c>
      <c r="H322" s="1">
        <v>729</v>
      </c>
      <c r="I322" s="1">
        <v>-118</v>
      </c>
      <c r="J322" s="1">
        <v>4</v>
      </c>
      <c r="K322" s="1">
        <v>76</v>
      </c>
      <c r="L322" s="1">
        <v>86</v>
      </c>
      <c r="M322" s="11">
        <v>92355500</v>
      </c>
    </row>
    <row r="323" spans="1:13" x14ac:dyDescent="0.25">
      <c r="A323" s="1">
        <v>2010</v>
      </c>
      <c r="B323" s="1" t="s">
        <v>116</v>
      </c>
      <c r="C323" s="1" t="s">
        <v>76</v>
      </c>
      <c r="D323" s="1" t="s">
        <v>57</v>
      </c>
      <c r="E323" s="1" t="s">
        <v>48</v>
      </c>
      <c r="F323" s="1">
        <v>150</v>
      </c>
      <c r="G323" s="1">
        <v>736</v>
      </c>
      <c r="H323" s="1">
        <v>641</v>
      </c>
      <c r="I323" s="1">
        <v>95</v>
      </c>
      <c r="J323" s="1">
        <v>2</v>
      </c>
      <c r="K323" s="1">
        <v>86</v>
      </c>
      <c r="L323" s="1">
        <v>76</v>
      </c>
      <c r="M323" s="11">
        <v>93540751</v>
      </c>
    </row>
    <row r="324" spans="1:13" x14ac:dyDescent="0.25">
      <c r="A324" s="1">
        <v>2010</v>
      </c>
      <c r="B324" s="1" t="s">
        <v>103</v>
      </c>
      <c r="C324" s="1" t="s">
        <v>73</v>
      </c>
      <c r="D324" s="1" t="s">
        <v>57</v>
      </c>
      <c r="E324" s="1" t="s">
        <v>86</v>
      </c>
      <c r="F324" s="1">
        <v>120</v>
      </c>
      <c r="G324" s="1">
        <v>667</v>
      </c>
      <c r="H324" s="1">
        <v>692</v>
      </c>
      <c r="I324" s="1">
        <v>-25</v>
      </c>
      <c r="J324" s="1">
        <v>4</v>
      </c>
      <c r="K324" s="1">
        <v>80</v>
      </c>
      <c r="L324" s="1">
        <v>82</v>
      </c>
      <c r="M324" s="11">
        <v>95358016</v>
      </c>
    </row>
    <row r="325" spans="1:13" x14ac:dyDescent="0.25">
      <c r="A325" s="1">
        <v>2010</v>
      </c>
      <c r="B325" s="1" t="s">
        <v>105</v>
      </c>
      <c r="C325" s="1" t="s">
        <v>71</v>
      </c>
      <c r="D325" s="1" t="s">
        <v>53</v>
      </c>
      <c r="E325" s="1" t="s">
        <v>48</v>
      </c>
      <c r="F325" s="1">
        <v>142</v>
      </c>
      <c r="G325" s="1">
        <v>781</v>
      </c>
      <c r="H325" s="1">
        <v>671</v>
      </c>
      <c r="I325" s="1">
        <v>110</v>
      </c>
      <c r="J325" s="1">
        <v>1</v>
      </c>
      <c r="K325" s="1">
        <v>94</v>
      </c>
      <c r="L325" s="1">
        <v>68</v>
      </c>
      <c r="M325" s="11">
        <v>97559166</v>
      </c>
    </row>
    <row r="326" spans="1:13" x14ac:dyDescent="0.25">
      <c r="A326" s="1">
        <v>2010</v>
      </c>
      <c r="B326" s="1" t="s">
        <v>115</v>
      </c>
      <c r="C326" s="1" t="s">
        <v>81</v>
      </c>
      <c r="D326" s="1" t="s">
        <v>57</v>
      </c>
      <c r="E326" s="1" t="s">
        <v>86</v>
      </c>
      <c r="F326" s="1">
        <v>162</v>
      </c>
      <c r="G326" s="1">
        <v>697</v>
      </c>
      <c r="H326" s="1">
        <v>583</v>
      </c>
      <c r="I326" s="1">
        <v>114</v>
      </c>
      <c r="J326" s="1">
        <v>1</v>
      </c>
      <c r="K326" s="1">
        <v>92</v>
      </c>
      <c r="L326" s="1">
        <v>70</v>
      </c>
      <c r="M326" s="11">
        <v>98641333</v>
      </c>
    </row>
    <row r="327" spans="1:13" x14ac:dyDescent="0.25">
      <c r="A327" s="1">
        <v>2010</v>
      </c>
      <c r="B327" s="1" t="s">
        <v>120</v>
      </c>
      <c r="C327" s="1" t="s">
        <v>77</v>
      </c>
      <c r="D327" s="1" t="s">
        <v>53</v>
      </c>
      <c r="E327" s="1" t="s">
        <v>86</v>
      </c>
      <c r="F327" s="1">
        <v>155</v>
      </c>
      <c r="G327" s="1">
        <v>681</v>
      </c>
      <c r="H327" s="1">
        <v>702</v>
      </c>
      <c r="I327" s="1">
        <v>-21</v>
      </c>
      <c r="J327" s="1">
        <v>3</v>
      </c>
      <c r="K327" s="1">
        <v>80</v>
      </c>
      <c r="L327" s="1">
        <v>82</v>
      </c>
      <c r="M327" s="11">
        <v>104963866</v>
      </c>
    </row>
    <row r="328" spans="1:13" x14ac:dyDescent="0.25">
      <c r="A328" s="1">
        <v>2010</v>
      </c>
      <c r="B328" s="1" t="s">
        <v>94</v>
      </c>
      <c r="C328" s="1" t="s">
        <v>52</v>
      </c>
      <c r="D328" s="1" t="s">
        <v>53</v>
      </c>
      <c r="E328" s="1" t="s">
        <v>48</v>
      </c>
      <c r="F328" s="1">
        <v>177</v>
      </c>
      <c r="G328" s="1">
        <v>752</v>
      </c>
      <c r="H328" s="1">
        <v>704</v>
      </c>
      <c r="I328" s="1">
        <v>48</v>
      </c>
      <c r="J328" s="1">
        <v>2</v>
      </c>
      <c r="K328" s="1">
        <v>88</v>
      </c>
      <c r="L328" s="1">
        <v>74</v>
      </c>
      <c r="M328" s="11">
        <v>105530000</v>
      </c>
    </row>
    <row r="329" spans="1:13" x14ac:dyDescent="0.25">
      <c r="A329" s="1">
        <v>2010</v>
      </c>
      <c r="B329" s="1" t="s">
        <v>99</v>
      </c>
      <c r="C329" s="1" t="s">
        <v>78</v>
      </c>
      <c r="D329" s="1" t="s">
        <v>53</v>
      </c>
      <c r="E329" s="1" t="s">
        <v>48</v>
      </c>
      <c r="F329" s="1">
        <v>152</v>
      </c>
      <c r="G329" s="1">
        <v>751</v>
      </c>
      <c r="H329" s="1">
        <v>743</v>
      </c>
      <c r="I329" s="1">
        <v>8</v>
      </c>
      <c r="J329" s="1">
        <v>3</v>
      </c>
      <c r="K329" s="1">
        <v>81</v>
      </c>
      <c r="L329" s="1">
        <v>81</v>
      </c>
      <c r="M329" s="11">
        <v>122864928</v>
      </c>
    </row>
    <row r="330" spans="1:13" x14ac:dyDescent="0.25">
      <c r="A330" s="1">
        <v>2010</v>
      </c>
      <c r="B330" s="1" t="s">
        <v>109</v>
      </c>
      <c r="C330" s="1" t="s">
        <v>69</v>
      </c>
      <c r="D330" s="1" t="s">
        <v>57</v>
      </c>
      <c r="E330" s="1" t="s">
        <v>90</v>
      </c>
      <c r="F330" s="1">
        <v>128</v>
      </c>
      <c r="G330" s="1">
        <v>656</v>
      </c>
      <c r="H330" s="1">
        <v>652</v>
      </c>
      <c r="I330" s="1">
        <v>4</v>
      </c>
      <c r="J330" s="1">
        <v>4</v>
      </c>
      <c r="K330" s="1">
        <v>79</v>
      </c>
      <c r="L330" s="1">
        <v>83</v>
      </c>
      <c r="M330" s="11">
        <v>134422942</v>
      </c>
    </row>
    <row r="331" spans="1:13" x14ac:dyDescent="0.25">
      <c r="A331" s="1">
        <v>2010</v>
      </c>
      <c r="B331" s="1" t="s">
        <v>111</v>
      </c>
      <c r="C331" s="1" t="s">
        <v>82</v>
      </c>
      <c r="D331" s="1" t="s">
        <v>57</v>
      </c>
      <c r="E331" s="1" t="s">
        <v>90</v>
      </c>
      <c r="F331" s="1">
        <v>166</v>
      </c>
      <c r="G331" s="1">
        <v>772</v>
      </c>
      <c r="H331" s="1">
        <v>640</v>
      </c>
      <c r="I331" s="1">
        <v>132</v>
      </c>
      <c r="J331" s="1">
        <v>1</v>
      </c>
      <c r="K331" s="1">
        <v>97</v>
      </c>
      <c r="L331" s="1">
        <v>65</v>
      </c>
      <c r="M331" s="11">
        <v>141928379</v>
      </c>
    </row>
    <row r="332" spans="1:13" x14ac:dyDescent="0.25">
      <c r="A332" s="1">
        <v>2010</v>
      </c>
      <c r="B332" s="1" t="s">
        <v>95</v>
      </c>
      <c r="C332" s="1" t="s">
        <v>58</v>
      </c>
      <c r="D332" s="1" t="s">
        <v>57</v>
      </c>
      <c r="E332" s="1" t="s">
        <v>48</v>
      </c>
      <c r="F332" s="1">
        <v>149</v>
      </c>
      <c r="G332" s="1">
        <v>685</v>
      </c>
      <c r="H332" s="1">
        <v>767</v>
      </c>
      <c r="I332" s="1">
        <v>-82</v>
      </c>
      <c r="J332" s="1">
        <v>5</v>
      </c>
      <c r="K332" s="1">
        <v>75</v>
      </c>
      <c r="L332" s="1">
        <v>87</v>
      </c>
      <c r="M332" s="11">
        <v>146609000</v>
      </c>
    </row>
    <row r="333" spans="1:13" x14ac:dyDescent="0.25">
      <c r="A333" s="1">
        <v>2010</v>
      </c>
      <c r="B333" s="1" t="s">
        <v>93</v>
      </c>
      <c r="C333" s="1" t="s">
        <v>64</v>
      </c>
      <c r="D333" s="1" t="s">
        <v>53</v>
      </c>
      <c r="E333" s="1" t="s">
        <v>90</v>
      </c>
      <c r="F333" s="1">
        <v>211</v>
      </c>
      <c r="G333" s="1">
        <v>818</v>
      </c>
      <c r="H333" s="1">
        <v>744</v>
      </c>
      <c r="I333" s="1">
        <v>74</v>
      </c>
      <c r="J333" s="1">
        <v>3</v>
      </c>
      <c r="K333" s="1">
        <v>89</v>
      </c>
      <c r="L333" s="1">
        <v>73</v>
      </c>
      <c r="M333" s="11">
        <v>162447333</v>
      </c>
    </row>
    <row r="334" spans="1:13" x14ac:dyDescent="0.25">
      <c r="A334" s="1">
        <v>2010</v>
      </c>
      <c r="B334" s="1" t="s">
        <v>108</v>
      </c>
      <c r="C334" s="1" t="s">
        <v>67</v>
      </c>
      <c r="D334" s="1" t="s">
        <v>53</v>
      </c>
      <c r="E334" s="1" t="s">
        <v>90</v>
      </c>
      <c r="F334" s="1">
        <v>201</v>
      </c>
      <c r="G334" s="1">
        <v>859</v>
      </c>
      <c r="H334" s="1">
        <v>693</v>
      </c>
      <c r="I334" s="1">
        <v>166</v>
      </c>
      <c r="J334" s="1">
        <v>2</v>
      </c>
      <c r="K334" s="1">
        <v>95</v>
      </c>
      <c r="L334" s="1">
        <v>67</v>
      </c>
      <c r="M334" s="11">
        <v>206333389</v>
      </c>
    </row>
    <row r="335" spans="1:13" x14ac:dyDescent="0.25">
      <c r="A335" s="1">
        <v>2011</v>
      </c>
      <c r="B335" s="1" t="s">
        <v>102</v>
      </c>
      <c r="C335" s="1" t="s">
        <v>74</v>
      </c>
      <c r="D335" s="1" t="s">
        <v>53</v>
      </c>
      <c r="E335" s="1" t="s">
        <v>48</v>
      </c>
      <c r="F335" s="1">
        <v>129</v>
      </c>
      <c r="G335" s="1">
        <v>730</v>
      </c>
      <c r="H335" s="1">
        <v>762</v>
      </c>
      <c r="I335" s="1">
        <v>-32</v>
      </c>
      <c r="J335" s="1">
        <v>4</v>
      </c>
      <c r="K335" s="1">
        <v>71</v>
      </c>
      <c r="L335" s="1">
        <v>91</v>
      </c>
      <c r="M335" s="11">
        <v>35712000</v>
      </c>
    </row>
    <row r="336" spans="1:13" x14ac:dyDescent="0.25">
      <c r="A336" s="1">
        <v>2011</v>
      </c>
      <c r="B336" s="1" t="s">
        <v>122</v>
      </c>
      <c r="C336" s="1" t="s">
        <v>63</v>
      </c>
      <c r="D336" s="1" t="s">
        <v>53</v>
      </c>
      <c r="E336" s="1" t="s">
        <v>90</v>
      </c>
      <c r="F336" s="1">
        <v>172</v>
      </c>
      <c r="G336" s="1">
        <v>707</v>
      </c>
      <c r="H336" s="1">
        <v>614</v>
      </c>
      <c r="I336" s="1">
        <v>93</v>
      </c>
      <c r="J336" s="1">
        <v>2</v>
      </c>
      <c r="K336" s="1">
        <v>91</v>
      </c>
      <c r="L336" s="1">
        <v>71</v>
      </c>
      <c r="M336" s="11">
        <v>41053571</v>
      </c>
    </row>
    <row r="337" spans="1:13" x14ac:dyDescent="0.25">
      <c r="A337" s="1">
        <v>2011</v>
      </c>
      <c r="B337" s="1" t="s">
        <v>112</v>
      </c>
      <c r="C337" s="1" t="s">
        <v>70</v>
      </c>
      <c r="D337" s="1" t="s">
        <v>57</v>
      </c>
      <c r="E337" s="1" t="s">
        <v>48</v>
      </c>
      <c r="F337" s="1">
        <v>107</v>
      </c>
      <c r="G337" s="1">
        <v>610</v>
      </c>
      <c r="H337" s="1">
        <v>712</v>
      </c>
      <c r="I337" s="1">
        <v>-102</v>
      </c>
      <c r="J337" s="1">
        <v>4</v>
      </c>
      <c r="K337" s="1">
        <v>72</v>
      </c>
      <c r="L337" s="1">
        <v>90</v>
      </c>
      <c r="M337" s="11">
        <v>45047000</v>
      </c>
    </row>
    <row r="338" spans="1:13" x14ac:dyDescent="0.25">
      <c r="A338" s="1">
        <v>2011</v>
      </c>
      <c r="B338" s="1" t="s">
        <v>113</v>
      </c>
      <c r="C338" s="1" t="s">
        <v>68</v>
      </c>
      <c r="D338" s="1" t="s">
        <v>57</v>
      </c>
      <c r="E338" s="1" t="s">
        <v>86</v>
      </c>
      <c r="F338" s="1">
        <v>91</v>
      </c>
      <c r="G338" s="1">
        <v>593</v>
      </c>
      <c r="H338" s="1">
        <v>611</v>
      </c>
      <c r="I338" s="1">
        <v>-18</v>
      </c>
      <c r="J338" s="1">
        <v>5</v>
      </c>
      <c r="K338" s="1">
        <v>71</v>
      </c>
      <c r="L338" s="1">
        <v>91</v>
      </c>
      <c r="M338" s="11">
        <v>45869140</v>
      </c>
    </row>
    <row r="339" spans="1:13" x14ac:dyDescent="0.25">
      <c r="A339" s="1">
        <v>2011</v>
      </c>
      <c r="B339" s="1" t="s">
        <v>97</v>
      </c>
      <c r="C339" s="1" t="s">
        <v>72</v>
      </c>
      <c r="D339" s="1" t="s">
        <v>53</v>
      </c>
      <c r="E339" s="1" t="s">
        <v>48</v>
      </c>
      <c r="F339" s="1">
        <v>154</v>
      </c>
      <c r="G339" s="1">
        <v>704</v>
      </c>
      <c r="H339" s="1">
        <v>760</v>
      </c>
      <c r="I339" s="1">
        <v>-56</v>
      </c>
      <c r="J339" s="1">
        <v>2</v>
      </c>
      <c r="K339" s="1">
        <v>80</v>
      </c>
      <c r="L339" s="1">
        <v>82</v>
      </c>
      <c r="M339" s="11">
        <v>48776566</v>
      </c>
    </row>
    <row r="340" spans="1:13" x14ac:dyDescent="0.25">
      <c r="A340" s="1">
        <v>2011</v>
      </c>
      <c r="B340" s="1" t="s">
        <v>89</v>
      </c>
      <c r="C340" s="1" t="s">
        <v>65</v>
      </c>
      <c r="D340" s="1" t="s">
        <v>57</v>
      </c>
      <c r="E340" s="1" t="s">
        <v>86</v>
      </c>
      <c r="F340" s="1">
        <v>172</v>
      </c>
      <c r="G340" s="1">
        <v>731</v>
      </c>
      <c r="H340" s="1">
        <v>662</v>
      </c>
      <c r="I340" s="1">
        <v>69</v>
      </c>
      <c r="J340" s="1">
        <v>1</v>
      </c>
      <c r="K340" s="1">
        <v>94</v>
      </c>
      <c r="L340" s="1">
        <v>68</v>
      </c>
      <c r="M340" s="11">
        <v>53639833</v>
      </c>
    </row>
    <row r="341" spans="1:13" x14ac:dyDescent="0.25">
      <c r="A341" s="1">
        <v>2011</v>
      </c>
      <c r="B341" s="1" t="s">
        <v>100</v>
      </c>
      <c r="C341" s="1" t="s">
        <v>83</v>
      </c>
      <c r="D341" s="1" t="s">
        <v>57</v>
      </c>
      <c r="E341" s="1" t="s">
        <v>90</v>
      </c>
      <c r="F341" s="1">
        <v>149</v>
      </c>
      <c r="G341" s="1">
        <v>625</v>
      </c>
      <c r="H341" s="1">
        <v>702</v>
      </c>
      <c r="I341" s="1">
        <v>-77</v>
      </c>
      <c r="J341" s="1">
        <v>5</v>
      </c>
      <c r="K341" s="1">
        <v>72</v>
      </c>
      <c r="L341" s="1">
        <v>90</v>
      </c>
      <c r="M341" s="11">
        <v>56944000</v>
      </c>
    </row>
    <row r="342" spans="1:13" x14ac:dyDescent="0.25">
      <c r="A342" s="1">
        <v>2011</v>
      </c>
      <c r="B342" s="1" t="s">
        <v>119</v>
      </c>
      <c r="C342" s="1" t="s">
        <v>60</v>
      </c>
      <c r="D342" s="1" t="s">
        <v>53</v>
      </c>
      <c r="E342" s="1" t="s">
        <v>90</v>
      </c>
      <c r="F342" s="1">
        <v>186</v>
      </c>
      <c r="G342" s="1">
        <v>743</v>
      </c>
      <c r="H342" s="1">
        <v>761</v>
      </c>
      <c r="I342" s="1">
        <v>-18</v>
      </c>
      <c r="J342" s="1">
        <v>4</v>
      </c>
      <c r="K342" s="1">
        <v>81</v>
      </c>
      <c r="L342" s="1">
        <v>81</v>
      </c>
      <c r="M342" s="11">
        <v>62567800</v>
      </c>
    </row>
    <row r="343" spans="1:13" x14ac:dyDescent="0.25">
      <c r="A343" s="1">
        <v>2011</v>
      </c>
      <c r="B343" s="1" t="s">
        <v>121</v>
      </c>
      <c r="C343" s="1" t="s">
        <v>79</v>
      </c>
      <c r="D343" s="1" t="s">
        <v>57</v>
      </c>
      <c r="E343" s="1" t="s">
        <v>90</v>
      </c>
      <c r="F343" s="1">
        <v>154</v>
      </c>
      <c r="G343" s="1">
        <v>624</v>
      </c>
      <c r="H343" s="1">
        <v>643</v>
      </c>
      <c r="I343" s="1">
        <v>-19</v>
      </c>
      <c r="J343" s="1">
        <v>3</v>
      </c>
      <c r="K343" s="1">
        <v>80</v>
      </c>
      <c r="L343" s="1">
        <v>81</v>
      </c>
      <c r="M343" s="11">
        <v>63856928</v>
      </c>
    </row>
    <row r="344" spans="1:13" x14ac:dyDescent="0.25">
      <c r="A344" s="1">
        <v>2011</v>
      </c>
      <c r="B344" s="1" t="s">
        <v>110</v>
      </c>
      <c r="C344" s="1" t="s">
        <v>66</v>
      </c>
      <c r="D344" s="1" t="s">
        <v>53</v>
      </c>
      <c r="E344" s="1" t="s">
        <v>86</v>
      </c>
      <c r="F344" s="1">
        <v>114</v>
      </c>
      <c r="G344" s="1">
        <v>645</v>
      </c>
      <c r="H344" s="1">
        <v>679</v>
      </c>
      <c r="I344" s="1">
        <v>-34</v>
      </c>
      <c r="J344" s="1">
        <v>3</v>
      </c>
      <c r="K344" s="1">
        <v>74</v>
      </c>
      <c r="L344" s="1">
        <v>88</v>
      </c>
      <c r="M344" s="11">
        <v>66536500</v>
      </c>
    </row>
    <row r="345" spans="1:13" x14ac:dyDescent="0.25">
      <c r="A345" s="1">
        <v>2011</v>
      </c>
      <c r="B345" s="1" t="s">
        <v>101</v>
      </c>
      <c r="C345" s="1" t="s">
        <v>54</v>
      </c>
      <c r="D345" s="1" t="s">
        <v>57</v>
      </c>
      <c r="E345" s="1" t="s">
        <v>48</v>
      </c>
      <c r="F345" s="1">
        <v>95</v>
      </c>
      <c r="G345" s="1">
        <v>615</v>
      </c>
      <c r="H345" s="1">
        <v>796</v>
      </c>
      <c r="I345" s="1">
        <v>-181</v>
      </c>
      <c r="J345" s="1">
        <v>6</v>
      </c>
      <c r="K345" s="1">
        <v>56</v>
      </c>
      <c r="L345" s="1">
        <v>106</v>
      </c>
      <c r="M345" s="11">
        <v>70694000</v>
      </c>
    </row>
    <row r="346" spans="1:13" x14ac:dyDescent="0.25">
      <c r="A346" s="1">
        <v>2011</v>
      </c>
      <c r="B346" s="1" t="s">
        <v>96</v>
      </c>
      <c r="C346" s="1" t="s">
        <v>75</v>
      </c>
      <c r="D346" s="1" t="s">
        <v>57</v>
      </c>
      <c r="E346" s="1" t="s">
        <v>48</v>
      </c>
      <c r="F346" s="1">
        <v>183</v>
      </c>
      <c r="G346" s="1">
        <v>735</v>
      </c>
      <c r="H346" s="1">
        <v>720</v>
      </c>
      <c r="I346" s="1">
        <v>15</v>
      </c>
      <c r="J346" s="1">
        <v>3</v>
      </c>
      <c r="K346" s="1">
        <v>79</v>
      </c>
      <c r="L346" s="1">
        <v>83</v>
      </c>
      <c r="M346" s="11">
        <v>75947134</v>
      </c>
    </row>
    <row r="347" spans="1:13" x14ac:dyDescent="0.25">
      <c r="A347" s="1">
        <v>2011</v>
      </c>
      <c r="B347" s="1" t="s">
        <v>92</v>
      </c>
      <c r="C347" s="1" t="s">
        <v>61</v>
      </c>
      <c r="D347" s="1" t="s">
        <v>53</v>
      </c>
      <c r="E347" s="1" t="s">
        <v>90</v>
      </c>
      <c r="F347" s="1">
        <v>191</v>
      </c>
      <c r="G347" s="1">
        <v>708</v>
      </c>
      <c r="H347" s="1">
        <v>860</v>
      </c>
      <c r="I347" s="1">
        <v>-152</v>
      </c>
      <c r="J347" s="1">
        <v>5</v>
      </c>
      <c r="K347" s="1">
        <v>69</v>
      </c>
      <c r="L347" s="1">
        <v>93</v>
      </c>
      <c r="M347" s="11">
        <v>85304038</v>
      </c>
    </row>
    <row r="348" spans="1:13" x14ac:dyDescent="0.25">
      <c r="A348" s="1">
        <v>2011</v>
      </c>
      <c r="B348" s="1" t="s">
        <v>104</v>
      </c>
      <c r="C348" s="1" t="s">
        <v>62</v>
      </c>
      <c r="D348" s="1" t="s">
        <v>57</v>
      </c>
      <c r="E348" s="1" t="s">
        <v>48</v>
      </c>
      <c r="F348" s="1">
        <v>185</v>
      </c>
      <c r="G348" s="1">
        <v>721</v>
      </c>
      <c r="H348" s="1">
        <v>638</v>
      </c>
      <c r="I348" s="1">
        <v>83</v>
      </c>
      <c r="J348" s="1">
        <v>1</v>
      </c>
      <c r="K348" s="1">
        <v>96</v>
      </c>
      <c r="L348" s="1">
        <v>66</v>
      </c>
      <c r="M348" s="11">
        <v>85497333</v>
      </c>
    </row>
    <row r="349" spans="1:13" x14ac:dyDescent="0.25">
      <c r="A349" s="1">
        <v>2011</v>
      </c>
      <c r="B349" s="1" t="s">
        <v>114</v>
      </c>
      <c r="C349" s="1" t="s">
        <v>55</v>
      </c>
      <c r="D349" s="1" t="s">
        <v>53</v>
      </c>
      <c r="E349" s="1" t="s">
        <v>86</v>
      </c>
      <c r="F349" s="1">
        <v>109</v>
      </c>
      <c r="G349" s="1">
        <v>556</v>
      </c>
      <c r="H349" s="1">
        <v>675</v>
      </c>
      <c r="I349" s="1">
        <v>-119</v>
      </c>
      <c r="J349" s="1">
        <v>4</v>
      </c>
      <c r="K349" s="1">
        <v>67</v>
      </c>
      <c r="L349" s="1">
        <v>95</v>
      </c>
      <c r="M349" s="11">
        <v>86110600</v>
      </c>
    </row>
    <row r="350" spans="1:13" x14ac:dyDescent="0.25">
      <c r="A350" s="1">
        <v>2011</v>
      </c>
      <c r="B350" s="1" t="s">
        <v>91</v>
      </c>
      <c r="C350" s="1" t="s">
        <v>56</v>
      </c>
      <c r="D350" s="1" t="s">
        <v>57</v>
      </c>
      <c r="E350" s="1" t="s">
        <v>90</v>
      </c>
      <c r="F350" s="1">
        <v>173</v>
      </c>
      <c r="G350" s="1">
        <v>641</v>
      </c>
      <c r="H350" s="1">
        <v>605</v>
      </c>
      <c r="I350" s="1">
        <v>36</v>
      </c>
      <c r="J350" s="1">
        <v>2</v>
      </c>
      <c r="K350" s="1">
        <v>89</v>
      </c>
      <c r="L350" s="1">
        <v>73</v>
      </c>
      <c r="M350" s="11">
        <v>87002692</v>
      </c>
    </row>
    <row r="351" spans="1:13" x14ac:dyDescent="0.25">
      <c r="A351" s="1">
        <v>2011</v>
      </c>
      <c r="B351" s="1" t="s">
        <v>98</v>
      </c>
      <c r="C351" s="1" t="s">
        <v>84</v>
      </c>
      <c r="D351" s="1" t="s">
        <v>57</v>
      </c>
      <c r="E351" s="1" t="s">
        <v>86</v>
      </c>
      <c r="F351" s="1">
        <v>163</v>
      </c>
      <c r="G351" s="1">
        <v>735</v>
      </c>
      <c r="H351" s="1">
        <v>774</v>
      </c>
      <c r="I351" s="1">
        <v>-39</v>
      </c>
      <c r="J351" s="1">
        <v>4</v>
      </c>
      <c r="K351" s="1">
        <v>73</v>
      </c>
      <c r="L351" s="1">
        <v>89</v>
      </c>
      <c r="M351" s="11">
        <v>88148071</v>
      </c>
    </row>
    <row r="352" spans="1:13" x14ac:dyDescent="0.25">
      <c r="A352" s="1">
        <v>2011</v>
      </c>
      <c r="B352" s="1" t="s">
        <v>118</v>
      </c>
      <c r="C352" s="1" t="s">
        <v>80</v>
      </c>
      <c r="D352" s="1" t="s">
        <v>53</v>
      </c>
      <c r="E352" s="1" t="s">
        <v>86</v>
      </c>
      <c r="F352" s="1">
        <v>210</v>
      </c>
      <c r="G352" s="1">
        <v>855</v>
      </c>
      <c r="H352" s="1">
        <v>677</v>
      </c>
      <c r="I352" s="1">
        <v>178</v>
      </c>
      <c r="J352" s="1">
        <v>1</v>
      </c>
      <c r="K352" s="1">
        <v>96</v>
      </c>
      <c r="L352" s="1">
        <v>66</v>
      </c>
      <c r="M352" s="11">
        <v>92299264</v>
      </c>
    </row>
    <row r="353" spans="1:13" x14ac:dyDescent="0.25">
      <c r="A353" s="1">
        <v>2011</v>
      </c>
      <c r="B353" s="1" t="s">
        <v>103</v>
      </c>
      <c r="C353" s="1" t="s">
        <v>73</v>
      </c>
      <c r="D353" s="1" t="s">
        <v>57</v>
      </c>
      <c r="E353" s="1" t="s">
        <v>86</v>
      </c>
      <c r="F353" s="1">
        <v>117</v>
      </c>
      <c r="G353" s="1">
        <v>644</v>
      </c>
      <c r="H353" s="1">
        <v>612</v>
      </c>
      <c r="I353" s="1">
        <v>32</v>
      </c>
      <c r="J353" s="1">
        <v>3</v>
      </c>
      <c r="K353" s="1">
        <v>82</v>
      </c>
      <c r="L353" s="1">
        <v>79</v>
      </c>
      <c r="M353" s="11">
        <v>104188999</v>
      </c>
    </row>
    <row r="354" spans="1:13" x14ac:dyDescent="0.25">
      <c r="A354" s="1">
        <v>2011</v>
      </c>
      <c r="B354" s="1" t="s">
        <v>116</v>
      </c>
      <c r="C354" s="1" t="s">
        <v>76</v>
      </c>
      <c r="D354" s="1" t="s">
        <v>57</v>
      </c>
      <c r="E354" s="1" t="s">
        <v>48</v>
      </c>
      <c r="F354" s="1">
        <v>162</v>
      </c>
      <c r="G354" s="1">
        <v>762</v>
      </c>
      <c r="H354" s="1">
        <v>692</v>
      </c>
      <c r="I354" s="1">
        <v>70</v>
      </c>
      <c r="J354" s="1">
        <v>2</v>
      </c>
      <c r="K354" s="1">
        <v>90</v>
      </c>
      <c r="L354" s="1">
        <v>72</v>
      </c>
      <c r="M354" s="11">
        <v>105433572</v>
      </c>
    </row>
    <row r="355" spans="1:13" x14ac:dyDescent="0.25">
      <c r="A355" s="1">
        <v>2011</v>
      </c>
      <c r="B355" s="1" t="s">
        <v>99</v>
      </c>
      <c r="C355" s="1" t="s">
        <v>78</v>
      </c>
      <c r="D355" s="1" t="s">
        <v>53</v>
      </c>
      <c r="E355" s="1" t="s">
        <v>48</v>
      </c>
      <c r="F355" s="1">
        <v>169</v>
      </c>
      <c r="G355" s="1">
        <v>787</v>
      </c>
      <c r="H355" s="1">
        <v>711</v>
      </c>
      <c r="I355" s="1">
        <v>76</v>
      </c>
      <c r="J355" s="1">
        <v>1</v>
      </c>
      <c r="K355" s="1">
        <v>95</v>
      </c>
      <c r="L355" s="1">
        <v>67</v>
      </c>
      <c r="M355" s="11">
        <v>105700231</v>
      </c>
    </row>
    <row r="356" spans="1:13" x14ac:dyDescent="0.25">
      <c r="A356" s="1">
        <v>2011</v>
      </c>
      <c r="B356" s="1" t="s">
        <v>105</v>
      </c>
      <c r="C356" s="1" t="s">
        <v>71</v>
      </c>
      <c r="D356" s="1" t="s">
        <v>53</v>
      </c>
      <c r="E356" s="1" t="s">
        <v>48</v>
      </c>
      <c r="F356" s="1">
        <v>103</v>
      </c>
      <c r="G356" s="1">
        <v>619</v>
      </c>
      <c r="H356" s="1">
        <v>804</v>
      </c>
      <c r="I356" s="1">
        <v>-185</v>
      </c>
      <c r="J356" s="1">
        <v>5</v>
      </c>
      <c r="K356" s="1">
        <v>63</v>
      </c>
      <c r="L356" s="1">
        <v>99</v>
      </c>
      <c r="M356" s="11">
        <v>112737000</v>
      </c>
    </row>
    <row r="357" spans="1:13" x14ac:dyDescent="0.25">
      <c r="A357" s="1">
        <v>2011</v>
      </c>
      <c r="B357" s="1" t="s">
        <v>115</v>
      </c>
      <c r="C357" s="1" t="s">
        <v>81</v>
      </c>
      <c r="D357" s="1" t="s">
        <v>57</v>
      </c>
      <c r="E357" s="1" t="s">
        <v>86</v>
      </c>
      <c r="F357" s="1">
        <v>121</v>
      </c>
      <c r="G357" s="1">
        <v>570</v>
      </c>
      <c r="H357" s="1">
        <v>578</v>
      </c>
      <c r="I357" s="1">
        <v>-8</v>
      </c>
      <c r="J357" s="1">
        <v>2</v>
      </c>
      <c r="K357" s="1">
        <v>86</v>
      </c>
      <c r="L357" s="1">
        <v>76</v>
      </c>
      <c r="M357" s="11">
        <v>118198333</v>
      </c>
    </row>
    <row r="358" spans="1:13" x14ac:dyDescent="0.25">
      <c r="A358" s="1">
        <v>2011</v>
      </c>
      <c r="B358" s="1" t="s">
        <v>109</v>
      </c>
      <c r="C358" s="1" t="s">
        <v>69</v>
      </c>
      <c r="D358" s="1" t="s">
        <v>57</v>
      </c>
      <c r="E358" s="1" t="s">
        <v>90</v>
      </c>
      <c r="F358" s="1">
        <v>108</v>
      </c>
      <c r="G358" s="1">
        <v>718</v>
      </c>
      <c r="H358" s="1">
        <v>742</v>
      </c>
      <c r="I358" s="1">
        <v>-24</v>
      </c>
      <c r="J358" s="1">
        <v>4</v>
      </c>
      <c r="K358" s="1">
        <v>77</v>
      </c>
      <c r="L358" s="1">
        <v>85</v>
      </c>
      <c r="M358" s="11">
        <v>118847309</v>
      </c>
    </row>
    <row r="359" spans="1:13" x14ac:dyDescent="0.25">
      <c r="A359" s="1">
        <v>2011</v>
      </c>
      <c r="B359" s="1" t="s">
        <v>95</v>
      </c>
      <c r="C359" s="1" t="s">
        <v>58</v>
      </c>
      <c r="D359" s="1" t="s">
        <v>57</v>
      </c>
      <c r="E359" s="1" t="s">
        <v>48</v>
      </c>
      <c r="F359" s="1">
        <v>148</v>
      </c>
      <c r="G359" s="1">
        <v>654</v>
      </c>
      <c r="H359" s="1">
        <v>756</v>
      </c>
      <c r="I359" s="1">
        <v>-102</v>
      </c>
      <c r="J359" s="1">
        <v>5</v>
      </c>
      <c r="K359" s="1">
        <v>71</v>
      </c>
      <c r="L359" s="1">
        <v>91</v>
      </c>
      <c r="M359" s="11">
        <v>125047329</v>
      </c>
    </row>
    <row r="360" spans="1:13" x14ac:dyDescent="0.25">
      <c r="A360" s="1">
        <v>2011</v>
      </c>
      <c r="B360" s="1" t="s">
        <v>94</v>
      </c>
      <c r="C360" s="1" t="s">
        <v>52</v>
      </c>
      <c r="D360" s="1" t="s">
        <v>53</v>
      </c>
      <c r="E360" s="1" t="s">
        <v>48</v>
      </c>
      <c r="F360" s="1">
        <v>154</v>
      </c>
      <c r="G360" s="1">
        <v>654</v>
      </c>
      <c r="H360" s="1">
        <v>706</v>
      </c>
      <c r="I360" s="1">
        <v>-52</v>
      </c>
      <c r="J360" s="1">
        <v>3</v>
      </c>
      <c r="K360" s="1">
        <v>79</v>
      </c>
      <c r="L360" s="1">
        <v>83</v>
      </c>
      <c r="M360" s="11">
        <v>127789000</v>
      </c>
    </row>
    <row r="361" spans="1:13" x14ac:dyDescent="0.25">
      <c r="A361" s="1">
        <v>2011</v>
      </c>
      <c r="B361" s="1" t="s">
        <v>120</v>
      </c>
      <c r="C361" s="1" t="s">
        <v>77</v>
      </c>
      <c r="D361" s="1" t="s">
        <v>53</v>
      </c>
      <c r="E361" s="1" t="s">
        <v>86</v>
      </c>
      <c r="F361" s="1">
        <v>155</v>
      </c>
      <c r="G361" s="1">
        <v>667</v>
      </c>
      <c r="H361" s="1">
        <v>633</v>
      </c>
      <c r="I361" s="1">
        <v>34</v>
      </c>
      <c r="J361" s="1">
        <v>2</v>
      </c>
      <c r="K361" s="1">
        <v>86</v>
      </c>
      <c r="L361" s="1">
        <v>76</v>
      </c>
      <c r="M361" s="11">
        <v>138543166</v>
      </c>
    </row>
    <row r="362" spans="1:13" x14ac:dyDescent="0.25">
      <c r="A362" s="1">
        <v>2011</v>
      </c>
      <c r="B362" s="1" t="s">
        <v>93</v>
      </c>
      <c r="C362" s="1" t="s">
        <v>64</v>
      </c>
      <c r="D362" s="1" t="s">
        <v>53</v>
      </c>
      <c r="E362" s="1" t="s">
        <v>90</v>
      </c>
      <c r="F362" s="1">
        <v>203</v>
      </c>
      <c r="G362" s="1">
        <v>875</v>
      </c>
      <c r="H362" s="1">
        <v>737</v>
      </c>
      <c r="I362" s="1">
        <v>138</v>
      </c>
      <c r="J362" s="1">
        <v>3</v>
      </c>
      <c r="K362" s="1">
        <v>90</v>
      </c>
      <c r="L362" s="1">
        <v>72</v>
      </c>
      <c r="M362" s="11">
        <v>161762475</v>
      </c>
    </row>
    <row r="363" spans="1:13" x14ac:dyDescent="0.25">
      <c r="A363" s="1">
        <v>2011</v>
      </c>
      <c r="B363" s="1" t="s">
        <v>111</v>
      </c>
      <c r="C363" s="1" t="s">
        <v>82</v>
      </c>
      <c r="D363" s="1" t="s">
        <v>57</v>
      </c>
      <c r="E363" s="1" t="s">
        <v>90</v>
      </c>
      <c r="F363" s="1">
        <v>153</v>
      </c>
      <c r="G363" s="1">
        <v>713</v>
      </c>
      <c r="H363" s="1">
        <v>529</v>
      </c>
      <c r="I363" s="1">
        <v>184</v>
      </c>
      <c r="J363" s="1">
        <v>1</v>
      </c>
      <c r="K363" s="1">
        <v>102</v>
      </c>
      <c r="L363" s="1">
        <v>60</v>
      </c>
      <c r="M363" s="11">
        <v>172976379</v>
      </c>
    </row>
    <row r="364" spans="1:13" x14ac:dyDescent="0.25">
      <c r="A364" s="1">
        <v>2011</v>
      </c>
      <c r="B364" s="1" t="s">
        <v>108</v>
      </c>
      <c r="C364" s="1" t="s">
        <v>67</v>
      </c>
      <c r="D364" s="1" t="s">
        <v>53</v>
      </c>
      <c r="E364" s="1" t="s">
        <v>90</v>
      </c>
      <c r="F364" s="1">
        <v>222</v>
      </c>
      <c r="G364" s="1">
        <v>867</v>
      </c>
      <c r="H364" s="1">
        <v>657</v>
      </c>
      <c r="I364" s="1">
        <v>210</v>
      </c>
      <c r="J364" s="1">
        <v>1</v>
      </c>
      <c r="K364" s="1">
        <v>97</v>
      </c>
      <c r="L364" s="1">
        <v>65</v>
      </c>
      <c r="M364" s="11">
        <v>202275028</v>
      </c>
    </row>
    <row r="365" spans="1:13" x14ac:dyDescent="0.25">
      <c r="A365" s="1">
        <v>2012</v>
      </c>
      <c r="B365" s="1" t="s">
        <v>113</v>
      </c>
      <c r="C365" s="1" t="s">
        <v>68</v>
      </c>
      <c r="D365" s="1" t="s">
        <v>57</v>
      </c>
      <c r="E365" s="1" t="s">
        <v>86</v>
      </c>
      <c r="F365" s="1">
        <v>121</v>
      </c>
      <c r="G365" s="1">
        <v>651</v>
      </c>
      <c r="H365" s="1">
        <v>710</v>
      </c>
      <c r="I365" s="1">
        <v>-59</v>
      </c>
      <c r="J365" s="1">
        <v>4</v>
      </c>
      <c r="K365" s="1">
        <v>76</v>
      </c>
      <c r="L365" s="1">
        <v>86</v>
      </c>
      <c r="M365" s="11">
        <v>55244700</v>
      </c>
    </row>
    <row r="366" spans="1:13" x14ac:dyDescent="0.25">
      <c r="A366" s="1">
        <v>2012</v>
      </c>
      <c r="B366" s="1" t="s">
        <v>110</v>
      </c>
      <c r="C366" s="1" t="s">
        <v>66</v>
      </c>
      <c r="D366" s="1" t="s">
        <v>53</v>
      </c>
      <c r="E366" s="1" t="s">
        <v>86</v>
      </c>
      <c r="F366" s="1">
        <v>195</v>
      </c>
      <c r="G366" s="1">
        <v>713</v>
      </c>
      <c r="H366" s="1">
        <v>614</v>
      </c>
      <c r="I366" s="1">
        <v>99</v>
      </c>
      <c r="J366" s="1">
        <v>1</v>
      </c>
      <c r="K366" s="1">
        <v>94</v>
      </c>
      <c r="L366" s="1">
        <v>68</v>
      </c>
      <c r="M366" s="11">
        <v>55372500</v>
      </c>
    </row>
    <row r="367" spans="1:13" x14ac:dyDescent="0.25">
      <c r="A367" s="1">
        <v>2012</v>
      </c>
      <c r="B367" s="1" t="s">
        <v>101</v>
      </c>
      <c r="C367" s="1" t="s">
        <v>54</v>
      </c>
      <c r="D367" s="1" t="s">
        <v>57</v>
      </c>
      <c r="E367" s="1" t="s">
        <v>48</v>
      </c>
      <c r="F367" s="1">
        <v>146</v>
      </c>
      <c r="G367" s="1">
        <v>583</v>
      </c>
      <c r="H367" s="1">
        <v>794</v>
      </c>
      <c r="I367" s="1">
        <v>-211</v>
      </c>
      <c r="J367" s="1">
        <v>6</v>
      </c>
      <c r="K367" s="1">
        <v>55</v>
      </c>
      <c r="L367" s="1">
        <v>107</v>
      </c>
      <c r="M367" s="11">
        <v>60651000</v>
      </c>
    </row>
    <row r="368" spans="1:13" x14ac:dyDescent="0.25">
      <c r="A368" s="1">
        <v>2012</v>
      </c>
      <c r="B368" s="1" t="s">
        <v>102</v>
      </c>
      <c r="C368" s="1" t="s">
        <v>74</v>
      </c>
      <c r="D368" s="1" t="s">
        <v>53</v>
      </c>
      <c r="E368" s="1" t="s">
        <v>48</v>
      </c>
      <c r="F368" s="1">
        <v>131</v>
      </c>
      <c r="G368" s="1">
        <v>676</v>
      </c>
      <c r="H368" s="1">
        <v>746</v>
      </c>
      <c r="I368" s="1">
        <v>-70</v>
      </c>
      <c r="J368" s="1">
        <v>3</v>
      </c>
      <c r="K368" s="1">
        <v>72</v>
      </c>
      <c r="L368" s="1">
        <v>90</v>
      </c>
      <c r="M368" s="11">
        <v>60916225</v>
      </c>
    </row>
    <row r="369" spans="1:13" x14ac:dyDescent="0.25">
      <c r="A369" s="1">
        <v>2012</v>
      </c>
      <c r="B369" s="1" t="s">
        <v>112</v>
      </c>
      <c r="C369" s="1" t="s">
        <v>70</v>
      </c>
      <c r="D369" s="1" t="s">
        <v>57</v>
      </c>
      <c r="E369" s="1" t="s">
        <v>48</v>
      </c>
      <c r="F369" s="1">
        <v>170</v>
      </c>
      <c r="G369" s="1">
        <v>651</v>
      </c>
      <c r="H369" s="1">
        <v>674</v>
      </c>
      <c r="I369" s="1">
        <v>-23</v>
      </c>
      <c r="J369" s="1">
        <v>4</v>
      </c>
      <c r="K369" s="1">
        <v>79</v>
      </c>
      <c r="L369" s="1">
        <v>83</v>
      </c>
      <c r="M369" s="11">
        <v>62951999</v>
      </c>
    </row>
    <row r="370" spans="1:13" x14ac:dyDescent="0.25">
      <c r="A370" s="1">
        <v>2012</v>
      </c>
      <c r="B370" s="1" t="s">
        <v>122</v>
      </c>
      <c r="C370" s="1" t="s">
        <v>63</v>
      </c>
      <c r="D370" s="1" t="s">
        <v>53</v>
      </c>
      <c r="E370" s="1" t="s">
        <v>90</v>
      </c>
      <c r="F370" s="1">
        <v>175</v>
      </c>
      <c r="G370" s="1">
        <v>697</v>
      </c>
      <c r="H370" s="1">
        <v>577</v>
      </c>
      <c r="I370" s="1">
        <v>120</v>
      </c>
      <c r="J370" s="1">
        <v>3</v>
      </c>
      <c r="K370" s="1">
        <v>90</v>
      </c>
      <c r="L370" s="1">
        <v>72</v>
      </c>
      <c r="M370" s="11">
        <v>64173500</v>
      </c>
    </row>
    <row r="371" spans="1:13" x14ac:dyDescent="0.25">
      <c r="A371" s="1">
        <v>2012</v>
      </c>
      <c r="B371" s="1" t="s">
        <v>89</v>
      </c>
      <c r="C371" s="1" t="s">
        <v>65</v>
      </c>
      <c r="D371" s="1" t="s">
        <v>57</v>
      </c>
      <c r="E371" s="1" t="s">
        <v>86</v>
      </c>
      <c r="F371" s="1">
        <v>165</v>
      </c>
      <c r="G371" s="1">
        <v>734</v>
      </c>
      <c r="H371" s="1">
        <v>688</v>
      </c>
      <c r="I371" s="1">
        <v>46</v>
      </c>
      <c r="J371" s="1">
        <v>3</v>
      </c>
      <c r="K371" s="1">
        <v>81</v>
      </c>
      <c r="L371" s="1">
        <v>81</v>
      </c>
      <c r="M371" s="11">
        <v>73804833</v>
      </c>
    </row>
    <row r="372" spans="1:13" x14ac:dyDescent="0.25">
      <c r="A372" s="1">
        <v>2012</v>
      </c>
      <c r="B372" s="1" t="s">
        <v>119</v>
      </c>
      <c r="C372" s="1" t="s">
        <v>60</v>
      </c>
      <c r="D372" s="1" t="s">
        <v>53</v>
      </c>
      <c r="E372" s="1" t="s">
        <v>90</v>
      </c>
      <c r="F372" s="1">
        <v>198</v>
      </c>
      <c r="G372" s="1">
        <v>716</v>
      </c>
      <c r="H372" s="1">
        <v>784</v>
      </c>
      <c r="I372" s="1">
        <v>-68</v>
      </c>
      <c r="J372" s="1">
        <v>4</v>
      </c>
      <c r="K372" s="1">
        <v>73</v>
      </c>
      <c r="L372" s="1">
        <v>89</v>
      </c>
      <c r="M372" s="11">
        <v>75009200</v>
      </c>
    </row>
    <row r="373" spans="1:13" x14ac:dyDescent="0.25">
      <c r="A373" s="1">
        <v>2012</v>
      </c>
      <c r="B373" s="1" t="s">
        <v>92</v>
      </c>
      <c r="C373" s="1" t="s">
        <v>61</v>
      </c>
      <c r="D373" s="1" t="s">
        <v>53</v>
      </c>
      <c r="E373" s="1" t="s">
        <v>90</v>
      </c>
      <c r="F373" s="1">
        <v>214</v>
      </c>
      <c r="G373" s="1">
        <v>712</v>
      </c>
      <c r="H373" s="1">
        <v>705</v>
      </c>
      <c r="I373" s="1">
        <v>7</v>
      </c>
      <c r="J373" s="1">
        <v>2</v>
      </c>
      <c r="K373" s="1">
        <v>93</v>
      </c>
      <c r="L373" s="1">
        <v>69</v>
      </c>
      <c r="M373" s="11">
        <v>77353999</v>
      </c>
    </row>
    <row r="374" spans="1:13" x14ac:dyDescent="0.25">
      <c r="A374" s="1">
        <v>2012</v>
      </c>
      <c r="B374" s="1" t="s">
        <v>98</v>
      </c>
      <c r="C374" s="1" t="s">
        <v>84</v>
      </c>
      <c r="D374" s="1" t="s">
        <v>57</v>
      </c>
      <c r="E374" s="1" t="s">
        <v>86</v>
      </c>
      <c r="F374" s="1">
        <v>166</v>
      </c>
      <c r="G374" s="1">
        <v>758</v>
      </c>
      <c r="H374" s="1">
        <v>890</v>
      </c>
      <c r="I374" s="1">
        <v>-132</v>
      </c>
      <c r="J374" s="1">
        <v>5</v>
      </c>
      <c r="K374" s="1">
        <v>64</v>
      </c>
      <c r="L374" s="1">
        <v>98</v>
      </c>
      <c r="M374" s="11">
        <v>78069571</v>
      </c>
    </row>
    <row r="375" spans="1:13" x14ac:dyDescent="0.25">
      <c r="A375" s="1">
        <v>2012</v>
      </c>
      <c r="B375" s="1" t="s">
        <v>97</v>
      </c>
      <c r="C375" s="1" t="s">
        <v>72</v>
      </c>
      <c r="D375" s="1" t="s">
        <v>53</v>
      </c>
      <c r="E375" s="1" t="s">
        <v>48</v>
      </c>
      <c r="F375" s="1">
        <v>136</v>
      </c>
      <c r="G375" s="1">
        <v>667</v>
      </c>
      <c r="H375" s="1">
        <v>845</v>
      </c>
      <c r="I375" s="1">
        <v>-178</v>
      </c>
      <c r="J375" s="1">
        <v>4</v>
      </c>
      <c r="K375" s="1">
        <v>68</v>
      </c>
      <c r="L375" s="1">
        <v>94</v>
      </c>
      <c r="M375" s="11">
        <v>78430300</v>
      </c>
    </row>
    <row r="376" spans="1:13" x14ac:dyDescent="0.25">
      <c r="A376" s="1">
        <v>2012</v>
      </c>
      <c r="B376" s="1" t="s">
        <v>121</v>
      </c>
      <c r="C376" s="1" t="s">
        <v>79</v>
      </c>
      <c r="D376" s="1" t="s">
        <v>57</v>
      </c>
      <c r="E376" s="1" t="s">
        <v>90</v>
      </c>
      <c r="F376" s="1">
        <v>194</v>
      </c>
      <c r="G376" s="1">
        <v>731</v>
      </c>
      <c r="H376" s="1">
        <v>594</v>
      </c>
      <c r="I376" s="1">
        <v>137</v>
      </c>
      <c r="J376" s="1">
        <v>1</v>
      </c>
      <c r="K376" s="1">
        <v>98</v>
      </c>
      <c r="L376" s="1">
        <v>64</v>
      </c>
      <c r="M376" s="11">
        <v>80855143</v>
      </c>
    </row>
    <row r="377" spans="1:13" x14ac:dyDescent="0.25">
      <c r="A377" s="1">
        <v>2012</v>
      </c>
      <c r="B377" s="1" t="s">
        <v>114</v>
      </c>
      <c r="C377" s="1" t="s">
        <v>55</v>
      </c>
      <c r="D377" s="1" t="s">
        <v>53</v>
      </c>
      <c r="E377" s="1" t="s">
        <v>86</v>
      </c>
      <c r="F377" s="1">
        <v>149</v>
      </c>
      <c r="G377" s="1">
        <v>619</v>
      </c>
      <c r="H377" s="1">
        <v>651</v>
      </c>
      <c r="I377" s="1">
        <v>-32</v>
      </c>
      <c r="J377" s="1">
        <v>4</v>
      </c>
      <c r="K377" s="1">
        <v>75</v>
      </c>
      <c r="L377" s="1">
        <v>87</v>
      </c>
      <c r="M377" s="11">
        <v>81978100</v>
      </c>
    </row>
    <row r="378" spans="1:13" x14ac:dyDescent="0.25">
      <c r="A378" s="1">
        <v>2012</v>
      </c>
      <c r="B378" s="1" t="s">
        <v>96</v>
      </c>
      <c r="C378" s="1" t="s">
        <v>75</v>
      </c>
      <c r="D378" s="1" t="s">
        <v>57</v>
      </c>
      <c r="E378" s="1" t="s">
        <v>48</v>
      </c>
      <c r="F378" s="1">
        <v>172</v>
      </c>
      <c r="G378" s="1">
        <v>669</v>
      </c>
      <c r="H378" s="1">
        <v>588</v>
      </c>
      <c r="I378" s="1">
        <v>81</v>
      </c>
      <c r="J378" s="1">
        <v>1</v>
      </c>
      <c r="K378" s="1">
        <v>97</v>
      </c>
      <c r="L378" s="1">
        <v>65</v>
      </c>
      <c r="M378" s="11">
        <v>82203616</v>
      </c>
    </row>
    <row r="379" spans="1:13" x14ac:dyDescent="0.25">
      <c r="A379" s="1">
        <v>2012</v>
      </c>
      <c r="B379" s="1" t="s">
        <v>91</v>
      </c>
      <c r="C379" s="1" t="s">
        <v>56</v>
      </c>
      <c r="D379" s="1" t="s">
        <v>57</v>
      </c>
      <c r="E379" s="1" t="s">
        <v>90</v>
      </c>
      <c r="F379" s="1">
        <v>149</v>
      </c>
      <c r="G379" s="1">
        <v>700</v>
      </c>
      <c r="H379" s="1">
        <v>600</v>
      </c>
      <c r="I379" s="1">
        <v>100</v>
      </c>
      <c r="J379" s="1">
        <v>2</v>
      </c>
      <c r="K379" s="1">
        <v>94</v>
      </c>
      <c r="L379" s="1">
        <v>68</v>
      </c>
      <c r="M379" s="11">
        <v>82829942</v>
      </c>
    </row>
    <row r="380" spans="1:13" x14ac:dyDescent="0.25">
      <c r="A380" s="1">
        <v>2012</v>
      </c>
      <c r="B380" s="1" t="s">
        <v>95</v>
      </c>
      <c r="C380" s="1" t="s">
        <v>58</v>
      </c>
      <c r="D380" s="1" t="s">
        <v>57</v>
      </c>
      <c r="E380" s="1" t="s">
        <v>48</v>
      </c>
      <c r="F380" s="1">
        <v>137</v>
      </c>
      <c r="G380" s="1">
        <v>613</v>
      </c>
      <c r="H380" s="1">
        <v>759</v>
      </c>
      <c r="I380" s="1">
        <v>-146</v>
      </c>
      <c r="J380" s="1">
        <v>5</v>
      </c>
      <c r="K380" s="1">
        <v>61</v>
      </c>
      <c r="L380" s="1">
        <v>101</v>
      </c>
      <c r="M380" s="11">
        <v>88197033</v>
      </c>
    </row>
    <row r="381" spans="1:13" x14ac:dyDescent="0.25">
      <c r="A381" s="1">
        <v>2012</v>
      </c>
      <c r="B381" s="1" t="s">
        <v>109</v>
      </c>
      <c r="C381" s="1" t="s">
        <v>69</v>
      </c>
      <c r="D381" s="1" t="s">
        <v>57</v>
      </c>
      <c r="E381" s="1" t="s">
        <v>90</v>
      </c>
      <c r="F381" s="1">
        <v>139</v>
      </c>
      <c r="G381" s="1">
        <v>650</v>
      </c>
      <c r="H381" s="1">
        <v>709</v>
      </c>
      <c r="I381" s="1">
        <v>-59</v>
      </c>
      <c r="J381" s="1">
        <v>4</v>
      </c>
      <c r="K381" s="1">
        <v>74</v>
      </c>
      <c r="L381" s="1">
        <v>88</v>
      </c>
      <c r="M381" s="11">
        <v>93353983</v>
      </c>
    </row>
    <row r="382" spans="1:13" x14ac:dyDescent="0.25">
      <c r="A382" s="1">
        <v>2012</v>
      </c>
      <c r="B382" s="1" t="s">
        <v>105</v>
      </c>
      <c r="C382" s="1" t="s">
        <v>71</v>
      </c>
      <c r="D382" s="1" t="s">
        <v>53</v>
      </c>
      <c r="E382" s="1" t="s">
        <v>48</v>
      </c>
      <c r="F382" s="1">
        <v>131</v>
      </c>
      <c r="G382" s="1">
        <v>701</v>
      </c>
      <c r="H382" s="1">
        <v>832</v>
      </c>
      <c r="I382" s="1">
        <v>-131</v>
      </c>
      <c r="J382" s="1">
        <v>5</v>
      </c>
      <c r="K382" s="1">
        <v>66</v>
      </c>
      <c r="L382" s="1">
        <v>96</v>
      </c>
      <c r="M382" s="11">
        <v>94085000</v>
      </c>
    </row>
    <row r="383" spans="1:13" x14ac:dyDescent="0.25">
      <c r="A383" s="1">
        <v>2012</v>
      </c>
      <c r="B383" s="1" t="s">
        <v>103</v>
      </c>
      <c r="C383" s="1" t="s">
        <v>73</v>
      </c>
      <c r="D383" s="1" t="s">
        <v>57</v>
      </c>
      <c r="E383" s="1" t="s">
        <v>86</v>
      </c>
      <c r="F383" s="1">
        <v>116</v>
      </c>
      <c r="G383" s="1">
        <v>637</v>
      </c>
      <c r="H383" s="1">
        <v>597</v>
      </c>
      <c r="I383" s="1">
        <v>40</v>
      </c>
      <c r="J383" s="1">
        <v>2</v>
      </c>
      <c r="K383" s="1">
        <v>86</v>
      </c>
      <c r="L383" s="1">
        <v>76</v>
      </c>
      <c r="M383" s="11">
        <v>95143575</v>
      </c>
    </row>
    <row r="384" spans="1:13" x14ac:dyDescent="0.25">
      <c r="A384" s="1">
        <v>2012</v>
      </c>
      <c r="B384" s="1" t="s">
        <v>94</v>
      </c>
      <c r="C384" s="1" t="s">
        <v>52</v>
      </c>
      <c r="D384" s="1" t="s">
        <v>53</v>
      </c>
      <c r="E384" s="1" t="s">
        <v>48</v>
      </c>
      <c r="F384" s="1">
        <v>211</v>
      </c>
      <c r="G384" s="1">
        <v>748</v>
      </c>
      <c r="H384" s="1">
        <v>676</v>
      </c>
      <c r="I384" s="1">
        <v>72</v>
      </c>
      <c r="J384" s="1">
        <v>2</v>
      </c>
      <c r="K384" s="1">
        <v>85</v>
      </c>
      <c r="L384" s="1">
        <v>77</v>
      </c>
      <c r="M384" s="11">
        <v>96919500</v>
      </c>
    </row>
    <row r="385" spans="1:13" x14ac:dyDescent="0.25">
      <c r="A385" s="1">
        <v>2012</v>
      </c>
      <c r="B385" s="1" t="s">
        <v>104</v>
      </c>
      <c r="C385" s="1" t="s">
        <v>62</v>
      </c>
      <c r="D385" s="1" t="s">
        <v>57</v>
      </c>
      <c r="E385" s="1" t="s">
        <v>48</v>
      </c>
      <c r="F385" s="1">
        <v>202</v>
      </c>
      <c r="G385" s="1">
        <v>776</v>
      </c>
      <c r="H385" s="1">
        <v>733</v>
      </c>
      <c r="I385" s="1">
        <v>43</v>
      </c>
      <c r="J385" s="1">
        <v>3</v>
      </c>
      <c r="K385" s="1">
        <v>83</v>
      </c>
      <c r="L385" s="1">
        <v>79</v>
      </c>
      <c r="M385" s="11">
        <v>97653944</v>
      </c>
    </row>
    <row r="386" spans="1:13" x14ac:dyDescent="0.25">
      <c r="A386" s="1">
        <v>2012</v>
      </c>
      <c r="B386" s="1" t="s">
        <v>116</v>
      </c>
      <c r="C386" s="1" t="s">
        <v>76</v>
      </c>
      <c r="D386" s="1" t="s">
        <v>57</v>
      </c>
      <c r="E386" s="1" t="s">
        <v>48</v>
      </c>
      <c r="F386" s="1">
        <v>159</v>
      </c>
      <c r="G386" s="1">
        <v>765</v>
      </c>
      <c r="H386" s="1">
        <v>648</v>
      </c>
      <c r="I386" s="1">
        <v>117</v>
      </c>
      <c r="J386" s="1">
        <v>2</v>
      </c>
      <c r="K386" s="1">
        <v>88</v>
      </c>
      <c r="L386" s="1">
        <v>74</v>
      </c>
      <c r="M386" s="11">
        <v>110300862</v>
      </c>
    </row>
    <row r="387" spans="1:13" x14ac:dyDescent="0.25">
      <c r="A387" s="1">
        <v>2012</v>
      </c>
      <c r="B387" s="1" t="s">
        <v>115</v>
      </c>
      <c r="C387" s="1" t="s">
        <v>81</v>
      </c>
      <c r="D387" s="1" t="s">
        <v>57</v>
      </c>
      <c r="E387" s="1" t="s">
        <v>86</v>
      </c>
      <c r="F387" s="1">
        <v>103</v>
      </c>
      <c r="G387" s="1">
        <v>718</v>
      </c>
      <c r="H387" s="1">
        <v>649</v>
      </c>
      <c r="I387" s="1">
        <v>69</v>
      </c>
      <c r="J387" s="1">
        <v>1</v>
      </c>
      <c r="K387" s="1">
        <v>94</v>
      </c>
      <c r="L387" s="1">
        <v>68</v>
      </c>
      <c r="M387" s="11">
        <v>117620683</v>
      </c>
    </row>
    <row r="388" spans="1:13" x14ac:dyDescent="0.25">
      <c r="A388" s="1">
        <v>2012</v>
      </c>
      <c r="B388" s="1" t="s">
        <v>123</v>
      </c>
      <c r="C388" s="1" t="s">
        <v>59</v>
      </c>
      <c r="D388" s="1" t="s">
        <v>57</v>
      </c>
      <c r="E388" s="1" t="s">
        <v>90</v>
      </c>
      <c r="F388" s="1">
        <v>137</v>
      </c>
      <c r="G388" s="1">
        <v>609</v>
      </c>
      <c r="H388" s="1">
        <v>724</v>
      </c>
      <c r="I388" s="1">
        <v>-115</v>
      </c>
      <c r="J388" s="1">
        <v>5</v>
      </c>
      <c r="K388" s="1">
        <v>69</v>
      </c>
      <c r="L388" s="1">
        <v>93</v>
      </c>
      <c r="M388" s="11">
        <v>118078000</v>
      </c>
    </row>
    <row r="389" spans="1:13" x14ac:dyDescent="0.25">
      <c r="A389" s="1">
        <v>2012</v>
      </c>
      <c r="B389" s="1" t="s">
        <v>118</v>
      </c>
      <c r="C389" s="1" t="s">
        <v>80</v>
      </c>
      <c r="D389" s="1" t="s">
        <v>53</v>
      </c>
      <c r="E389" s="1" t="s">
        <v>86</v>
      </c>
      <c r="F389" s="1">
        <v>200</v>
      </c>
      <c r="G389" s="1">
        <v>808</v>
      </c>
      <c r="H389" s="1">
        <v>707</v>
      </c>
      <c r="I389" s="1">
        <v>101</v>
      </c>
      <c r="J389" s="1">
        <v>2</v>
      </c>
      <c r="K389" s="1">
        <v>93</v>
      </c>
      <c r="L389" s="1">
        <v>69</v>
      </c>
      <c r="M389" s="11">
        <v>120510974</v>
      </c>
    </row>
    <row r="390" spans="1:13" x14ac:dyDescent="0.25">
      <c r="A390" s="1">
        <v>2012</v>
      </c>
      <c r="B390" s="1" t="s">
        <v>99</v>
      </c>
      <c r="C390" s="1" t="s">
        <v>78</v>
      </c>
      <c r="D390" s="1" t="s">
        <v>53</v>
      </c>
      <c r="E390" s="1" t="s">
        <v>48</v>
      </c>
      <c r="F390" s="1">
        <v>163</v>
      </c>
      <c r="G390" s="1">
        <v>726</v>
      </c>
      <c r="H390" s="1">
        <v>670</v>
      </c>
      <c r="I390" s="1">
        <v>56</v>
      </c>
      <c r="J390" s="1">
        <v>1</v>
      </c>
      <c r="K390" s="1">
        <v>88</v>
      </c>
      <c r="L390" s="1">
        <v>74</v>
      </c>
      <c r="M390" s="11">
        <v>132300000</v>
      </c>
    </row>
    <row r="391" spans="1:13" x14ac:dyDescent="0.25">
      <c r="A391" s="1">
        <v>2012</v>
      </c>
      <c r="B391" s="1" t="s">
        <v>120</v>
      </c>
      <c r="C391" s="1" t="s">
        <v>77</v>
      </c>
      <c r="D391" s="1" t="s">
        <v>53</v>
      </c>
      <c r="E391" s="1" t="s">
        <v>86</v>
      </c>
      <c r="F391" s="1">
        <v>187</v>
      </c>
      <c r="G391" s="1">
        <v>767</v>
      </c>
      <c r="H391" s="1">
        <v>699</v>
      </c>
      <c r="I391" s="1">
        <v>68</v>
      </c>
      <c r="J391" s="1">
        <v>3</v>
      </c>
      <c r="K391" s="1">
        <v>89</v>
      </c>
      <c r="L391" s="1">
        <v>73</v>
      </c>
      <c r="M391" s="11">
        <v>154485166</v>
      </c>
    </row>
    <row r="392" spans="1:13" x14ac:dyDescent="0.25">
      <c r="A392" s="1">
        <v>2012</v>
      </c>
      <c r="B392" s="1" t="s">
        <v>93</v>
      </c>
      <c r="C392" s="1" t="s">
        <v>64</v>
      </c>
      <c r="D392" s="1" t="s">
        <v>53</v>
      </c>
      <c r="E392" s="1" t="s">
        <v>90</v>
      </c>
      <c r="F392" s="1">
        <v>165</v>
      </c>
      <c r="G392" s="1">
        <v>734</v>
      </c>
      <c r="H392" s="1">
        <v>806</v>
      </c>
      <c r="I392" s="1">
        <v>-72</v>
      </c>
      <c r="J392" s="1">
        <v>5</v>
      </c>
      <c r="K392" s="1">
        <v>69</v>
      </c>
      <c r="L392" s="1">
        <v>93</v>
      </c>
      <c r="M392" s="11">
        <v>173186617</v>
      </c>
    </row>
    <row r="393" spans="1:13" x14ac:dyDescent="0.25">
      <c r="A393" s="1">
        <v>2012</v>
      </c>
      <c r="B393" s="1" t="s">
        <v>111</v>
      </c>
      <c r="C393" s="1" t="s">
        <v>82</v>
      </c>
      <c r="D393" s="1" t="s">
        <v>57</v>
      </c>
      <c r="E393" s="1" t="s">
        <v>90</v>
      </c>
      <c r="F393" s="1">
        <v>158</v>
      </c>
      <c r="G393" s="1">
        <v>684</v>
      </c>
      <c r="H393" s="1">
        <v>680</v>
      </c>
      <c r="I393" s="1">
        <v>4</v>
      </c>
      <c r="J393" s="1">
        <v>3</v>
      </c>
      <c r="K393" s="1">
        <v>81</v>
      </c>
      <c r="L393" s="1">
        <v>81</v>
      </c>
      <c r="M393" s="11">
        <v>174538938</v>
      </c>
    </row>
    <row r="394" spans="1:13" x14ac:dyDescent="0.25">
      <c r="A394" s="1">
        <v>2012</v>
      </c>
      <c r="B394" s="1" t="s">
        <v>108</v>
      </c>
      <c r="C394" s="1" t="s">
        <v>67</v>
      </c>
      <c r="D394" s="1" t="s">
        <v>53</v>
      </c>
      <c r="E394" s="1" t="s">
        <v>90</v>
      </c>
      <c r="F394" s="1">
        <v>245</v>
      </c>
      <c r="G394" s="1">
        <v>804</v>
      </c>
      <c r="H394" s="1">
        <v>668</v>
      </c>
      <c r="I394" s="1">
        <v>136</v>
      </c>
      <c r="J394" s="1">
        <v>1</v>
      </c>
      <c r="K394" s="1">
        <v>95</v>
      </c>
      <c r="L394" s="1">
        <v>67</v>
      </c>
      <c r="M394" s="11">
        <v>196522289</v>
      </c>
    </row>
    <row r="395" spans="1:13" x14ac:dyDescent="0.25">
      <c r="A395" s="1">
        <v>2013</v>
      </c>
      <c r="B395" s="1" t="s">
        <v>101</v>
      </c>
      <c r="C395" s="1" t="s">
        <v>54</v>
      </c>
      <c r="D395" s="1" t="s">
        <v>53</v>
      </c>
      <c r="E395" s="1" t="s">
        <v>86</v>
      </c>
      <c r="F395" s="1">
        <v>148</v>
      </c>
      <c r="G395" s="1">
        <v>610</v>
      </c>
      <c r="H395" s="1">
        <v>848</v>
      </c>
      <c r="I395" s="1">
        <v>-238</v>
      </c>
      <c r="J395" s="1">
        <v>5</v>
      </c>
      <c r="K395" s="1">
        <v>51</v>
      </c>
      <c r="L395" s="1">
        <v>111</v>
      </c>
      <c r="M395" s="11">
        <v>17890700</v>
      </c>
    </row>
    <row r="396" spans="1:13" x14ac:dyDescent="0.25">
      <c r="A396" s="1">
        <v>2013</v>
      </c>
      <c r="B396" s="1" t="s">
        <v>123</v>
      </c>
      <c r="C396" s="1" t="s">
        <v>59</v>
      </c>
      <c r="D396" s="1" t="s">
        <v>57</v>
      </c>
      <c r="E396" s="1" t="s">
        <v>90</v>
      </c>
      <c r="F396" s="1">
        <v>95</v>
      </c>
      <c r="G396" s="1">
        <v>513</v>
      </c>
      <c r="H396" s="1">
        <v>646</v>
      </c>
      <c r="I396" s="1">
        <v>-133</v>
      </c>
      <c r="J396" s="1">
        <v>5</v>
      </c>
      <c r="K396" s="1">
        <v>62</v>
      </c>
      <c r="L396" s="1">
        <v>100</v>
      </c>
      <c r="M396" s="11">
        <v>33601900</v>
      </c>
    </row>
    <row r="397" spans="1:13" x14ac:dyDescent="0.25">
      <c r="A397" s="1">
        <v>2013</v>
      </c>
      <c r="B397" s="1" t="s">
        <v>109</v>
      </c>
      <c r="C397" s="1" t="s">
        <v>69</v>
      </c>
      <c r="D397" s="1" t="s">
        <v>57</v>
      </c>
      <c r="E397" s="1" t="s">
        <v>90</v>
      </c>
      <c r="F397" s="1">
        <v>130</v>
      </c>
      <c r="G397" s="1">
        <v>619</v>
      </c>
      <c r="H397" s="1">
        <v>684</v>
      </c>
      <c r="I397" s="1">
        <v>-65</v>
      </c>
      <c r="J397" s="1">
        <v>4</v>
      </c>
      <c r="K397" s="1">
        <v>74</v>
      </c>
      <c r="L397" s="1">
        <v>88</v>
      </c>
      <c r="M397" s="11">
        <v>49448346</v>
      </c>
    </row>
    <row r="398" spans="1:13" x14ac:dyDescent="0.25">
      <c r="A398" s="1">
        <v>2013</v>
      </c>
      <c r="B398" s="1" t="s">
        <v>122</v>
      </c>
      <c r="C398" s="1" t="s">
        <v>63</v>
      </c>
      <c r="D398" s="1" t="s">
        <v>53</v>
      </c>
      <c r="E398" s="1" t="s">
        <v>90</v>
      </c>
      <c r="F398" s="1">
        <v>165</v>
      </c>
      <c r="G398" s="1">
        <v>700</v>
      </c>
      <c r="H398" s="1">
        <v>646</v>
      </c>
      <c r="I398" s="1">
        <v>54</v>
      </c>
      <c r="J398" s="1">
        <v>2</v>
      </c>
      <c r="K398" s="1">
        <v>92</v>
      </c>
      <c r="L398" s="1">
        <v>71</v>
      </c>
      <c r="M398" s="11">
        <v>52955272</v>
      </c>
    </row>
    <row r="399" spans="1:13" x14ac:dyDescent="0.25">
      <c r="A399" s="1">
        <v>2013</v>
      </c>
      <c r="B399" s="1" t="s">
        <v>110</v>
      </c>
      <c r="C399" s="1" t="s">
        <v>66</v>
      </c>
      <c r="D399" s="1" t="s">
        <v>53</v>
      </c>
      <c r="E399" s="1" t="s">
        <v>86</v>
      </c>
      <c r="F399" s="1">
        <v>186</v>
      </c>
      <c r="G399" s="1">
        <v>767</v>
      </c>
      <c r="H399" s="1">
        <v>625</v>
      </c>
      <c r="I399" s="1">
        <v>142</v>
      </c>
      <c r="J399" s="1">
        <v>1</v>
      </c>
      <c r="K399" s="1">
        <v>96</v>
      </c>
      <c r="L399" s="1">
        <v>66</v>
      </c>
      <c r="M399" s="11">
        <v>60132500</v>
      </c>
    </row>
    <row r="400" spans="1:13" x14ac:dyDescent="0.25">
      <c r="A400" s="1">
        <v>2013</v>
      </c>
      <c r="B400" s="1" t="s">
        <v>113</v>
      </c>
      <c r="C400" s="1" t="s">
        <v>68</v>
      </c>
      <c r="D400" s="1" t="s">
        <v>57</v>
      </c>
      <c r="E400" s="1" t="s">
        <v>86</v>
      </c>
      <c r="F400" s="1">
        <v>146</v>
      </c>
      <c r="G400" s="1">
        <v>618</v>
      </c>
      <c r="H400" s="1">
        <v>700</v>
      </c>
      <c r="I400" s="1">
        <v>-82</v>
      </c>
      <c r="J400" s="1">
        <v>3</v>
      </c>
      <c r="K400" s="1">
        <v>76</v>
      </c>
      <c r="L400" s="1">
        <v>86</v>
      </c>
      <c r="M400" s="11">
        <v>65585500</v>
      </c>
    </row>
    <row r="401" spans="1:13" x14ac:dyDescent="0.25">
      <c r="A401" s="1">
        <v>2013</v>
      </c>
      <c r="B401" s="1" t="s">
        <v>114</v>
      </c>
      <c r="C401" s="1" t="s">
        <v>55</v>
      </c>
      <c r="D401" s="1" t="s">
        <v>53</v>
      </c>
      <c r="E401" s="1" t="s">
        <v>86</v>
      </c>
      <c r="F401" s="1">
        <v>188</v>
      </c>
      <c r="G401" s="1">
        <v>624</v>
      </c>
      <c r="H401" s="1">
        <v>754</v>
      </c>
      <c r="I401" s="1">
        <v>-130</v>
      </c>
      <c r="J401" s="1">
        <v>4</v>
      </c>
      <c r="K401" s="1">
        <v>71</v>
      </c>
      <c r="L401" s="1">
        <v>91</v>
      </c>
      <c r="M401" s="11">
        <v>74005043</v>
      </c>
    </row>
    <row r="402" spans="1:13" x14ac:dyDescent="0.25">
      <c r="A402" s="1">
        <v>2013</v>
      </c>
      <c r="B402" s="1" t="s">
        <v>98</v>
      </c>
      <c r="C402" s="1" t="s">
        <v>84</v>
      </c>
      <c r="D402" s="1" t="s">
        <v>57</v>
      </c>
      <c r="E402" s="1" t="s">
        <v>86</v>
      </c>
      <c r="F402" s="1">
        <v>159</v>
      </c>
      <c r="G402" s="1">
        <v>706</v>
      </c>
      <c r="H402" s="1">
        <v>760</v>
      </c>
      <c r="I402" s="1">
        <v>-54</v>
      </c>
      <c r="J402" s="1">
        <v>5</v>
      </c>
      <c r="K402" s="1">
        <v>74</v>
      </c>
      <c r="L402" s="1">
        <v>88</v>
      </c>
      <c r="M402" s="11">
        <v>74409071</v>
      </c>
    </row>
    <row r="403" spans="1:13" x14ac:dyDescent="0.25">
      <c r="A403" s="1">
        <v>2013</v>
      </c>
      <c r="B403" s="1" t="s">
        <v>105</v>
      </c>
      <c r="C403" s="1" t="s">
        <v>71</v>
      </c>
      <c r="D403" s="1" t="s">
        <v>53</v>
      </c>
      <c r="E403" s="1" t="s">
        <v>48</v>
      </c>
      <c r="F403" s="1">
        <v>151</v>
      </c>
      <c r="G403" s="1">
        <v>614</v>
      </c>
      <c r="H403" s="1">
        <v>788</v>
      </c>
      <c r="I403" s="1">
        <v>-174</v>
      </c>
      <c r="J403" s="1">
        <v>4</v>
      </c>
      <c r="K403" s="1">
        <v>66</v>
      </c>
      <c r="L403" s="1">
        <v>96</v>
      </c>
      <c r="M403" s="11">
        <v>75337500</v>
      </c>
    </row>
    <row r="404" spans="1:13" x14ac:dyDescent="0.25">
      <c r="A404" s="1">
        <v>2013</v>
      </c>
      <c r="B404" s="1" t="s">
        <v>97</v>
      </c>
      <c r="C404" s="1" t="s">
        <v>72</v>
      </c>
      <c r="D404" s="1" t="s">
        <v>53</v>
      </c>
      <c r="E404" s="1" t="s">
        <v>48</v>
      </c>
      <c r="F404" s="1">
        <v>171</v>
      </c>
      <c r="G404" s="1">
        <v>745</v>
      </c>
      <c r="H404" s="1">
        <v>662</v>
      </c>
      <c r="I404" s="1">
        <v>83</v>
      </c>
      <c r="J404" s="1">
        <v>2</v>
      </c>
      <c r="K404" s="1">
        <v>92</v>
      </c>
      <c r="L404" s="1">
        <v>70</v>
      </c>
      <c r="M404" s="11">
        <v>75771800</v>
      </c>
    </row>
    <row r="405" spans="1:13" x14ac:dyDescent="0.25">
      <c r="A405" s="1">
        <v>2013</v>
      </c>
      <c r="B405" s="1" t="s">
        <v>104</v>
      </c>
      <c r="C405" s="1" t="s">
        <v>62</v>
      </c>
      <c r="D405" s="1" t="s">
        <v>57</v>
      </c>
      <c r="E405" s="1" t="s">
        <v>48</v>
      </c>
      <c r="F405" s="1">
        <v>157</v>
      </c>
      <c r="G405" s="1">
        <v>640</v>
      </c>
      <c r="H405" s="1">
        <v>687</v>
      </c>
      <c r="I405" s="1">
        <v>-47</v>
      </c>
      <c r="J405" s="1">
        <v>4</v>
      </c>
      <c r="K405" s="1">
        <v>74</v>
      </c>
      <c r="L405" s="1">
        <v>88</v>
      </c>
      <c r="M405" s="11">
        <v>76947033</v>
      </c>
    </row>
    <row r="406" spans="1:13" x14ac:dyDescent="0.25">
      <c r="A406" s="1">
        <v>2013</v>
      </c>
      <c r="B406" s="1" t="s">
        <v>112</v>
      </c>
      <c r="C406" s="1" t="s">
        <v>70</v>
      </c>
      <c r="D406" s="1" t="s">
        <v>57</v>
      </c>
      <c r="E406" s="1" t="s">
        <v>48</v>
      </c>
      <c r="F406" s="1">
        <v>161</v>
      </c>
      <c r="G406" s="1">
        <v>634</v>
      </c>
      <c r="H406" s="1">
        <v>577</v>
      </c>
      <c r="I406" s="1">
        <v>57</v>
      </c>
      <c r="J406" s="1">
        <v>2</v>
      </c>
      <c r="K406" s="1">
        <v>94</v>
      </c>
      <c r="L406" s="1">
        <v>68</v>
      </c>
      <c r="M406" s="11">
        <v>77062000</v>
      </c>
    </row>
    <row r="407" spans="1:13" x14ac:dyDescent="0.25">
      <c r="A407" s="1">
        <v>2013</v>
      </c>
      <c r="B407" s="1" t="s">
        <v>102</v>
      </c>
      <c r="C407" s="1" t="s">
        <v>74</v>
      </c>
      <c r="D407" s="1" t="s">
        <v>53</v>
      </c>
      <c r="E407" s="1" t="s">
        <v>48</v>
      </c>
      <c r="F407" s="1">
        <v>112</v>
      </c>
      <c r="G407" s="1">
        <v>648</v>
      </c>
      <c r="H407" s="1">
        <v>601</v>
      </c>
      <c r="I407" s="1">
        <v>47</v>
      </c>
      <c r="J407" s="1">
        <v>3</v>
      </c>
      <c r="K407" s="1">
        <v>86</v>
      </c>
      <c r="L407" s="1">
        <v>76</v>
      </c>
      <c r="M407" s="11">
        <v>80091725</v>
      </c>
    </row>
    <row r="408" spans="1:13" x14ac:dyDescent="0.25">
      <c r="A408" s="1">
        <v>2013</v>
      </c>
      <c r="B408" s="1" t="s">
        <v>92</v>
      </c>
      <c r="C408" s="1" t="s">
        <v>61</v>
      </c>
      <c r="D408" s="1" t="s">
        <v>53</v>
      </c>
      <c r="E408" s="1" t="s">
        <v>90</v>
      </c>
      <c r="F408" s="1">
        <v>212</v>
      </c>
      <c r="G408" s="1">
        <v>745</v>
      </c>
      <c r="H408" s="1">
        <v>709</v>
      </c>
      <c r="I408" s="1">
        <v>36</v>
      </c>
      <c r="J408" s="1">
        <v>3</v>
      </c>
      <c r="K408" s="1">
        <v>85</v>
      </c>
      <c r="L408" s="1">
        <v>77</v>
      </c>
      <c r="M408" s="11">
        <v>84393333</v>
      </c>
    </row>
    <row r="409" spans="1:13" x14ac:dyDescent="0.25">
      <c r="A409" s="1">
        <v>2013</v>
      </c>
      <c r="B409" s="1" t="s">
        <v>91</v>
      </c>
      <c r="C409" s="1" t="s">
        <v>56</v>
      </c>
      <c r="D409" s="1" t="s">
        <v>57</v>
      </c>
      <c r="E409" s="1" t="s">
        <v>90</v>
      </c>
      <c r="F409" s="1">
        <v>181</v>
      </c>
      <c r="G409" s="1">
        <v>688</v>
      </c>
      <c r="H409" s="1">
        <v>548</v>
      </c>
      <c r="I409" s="1">
        <v>140</v>
      </c>
      <c r="J409" s="1">
        <v>1</v>
      </c>
      <c r="K409" s="1">
        <v>96</v>
      </c>
      <c r="L409" s="1">
        <v>66</v>
      </c>
      <c r="M409" s="11">
        <v>87871525</v>
      </c>
    </row>
    <row r="410" spans="1:13" x14ac:dyDescent="0.25">
      <c r="A410" s="1">
        <v>2013</v>
      </c>
      <c r="B410" s="1" t="s">
        <v>89</v>
      </c>
      <c r="C410" s="1" t="s">
        <v>65</v>
      </c>
      <c r="D410" s="1" t="s">
        <v>57</v>
      </c>
      <c r="E410" s="1" t="s">
        <v>86</v>
      </c>
      <c r="F410" s="1">
        <v>130</v>
      </c>
      <c r="G410" s="1">
        <v>685</v>
      </c>
      <c r="H410" s="1">
        <v>695</v>
      </c>
      <c r="I410" s="1">
        <v>-10</v>
      </c>
      <c r="J410" s="1">
        <v>2</v>
      </c>
      <c r="K410" s="1">
        <v>81</v>
      </c>
      <c r="L410" s="1">
        <v>81</v>
      </c>
      <c r="M410" s="11">
        <v>90132000</v>
      </c>
    </row>
    <row r="411" spans="1:13" x14ac:dyDescent="0.25">
      <c r="A411" s="1">
        <v>2013</v>
      </c>
      <c r="B411" s="1" t="s">
        <v>116</v>
      </c>
      <c r="C411" s="1" t="s">
        <v>76</v>
      </c>
      <c r="D411" s="1" t="s">
        <v>57</v>
      </c>
      <c r="E411" s="1" t="s">
        <v>48</v>
      </c>
      <c r="F411" s="1">
        <v>125</v>
      </c>
      <c r="G411" s="1">
        <v>783</v>
      </c>
      <c r="H411" s="1">
        <v>596</v>
      </c>
      <c r="I411" s="1">
        <v>187</v>
      </c>
      <c r="J411" s="1">
        <v>1</v>
      </c>
      <c r="K411" s="1">
        <v>97</v>
      </c>
      <c r="L411" s="1">
        <v>65</v>
      </c>
      <c r="M411" s="11">
        <v>92260110</v>
      </c>
    </row>
    <row r="412" spans="1:13" x14ac:dyDescent="0.25">
      <c r="A412" s="1">
        <v>2013</v>
      </c>
      <c r="B412" s="1" t="s">
        <v>95</v>
      </c>
      <c r="C412" s="1" t="s">
        <v>58</v>
      </c>
      <c r="D412" s="1" t="s">
        <v>57</v>
      </c>
      <c r="E412" s="1" t="s">
        <v>48</v>
      </c>
      <c r="F412" s="1">
        <v>172</v>
      </c>
      <c r="G412" s="1">
        <v>602</v>
      </c>
      <c r="H412" s="1">
        <v>689</v>
      </c>
      <c r="I412" s="1">
        <v>-87</v>
      </c>
      <c r="J412" s="1">
        <v>5</v>
      </c>
      <c r="K412" s="1">
        <v>66</v>
      </c>
      <c r="L412" s="1">
        <v>96</v>
      </c>
      <c r="M412" s="11">
        <v>100567726</v>
      </c>
    </row>
    <row r="413" spans="1:13" x14ac:dyDescent="0.25">
      <c r="A413" s="1">
        <v>2013</v>
      </c>
      <c r="B413" s="1" t="s">
        <v>96</v>
      </c>
      <c r="C413" s="1" t="s">
        <v>75</v>
      </c>
      <c r="D413" s="1" t="s">
        <v>57</v>
      </c>
      <c r="E413" s="1" t="s">
        <v>48</v>
      </c>
      <c r="F413" s="1">
        <v>155</v>
      </c>
      <c r="G413" s="1">
        <v>698</v>
      </c>
      <c r="H413" s="1">
        <v>589</v>
      </c>
      <c r="I413" s="1">
        <v>109</v>
      </c>
      <c r="J413" s="1">
        <v>3</v>
      </c>
      <c r="K413" s="1">
        <v>90</v>
      </c>
      <c r="L413" s="1">
        <v>72</v>
      </c>
      <c r="M413" s="11">
        <v>106404462</v>
      </c>
    </row>
    <row r="414" spans="1:13" x14ac:dyDescent="0.25">
      <c r="A414" s="1">
        <v>2013</v>
      </c>
      <c r="B414" s="1" t="s">
        <v>118</v>
      </c>
      <c r="C414" s="1" t="s">
        <v>80</v>
      </c>
      <c r="D414" s="1" t="s">
        <v>53</v>
      </c>
      <c r="E414" s="1" t="s">
        <v>86</v>
      </c>
      <c r="F414" s="1">
        <v>176</v>
      </c>
      <c r="G414" s="1">
        <v>730</v>
      </c>
      <c r="H414" s="1">
        <v>636</v>
      </c>
      <c r="I414" s="1">
        <v>94</v>
      </c>
      <c r="J414" s="1">
        <v>2</v>
      </c>
      <c r="K414" s="1">
        <v>91</v>
      </c>
      <c r="L414" s="1">
        <v>72</v>
      </c>
      <c r="M414" s="11">
        <v>112522600</v>
      </c>
    </row>
    <row r="415" spans="1:13" x14ac:dyDescent="0.25">
      <c r="A415" s="1">
        <v>2013</v>
      </c>
      <c r="B415" s="1" t="s">
        <v>121</v>
      </c>
      <c r="C415" s="1" t="s">
        <v>79</v>
      </c>
      <c r="D415" s="1" t="s">
        <v>57</v>
      </c>
      <c r="E415" s="1" t="s">
        <v>90</v>
      </c>
      <c r="F415" s="1">
        <v>161</v>
      </c>
      <c r="G415" s="1">
        <v>656</v>
      </c>
      <c r="H415" s="1">
        <v>626</v>
      </c>
      <c r="I415" s="1">
        <v>30</v>
      </c>
      <c r="J415" s="1">
        <v>2</v>
      </c>
      <c r="K415" s="1">
        <v>86</v>
      </c>
      <c r="L415" s="1">
        <v>76</v>
      </c>
      <c r="M415" s="11">
        <v>113703270</v>
      </c>
    </row>
    <row r="416" spans="1:13" x14ac:dyDescent="0.25">
      <c r="A416" s="1">
        <v>2013</v>
      </c>
      <c r="B416" s="1" t="s">
        <v>94</v>
      </c>
      <c r="C416" s="1" t="s">
        <v>52</v>
      </c>
      <c r="D416" s="1" t="s">
        <v>53</v>
      </c>
      <c r="E416" s="1" t="s">
        <v>48</v>
      </c>
      <c r="F416" s="1">
        <v>148</v>
      </c>
      <c r="G416" s="1">
        <v>598</v>
      </c>
      <c r="H416" s="1">
        <v>723</v>
      </c>
      <c r="I416" s="1">
        <v>-125</v>
      </c>
      <c r="J416" s="1">
        <v>5</v>
      </c>
      <c r="K416" s="1">
        <v>63</v>
      </c>
      <c r="L416" s="1">
        <v>99</v>
      </c>
      <c r="M416" s="11">
        <v>120065277</v>
      </c>
    </row>
    <row r="417" spans="1:13" x14ac:dyDescent="0.25">
      <c r="A417" s="1">
        <v>2013</v>
      </c>
      <c r="B417" s="1" t="s">
        <v>120</v>
      </c>
      <c r="C417" s="1" t="s">
        <v>77</v>
      </c>
      <c r="D417" s="1" t="s">
        <v>53</v>
      </c>
      <c r="E417" s="1" t="s">
        <v>86</v>
      </c>
      <c r="F417" s="1">
        <v>164</v>
      </c>
      <c r="G417" s="1">
        <v>733</v>
      </c>
      <c r="H417" s="1">
        <v>737</v>
      </c>
      <c r="I417" s="1">
        <v>-4</v>
      </c>
      <c r="J417" s="1">
        <v>3</v>
      </c>
      <c r="K417" s="1">
        <v>78</v>
      </c>
      <c r="L417" s="1">
        <v>84</v>
      </c>
      <c r="M417" s="11">
        <v>124174750</v>
      </c>
    </row>
    <row r="418" spans="1:13" x14ac:dyDescent="0.25">
      <c r="A418" s="1">
        <v>2013</v>
      </c>
      <c r="B418" s="1" t="s">
        <v>119</v>
      </c>
      <c r="C418" s="1" t="s">
        <v>60</v>
      </c>
      <c r="D418" s="1" t="s">
        <v>53</v>
      </c>
      <c r="E418" s="1" t="s">
        <v>90</v>
      </c>
      <c r="F418" s="1">
        <v>185</v>
      </c>
      <c r="G418" s="1">
        <v>712</v>
      </c>
      <c r="H418" s="1">
        <v>756</v>
      </c>
      <c r="I418" s="1">
        <v>-44</v>
      </c>
      <c r="J418" s="1">
        <v>5</v>
      </c>
      <c r="K418" s="1">
        <v>74</v>
      </c>
      <c r="L418" s="1">
        <v>88</v>
      </c>
      <c r="M418" s="11">
        <v>126288100</v>
      </c>
    </row>
    <row r="419" spans="1:13" x14ac:dyDescent="0.25">
      <c r="A419" s="1">
        <v>2013</v>
      </c>
      <c r="B419" s="1" t="s">
        <v>115</v>
      </c>
      <c r="C419" s="1" t="s">
        <v>81</v>
      </c>
      <c r="D419" s="1" t="s">
        <v>57</v>
      </c>
      <c r="E419" s="1" t="s">
        <v>86</v>
      </c>
      <c r="F419" s="1">
        <v>107</v>
      </c>
      <c r="G419" s="1">
        <v>629</v>
      </c>
      <c r="H419" s="1">
        <v>691</v>
      </c>
      <c r="I419" s="1">
        <v>-62</v>
      </c>
      <c r="J419" s="1">
        <v>4</v>
      </c>
      <c r="K419" s="1">
        <v>76</v>
      </c>
      <c r="L419" s="1">
        <v>86</v>
      </c>
      <c r="M419" s="11">
        <v>140180334</v>
      </c>
    </row>
    <row r="420" spans="1:13" x14ac:dyDescent="0.25">
      <c r="A420" s="1">
        <v>2013</v>
      </c>
      <c r="B420" s="1" t="s">
        <v>99</v>
      </c>
      <c r="C420" s="1" t="s">
        <v>78</v>
      </c>
      <c r="D420" s="1" t="s">
        <v>53</v>
      </c>
      <c r="E420" s="1" t="s">
        <v>48</v>
      </c>
      <c r="F420" s="1">
        <v>176</v>
      </c>
      <c r="G420" s="1">
        <v>796</v>
      </c>
      <c r="H420" s="1">
        <v>624</v>
      </c>
      <c r="I420" s="1">
        <v>172</v>
      </c>
      <c r="J420" s="1">
        <v>1</v>
      </c>
      <c r="K420" s="1">
        <v>93</v>
      </c>
      <c r="L420" s="1">
        <v>69</v>
      </c>
      <c r="M420" s="11">
        <v>145989500</v>
      </c>
    </row>
    <row r="421" spans="1:13" x14ac:dyDescent="0.25">
      <c r="A421" s="1">
        <v>2013</v>
      </c>
      <c r="B421" s="1" t="s">
        <v>93</v>
      </c>
      <c r="C421" s="1" t="s">
        <v>64</v>
      </c>
      <c r="D421" s="1" t="s">
        <v>53</v>
      </c>
      <c r="E421" s="1" t="s">
        <v>90</v>
      </c>
      <c r="F421" s="1">
        <v>178</v>
      </c>
      <c r="G421" s="1">
        <v>853</v>
      </c>
      <c r="H421" s="1">
        <v>656</v>
      </c>
      <c r="I421" s="1">
        <v>197</v>
      </c>
      <c r="J421" s="1">
        <v>1</v>
      </c>
      <c r="K421" s="1">
        <v>97</v>
      </c>
      <c r="L421" s="1">
        <v>65</v>
      </c>
      <c r="M421" s="11">
        <v>151530000</v>
      </c>
    </row>
    <row r="422" spans="1:13" x14ac:dyDescent="0.25">
      <c r="A422" s="1">
        <v>2013</v>
      </c>
      <c r="B422" s="1" t="s">
        <v>111</v>
      </c>
      <c r="C422" s="1" t="s">
        <v>82</v>
      </c>
      <c r="D422" s="1" t="s">
        <v>57</v>
      </c>
      <c r="E422" s="1" t="s">
        <v>90</v>
      </c>
      <c r="F422" s="1">
        <v>140</v>
      </c>
      <c r="G422" s="1">
        <v>610</v>
      </c>
      <c r="H422" s="1">
        <v>749</v>
      </c>
      <c r="I422" s="1">
        <v>-139</v>
      </c>
      <c r="J422" s="1">
        <v>4</v>
      </c>
      <c r="K422" s="1">
        <v>73</v>
      </c>
      <c r="L422" s="1">
        <v>89</v>
      </c>
      <c r="M422" s="11">
        <v>169863189</v>
      </c>
    </row>
    <row r="423" spans="1:13" x14ac:dyDescent="0.25">
      <c r="A423" s="1">
        <v>2013</v>
      </c>
      <c r="B423" s="1" t="s">
        <v>103</v>
      </c>
      <c r="C423" s="1" t="s">
        <v>73</v>
      </c>
      <c r="D423" s="1" t="s">
        <v>57</v>
      </c>
      <c r="E423" s="1" t="s">
        <v>86</v>
      </c>
      <c r="F423" s="1">
        <v>138</v>
      </c>
      <c r="G423" s="1">
        <v>649</v>
      </c>
      <c r="H423" s="1">
        <v>582</v>
      </c>
      <c r="I423" s="1">
        <v>67</v>
      </c>
      <c r="J423" s="1">
        <v>1</v>
      </c>
      <c r="K423" s="1">
        <v>92</v>
      </c>
      <c r="L423" s="1">
        <v>70</v>
      </c>
      <c r="M423" s="11">
        <v>223362196</v>
      </c>
    </row>
    <row r="424" spans="1:13" x14ac:dyDescent="0.25">
      <c r="A424" s="1">
        <v>2013</v>
      </c>
      <c r="B424" s="1" t="s">
        <v>108</v>
      </c>
      <c r="C424" s="1" t="s">
        <v>67</v>
      </c>
      <c r="D424" s="1" t="s">
        <v>53</v>
      </c>
      <c r="E424" s="1" t="s">
        <v>90</v>
      </c>
      <c r="F424" s="1">
        <v>144</v>
      </c>
      <c r="G424" s="1">
        <v>650</v>
      </c>
      <c r="H424" s="1">
        <v>671</v>
      </c>
      <c r="I424" s="1">
        <v>-21</v>
      </c>
      <c r="J424" s="1">
        <v>4</v>
      </c>
      <c r="K424" s="1">
        <v>85</v>
      </c>
      <c r="L424" s="1">
        <v>77</v>
      </c>
      <c r="M424" s="11">
        <v>231978886</v>
      </c>
    </row>
    <row r="425" spans="1:13" x14ac:dyDescent="0.25">
      <c r="A425" s="1">
        <v>2014</v>
      </c>
      <c r="B425" s="1" t="s">
        <v>101</v>
      </c>
      <c r="C425" s="1" t="s">
        <v>54</v>
      </c>
      <c r="D425" s="1" t="s">
        <v>53</v>
      </c>
      <c r="E425" s="1" t="s">
        <v>86</v>
      </c>
      <c r="F425" s="1">
        <v>163</v>
      </c>
      <c r="G425" s="1">
        <v>629</v>
      </c>
      <c r="H425" s="1">
        <v>723</v>
      </c>
      <c r="I425" s="1">
        <v>-94</v>
      </c>
      <c r="J425" s="1">
        <v>4</v>
      </c>
      <c r="K425" s="1">
        <v>70</v>
      </c>
      <c r="L425" s="1">
        <v>92</v>
      </c>
      <c r="M425" s="11">
        <v>35116300</v>
      </c>
    </row>
    <row r="426" spans="1:13" x14ac:dyDescent="0.25">
      <c r="A426" s="1">
        <v>2014</v>
      </c>
      <c r="B426" s="1" t="s">
        <v>123</v>
      </c>
      <c r="C426" s="1" t="s">
        <v>59</v>
      </c>
      <c r="D426" s="1" t="s">
        <v>57</v>
      </c>
      <c r="E426" s="1" t="s">
        <v>90</v>
      </c>
      <c r="F426" s="1">
        <v>122</v>
      </c>
      <c r="G426" s="1">
        <v>645</v>
      </c>
      <c r="H426" s="1">
        <v>674</v>
      </c>
      <c r="I426" s="1">
        <v>-29</v>
      </c>
      <c r="J426" s="1">
        <v>4</v>
      </c>
      <c r="K426" s="1">
        <v>77</v>
      </c>
      <c r="L426" s="1">
        <v>85</v>
      </c>
      <c r="M426" s="11">
        <v>41836900</v>
      </c>
    </row>
    <row r="427" spans="1:13" x14ac:dyDescent="0.25">
      <c r="A427" s="1">
        <v>2014</v>
      </c>
      <c r="B427" s="1" t="s">
        <v>95</v>
      </c>
      <c r="C427" s="1" t="s">
        <v>58</v>
      </c>
      <c r="D427" s="1" t="s">
        <v>57</v>
      </c>
      <c r="E427" s="1" t="s">
        <v>48</v>
      </c>
      <c r="F427" s="1">
        <v>157</v>
      </c>
      <c r="G427" s="1">
        <v>614</v>
      </c>
      <c r="H427" s="1">
        <v>707</v>
      </c>
      <c r="I427" s="1">
        <v>-93</v>
      </c>
      <c r="J427" s="1">
        <v>5</v>
      </c>
      <c r="K427" s="1">
        <v>73</v>
      </c>
      <c r="L427" s="1">
        <v>89</v>
      </c>
      <c r="M427" s="11">
        <v>65522500</v>
      </c>
    </row>
    <row r="428" spans="1:13" x14ac:dyDescent="0.25">
      <c r="A428" s="1">
        <v>2014</v>
      </c>
      <c r="B428" s="1" t="s">
        <v>110</v>
      </c>
      <c r="C428" s="1" t="s">
        <v>66</v>
      </c>
      <c r="D428" s="1" t="s">
        <v>53</v>
      </c>
      <c r="E428" s="1" t="s">
        <v>86</v>
      </c>
      <c r="F428" s="1">
        <v>146</v>
      </c>
      <c r="G428" s="1">
        <v>729</v>
      </c>
      <c r="H428" s="1">
        <v>572</v>
      </c>
      <c r="I428" s="1">
        <v>157</v>
      </c>
      <c r="J428" s="1">
        <v>2</v>
      </c>
      <c r="K428" s="1">
        <v>88</v>
      </c>
      <c r="L428" s="1">
        <v>74</v>
      </c>
      <c r="M428" s="11">
        <v>72408400</v>
      </c>
    </row>
    <row r="429" spans="1:13" x14ac:dyDescent="0.25">
      <c r="A429" s="1">
        <v>2014</v>
      </c>
      <c r="B429" s="1" t="s">
        <v>122</v>
      </c>
      <c r="C429" s="1" t="s">
        <v>63</v>
      </c>
      <c r="D429" s="1" t="s">
        <v>53</v>
      </c>
      <c r="E429" s="1" t="s">
        <v>90</v>
      </c>
      <c r="F429" s="1">
        <v>117</v>
      </c>
      <c r="G429" s="1">
        <v>612</v>
      </c>
      <c r="H429" s="1">
        <v>625</v>
      </c>
      <c r="I429" s="1">
        <v>-13</v>
      </c>
      <c r="J429" s="1">
        <v>4</v>
      </c>
      <c r="K429" s="1">
        <v>77</v>
      </c>
      <c r="L429" s="1">
        <v>85</v>
      </c>
      <c r="M429" s="11">
        <v>72689100</v>
      </c>
    </row>
    <row r="430" spans="1:13" x14ac:dyDescent="0.25">
      <c r="A430" s="1">
        <v>2014</v>
      </c>
      <c r="B430" s="1" t="s">
        <v>102</v>
      </c>
      <c r="C430" s="1" t="s">
        <v>74</v>
      </c>
      <c r="D430" s="1" t="s">
        <v>53</v>
      </c>
      <c r="E430" s="1" t="s">
        <v>48</v>
      </c>
      <c r="F430" s="1">
        <v>95</v>
      </c>
      <c r="G430" s="1">
        <v>651</v>
      </c>
      <c r="H430" s="1">
        <v>624</v>
      </c>
      <c r="I430" s="1">
        <v>27</v>
      </c>
      <c r="J430" s="1">
        <v>2</v>
      </c>
      <c r="K430" s="1">
        <v>89</v>
      </c>
      <c r="L430" s="1">
        <v>73</v>
      </c>
      <c r="M430" s="11">
        <v>74594075</v>
      </c>
    </row>
    <row r="431" spans="1:13" x14ac:dyDescent="0.25">
      <c r="A431" s="1">
        <v>2014</v>
      </c>
      <c r="B431" s="1" t="s">
        <v>113</v>
      </c>
      <c r="C431" s="1" t="s">
        <v>68</v>
      </c>
      <c r="D431" s="1" t="s">
        <v>57</v>
      </c>
      <c r="E431" s="1" t="s">
        <v>86</v>
      </c>
      <c r="F431" s="1">
        <v>109</v>
      </c>
      <c r="G431" s="1">
        <v>535</v>
      </c>
      <c r="H431" s="1">
        <v>577</v>
      </c>
      <c r="I431" s="1">
        <v>-42</v>
      </c>
      <c r="J431" s="1">
        <v>3</v>
      </c>
      <c r="K431" s="1">
        <v>77</v>
      </c>
      <c r="L431" s="1">
        <v>85</v>
      </c>
      <c r="M431" s="11">
        <v>75685700</v>
      </c>
    </row>
    <row r="432" spans="1:13" x14ac:dyDescent="0.25">
      <c r="A432" s="1">
        <v>2014</v>
      </c>
      <c r="B432" s="1" t="s">
        <v>112</v>
      </c>
      <c r="C432" s="1" t="s">
        <v>70</v>
      </c>
      <c r="D432" s="1" t="s">
        <v>57</v>
      </c>
      <c r="E432" s="1" t="s">
        <v>48</v>
      </c>
      <c r="F432" s="1">
        <v>156</v>
      </c>
      <c r="G432" s="1">
        <v>682</v>
      </c>
      <c r="H432" s="1">
        <v>631</v>
      </c>
      <c r="I432" s="1">
        <v>51</v>
      </c>
      <c r="J432" s="1">
        <v>2</v>
      </c>
      <c r="K432" s="1">
        <v>88</v>
      </c>
      <c r="L432" s="1">
        <v>74</v>
      </c>
      <c r="M432" s="11">
        <v>77178000</v>
      </c>
    </row>
    <row r="433" spans="1:13" x14ac:dyDescent="0.25">
      <c r="A433" s="1">
        <v>2014</v>
      </c>
      <c r="B433" s="1" t="s">
        <v>94</v>
      </c>
      <c r="C433" s="1" t="s">
        <v>52</v>
      </c>
      <c r="D433" s="1" t="s">
        <v>53</v>
      </c>
      <c r="E433" s="1" t="s">
        <v>48</v>
      </c>
      <c r="F433" s="1">
        <v>155</v>
      </c>
      <c r="G433" s="1">
        <v>660</v>
      </c>
      <c r="H433" s="1">
        <v>758</v>
      </c>
      <c r="I433" s="1">
        <v>-98</v>
      </c>
      <c r="J433" s="1">
        <v>4</v>
      </c>
      <c r="K433" s="1">
        <v>73</v>
      </c>
      <c r="L433" s="1">
        <v>89</v>
      </c>
      <c r="M433" s="11">
        <v>81830500</v>
      </c>
    </row>
    <row r="434" spans="1:13" x14ac:dyDescent="0.25">
      <c r="A434" s="1">
        <v>2014</v>
      </c>
      <c r="B434" s="1" t="s">
        <v>97</v>
      </c>
      <c r="C434" s="1" t="s">
        <v>72</v>
      </c>
      <c r="D434" s="1" t="s">
        <v>53</v>
      </c>
      <c r="E434" s="1" t="s">
        <v>48</v>
      </c>
      <c r="F434" s="1">
        <v>142</v>
      </c>
      <c r="G434" s="1">
        <v>669</v>
      </c>
      <c r="H434" s="1">
        <v>653</v>
      </c>
      <c r="I434" s="1">
        <v>16</v>
      </c>
      <c r="J434" s="1">
        <v>3</v>
      </c>
      <c r="K434" s="1">
        <v>85</v>
      </c>
      <c r="L434" s="1">
        <v>77</v>
      </c>
      <c r="M434" s="11">
        <v>82151899</v>
      </c>
    </row>
    <row r="435" spans="1:13" x14ac:dyDescent="0.25">
      <c r="A435" s="1">
        <v>2014</v>
      </c>
      <c r="B435" s="1" t="s">
        <v>105</v>
      </c>
      <c r="C435" s="1" t="s">
        <v>71</v>
      </c>
      <c r="D435" s="1" t="s">
        <v>53</v>
      </c>
      <c r="E435" s="1" t="s">
        <v>48</v>
      </c>
      <c r="F435" s="1">
        <v>128</v>
      </c>
      <c r="G435" s="1">
        <v>715</v>
      </c>
      <c r="H435" s="1">
        <v>777</v>
      </c>
      <c r="I435" s="1">
        <v>-62</v>
      </c>
      <c r="J435" s="1">
        <v>5</v>
      </c>
      <c r="K435" s="1">
        <v>70</v>
      </c>
      <c r="L435" s="1">
        <v>92</v>
      </c>
      <c r="M435" s="11">
        <v>83762500</v>
      </c>
    </row>
    <row r="436" spans="1:13" x14ac:dyDescent="0.25">
      <c r="A436" s="1">
        <v>2014</v>
      </c>
      <c r="B436" s="1" t="s">
        <v>109</v>
      </c>
      <c r="C436" s="1" t="s">
        <v>69</v>
      </c>
      <c r="D436" s="1" t="s">
        <v>57</v>
      </c>
      <c r="E436" s="1" t="s">
        <v>90</v>
      </c>
      <c r="F436" s="1">
        <v>125</v>
      </c>
      <c r="G436" s="1">
        <v>629</v>
      </c>
      <c r="H436" s="1">
        <v>618</v>
      </c>
      <c r="I436" s="1">
        <v>11</v>
      </c>
      <c r="J436" s="1">
        <v>3</v>
      </c>
      <c r="K436" s="1">
        <v>79</v>
      </c>
      <c r="L436" s="1">
        <v>83</v>
      </c>
      <c r="M436" s="11">
        <v>85556990</v>
      </c>
    </row>
    <row r="437" spans="1:13" x14ac:dyDescent="0.25">
      <c r="A437" s="1">
        <v>2014</v>
      </c>
      <c r="B437" s="1" t="s">
        <v>114</v>
      </c>
      <c r="C437" s="1" t="s">
        <v>55</v>
      </c>
      <c r="D437" s="1" t="s">
        <v>53</v>
      </c>
      <c r="E437" s="1" t="s">
        <v>86</v>
      </c>
      <c r="F437" s="1">
        <v>136</v>
      </c>
      <c r="G437" s="1">
        <v>634</v>
      </c>
      <c r="H437" s="1">
        <v>554</v>
      </c>
      <c r="I437" s="1">
        <v>80</v>
      </c>
      <c r="J437" s="1">
        <v>3</v>
      </c>
      <c r="K437" s="1">
        <v>87</v>
      </c>
      <c r="L437" s="1">
        <v>75</v>
      </c>
      <c r="M437" s="11">
        <v>92531100</v>
      </c>
    </row>
    <row r="438" spans="1:13" x14ac:dyDescent="0.25">
      <c r="A438" s="1">
        <v>2014</v>
      </c>
      <c r="B438" s="1" t="s">
        <v>98</v>
      </c>
      <c r="C438" s="1" t="s">
        <v>84</v>
      </c>
      <c r="D438" s="1" t="s">
        <v>57</v>
      </c>
      <c r="E438" s="1" t="s">
        <v>86</v>
      </c>
      <c r="F438" s="1">
        <v>186</v>
      </c>
      <c r="G438" s="1">
        <v>755</v>
      </c>
      <c r="H438" s="1">
        <v>818</v>
      </c>
      <c r="I438" s="1">
        <v>-63</v>
      </c>
      <c r="J438" s="1">
        <v>4</v>
      </c>
      <c r="K438" s="1">
        <v>66</v>
      </c>
      <c r="L438" s="1">
        <v>96</v>
      </c>
      <c r="M438" s="11">
        <v>95403500</v>
      </c>
    </row>
    <row r="439" spans="1:13" x14ac:dyDescent="0.25">
      <c r="A439" s="1">
        <v>2014</v>
      </c>
      <c r="B439" s="1" t="s">
        <v>91</v>
      </c>
      <c r="C439" s="1" t="s">
        <v>56</v>
      </c>
      <c r="D439" s="1" t="s">
        <v>57</v>
      </c>
      <c r="E439" s="1" t="s">
        <v>90</v>
      </c>
      <c r="F439" s="1">
        <v>123</v>
      </c>
      <c r="G439" s="1">
        <v>573</v>
      </c>
      <c r="H439" s="1">
        <v>597</v>
      </c>
      <c r="I439" s="1">
        <v>-24</v>
      </c>
      <c r="J439" s="1">
        <v>2</v>
      </c>
      <c r="K439" s="1">
        <v>79</v>
      </c>
      <c r="L439" s="1">
        <v>83</v>
      </c>
      <c r="M439" s="11">
        <v>97609000</v>
      </c>
    </row>
    <row r="440" spans="1:13" x14ac:dyDescent="0.25">
      <c r="A440" s="1">
        <v>2014</v>
      </c>
      <c r="B440" s="1" t="s">
        <v>89</v>
      </c>
      <c r="C440" s="1" t="s">
        <v>65</v>
      </c>
      <c r="D440" s="1" t="s">
        <v>57</v>
      </c>
      <c r="E440" s="1" t="s">
        <v>86</v>
      </c>
      <c r="F440" s="1">
        <v>118</v>
      </c>
      <c r="G440" s="1">
        <v>615</v>
      </c>
      <c r="H440" s="1">
        <v>742</v>
      </c>
      <c r="I440" s="1">
        <v>-127</v>
      </c>
      <c r="J440" s="1">
        <v>5</v>
      </c>
      <c r="K440" s="1">
        <v>64</v>
      </c>
      <c r="L440" s="1">
        <v>98</v>
      </c>
      <c r="M440" s="11">
        <v>97861500</v>
      </c>
    </row>
    <row r="441" spans="1:13" x14ac:dyDescent="0.25">
      <c r="A441" s="1">
        <v>2014</v>
      </c>
      <c r="B441" s="1" t="s">
        <v>104</v>
      </c>
      <c r="C441" s="1" t="s">
        <v>62</v>
      </c>
      <c r="D441" s="1" t="s">
        <v>57</v>
      </c>
      <c r="E441" s="1" t="s">
        <v>48</v>
      </c>
      <c r="F441" s="1">
        <v>150</v>
      </c>
      <c r="G441" s="1">
        <v>650</v>
      </c>
      <c r="H441" s="1">
        <v>657</v>
      </c>
      <c r="I441" s="1">
        <v>-7</v>
      </c>
      <c r="J441" s="1">
        <v>3</v>
      </c>
      <c r="K441" s="1">
        <v>82</v>
      </c>
      <c r="L441" s="1">
        <v>80</v>
      </c>
      <c r="M441" s="11">
        <v>101217000</v>
      </c>
    </row>
    <row r="442" spans="1:13" x14ac:dyDescent="0.25">
      <c r="A442" s="1">
        <v>2014</v>
      </c>
      <c r="B442" s="1" t="s">
        <v>92</v>
      </c>
      <c r="C442" s="1" t="s">
        <v>61</v>
      </c>
      <c r="D442" s="1" t="s">
        <v>53</v>
      </c>
      <c r="E442" s="1" t="s">
        <v>90</v>
      </c>
      <c r="F442" s="1">
        <v>211</v>
      </c>
      <c r="G442" s="1">
        <v>705</v>
      </c>
      <c r="H442" s="1">
        <v>593</v>
      </c>
      <c r="I442" s="1">
        <v>112</v>
      </c>
      <c r="J442" s="1">
        <v>1</v>
      </c>
      <c r="K442" s="1">
        <v>96</v>
      </c>
      <c r="L442" s="1">
        <v>66</v>
      </c>
      <c r="M442" s="11">
        <v>103416000</v>
      </c>
    </row>
    <row r="443" spans="1:13" x14ac:dyDescent="0.25">
      <c r="A443" s="1">
        <v>2014</v>
      </c>
      <c r="B443" s="1" t="s">
        <v>96</v>
      </c>
      <c r="C443" s="1" t="s">
        <v>75</v>
      </c>
      <c r="D443" s="1" t="s">
        <v>57</v>
      </c>
      <c r="E443" s="1" t="s">
        <v>48</v>
      </c>
      <c r="F443" s="1">
        <v>131</v>
      </c>
      <c r="G443" s="1">
        <v>595</v>
      </c>
      <c r="H443" s="1">
        <v>612</v>
      </c>
      <c r="I443" s="1">
        <v>-17</v>
      </c>
      <c r="J443" s="1">
        <v>4</v>
      </c>
      <c r="K443" s="1">
        <v>76</v>
      </c>
      <c r="L443" s="1">
        <v>86</v>
      </c>
      <c r="M443" s="11">
        <v>108217500</v>
      </c>
    </row>
    <row r="444" spans="1:13" x14ac:dyDescent="0.25">
      <c r="A444" s="1">
        <v>2014</v>
      </c>
      <c r="B444" s="1" t="s">
        <v>119</v>
      </c>
      <c r="C444" s="1" t="s">
        <v>60</v>
      </c>
      <c r="D444" s="1" t="s">
        <v>53</v>
      </c>
      <c r="E444" s="1" t="s">
        <v>90</v>
      </c>
      <c r="F444" s="1">
        <v>177</v>
      </c>
      <c r="G444" s="1">
        <v>723</v>
      </c>
      <c r="H444" s="1">
        <v>686</v>
      </c>
      <c r="I444" s="1">
        <v>37</v>
      </c>
      <c r="J444" s="1">
        <v>3</v>
      </c>
      <c r="K444" s="1">
        <v>83</v>
      </c>
      <c r="L444" s="1">
        <v>79</v>
      </c>
      <c r="M444" s="11">
        <v>109920100</v>
      </c>
    </row>
    <row r="445" spans="1:13" x14ac:dyDescent="0.25">
      <c r="A445" s="1">
        <v>2014</v>
      </c>
      <c r="B445" s="1" t="s">
        <v>118</v>
      </c>
      <c r="C445" s="1" t="s">
        <v>80</v>
      </c>
      <c r="D445" s="1" t="s">
        <v>53</v>
      </c>
      <c r="E445" s="1" t="s">
        <v>86</v>
      </c>
      <c r="F445" s="1">
        <v>111</v>
      </c>
      <c r="G445" s="1">
        <v>637</v>
      </c>
      <c r="H445" s="1">
        <v>773</v>
      </c>
      <c r="I445" s="1">
        <v>-136</v>
      </c>
      <c r="J445" s="1">
        <v>5</v>
      </c>
      <c r="K445" s="1">
        <v>67</v>
      </c>
      <c r="L445" s="1">
        <v>95</v>
      </c>
      <c r="M445" s="11">
        <v>112255059</v>
      </c>
    </row>
    <row r="446" spans="1:13" x14ac:dyDescent="0.25">
      <c r="A446" s="1">
        <v>2014</v>
      </c>
      <c r="B446" s="1" t="s">
        <v>116</v>
      </c>
      <c r="C446" s="1" t="s">
        <v>76</v>
      </c>
      <c r="D446" s="1" t="s">
        <v>57</v>
      </c>
      <c r="E446" s="1" t="s">
        <v>48</v>
      </c>
      <c r="F446" s="1">
        <v>105</v>
      </c>
      <c r="G446" s="1">
        <v>619</v>
      </c>
      <c r="H446" s="1">
        <v>603</v>
      </c>
      <c r="I446" s="1">
        <v>16</v>
      </c>
      <c r="J446" s="1">
        <v>1</v>
      </c>
      <c r="K446" s="1">
        <v>90</v>
      </c>
      <c r="L446" s="1">
        <v>72</v>
      </c>
      <c r="M446" s="11">
        <v>120693000</v>
      </c>
    </row>
    <row r="447" spans="1:13" x14ac:dyDescent="0.25">
      <c r="A447" s="1">
        <v>2014</v>
      </c>
      <c r="B447" s="1" t="s">
        <v>120</v>
      </c>
      <c r="C447" s="1" t="s">
        <v>77</v>
      </c>
      <c r="D447" s="1" t="s">
        <v>53</v>
      </c>
      <c r="E447" s="1" t="s">
        <v>86</v>
      </c>
      <c r="F447" s="1">
        <v>155</v>
      </c>
      <c r="G447" s="1">
        <v>773</v>
      </c>
      <c r="H447" s="1">
        <v>630</v>
      </c>
      <c r="I447" s="1">
        <v>143</v>
      </c>
      <c r="J447" s="1">
        <v>1</v>
      </c>
      <c r="K447" s="1">
        <v>98</v>
      </c>
      <c r="L447" s="1">
        <v>64</v>
      </c>
      <c r="M447" s="11">
        <v>121988250</v>
      </c>
    </row>
    <row r="448" spans="1:13" x14ac:dyDescent="0.25">
      <c r="A448" s="1">
        <v>2014</v>
      </c>
      <c r="B448" s="1" t="s">
        <v>121</v>
      </c>
      <c r="C448" s="1" t="s">
        <v>79</v>
      </c>
      <c r="D448" s="1" t="s">
        <v>57</v>
      </c>
      <c r="E448" s="1" t="s">
        <v>90</v>
      </c>
      <c r="F448" s="1">
        <v>152</v>
      </c>
      <c r="G448" s="1">
        <v>686</v>
      </c>
      <c r="H448" s="1">
        <v>555</v>
      </c>
      <c r="I448" s="1">
        <v>131</v>
      </c>
      <c r="J448" s="1">
        <v>1</v>
      </c>
      <c r="K448" s="1">
        <v>96</v>
      </c>
      <c r="L448" s="1">
        <v>66</v>
      </c>
      <c r="M448" s="11">
        <v>131983680</v>
      </c>
    </row>
    <row r="449" spans="1:13" x14ac:dyDescent="0.25">
      <c r="A449" s="1">
        <v>2014</v>
      </c>
      <c r="B449" s="1" t="s">
        <v>93</v>
      </c>
      <c r="C449" s="1" t="s">
        <v>64</v>
      </c>
      <c r="D449" s="1" t="s">
        <v>53</v>
      </c>
      <c r="E449" s="1" t="s">
        <v>90</v>
      </c>
      <c r="F449" s="1">
        <v>123</v>
      </c>
      <c r="G449" s="1">
        <v>634</v>
      </c>
      <c r="H449" s="1">
        <v>715</v>
      </c>
      <c r="I449" s="1">
        <v>-81</v>
      </c>
      <c r="J449" s="1">
        <v>5</v>
      </c>
      <c r="K449" s="1">
        <v>71</v>
      </c>
      <c r="L449" s="1">
        <v>91</v>
      </c>
      <c r="M449" s="11">
        <v>139019929</v>
      </c>
    </row>
    <row r="450" spans="1:13" x14ac:dyDescent="0.25">
      <c r="A450" s="1">
        <v>2014</v>
      </c>
      <c r="B450" s="1" t="s">
        <v>99</v>
      </c>
      <c r="C450" s="1" t="s">
        <v>78</v>
      </c>
      <c r="D450" s="1" t="s">
        <v>53</v>
      </c>
      <c r="E450" s="1" t="s">
        <v>48</v>
      </c>
      <c r="F450" s="1">
        <v>155</v>
      </c>
      <c r="G450" s="1">
        <v>757</v>
      </c>
      <c r="H450" s="1">
        <v>705</v>
      </c>
      <c r="I450" s="1">
        <v>52</v>
      </c>
      <c r="J450" s="1">
        <v>1</v>
      </c>
      <c r="K450" s="1">
        <v>90</v>
      </c>
      <c r="L450" s="1">
        <v>72</v>
      </c>
      <c r="M450" s="11">
        <v>152855500</v>
      </c>
    </row>
    <row r="451" spans="1:13" x14ac:dyDescent="0.25">
      <c r="A451" s="1">
        <v>2014</v>
      </c>
      <c r="B451" s="1" t="s">
        <v>115</v>
      </c>
      <c r="C451" s="1" t="s">
        <v>81</v>
      </c>
      <c r="D451" s="1" t="s">
        <v>57</v>
      </c>
      <c r="E451" s="1" t="s">
        <v>86</v>
      </c>
      <c r="F451" s="1">
        <v>132</v>
      </c>
      <c r="G451" s="1">
        <v>665</v>
      </c>
      <c r="H451" s="1">
        <v>614</v>
      </c>
      <c r="I451" s="1">
        <v>51</v>
      </c>
      <c r="J451" s="1">
        <v>2</v>
      </c>
      <c r="K451" s="1">
        <v>88</v>
      </c>
      <c r="L451" s="1">
        <v>74</v>
      </c>
      <c r="M451" s="11">
        <v>163510167</v>
      </c>
    </row>
    <row r="452" spans="1:13" x14ac:dyDescent="0.25">
      <c r="A452" s="1">
        <v>2014</v>
      </c>
      <c r="B452" s="1" t="s">
        <v>111</v>
      </c>
      <c r="C452" s="1" t="s">
        <v>82</v>
      </c>
      <c r="D452" s="1" t="s">
        <v>57</v>
      </c>
      <c r="E452" s="1" t="s">
        <v>90</v>
      </c>
      <c r="F452" s="1">
        <v>125</v>
      </c>
      <c r="G452" s="1">
        <v>619</v>
      </c>
      <c r="H452" s="1">
        <v>687</v>
      </c>
      <c r="I452" s="1">
        <v>-68</v>
      </c>
      <c r="J452" s="1">
        <v>5</v>
      </c>
      <c r="K452" s="1">
        <v>73</v>
      </c>
      <c r="L452" s="1">
        <v>89</v>
      </c>
      <c r="M452" s="11">
        <v>180944967</v>
      </c>
    </row>
    <row r="453" spans="1:13" x14ac:dyDescent="0.25">
      <c r="A453" s="1">
        <v>2014</v>
      </c>
      <c r="B453" s="1" t="s">
        <v>108</v>
      </c>
      <c r="C453" s="1" t="s">
        <v>67</v>
      </c>
      <c r="D453" s="1" t="s">
        <v>53</v>
      </c>
      <c r="E453" s="1" t="s">
        <v>90</v>
      </c>
      <c r="F453" s="1">
        <v>147</v>
      </c>
      <c r="G453" s="1">
        <v>633</v>
      </c>
      <c r="H453" s="1">
        <v>664</v>
      </c>
      <c r="I453" s="1">
        <v>-31</v>
      </c>
      <c r="J453" s="1">
        <v>2</v>
      </c>
      <c r="K453" s="1">
        <v>84</v>
      </c>
      <c r="L453" s="1">
        <v>78</v>
      </c>
      <c r="M453" s="11">
        <v>197543907</v>
      </c>
    </row>
    <row r="454" spans="1:13" x14ac:dyDescent="0.25">
      <c r="A454" s="1">
        <v>2014</v>
      </c>
      <c r="B454" s="1" t="s">
        <v>103</v>
      </c>
      <c r="C454" s="1" t="s">
        <v>73</v>
      </c>
      <c r="D454" s="1" t="s">
        <v>57</v>
      </c>
      <c r="E454" s="1" t="s">
        <v>86</v>
      </c>
      <c r="F454" s="1">
        <v>134</v>
      </c>
      <c r="G454" s="1">
        <v>718</v>
      </c>
      <c r="H454" s="1">
        <v>617</v>
      </c>
      <c r="I454" s="1">
        <v>101</v>
      </c>
      <c r="J454" s="1">
        <v>1</v>
      </c>
      <c r="K454" s="1">
        <v>94</v>
      </c>
      <c r="L454" s="1">
        <v>68</v>
      </c>
      <c r="M454" s="11">
        <v>217014600</v>
      </c>
    </row>
    <row r="455" spans="1:13" x14ac:dyDescent="0.25">
      <c r="A455" s="1">
        <v>2015</v>
      </c>
      <c r="B455" s="1" t="s">
        <v>89</v>
      </c>
      <c r="C455" s="1" t="s">
        <v>65</v>
      </c>
      <c r="D455" s="1" t="s">
        <v>57</v>
      </c>
      <c r="E455" s="1" t="s">
        <v>86</v>
      </c>
      <c r="F455" s="1">
        <v>154</v>
      </c>
      <c r="G455" s="1">
        <v>720</v>
      </c>
      <c r="H455" s="1">
        <v>713</v>
      </c>
      <c r="I455" s="1">
        <v>7</v>
      </c>
      <c r="J455" s="1">
        <v>3</v>
      </c>
      <c r="K455" s="1">
        <v>79</v>
      </c>
      <c r="L455" s="1">
        <v>83</v>
      </c>
      <c r="M455" s="11">
        <v>61834000</v>
      </c>
    </row>
    <row r="456" spans="1:13" x14ac:dyDescent="0.25">
      <c r="A456" s="1">
        <v>2015</v>
      </c>
      <c r="B456" s="1" t="s">
        <v>122</v>
      </c>
      <c r="C456" s="1" t="s">
        <v>63</v>
      </c>
      <c r="D456" s="1" t="s">
        <v>53</v>
      </c>
      <c r="E456" s="1" t="s">
        <v>90</v>
      </c>
      <c r="F456" s="1">
        <v>167</v>
      </c>
      <c r="G456" s="1">
        <v>644</v>
      </c>
      <c r="H456" s="1">
        <v>642</v>
      </c>
      <c r="I456" s="1">
        <v>2</v>
      </c>
      <c r="J456" s="1">
        <v>4</v>
      </c>
      <c r="K456" s="1">
        <v>80</v>
      </c>
      <c r="L456" s="1">
        <v>82</v>
      </c>
      <c r="M456" s="11">
        <v>64521233</v>
      </c>
    </row>
    <row r="457" spans="1:13" x14ac:dyDescent="0.25">
      <c r="A457" s="1">
        <v>2015</v>
      </c>
      <c r="B457" s="1" t="s">
        <v>123</v>
      </c>
      <c r="C457" s="1" t="s">
        <v>59</v>
      </c>
      <c r="D457" s="1" t="s">
        <v>57</v>
      </c>
      <c r="E457" s="1" t="s">
        <v>90</v>
      </c>
      <c r="F457" s="1">
        <v>120</v>
      </c>
      <c r="G457" s="1">
        <v>613</v>
      </c>
      <c r="H457" s="1">
        <v>678</v>
      </c>
      <c r="I457" s="1">
        <v>-65</v>
      </c>
      <c r="J457" s="1">
        <v>3</v>
      </c>
      <c r="K457" s="1">
        <v>71</v>
      </c>
      <c r="L457" s="1">
        <v>91</v>
      </c>
      <c r="M457" s="11">
        <v>68056500</v>
      </c>
    </row>
    <row r="458" spans="1:13" x14ac:dyDescent="0.25">
      <c r="A458" s="1">
        <v>2015</v>
      </c>
      <c r="B458" s="1" t="s">
        <v>91</v>
      </c>
      <c r="C458" s="1" t="s">
        <v>56</v>
      </c>
      <c r="D458" s="1" t="s">
        <v>57</v>
      </c>
      <c r="E458" s="1" t="s">
        <v>90</v>
      </c>
      <c r="F458" s="1">
        <v>100</v>
      </c>
      <c r="G458" s="1">
        <v>573</v>
      </c>
      <c r="H458" s="1">
        <v>760</v>
      </c>
      <c r="I458" s="1">
        <v>-187</v>
      </c>
      <c r="J458" s="1">
        <v>4</v>
      </c>
      <c r="K458" s="1">
        <v>67</v>
      </c>
      <c r="L458" s="1">
        <v>95</v>
      </c>
      <c r="M458" s="11">
        <v>71781250</v>
      </c>
    </row>
    <row r="459" spans="1:13" x14ac:dyDescent="0.25">
      <c r="A459" s="1">
        <v>2015</v>
      </c>
      <c r="B459" s="1" t="s">
        <v>101</v>
      </c>
      <c r="C459" s="1" t="s">
        <v>54</v>
      </c>
      <c r="D459" s="1" t="s">
        <v>53</v>
      </c>
      <c r="E459" s="1" t="s">
        <v>86</v>
      </c>
      <c r="F459" s="1">
        <v>230</v>
      </c>
      <c r="G459" s="1">
        <v>729</v>
      </c>
      <c r="H459" s="1">
        <v>618</v>
      </c>
      <c r="I459" s="1">
        <v>111</v>
      </c>
      <c r="J459" s="1">
        <v>2</v>
      </c>
      <c r="K459" s="1">
        <v>86</v>
      </c>
      <c r="L459" s="1">
        <v>76</v>
      </c>
      <c r="M459" s="11">
        <v>72256200</v>
      </c>
    </row>
    <row r="460" spans="1:13" x14ac:dyDescent="0.25">
      <c r="A460" s="1">
        <v>2015</v>
      </c>
      <c r="B460" s="1" t="s">
        <v>110</v>
      </c>
      <c r="C460" s="1" t="s">
        <v>66</v>
      </c>
      <c r="D460" s="1" t="s">
        <v>53</v>
      </c>
      <c r="E460" s="1" t="s">
        <v>86</v>
      </c>
      <c r="F460" s="1">
        <v>146</v>
      </c>
      <c r="G460" s="1">
        <v>694</v>
      </c>
      <c r="H460" s="1">
        <v>729</v>
      </c>
      <c r="I460" s="1">
        <v>-35</v>
      </c>
      <c r="J460" s="1">
        <v>5</v>
      </c>
      <c r="K460" s="1">
        <v>68</v>
      </c>
      <c r="L460" s="1">
        <v>94</v>
      </c>
      <c r="M460" s="11">
        <v>79053501</v>
      </c>
    </row>
    <row r="461" spans="1:13" x14ac:dyDescent="0.25">
      <c r="A461" s="1">
        <v>2015</v>
      </c>
      <c r="B461" s="1" t="s">
        <v>97</v>
      </c>
      <c r="C461" s="1" t="s">
        <v>72</v>
      </c>
      <c r="D461" s="1" t="s">
        <v>53</v>
      </c>
      <c r="E461" s="1" t="s">
        <v>48</v>
      </c>
      <c r="F461" s="1">
        <v>141</v>
      </c>
      <c r="G461" s="1">
        <v>669</v>
      </c>
      <c r="H461" s="1">
        <v>640</v>
      </c>
      <c r="I461" s="1">
        <v>29</v>
      </c>
      <c r="J461" s="1">
        <v>3</v>
      </c>
      <c r="K461" s="1">
        <v>81</v>
      </c>
      <c r="L461" s="1">
        <v>80</v>
      </c>
      <c r="M461" s="11">
        <v>87663766</v>
      </c>
    </row>
    <row r="462" spans="1:13" x14ac:dyDescent="0.25">
      <c r="A462" s="1">
        <v>2015</v>
      </c>
      <c r="B462" s="1" t="s">
        <v>112</v>
      </c>
      <c r="C462" s="1" t="s">
        <v>70</v>
      </c>
      <c r="D462" s="1" t="s">
        <v>57</v>
      </c>
      <c r="E462" s="1" t="s">
        <v>48</v>
      </c>
      <c r="F462" s="1">
        <v>140</v>
      </c>
      <c r="G462" s="1">
        <v>697</v>
      </c>
      <c r="H462" s="1">
        <v>596</v>
      </c>
      <c r="I462" s="1">
        <v>101</v>
      </c>
      <c r="J462" s="1">
        <v>2</v>
      </c>
      <c r="K462" s="1">
        <v>98</v>
      </c>
      <c r="L462" s="1">
        <v>64</v>
      </c>
      <c r="M462" s="11">
        <v>88892499</v>
      </c>
    </row>
    <row r="463" spans="1:13" x14ac:dyDescent="0.25">
      <c r="A463" s="1">
        <v>2015</v>
      </c>
      <c r="B463" s="1" t="s">
        <v>98</v>
      </c>
      <c r="C463" s="1" t="s">
        <v>84</v>
      </c>
      <c r="D463" s="1" t="s">
        <v>57</v>
      </c>
      <c r="E463" s="1" t="s">
        <v>86</v>
      </c>
      <c r="F463" s="1">
        <v>186</v>
      </c>
      <c r="G463" s="1">
        <v>737</v>
      </c>
      <c r="H463" s="1">
        <v>844</v>
      </c>
      <c r="I463" s="1">
        <v>-107</v>
      </c>
      <c r="J463" s="1">
        <v>5</v>
      </c>
      <c r="K463" s="1">
        <v>68</v>
      </c>
      <c r="L463" s="1">
        <v>94</v>
      </c>
      <c r="M463" s="11">
        <v>95688600</v>
      </c>
    </row>
    <row r="464" spans="1:13" x14ac:dyDescent="0.25">
      <c r="A464" s="1">
        <v>2015</v>
      </c>
      <c r="B464" s="1" t="s">
        <v>109</v>
      </c>
      <c r="C464" s="1" t="s">
        <v>69</v>
      </c>
      <c r="D464" s="1" t="s">
        <v>57</v>
      </c>
      <c r="E464" s="1" t="s">
        <v>90</v>
      </c>
      <c r="F464" s="1">
        <v>177</v>
      </c>
      <c r="G464" s="1">
        <v>683</v>
      </c>
      <c r="H464" s="1">
        <v>613</v>
      </c>
      <c r="I464" s="1">
        <v>70</v>
      </c>
      <c r="J464" s="1">
        <v>1</v>
      </c>
      <c r="K464" s="1">
        <v>90</v>
      </c>
      <c r="L464" s="1">
        <v>72</v>
      </c>
      <c r="M464" s="11">
        <v>96766683</v>
      </c>
    </row>
    <row r="465" spans="1:13" x14ac:dyDescent="0.25">
      <c r="A465" s="1">
        <v>2015</v>
      </c>
      <c r="B465" s="1" t="s">
        <v>104</v>
      </c>
      <c r="C465" s="1" t="s">
        <v>62</v>
      </c>
      <c r="D465" s="1" t="s">
        <v>57</v>
      </c>
      <c r="E465" s="1" t="s">
        <v>48</v>
      </c>
      <c r="F465" s="1">
        <v>145</v>
      </c>
      <c r="G465" s="1">
        <v>655</v>
      </c>
      <c r="H465" s="1">
        <v>737</v>
      </c>
      <c r="I465" s="1">
        <v>-82</v>
      </c>
      <c r="J465" s="1">
        <v>4</v>
      </c>
      <c r="K465" s="1">
        <v>68</v>
      </c>
      <c r="L465" s="1">
        <v>94</v>
      </c>
      <c r="M465" s="11">
        <v>100850000</v>
      </c>
    </row>
    <row r="466" spans="1:13" x14ac:dyDescent="0.25">
      <c r="A466" s="1">
        <v>2015</v>
      </c>
      <c r="B466" s="1" t="s">
        <v>105</v>
      </c>
      <c r="C466" s="1" t="s">
        <v>71</v>
      </c>
      <c r="D466" s="1" t="s">
        <v>53</v>
      </c>
      <c r="E466" s="1" t="s">
        <v>48</v>
      </c>
      <c r="F466" s="1">
        <v>156</v>
      </c>
      <c r="G466" s="1">
        <v>696</v>
      </c>
      <c r="H466" s="1">
        <v>700</v>
      </c>
      <c r="I466" s="1">
        <v>-4</v>
      </c>
      <c r="J466" s="1">
        <v>2</v>
      </c>
      <c r="K466" s="1">
        <v>83</v>
      </c>
      <c r="L466" s="1">
        <v>79</v>
      </c>
      <c r="M466" s="11">
        <v>107755000</v>
      </c>
    </row>
    <row r="467" spans="1:13" x14ac:dyDescent="0.25">
      <c r="A467" s="1">
        <v>2015</v>
      </c>
      <c r="B467" s="1" t="s">
        <v>111</v>
      </c>
      <c r="C467" s="1" t="s">
        <v>82</v>
      </c>
      <c r="D467" s="1" t="s">
        <v>57</v>
      </c>
      <c r="E467" s="1" t="s">
        <v>90</v>
      </c>
      <c r="F467" s="1">
        <v>130</v>
      </c>
      <c r="G467" s="1">
        <v>626</v>
      </c>
      <c r="H467" s="1">
        <v>809</v>
      </c>
      <c r="I467" s="1">
        <v>-183</v>
      </c>
      <c r="J467" s="1">
        <v>5</v>
      </c>
      <c r="K467" s="1">
        <v>63</v>
      </c>
      <c r="L467" s="1">
        <v>99</v>
      </c>
      <c r="M467" s="11">
        <v>111693000</v>
      </c>
    </row>
    <row r="468" spans="1:13" x14ac:dyDescent="0.25">
      <c r="A468" s="1">
        <v>2015</v>
      </c>
      <c r="B468" s="1" t="s">
        <v>102</v>
      </c>
      <c r="C468" s="1" t="s">
        <v>74</v>
      </c>
      <c r="D468" s="1" t="s">
        <v>53</v>
      </c>
      <c r="E468" s="1" t="s">
        <v>48</v>
      </c>
      <c r="F468" s="1">
        <v>139</v>
      </c>
      <c r="G468" s="1">
        <v>724</v>
      </c>
      <c r="H468" s="1">
        <v>641</v>
      </c>
      <c r="I468" s="1">
        <v>83</v>
      </c>
      <c r="J468" s="1">
        <v>1</v>
      </c>
      <c r="K468" s="1">
        <v>95</v>
      </c>
      <c r="L468" s="1">
        <v>67</v>
      </c>
      <c r="M468" s="11">
        <v>112107025</v>
      </c>
    </row>
    <row r="469" spans="1:13" x14ac:dyDescent="0.25">
      <c r="A469" s="1">
        <v>2015</v>
      </c>
      <c r="B469" s="1" t="s">
        <v>94</v>
      </c>
      <c r="C469" s="1" t="s">
        <v>52</v>
      </c>
      <c r="D469" s="1" t="s">
        <v>53</v>
      </c>
      <c r="E469" s="1" t="s">
        <v>48</v>
      </c>
      <c r="F469" s="1">
        <v>136</v>
      </c>
      <c r="G469" s="1">
        <v>622</v>
      </c>
      <c r="H469" s="1">
        <v>701</v>
      </c>
      <c r="I469" s="1">
        <v>-79</v>
      </c>
      <c r="J469" s="1">
        <v>4</v>
      </c>
      <c r="K469" s="1">
        <v>76</v>
      </c>
      <c r="L469" s="1">
        <v>86</v>
      </c>
      <c r="M469" s="11">
        <v>112373700</v>
      </c>
    </row>
    <row r="470" spans="1:13" x14ac:dyDescent="0.25">
      <c r="A470" s="1">
        <v>2015</v>
      </c>
      <c r="B470" s="1" t="s">
        <v>119</v>
      </c>
      <c r="C470" s="1" t="s">
        <v>60</v>
      </c>
      <c r="D470" s="1" t="s">
        <v>53</v>
      </c>
      <c r="E470" s="1" t="s">
        <v>90</v>
      </c>
      <c r="F470" s="1">
        <v>232</v>
      </c>
      <c r="G470" s="1">
        <v>891</v>
      </c>
      <c r="H470" s="1">
        <v>670</v>
      </c>
      <c r="I470" s="1">
        <v>221</v>
      </c>
      <c r="J470" s="1">
        <v>1</v>
      </c>
      <c r="K470" s="1">
        <v>93</v>
      </c>
      <c r="L470" s="1">
        <v>69</v>
      </c>
      <c r="M470" s="11">
        <v>112992400</v>
      </c>
    </row>
    <row r="471" spans="1:13" x14ac:dyDescent="0.25">
      <c r="A471" s="1">
        <v>2015</v>
      </c>
      <c r="B471" s="1" t="s">
        <v>96</v>
      </c>
      <c r="C471" s="1" t="s">
        <v>75</v>
      </c>
      <c r="D471" s="1" t="s">
        <v>57</v>
      </c>
      <c r="E471" s="1" t="s">
        <v>48</v>
      </c>
      <c r="F471" s="1">
        <v>167</v>
      </c>
      <c r="G471" s="1">
        <v>640</v>
      </c>
      <c r="H471" s="1">
        <v>754</v>
      </c>
      <c r="I471" s="1">
        <v>-114</v>
      </c>
      <c r="J471" s="1">
        <v>5</v>
      </c>
      <c r="K471" s="1">
        <v>64</v>
      </c>
      <c r="L471" s="1">
        <v>98</v>
      </c>
      <c r="M471" s="11">
        <v>113072286</v>
      </c>
    </row>
    <row r="472" spans="1:13" x14ac:dyDescent="0.25">
      <c r="A472" s="1">
        <v>2015</v>
      </c>
      <c r="B472" s="1" t="s">
        <v>92</v>
      </c>
      <c r="C472" s="1" t="s">
        <v>61</v>
      </c>
      <c r="D472" s="1" t="s">
        <v>53</v>
      </c>
      <c r="E472" s="1" t="s">
        <v>90</v>
      </c>
      <c r="F472" s="1">
        <v>217</v>
      </c>
      <c r="G472" s="1">
        <v>713</v>
      </c>
      <c r="H472" s="1">
        <v>693</v>
      </c>
      <c r="I472" s="1">
        <v>20</v>
      </c>
      <c r="J472" s="1">
        <v>3</v>
      </c>
      <c r="K472" s="1">
        <v>81</v>
      </c>
      <c r="L472" s="1">
        <v>81</v>
      </c>
      <c r="M472" s="11">
        <v>115044833</v>
      </c>
    </row>
    <row r="473" spans="1:13" x14ac:dyDescent="0.25">
      <c r="A473" s="1">
        <v>2015</v>
      </c>
      <c r="B473" s="1" t="s">
        <v>95</v>
      </c>
      <c r="C473" s="1" t="s">
        <v>58</v>
      </c>
      <c r="D473" s="1" t="s">
        <v>57</v>
      </c>
      <c r="E473" s="1" t="s">
        <v>48</v>
      </c>
      <c r="F473" s="1">
        <v>171</v>
      </c>
      <c r="G473" s="1">
        <v>689</v>
      </c>
      <c r="H473" s="1">
        <v>608</v>
      </c>
      <c r="I473" s="1">
        <v>81</v>
      </c>
      <c r="J473" s="1">
        <v>3</v>
      </c>
      <c r="K473" s="1">
        <v>97</v>
      </c>
      <c r="L473" s="1">
        <v>65</v>
      </c>
      <c r="M473" s="11">
        <v>115879310</v>
      </c>
    </row>
    <row r="474" spans="1:13" x14ac:dyDescent="0.25">
      <c r="A474" s="1">
        <v>2015</v>
      </c>
      <c r="B474" s="1" t="s">
        <v>113</v>
      </c>
      <c r="C474" s="1" t="s">
        <v>68</v>
      </c>
      <c r="D474" s="1" t="s">
        <v>57</v>
      </c>
      <c r="E474" s="1" t="s">
        <v>86</v>
      </c>
      <c r="F474" s="1">
        <v>148</v>
      </c>
      <c r="G474" s="1">
        <v>650</v>
      </c>
      <c r="H474" s="1">
        <v>731</v>
      </c>
      <c r="I474" s="1">
        <v>-81</v>
      </c>
      <c r="J474" s="1">
        <v>4</v>
      </c>
      <c r="K474" s="1">
        <v>74</v>
      </c>
      <c r="L474" s="1">
        <v>88</v>
      </c>
      <c r="M474" s="11">
        <v>118441300</v>
      </c>
    </row>
    <row r="475" spans="1:13" x14ac:dyDescent="0.25">
      <c r="A475" s="1">
        <v>2015</v>
      </c>
      <c r="B475" s="1" t="s">
        <v>116</v>
      </c>
      <c r="C475" s="1" t="s">
        <v>76</v>
      </c>
      <c r="D475" s="1" t="s">
        <v>57</v>
      </c>
      <c r="E475" s="1" t="s">
        <v>48</v>
      </c>
      <c r="F475" s="1">
        <v>137</v>
      </c>
      <c r="G475" s="1">
        <v>647</v>
      </c>
      <c r="H475" s="1">
        <v>525</v>
      </c>
      <c r="I475" s="1">
        <v>122</v>
      </c>
      <c r="J475" s="1">
        <v>1</v>
      </c>
      <c r="K475" s="1">
        <v>100</v>
      </c>
      <c r="L475" s="1">
        <v>62</v>
      </c>
      <c r="M475" s="11">
        <v>119241500</v>
      </c>
    </row>
    <row r="476" spans="1:13" x14ac:dyDescent="0.25">
      <c r="A476" s="1">
        <v>2015</v>
      </c>
      <c r="B476" s="1" t="s">
        <v>120</v>
      </c>
      <c r="C476" s="1" t="s">
        <v>77</v>
      </c>
      <c r="D476" s="1" t="s">
        <v>53</v>
      </c>
      <c r="E476" s="1" t="s">
        <v>86</v>
      </c>
      <c r="F476" s="1">
        <v>176</v>
      </c>
      <c r="G476" s="1">
        <v>661</v>
      </c>
      <c r="H476" s="1">
        <v>675</v>
      </c>
      <c r="I476" s="1">
        <v>-14</v>
      </c>
      <c r="J476" s="1">
        <v>3</v>
      </c>
      <c r="K476" s="1">
        <v>85</v>
      </c>
      <c r="L476" s="1">
        <v>77</v>
      </c>
      <c r="M476" s="11">
        <v>120005415</v>
      </c>
    </row>
    <row r="477" spans="1:13" x14ac:dyDescent="0.25">
      <c r="A477" s="1">
        <v>2015</v>
      </c>
      <c r="B477" s="1" t="s">
        <v>114</v>
      </c>
      <c r="C477" s="1" t="s">
        <v>55</v>
      </c>
      <c r="D477" s="1" t="s">
        <v>53</v>
      </c>
      <c r="E477" s="1" t="s">
        <v>86</v>
      </c>
      <c r="F477" s="1">
        <v>198</v>
      </c>
      <c r="G477" s="1">
        <v>656</v>
      </c>
      <c r="H477" s="1">
        <v>726</v>
      </c>
      <c r="I477" s="1">
        <v>-70</v>
      </c>
      <c r="J477" s="1">
        <v>4</v>
      </c>
      <c r="K477" s="1">
        <v>76</v>
      </c>
      <c r="L477" s="1">
        <v>86</v>
      </c>
      <c r="M477" s="11">
        <v>122208700</v>
      </c>
    </row>
    <row r="478" spans="1:13" x14ac:dyDescent="0.25">
      <c r="A478" s="1">
        <v>2015</v>
      </c>
      <c r="B478" s="1" t="s">
        <v>118</v>
      </c>
      <c r="C478" s="1" t="s">
        <v>80</v>
      </c>
      <c r="D478" s="1" t="s">
        <v>53</v>
      </c>
      <c r="E478" s="1" t="s">
        <v>86</v>
      </c>
      <c r="F478" s="1">
        <v>172</v>
      </c>
      <c r="G478" s="1">
        <v>751</v>
      </c>
      <c r="H478" s="1">
        <v>733</v>
      </c>
      <c r="I478" s="1">
        <v>18</v>
      </c>
      <c r="J478" s="1">
        <v>1</v>
      </c>
      <c r="K478" s="1">
        <v>88</v>
      </c>
      <c r="L478" s="1">
        <v>74</v>
      </c>
      <c r="M478" s="11">
        <v>143742789</v>
      </c>
    </row>
    <row r="479" spans="1:13" x14ac:dyDescent="0.25">
      <c r="A479" s="1">
        <v>2015</v>
      </c>
      <c r="B479" s="1" t="s">
        <v>121</v>
      </c>
      <c r="C479" s="1" t="s">
        <v>79</v>
      </c>
      <c r="D479" s="1" t="s">
        <v>57</v>
      </c>
      <c r="E479" s="1" t="s">
        <v>90</v>
      </c>
      <c r="F479" s="1">
        <v>177</v>
      </c>
      <c r="G479" s="1">
        <v>703</v>
      </c>
      <c r="H479" s="1">
        <v>635</v>
      </c>
      <c r="I479" s="1">
        <v>68</v>
      </c>
      <c r="J479" s="1">
        <v>2</v>
      </c>
      <c r="K479" s="1">
        <v>83</v>
      </c>
      <c r="L479" s="1">
        <v>79</v>
      </c>
      <c r="M479" s="11">
        <v>155587472</v>
      </c>
    </row>
    <row r="480" spans="1:13" x14ac:dyDescent="0.25">
      <c r="A480" s="1">
        <v>2015</v>
      </c>
      <c r="B480" s="1" t="s">
        <v>115</v>
      </c>
      <c r="C480" s="1" t="s">
        <v>81</v>
      </c>
      <c r="D480" s="1" t="s">
        <v>57</v>
      </c>
      <c r="E480" s="1" t="s">
        <v>86</v>
      </c>
      <c r="F480" s="1">
        <v>136</v>
      </c>
      <c r="G480" s="1">
        <v>696</v>
      </c>
      <c r="H480" s="1">
        <v>627</v>
      </c>
      <c r="I480" s="1">
        <v>69</v>
      </c>
      <c r="J480" s="1">
        <v>2</v>
      </c>
      <c r="K480" s="1">
        <v>84</v>
      </c>
      <c r="L480" s="1">
        <v>78</v>
      </c>
      <c r="M480" s="11">
        <v>164701500</v>
      </c>
    </row>
    <row r="481" spans="1:13" x14ac:dyDescent="0.25">
      <c r="A481" s="1">
        <v>2015</v>
      </c>
      <c r="B481" s="1" t="s">
        <v>99</v>
      </c>
      <c r="C481" s="1" t="s">
        <v>78</v>
      </c>
      <c r="D481" s="1" t="s">
        <v>53</v>
      </c>
      <c r="E481" s="1" t="s">
        <v>48</v>
      </c>
      <c r="F481" s="1">
        <v>151</v>
      </c>
      <c r="G481" s="1">
        <v>689</v>
      </c>
      <c r="H481" s="1">
        <v>803</v>
      </c>
      <c r="I481" s="1">
        <v>-114</v>
      </c>
      <c r="J481" s="1">
        <v>5</v>
      </c>
      <c r="K481" s="1">
        <v>74</v>
      </c>
      <c r="L481" s="1">
        <v>87</v>
      </c>
      <c r="M481" s="11">
        <v>172284750</v>
      </c>
    </row>
    <row r="482" spans="1:13" x14ac:dyDescent="0.25">
      <c r="A482" s="1">
        <v>2015</v>
      </c>
      <c r="B482" s="1" t="s">
        <v>93</v>
      </c>
      <c r="C482" s="1" t="s">
        <v>64</v>
      </c>
      <c r="D482" s="1" t="s">
        <v>53</v>
      </c>
      <c r="E482" s="1" t="s">
        <v>90</v>
      </c>
      <c r="F482" s="1">
        <v>161</v>
      </c>
      <c r="G482" s="1">
        <v>748</v>
      </c>
      <c r="H482" s="1">
        <v>753</v>
      </c>
      <c r="I482" s="1">
        <v>-5</v>
      </c>
      <c r="J482" s="1">
        <v>5</v>
      </c>
      <c r="K482" s="1">
        <v>78</v>
      </c>
      <c r="L482" s="1">
        <v>84</v>
      </c>
      <c r="M482" s="11">
        <v>181103400</v>
      </c>
    </row>
    <row r="483" spans="1:13" x14ac:dyDescent="0.25">
      <c r="A483" s="1">
        <v>2015</v>
      </c>
      <c r="B483" s="1" t="s">
        <v>108</v>
      </c>
      <c r="C483" s="1" t="s">
        <v>67</v>
      </c>
      <c r="D483" s="1" t="s">
        <v>53</v>
      </c>
      <c r="E483" s="1" t="s">
        <v>90</v>
      </c>
      <c r="F483" s="1">
        <v>212</v>
      </c>
      <c r="G483" s="1">
        <v>764</v>
      </c>
      <c r="H483" s="1">
        <v>698</v>
      </c>
      <c r="I483" s="1">
        <v>66</v>
      </c>
      <c r="J483" s="1">
        <v>2</v>
      </c>
      <c r="K483" s="1">
        <v>87</v>
      </c>
      <c r="L483" s="1">
        <v>75</v>
      </c>
      <c r="M483" s="11">
        <v>212751957</v>
      </c>
    </row>
    <row r="484" spans="1:13" x14ac:dyDescent="0.25">
      <c r="A484" s="1">
        <v>2015</v>
      </c>
      <c r="B484" s="1" t="s">
        <v>103</v>
      </c>
      <c r="C484" s="1" t="s">
        <v>73</v>
      </c>
      <c r="D484" s="1" t="s">
        <v>57</v>
      </c>
      <c r="E484" s="1" t="s">
        <v>86</v>
      </c>
      <c r="F484" s="1">
        <v>187</v>
      </c>
      <c r="G484" s="1">
        <v>667</v>
      </c>
      <c r="H484" s="1">
        <v>595</v>
      </c>
      <c r="I484" s="1">
        <v>72</v>
      </c>
      <c r="J484" s="1">
        <v>1</v>
      </c>
      <c r="K484" s="1">
        <v>92</v>
      </c>
      <c r="L484" s="1">
        <v>70</v>
      </c>
      <c r="M484" s="11">
        <v>215792000</v>
      </c>
    </row>
  </sheetData>
  <mergeCells count="1">
    <mergeCell ref="A1:AK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tint="0.59999389629810485"/>
  </sheetPr>
  <dimension ref="A1:N142"/>
  <sheetViews>
    <sheetView showGridLines="0" topLeftCell="A7" zoomScale="75" zoomScaleNormal="75" workbookViewId="0">
      <selection activeCell="P23" sqref="P23"/>
    </sheetView>
  </sheetViews>
  <sheetFormatPr defaultRowHeight="15" x14ac:dyDescent="0.25"/>
  <cols>
    <col min="1" max="1" width="9.7109375" style="7" customWidth="1"/>
    <col min="2" max="2" width="15.140625" style="7" customWidth="1"/>
    <col min="3" max="3" width="19" style="7" customWidth="1"/>
    <col min="4" max="4" width="8.85546875"/>
  </cols>
  <sheetData>
    <row r="1" spans="1:14" x14ac:dyDescent="0.25">
      <c r="A1" s="91" t="s">
        <v>9436</v>
      </c>
      <c r="B1" s="91"/>
      <c r="C1" s="91"/>
      <c r="D1" s="91"/>
      <c r="E1" s="91"/>
      <c r="F1" s="91"/>
      <c r="G1" s="91"/>
      <c r="H1" s="91"/>
      <c r="I1" s="91"/>
      <c r="J1" s="91"/>
      <c r="K1" s="91"/>
      <c r="L1" s="91"/>
      <c r="M1" s="91"/>
      <c r="N1" s="91"/>
    </row>
    <row r="2" spans="1:14" x14ac:dyDescent="0.25">
      <c r="A2" s="91"/>
      <c r="B2" s="91"/>
      <c r="C2" s="91"/>
      <c r="D2" s="91"/>
      <c r="E2" s="91"/>
      <c r="F2" s="91"/>
      <c r="G2" s="91"/>
      <c r="H2" s="91"/>
      <c r="I2" s="91"/>
      <c r="J2" s="91"/>
      <c r="K2" s="91"/>
      <c r="L2" s="91"/>
      <c r="M2" s="91"/>
      <c r="N2" s="91"/>
    </row>
    <row r="4" spans="1:14" x14ac:dyDescent="0.25">
      <c r="A4" s="31" t="s">
        <v>36</v>
      </c>
      <c r="B4" s="31" t="s">
        <v>17</v>
      </c>
      <c r="C4" s="31" t="s">
        <v>20</v>
      </c>
    </row>
    <row r="5" spans="1:14" x14ac:dyDescent="0.25">
      <c r="A5" s="7" t="s">
        <v>6886</v>
      </c>
      <c r="B5" s="7" t="s">
        <v>6885</v>
      </c>
      <c r="C5" s="28">
        <v>2222193359</v>
      </c>
    </row>
    <row r="6" spans="1:14" x14ac:dyDescent="0.25">
      <c r="A6" s="7" t="s">
        <v>6887</v>
      </c>
      <c r="B6" s="7" t="s">
        <v>6885</v>
      </c>
      <c r="C6" s="28">
        <v>2524577735</v>
      </c>
    </row>
    <row r="7" spans="1:14" x14ac:dyDescent="0.25">
      <c r="A7" s="7" t="s">
        <v>6888</v>
      </c>
      <c r="B7" s="7" t="s">
        <v>6885</v>
      </c>
      <c r="C7" s="28">
        <v>3193457452</v>
      </c>
    </row>
    <row r="8" spans="1:14" x14ac:dyDescent="0.25">
      <c r="A8" s="7" t="s">
        <v>6889</v>
      </c>
      <c r="B8" s="7" t="s">
        <v>6885</v>
      </c>
      <c r="C8" s="28">
        <v>3501562095</v>
      </c>
    </row>
    <row r="9" spans="1:14" x14ac:dyDescent="0.25">
      <c r="A9" s="7" t="s">
        <v>6890</v>
      </c>
      <c r="B9" s="7" t="s">
        <v>6885</v>
      </c>
      <c r="C9" s="28">
        <v>2419561169</v>
      </c>
    </row>
    <row r="10" spans="1:14" x14ac:dyDescent="0.25">
      <c r="A10" s="7" t="s">
        <v>6891</v>
      </c>
      <c r="B10" s="7" t="s">
        <v>6885</v>
      </c>
      <c r="C10" s="28">
        <v>2167618550</v>
      </c>
    </row>
    <row r="11" spans="1:14" x14ac:dyDescent="0.25">
      <c r="A11" s="7" t="s">
        <v>6865</v>
      </c>
      <c r="B11" s="7" t="s">
        <v>6885</v>
      </c>
      <c r="C11" s="28">
        <v>2545312990</v>
      </c>
    </row>
    <row r="12" spans="1:14" x14ac:dyDescent="0.25">
      <c r="A12" s="7" t="s">
        <v>6866</v>
      </c>
      <c r="B12" s="7" t="s">
        <v>6885</v>
      </c>
      <c r="C12" s="28">
        <v>2192841187</v>
      </c>
    </row>
    <row r="13" spans="1:14" x14ac:dyDescent="0.25">
      <c r="A13" s="7" t="s">
        <v>6867</v>
      </c>
      <c r="B13" s="7" t="s">
        <v>6885</v>
      </c>
      <c r="C13" s="28">
        <v>3949623628</v>
      </c>
    </row>
    <row r="14" spans="1:14" x14ac:dyDescent="0.25">
      <c r="A14" s="7" t="s">
        <v>6868</v>
      </c>
      <c r="B14" s="7" t="s">
        <v>6885</v>
      </c>
      <c r="C14" s="28">
        <v>3534683159</v>
      </c>
    </row>
    <row r="15" spans="1:14" x14ac:dyDescent="0.25">
      <c r="A15" s="7" t="s">
        <v>6869</v>
      </c>
      <c r="B15" s="7" t="s">
        <v>6885</v>
      </c>
      <c r="C15" s="28">
        <v>3114028200</v>
      </c>
    </row>
    <row r="16" spans="1:14" x14ac:dyDescent="0.25">
      <c r="A16" s="7" t="s">
        <v>6870</v>
      </c>
      <c r="B16" s="7" t="s">
        <v>6885</v>
      </c>
      <c r="C16" s="28">
        <v>3531165034</v>
      </c>
    </row>
    <row r="17" spans="1:3" x14ac:dyDescent="0.25">
      <c r="A17" s="7" t="s">
        <v>6871</v>
      </c>
      <c r="B17" s="7" t="s">
        <v>6885</v>
      </c>
      <c r="C17" s="28">
        <v>3695406129</v>
      </c>
    </row>
    <row r="18" spans="1:3" x14ac:dyDescent="0.25">
      <c r="A18" s="7" t="s">
        <v>6872</v>
      </c>
      <c r="B18" s="7" t="s">
        <v>6885</v>
      </c>
      <c r="C18" s="28">
        <v>3201501155</v>
      </c>
    </row>
    <row r="19" spans="1:3" x14ac:dyDescent="0.25">
      <c r="A19" s="7" t="s">
        <v>6873</v>
      </c>
      <c r="B19" s="7" t="s">
        <v>6885</v>
      </c>
      <c r="C19" s="28">
        <v>4856721672</v>
      </c>
    </row>
    <row r="20" spans="1:3" x14ac:dyDescent="0.25">
      <c r="A20" s="7" t="s">
        <v>6874</v>
      </c>
      <c r="B20" s="7" t="s">
        <v>6885</v>
      </c>
      <c r="C20" s="28">
        <v>3555610230</v>
      </c>
    </row>
    <row r="21" spans="1:3" x14ac:dyDescent="0.25">
      <c r="A21" s="7" t="s">
        <v>6886</v>
      </c>
      <c r="B21" s="7" t="s">
        <v>6892</v>
      </c>
      <c r="C21" s="28">
        <v>1088837614</v>
      </c>
    </row>
    <row r="22" spans="1:3" x14ac:dyDescent="0.25">
      <c r="A22" s="7" t="s">
        <v>6887</v>
      </c>
      <c r="B22" s="7" t="s">
        <v>6892</v>
      </c>
      <c r="C22" s="28">
        <v>1196645372</v>
      </c>
    </row>
    <row r="23" spans="1:3" x14ac:dyDescent="0.25">
      <c r="A23" s="7" t="s">
        <v>6888</v>
      </c>
      <c r="B23" s="7" t="s">
        <v>6892</v>
      </c>
      <c r="C23" s="28">
        <v>1194719679</v>
      </c>
    </row>
    <row r="24" spans="1:3" x14ac:dyDescent="0.25">
      <c r="A24" s="7" t="s">
        <v>6889</v>
      </c>
      <c r="B24" s="7" t="s">
        <v>6892</v>
      </c>
      <c r="C24" s="28">
        <v>924231101</v>
      </c>
    </row>
    <row r="25" spans="1:3" x14ac:dyDescent="0.25">
      <c r="A25" s="7" t="s">
        <v>6890</v>
      </c>
      <c r="B25" s="7" t="s">
        <v>6892</v>
      </c>
      <c r="C25" s="28">
        <v>1345673099</v>
      </c>
    </row>
    <row r="26" spans="1:3" x14ac:dyDescent="0.25">
      <c r="A26" s="7" t="s">
        <v>6891</v>
      </c>
      <c r="B26" s="7" t="s">
        <v>6892</v>
      </c>
      <c r="C26" s="28">
        <v>1912793640</v>
      </c>
    </row>
    <row r="27" spans="1:3" x14ac:dyDescent="0.25">
      <c r="A27" s="7" t="s">
        <v>6865</v>
      </c>
      <c r="B27" s="7" t="s">
        <v>6892</v>
      </c>
      <c r="C27" s="28">
        <v>1041074987</v>
      </c>
    </row>
    <row r="28" spans="1:3" x14ac:dyDescent="0.25">
      <c r="A28" s="7" t="s">
        <v>6866</v>
      </c>
      <c r="B28" s="7" t="s">
        <v>6892</v>
      </c>
      <c r="C28" s="28">
        <v>1328469712</v>
      </c>
    </row>
    <row r="29" spans="1:3" x14ac:dyDescent="0.25">
      <c r="A29" s="7" t="s">
        <v>6867</v>
      </c>
      <c r="B29" s="7" t="s">
        <v>6892</v>
      </c>
      <c r="C29" s="28">
        <v>811326653</v>
      </c>
    </row>
    <row r="30" spans="1:3" x14ac:dyDescent="0.25">
      <c r="A30" s="7" t="s">
        <v>6868</v>
      </c>
      <c r="B30" s="7" t="s">
        <v>6892</v>
      </c>
      <c r="C30" s="28">
        <v>1556651942</v>
      </c>
    </row>
    <row r="31" spans="1:3" x14ac:dyDescent="0.25">
      <c r="A31" s="7" t="s">
        <v>6869</v>
      </c>
      <c r="B31" s="7" t="s">
        <v>6892</v>
      </c>
      <c r="C31" s="28">
        <v>2286969624</v>
      </c>
    </row>
    <row r="32" spans="1:3" x14ac:dyDescent="0.25">
      <c r="A32" s="7" t="s">
        <v>6870</v>
      </c>
      <c r="B32" s="7" t="s">
        <v>6892</v>
      </c>
      <c r="C32" s="28">
        <v>1249628866</v>
      </c>
    </row>
    <row r="33" spans="1:3" x14ac:dyDescent="0.25">
      <c r="A33" s="7" t="s">
        <v>6871</v>
      </c>
      <c r="B33" s="7" t="s">
        <v>6892</v>
      </c>
      <c r="C33" s="28">
        <v>2395339828</v>
      </c>
    </row>
    <row r="34" spans="1:3" x14ac:dyDescent="0.25">
      <c r="A34" s="7" t="s">
        <v>6872</v>
      </c>
      <c r="B34" s="7" t="s">
        <v>6892</v>
      </c>
      <c r="C34" s="28">
        <v>2684287587</v>
      </c>
    </row>
    <row r="35" spans="1:3" x14ac:dyDescent="0.25">
      <c r="A35" s="7" t="s">
        <v>6873</v>
      </c>
      <c r="B35" s="7" t="s">
        <v>6892</v>
      </c>
      <c r="C35" s="28">
        <v>1851402097</v>
      </c>
    </row>
    <row r="36" spans="1:3" x14ac:dyDescent="0.25">
      <c r="A36" s="7" t="s">
        <v>6874</v>
      </c>
      <c r="B36" s="7" t="s">
        <v>6892</v>
      </c>
      <c r="C36" s="28">
        <v>2007328793</v>
      </c>
    </row>
    <row r="37" spans="1:3" x14ac:dyDescent="0.25">
      <c r="A37" s="7" t="s">
        <v>6886</v>
      </c>
      <c r="B37" s="7" t="s">
        <v>6893</v>
      </c>
      <c r="C37" s="28">
        <v>45542421</v>
      </c>
    </row>
    <row r="38" spans="1:3" x14ac:dyDescent="0.25">
      <c r="A38" s="7" t="s">
        <v>6887</v>
      </c>
      <c r="B38" s="7" t="s">
        <v>6893</v>
      </c>
      <c r="C38" s="28">
        <v>42106278</v>
      </c>
    </row>
    <row r="39" spans="1:3" x14ac:dyDescent="0.25">
      <c r="A39" s="7" t="s">
        <v>6889</v>
      </c>
      <c r="B39" s="7" t="s">
        <v>6893</v>
      </c>
      <c r="C39" s="28">
        <v>7002255</v>
      </c>
    </row>
    <row r="40" spans="1:3" x14ac:dyDescent="0.25">
      <c r="A40" s="7" t="s">
        <v>6890</v>
      </c>
      <c r="B40" s="7" t="s">
        <v>6893</v>
      </c>
      <c r="C40" s="28">
        <v>131885396</v>
      </c>
    </row>
    <row r="41" spans="1:3" x14ac:dyDescent="0.25">
      <c r="A41" s="7" t="s">
        <v>6891</v>
      </c>
      <c r="B41" s="7" t="s">
        <v>6893</v>
      </c>
      <c r="C41" s="28">
        <v>127487781</v>
      </c>
    </row>
    <row r="42" spans="1:3" x14ac:dyDescent="0.25">
      <c r="A42" s="7" t="s">
        <v>6865</v>
      </c>
      <c r="B42" s="7" t="s">
        <v>6893</v>
      </c>
      <c r="C42" s="28">
        <v>349736546</v>
      </c>
    </row>
    <row r="43" spans="1:3" x14ac:dyDescent="0.25">
      <c r="A43" s="7" t="s">
        <v>6866</v>
      </c>
      <c r="B43" s="7" t="s">
        <v>6893</v>
      </c>
      <c r="C43" s="28">
        <v>614779803</v>
      </c>
    </row>
    <row r="44" spans="1:3" x14ac:dyDescent="0.25">
      <c r="A44" s="7" t="s">
        <v>6867</v>
      </c>
      <c r="B44" s="7" t="s">
        <v>6893</v>
      </c>
      <c r="C44" s="28">
        <v>2283276</v>
      </c>
    </row>
    <row r="45" spans="1:3" x14ac:dyDescent="0.25">
      <c r="A45" s="7" t="s">
        <v>6868</v>
      </c>
      <c r="B45" s="7" t="s">
        <v>6893</v>
      </c>
      <c r="C45" s="28">
        <v>661987927</v>
      </c>
    </row>
    <row r="46" spans="1:3" x14ac:dyDescent="0.25">
      <c r="A46" s="7" t="s">
        <v>6869</v>
      </c>
      <c r="B46" s="7" t="s">
        <v>6893</v>
      </c>
      <c r="C46" s="28">
        <v>251501645</v>
      </c>
    </row>
    <row r="47" spans="1:3" x14ac:dyDescent="0.25">
      <c r="A47" s="7" t="s">
        <v>6870</v>
      </c>
      <c r="B47" s="7" t="s">
        <v>6893</v>
      </c>
      <c r="C47" s="28">
        <v>74127082</v>
      </c>
    </row>
    <row r="48" spans="1:3" x14ac:dyDescent="0.25">
      <c r="A48" s="7" t="s">
        <v>6871</v>
      </c>
      <c r="B48" s="7" t="s">
        <v>6893</v>
      </c>
      <c r="C48" s="28">
        <v>183672278</v>
      </c>
    </row>
    <row r="49" spans="1:3" x14ac:dyDescent="0.25">
      <c r="A49" s="7" t="s">
        <v>6872</v>
      </c>
      <c r="B49" s="7" t="s">
        <v>6893</v>
      </c>
      <c r="C49" s="28">
        <v>487843202</v>
      </c>
    </row>
    <row r="50" spans="1:3" x14ac:dyDescent="0.25">
      <c r="A50" s="7" t="s">
        <v>6873</v>
      </c>
      <c r="B50" s="7" t="s">
        <v>6893</v>
      </c>
      <c r="C50" s="28">
        <v>76137505</v>
      </c>
    </row>
    <row r="51" spans="1:3" x14ac:dyDescent="0.25">
      <c r="A51" s="7" t="s">
        <v>6874</v>
      </c>
      <c r="B51" s="7" t="s">
        <v>6893</v>
      </c>
      <c r="C51" s="28">
        <v>173135392</v>
      </c>
    </row>
    <row r="52" spans="1:3" x14ac:dyDescent="0.25">
      <c r="A52" s="7" t="s">
        <v>6886</v>
      </c>
      <c r="B52" s="7" t="s">
        <v>6894</v>
      </c>
      <c r="C52" s="28">
        <v>308624374</v>
      </c>
    </row>
    <row r="53" spans="1:3" x14ac:dyDescent="0.25">
      <c r="A53" s="7" t="s">
        <v>6887</v>
      </c>
      <c r="B53" s="7" t="s">
        <v>6894</v>
      </c>
      <c r="C53" s="28">
        <v>319077149</v>
      </c>
    </row>
    <row r="54" spans="1:3" x14ac:dyDescent="0.25">
      <c r="A54" s="7" t="s">
        <v>6888</v>
      </c>
      <c r="B54" s="7" t="s">
        <v>6894</v>
      </c>
      <c r="C54" s="28">
        <v>265329130</v>
      </c>
    </row>
    <row r="55" spans="1:3" x14ac:dyDescent="0.25">
      <c r="A55" s="7" t="s">
        <v>6889</v>
      </c>
      <c r="B55" s="7" t="s">
        <v>6894</v>
      </c>
      <c r="C55" s="28">
        <v>93272393</v>
      </c>
    </row>
    <row r="56" spans="1:3" x14ac:dyDescent="0.25">
      <c r="A56" s="7" t="s">
        <v>6890</v>
      </c>
      <c r="B56" s="7" t="s">
        <v>6894</v>
      </c>
      <c r="C56" s="28">
        <v>337129150</v>
      </c>
    </row>
    <row r="57" spans="1:3" x14ac:dyDescent="0.25">
      <c r="A57" s="7" t="s">
        <v>6891</v>
      </c>
      <c r="B57" s="7" t="s">
        <v>6894</v>
      </c>
      <c r="C57" s="28">
        <v>301895581</v>
      </c>
    </row>
    <row r="58" spans="1:3" x14ac:dyDescent="0.25">
      <c r="A58" s="7" t="s">
        <v>6865</v>
      </c>
      <c r="B58" s="7" t="s">
        <v>6894</v>
      </c>
      <c r="C58" s="28">
        <v>277802342</v>
      </c>
    </row>
    <row r="59" spans="1:3" x14ac:dyDescent="0.25">
      <c r="A59" s="7" t="s">
        <v>6866</v>
      </c>
      <c r="B59" s="7" t="s">
        <v>6894</v>
      </c>
      <c r="C59" s="28">
        <v>320476937</v>
      </c>
    </row>
    <row r="60" spans="1:3" x14ac:dyDescent="0.25">
      <c r="A60" s="7" t="s">
        <v>6867</v>
      </c>
      <c r="B60" s="7" t="s">
        <v>6894</v>
      </c>
      <c r="C60" s="28">
        <v>134418733</v>
      </c>
    </row>
    <row r="61" spans="1:3" x14ac:dyDescent="0.25">
      <c r="A61" s="7" t="s">
        <v>6868</v>
      </c>
      <c r="B61" s="7" t="s">
        <v>6894</v>
      </c>
      <c r="C61" s="28">
        <v>546898448</v>
      </c>
    </row>
    <row r="62" spans="1:3" x14ac:dyDescent="0.25">
      <c r="A62" s="7" t="s">
        <v>6869</v>
      </c>
      <c r="B62" s="7" t="s">
        <v>6894</v>
      </c>
      <c r="C62" s="28">
        <v>404618660</v>
      </c>
    </row>
    <row r="63" spans="1:3" x14ac:dyDescent="0.25">
      <c r="A63" s="7" t="s">
        <v>6870</v>
      </c>
      <c r="B63" s="7" t="s">
        <v>6894</v>
      </c>
      <c r="C63" s="28">
        <v>214802263</v>
      </c>
    </row>
    <row r="64" spans="1:3" x14ac:dyDescent="0.25">
      <c r="A64" s="7" t="s">
        <v>6871</v>
      </c>
      <c r="B64" s="7" t="s">
        <v>6894</v>
      </c>
      <c r="C64" s="28">
        <v>353080027</v>
      </c>
    </row>
    <row r="65" spans="1:3" x14ac:dyDescent="0.25">
      <c r="A65" s="7" t="s">
        <v>6872</v>
      </c>
      <c r="B65" s="7" t="s">
        <v>6894</v>
      </c>
      <c r="C65" s="28">
        <v>672683944</v>
      </c>
    </row>
    <row r="66" spans="1:3" x14ac:dyDescent="0.25">
      <c r="A66" s="7" t="s">
        <v>6873</v>
      </c>
      <c r="B66" s="7" t="s">
        <v>6894</v>
      </c>
      <c r="C66" s="28">
        <v>583935361</v>
      </c>
    </row>
    <row r="67" spans="1:3" x14ac:dyDescent="0.25">
      <c r="A67" s="7" t="s">
        <v>6874</v>
      </c>
      <c r="B67" s="7" t="s">
        <v>6894</v>
      </c>
      <c r="C67" s="28">
        <v>542150255</v>
      </c>
    </row>
    <row r="68" spans="1:3" x14ac:dyDescent="0.25">
      <c r="A68" s="7" t="s">
        <v>6886</v>
      </c>
      <c r="B68" s="7" t="s">
        <v>16</v>
      </c>
      <c r="C68" s="28">
        <v>2029648097</v>
      </c>
    </row>
    <row r="69" spans="1:3" x14ac:dyDescent="0.25">
      <c r="A69" s="7" t="s">
        <v>6887</v>
      </c>
      <c r="B69" s="7" t="s">
        <v>16</v>
      </c>
      <c r="C69" s="28">
        <v>1754183211</v>
      </c>
    </row>
    <row r="70" spans="1:3" x14ac:dyDescent="0.25">
      <c r="A70" s="7" t="s">
        <v>6888</v>
      </c>
      <c r="B70" s="7" t="s">
        <v>16</v>
      </c>
      <c r="C70" s="28">
        <v>1930909820</v>
      </c>
    </row>
    <row r="71" spans="1:3" x14ac:dyDescent="0.25">
      <c r="A71" s="7" t="s">
        <v>6889</v>
      </c>
      <c r="B71" s="7" t="s">
        <v>16</v>
      </c>
      <c r="C71" s="28">
        <v>2301222904</v>
      </c>
    </row>
    <row r="72" spans="1:3" x14ac:dyDescent="0.25">
      <c r="A72" s="7" t="s">
        <v>6890</v>
      </c>
      <c r="B72" s="7" t="s">
        <v>16</v>
      </c>
      <c r="C72" s="28">
        <v>2253943872</v>
      </c>
    </row>
    <row r="73" spans="1:3" x14ac:dyDescent="0.25">
      <c r="A73" s="7" t="s">
        <v>6891</v>
      </c>
      <c r="B73" s="7" t="s">
        <v>16</v>
      </c>
      <c r="C73" s="28">
        <v>1435539657</v>
      </c>
    </row>
    <row r="74" spans="1:3" x14ac:dyDescent="0.25">
      <c r="A74" s="7" t="s">
        <v>6865</v>
      </c>
      <c r="B74" s="7" t="s">
        <v>16</v>
      </c>
      <c r="C74" s="28">
        <v>1708881415</v>
      </c>
    </row>
    <row r="75" spans="1:3" x14ac:dyDescent="0.25">
      <c r="A75" s="7" t="s">
        <v>6866</v>
      </c>
      <c r="B75" s="7" t="s">
        <v>16</v>
      </c>
      <c r="C75" s="28">
        <v>1277586251</v>
      </c>
    </row>
    <row r="76" spans="1:3" x14ac:dyDescent="0.25">
      <c r="A76" s="7" t="s">
        <v>6867</v>
      </c>
      <c r="B76" s="7" t="s">
        <v>16</v>
      </c>
      <c r="C76" s="28">
        <v>1786197758</v>
      </c>
    </row>
    <row r="77" spans="1:3" x14ac:dyDescent="0.25">
      <c r="A77" s="7" t="s">
        <v>6868</v>
      </c>
      <c r="B77" s="7" t="s">
        <v>16</v>
      </c>
      <c r="C77" s="28">
        <v>1857028182</v>
      </c>
    </row>
    <row r="78" spans="1:3" x14ac:dyDescent="0.25">
      <c r="A78" s="7" t="s">
        <v>6869</v>
      </c>
      <c r="B78" s="7" t="s">
        <v>16</v>
      </c>
      <c r="C78" s="28">
        <v>1453555379</v>
      </c>
    </row>
    <row r="79" spans="1:3" x14ac:dyDescent="0.25">
      <c r="A79" s="7" t="s">
        <v>6870</v>
      </c>
      <c r="B79" s="7" t="s">
        <v>16</v>
      </c>
      <c r="C79" s="28">
        <v>1924170203</v>
      </c>
    </row>
    <row r="80" spans="1:3" x14ac:dyDescent="0.25">
      <c r="A80" s="7" t="s">
        <v>6871</v>
      </c>
      <c r="B80" s="7" t="s">
        <v>16</v>
      </c>
      <c r="C80" s="28">
        <v>1643956391</v>
      </c>
    </row>
    <row r="81" spans="1:3" x14ac:dyDescent="0.25">
      <c r="A81" s="7" t="s">
        <v>6872</v>
      </c>
      <c r="B81" s="7" t="s">
        <v>16</v>
      </c>
      <c r="C81" s="28">
        <v>1390348514</v>
      </c>
    </row>
    <row r="82" spans="1:3" x14ac:dyDescent="0.25">
      <c r="A82" s="7" t="s">
        <v>6873</v>
      </c>
      <c r="B82" s="7" t="s">
        <v>16</v>
      </c>
      <c r="C82" s="28">
        <v>1232123306</v>
      </c>
    </row>
    <row r="83" spans="1:3" x14ac:dyDescent="0.25">
      <c r="A83" s="7" t="s">
        <v>6874</v>
      </c>
      <c r="B83" s="7" t="s">
        <v>16</v>
      </c>
      <c r="C83" s="28">
        <v>1033910451</v>
      </c>
    </row>
    <row r="84" spans="1:3" x14ac:dyDescent="0.25">
      <c r="A84" s="7" t="s">
        <v>6886</v>
      </c>
      <c r="B84" s="7" t="s">
        <v>6895</v>
      </c>
      <c r="C84" s="28">
        <v>266087888</v>
      </c>
    </row>
    <row r="85" spans="1:3" x14ac:dyDescent="0.25">
      <c r="A85" s="7" t="s">
        <v>6887</v>
      </c>
      <c r="B85" s="7" t="s">
        <v>6895</v>
      </c>
      <c r="C85" s="28">
        <v>622368317</v>
      </c>
    </row>
    <row r="86" spans="1:3" x14ac:dyDescent="0.25">
      <c r="A86" s="7" t="s">
        <v>6888</v>
      </c>
      <c r="B86" s="7" t="s">
        <v>6895</v>
      </c>
      <c r="C86" s="28">
        <v>703997839</v>
      </c>
    </row>
    <row r="87" spans="1:3" x14ac:dyDescent="0.25">
      <c r="A87" s="7" t="s">
        <v>6889</v>
      </c>
      <c r="B87" s="7" t="s">
        <v>6895</v>
      </c>
      <c r="C87" s="28">
        <v>173168357</v>
      </c>
    </row>
    <row r="88" spans="1:3" x14ac:dyDescent="0.25">
      <c r="A88" s="7" t="s">
        <v>6890</v>
      </c>
      <c r="B88" s="7" t="s">
        <v>6895</v>
      </c>
      <c r="C88" s="28">
        <v>306500928</v>
      </c>
    </row>
    <row r="89" spans="1:3" x14ac:dyDescent="0.25">
      <c r="A89" s="7" t="s">
        <v>6891</v>
      </c>
      <c r="B89" s="7" t="s">
        <v>6895</v>
      </c>
      <c r="C89" s="28">
        <v>250230192</v>
      </c>
    </row>
    <row r="90" spans="1:3" x14ac:dyDescent="0.25">
      <c r="A90" s="7" t="s">
        <v>6865</v>
      </c>
      <c r="B90" s="7" t="s">
        <v>6895</v>
      </c>
      <c r="C90" s="28">
        <v>465074387</v>
      </c>
    </row>
    <row r="91" spans="1:3" x14ac:dyDescent="0.25">
      <c r="A91" s="7" t="s">
        <v>6866</v>
      </c>
      <c r="B91" s="7" t="s">
        <v>6895</v>
      </c>
      <c r="C91" s="28">
        <v>381896017</v>
      </c>
    </row>
    <row r="92" spans="1:3" x14ac:dyDescent="0.25">
      <c r="A92" s="7" t="s">
        <v>6867</v>
      </c>
      <c r="B92" s="7" t="s">
        <v>6895</v>
      </c>
      <c r="C92" s="28">
        <v>307665445</v>
      </c>
    </row>
    <row r="93" spans="1:3" x14ac:dyDescent="0.25">
      <c r="A93" s="7" t="s">
        <v>6868</v>
      </c>
      <c r="B93" s="7" t="s">
        <v>6895</v>
      </c>
      <c r="C93" s="28">
        <v>134917430</v>
      </c>
    </row>
    <row r="94" spans="1:3" x14ac:dyDescent="0.25">
      <c r="A94" s="7" t="s">
        <v>6869</v>
      </c>
      <c r="B94" s="7" t="s">
        <v>6895</v>
      </c>
      <c r="C94" s="28">
        <v>204001171</v>
      </c>
    </row>
    <row r="95" spans="1:3" x14ac:dyDescent="0.25">
      <c r="A95" s="7" t="s">
        <v>6870</v>
      </c>
      <c r="B95" s="7" t="s">
        <v>6895</v>
      </c>
      <c r="C95" s="28">
        <v>198792272</v>
      </c>
    </row>
    <row r="96" spans="1:3" x14ac:dyDescent="0.25">
      <c r="A96" s="7" t="s">
        <v>6871</v>
      </c>
      <c r="B96" s="7" t="s">
        <v>6895</v>
      </c>
      <c r="C96" s="28">
        <v>154807974</v>
      </c>
    </row>
    <row r="97" spans="1:3" x14ac:dyDescent="0.25">
      <c r="A97" s="7" t="s">
        <v>6872</v>
      </c>
      <c r="B97" s="7" t="s">
        <v>6895</v>
      </c>
      <c r="C97" s="28">
        <v>483594374</v>
      </c>
    </row>
    <row r="98" spans="1:3" x14ac:dyDescent="0.25">
      <c r="A98" s="7" t="s">
        <v>6873</v>
      </c>
      <c r="B98" s="7" t="s">
        <v>6895</v>
      </c>
      <c r="C98" s="28">
        <v>376616767</v>
      </c>
    </row>
    <row r="99" spans="1:3" x14ac:dyDescent="0.25">
      <c r="A99" s="7" t="s">
        <v>6874</v>
      </c>
      <c r="B99" s="7" t="s">
        <v>6895</v>
      </c>
      <c r="C99" s="28">
        <v>61102353</v>
      </c>
    </row>
    <row r="100" spans="1:3" x14ac:dyDescent="0.25">
      <c r="A100" s="7" t="s">
        <v>6886</v>
      </c>
      <c r="B100" s="7" t="s">
        <v>18</v>
      </c>
      <c r="C100" s="28">
        <v>721354006</v>
      </c>
    </row>
    <row r="101" spans="1:3" x14ac:dyDescent="0.25">
      <c r="A101" s="7" t="s">
        <v>6887</v>
      </c>
      <c r="B101" s="7" t="s">
        <v>18</v>
      </c>
      <c r="C101" s="28">
        <v>772515943</v>
      </c>
    </row>
    <row r="102" spans="1:3" x14ac:dyDescent="0.25">
      <c r="A102" s="7" t="s">
        <v>6888</v>
      </c>
      <c r="B102" s="7" t="s">
        <v>18</v>
      </c>
      <c r="C102" s="28">
        <v>1214919477</v>
      </c>
    </row>
    <row r="103" spans="1:3" x14ac:dyDescent="0.25">
      <c r="A103" s="7" t="s">
        <v>6889</v>
      </c>
      <c r="B103" s="7" t="s">
        <v>18</v>
      </c>
      <c r="C103" s="28">
        <v>417496219</v>
      </c>
    </row>
    <row r="104" spans="1:3" x14ac:dyDescent="0.25">
      <c r="A104" s="7" t="s">
        <v>6890</v>
      </c>
      <c r="B104" s="7" t="s">
        <v>18</v>
      </c>
      <c r="C104" s="28">
        <v>565189022</v>
      </c>
    </row>
    <row r="105" spans="1:3" x14ac:dyDescent="0.25">
      <c r="A105" s="7" t="s">
        <v>6891</v>
      </c>
      <c r="B105" s="7" t="s">
        <v>18</v>
      </c>
      <c r="C105" s="28">
        <v>964797850</v>
      </c>
    </row>
    <row r="106" spans="1:3" x14ac:dyDescent="0.25">
      <c r="A106" s="7" t="s">
        <v>6865</v>
      </c>
      <c r="B106" s="7" t="s">
        <v>18</v>
      </c>
      <c r="C106" s="28">
        <v>858083401</v>
      </c>
    </row>
    <row r="107" spans="1:3" x14ac:dyDescent="0.25">
      <c r="A107" s="7" t="s">
        <v>6866</v>
      </c>
      <c r="B107" s="7" t="s">
        <v>18</v>
      </c>
      <c r="C107" s="28">
        <v>772417685</v>
      </c>
    </row>
    <row r="108" spans="1:3" x14ac:dyDescent="0.25">
      <c r="A108" s="7" t="s">
        <v>6867</v>
      </c>
      <c r="B108" s="7" t="s">
        <v>18</v>
      </c>
      <c r="C108" s="28">
        <v>1229035360</v>
      </c>
    </row>
    <row r="109" spans="1:3" x14ac:dyDescent="0.25">
      <c r="A109" s="7" t="s">
        <v>6868</v>
      </c>
      <c r="B109" s="7" t="s">
        <v>18</v>
      </c>
      <c r="C109" s="28">
        <v>652127317</v>
      </c>
    </row>
    <row r="110" spans="1:3" x14ac:dyDescent="0.25">
      <c r="A110" s="7" t="s">
        <v>6869</v>
      </c>
      <c r="B110" s="7" t="s">
        <v>18</v>
      </c>
      <c r="C110" s="28">
        <v>774282924</v>
      </c>
    </row>
    <row r="111" spans="1:3" x14ac:dyDescent="0.25">
      <c r="A111" s="7" t="s">
        <v>6870</v>
      </c>
      <c r="B111" s="7" t="s">
        <v>18</v>
      </c>
      <c r="C111" s="28">
        <v>763488878</v>
      </c>
    </row>
    <row r="112" spans="1:3" x14ac:dyDescent="0.25">
      <c r="A112" s="7" t="s">
        <v>6871</v>
      </c>
      <c r="B112" s="7" t="s">
        <v>18</v>
      </c>
      <c r="C112" s="28">
        <v>1054924975</v>
      </c>
    </row>
    <row r="113" spans="1:3" x14ac:dyDescent="0.25">
      <c r="A113" s="7" t="s">
        <v>6872</v>
      </c>
      <c r="B113" s="7" t="s">
        <v>18</v>
      </c>
      <c r="C113" s="28">
        <v>503157792</v>
      </c>
    </row>
    <row r="114" spans="1:3" x14ac:dyDescent="0.25">
      <c r="A114" s="7" t="s">
        <v>6873</v>
      </c>
      <c r="B114" s="7" t="s">
        <v>18</v>
      </c>
      <c r="C114" s="28">
        <v>593799955</v>
      </c>
    </row>
    <row r="115" spans="1:3" x14ac:dyDescent="0.25">
      <c r="A115" s="7" t="s">
        <v>6874</v>
      </c>
      <c r="B115" s="7" t="s">
        <v>18</v>
      </c>
      <c r="C115" s="28">
        <v>828386750</v>
      </c>
    </row>
    <row r="116" spans="1:3" x14ac:dyDescent="0.25">
      <c r="A116" s="7" t="s">
        <v>6886</v>
      </c>
      <c r="B116" s="7" t="s">
        <v>19</v>
      </c>
      <c r="C116" s="28">
        <v>278649841</v>
      </c>
    </row>
    <row r="117" spans="1:3" x14ac:dyDescent="0.25">
      <c r="A117" s="7" t="s">
        <v>6887</v>
      </c>
      <c r="B117" s="7" t="s">
        <v>19</v>
      </c>
      <c r="C117" s="28">
        <v>138449659</v>
      </c>
    </row>
    <row r="118" spans="1:3" x14ac:dyDescent="0.25">
      <c r="A118" s="7" t="s">
        <v>6888</v>
      </c>
      <c r="B118" s="7" t="s">
        <v>19</v>
      </c>
      <c r="C118" s="28">
        <v>64933022</v>
      </c>
    </row>
    <row r="119" spans="1:3" x14ac:dyDescent="0.25">
      <c r="A119" s="7" t="s">
        <v>6889</v>
      </c>
      <c r="B119" s="7" t="s">
        <v>19</v>
      </c>
      <c r="C119" s="28">
        <v>204965404</v>
      </c>
    </row>
    <row r="120" spans="1:3" x14ac:dyDescent="0.25">
      <c r="A120" s="7" t="s">
        <v>6890</v>
      </c>
      <c r="B120" s="7" t="s">
        <v>19</v>
      </c>
      <c r="C120" s="28">
        <v>207144137</v>
      </c>
    </row>
    <row r="121" spans="1:3" x14ac:dyDescent="0.25">
      <c r="A121" s="7" t="s">
        <v>6891</v>
      </c>
      <c r="B121" s="7" t="s">
        <v>19</v>
      </c>
      <c r="C121" s="28">
        <v>256022164</v>
      </c>
    </row>
    <row r="122" spans="1:3" x14ac:dyDescent="0.25">
      <c r="A122" s="7" t="s">
        <v>6865</v>
      </c>
      <c r="B122" s="7" t="s">
        <v>19</v>
      </c>
      <c r="C122" s="28">
        <v>341854636</v>
      </c>
    </row>
    <row r="123" spans="1:3" x14ac:dyDescent="0.25">
      <c r="A123" s="7" t="s">
        <v>6866</v>
      </c>
      <c r="B123" s="7" t="s">
        <v>19</v>
      </c>
      <c r="C123" s="28">
        <v>300803552</v>
      </c>
    </row>
    <row r="124" spans="1:3" x14ac:dyDescent="0.25">
      <c r="A124" s="7" t="s">
        <v>6867</v>
      </c>
      <c r="B124" s="7" t="s">
        <v>19</v>
      </c>
      <c r="C124" s="28">
        <v>264700122</v>
      </c>
    </row>
    <row r="125" spans="1:3" x14ac:dyDescent="0.25">
      <c r="A125" s="7" t="s">
        <v>6868</v>
      </c>
      <c r="B125" s="7" t="s">
        <v>19</v>
      </c>
      <c r="C125" s="28">
        <v>246683462</v>
      </c>
    </row>
    <row r="126" spans="1:3" x14ac:dyDescent="0.25">
      <c r="A126" s="7" t="s">
        <v>6869</v>
      </c>
      <c r="B126" s="7" t="s">
        <v>19</v>
      </c>
      <c r="C126" s="28">
        <v>217837183</v>
      </c>
    </row>
    <row r="127" spans="1:3" x14ac:dyDescent="0.25">
      <c r="A127" s="7" t="s">
        <v>6870</v>
      </c>
      <c r="B127" s="7" t="s">
        <v>19</v>
      </c>
      <c r="C127" s="28">
        <v>221382012</v>
      </c>
    </row>
    <row r="128" spans="1:3" x14ac:dyDescent="0.25">
      <c r="A128" s="7" t="s">
        <v>6871</v>
      </c>
      <c r="B128" s="7" t="s">
        <v>19</v>
      </c>
      <c r="C128" s="28">
        <v>227365705</v>
      </c>
    </row>
    <row r="129" spans="1:3" x14ac:dyDescent="0.25">
      <c r="A129" s="7" t="s">
        <v>6872</v>
      </c>
      <c r="B129" s="7" t="s">
        <v>19</v>
      </c>
      <c r="C129" s="28">
        <v>318098346</v>
      </c>
    </row>
    <row r="130" spans="1:3" x14ac:dyDescent="0.25">
      <c r="A130" s="7" t="s">
        <v>6873</v>
      </c>
      <c r="B130" s="7" t="s">
        <v>19</v>
      </c>
      <c r="C130" s="28">
        <v>198014308</v>
      </c>
    </row>
    <row r="131" spans="1:3" x14ac:dyDescent="0.25">
      <c r="A131" s="7" t="s">
        <v>6874</v>
      </c>
      <c r="B131" s="7" t="s">
        <v>19</v>
      </c>
      <c r="C131" s="28">
        <v>168213184</v>
      </c>
    </row>
    <row r="132" spans="1:3" x14ac:dyDescent="0.25">
      <c r="A132" s="7" t="s">
        <v>6886</v>
      </c>
      <c r="B132" s="7" t="s">
        <v>6896</v>
      </c>
      <c r="C132" s="28">
        <v>25530884</v>
      </c>
    </row>
    <row r="133" spans="1:3" x14ac:dyDescent="0.25">
      <c r="A133" s="7" t="s">
        <v>6887</v>
      </c>
      <c r="B133" s="7" t="s">
        <v>6896</v>
      </c>
      <c r="C133" s="28">
        <v>21973182</v>
      </c>
    </row>
    <row r="134" spans="1:3" x14ac:dyDescent="0.25">
      <c r="A134" s="7" t="s">
        <v>6889</v>
      </c>
      <c r="B134" s="7" t="s">
        <v>6896</v>
      </c>
      <c r="C134" s="28">
        <v>56193417</v>
      </c>
    </row>
    <row r="135" spans="1:3" x14ac:dyDescent="0.25">
      <c r="A135" s="7" t="s">
        <v>6890</v>
      </c>
      <c r="B135" s="7" t="s">
        <v>6896</v>
      </c>
      <c r="C135" s="28">
        <v>47797454</v>
      </c>
    </row>
    <row r="136" spans="1:3" x14ac:dyDescent="0.25">
      <c r="A136" s="7" t="s">
        <v>6891</v>
      </c>
      <c r="B136" s="7" t="s">
        <v>6896</v>
      </c>
      <c r="C136" s="28">
        <v>57859105</v>
      </c>
    </row>
    <row r="137" spans="1:3" x14ac:dyDescent="0.25">
      <c r="A137" s="7" t="s">
        <v>6865</v>
      </c>
      <c r="B137" s="7" t="s">
        <v>6896</v>
      </c>
      <c r="C137" s="28">
        <v>217536138</v>
      </c>
    </row>
    <row r="138" spans="1:3" x14ac:dyDescent="0.25">
      <c r="A138" s="7" t="s">
        <v>6866</v>
      </c>
      <c r="B138" s="7" t="s">
        <v>6896</v>
      </c>
      <c r="C138" s="28">
        <v>35087348</v>
      </c>
    </row>
    <row r="139" spans="1:3" x14ac:dyDescent="0.25">
      <c r="A139" s="7" t="s">
        <v>6868</v>
      </c>
      <c r="B139" s="7" t="s">
        <v>6896</v>
      </c>
      <c r="C139" s="28">
        <v>158840326</v>
      </c>
    </row>
    <row r="140" spans="1:3" x14ac:dyDescent="0.25">
      <c r="A140" s="7" t="s">
        <v>6869</v>
      </c>
      <c r="B140" s="7" t="s">
        <v>6896</v>
      </c>
      <c r="C140" s="28">
        <v>143491573</v>
      </c>
    </row>
    <row r="141" spans="1:3" x14ac:dyDescent="0.25">
      <c r="A141" s="7" t="s">
        <v>6870</v>
      </c>
      <c r="B141" s="7" t="s">
        <v>6896</v>
      </c>
      <c r="C141" s="28">
        <v>181672071</v>
      </c>
    </row>
    <row r="142" spans="1:3" x14ac:dyDescent="0.25">
      <c r="A142" s="7" t="s">
        <v>6874</v>
      </c>
      <c r="B142" s="7" t="s">
        <v>6896</v>
      </c>
      <c r="C142" s="28">
        <v>79156851</v>
      </c>
    </row>
  </sheetData>
  <mergeCells count="1">
    <mergeCell ref="A1:N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59999389629810485"/>
  </sheetPr>
  <dimension ref="A1:W37"/>
  <sheetViews>
    <sheetView showGridLines="0" topLeftCell="A34" zoomScale="75" zoomScaleNormal="75" workbookViewId="0">
      <selection activeCell="C44" sqref="C44"/>
    </sheetView>
  </sheetViews>
  <sheetFormatPr defaultRowHeight="15" x14ac:dyDescent="0.25"/>
  <cols>
    <col min="1" max="1" width="18.28515625" style="7" customWidth="1"/>
    <col min="2" max="2" width="29" style="7" customWidth="1"/>
    <col min="3" max="3" width="14.85546875" style="7" customWidth="1"/>
    <col min="4" max="4" width="10.7109375" bestFit="1" customWidth="1"/>
  </cols>
  <sheetData>
    <row r="1" spans="1:23" x14ac:dyDescent="0.25">
      <c r="A1" s="91" t="s">
        <v>9437</v>
      </c>
      <c r="B1" s="91"/>
      <c r="C1" s="91"/>
      <c r="D1" s="91"/>
      <c r="E1" s="91"/>
      <c r="F1" s="91"/>
      <c r="G1" s="91"/>
      <c r="H1" s="91"/>
      <c r="I1" s="91"/>
      <c r="J1" s="91"/>
      <c r="K1" s="91"/>
      <c r="L1" s="91"/>
      <c r="M1" s="91"/>
      <c r="N1" s="91"/>
      <c r="O1" s="91"/>
      <c r="P1" s="91"/>
      <c r="Q1" s="91"/>
      <c r="R1" s="91"/>
      <c r="S1" s="91"/>
      <c r="T1" s="91"/>
      <c r="U1" s="91"/>
      <c r="V1" s="91"/>
      <c r="W1" s="91"/>
    </row>
    <row r="2" spans="1:23" x14ac:dyDescent="0.25">
      <c r="A2" s="91"/>
      <c r="B2" s="91"/>
      <c r="C2" s="91"/>
      <c r="D2" s="91"/>
      <c r="E2" s="91"/>
      <c r="F2" s="91"/>
      <c r="G2" s="91"/>
      <c r="H2" s="91"/>
      <c r="I2" s="91"/>
      <c r="J2" s="91"/>
      <c r="K2" s="91"/>
      <c r="L2" s="91"/>
      <c r="M2" s="91"/>
      <c r="N2" s="91"/>
      <c r="O2" s="91"/>
      <c r="P2" s="91"/>
      <c r="Q2" s="91"/>
      <c r="R2" s="91"/>
      <c r="S2" s="91"/>
      <c r="T2" s="91"/>
      <c r="U2" s="91"/>
      <c r="V2" s="91"/>
      <c r="W2" s="91"/>
    </row>
    <row r="4" spans="1:23" x14ac:dyDescent="0.25">
      <c r="A4" s="25" t="s">
        <v>6897</v>
      </c>
      <c r="B4" s="25" t="s">
        <v>6898</v>
      </c>
      <c r="C4" s="25" t="s">
        <v>6919</v>
      </c>
    </row>
    <row r="5" spans="1:23" x14ac:dyDescent="0.25">
      <c r="A5" s="7" t="s">
        <v>6899</v>
      </c>
      <c r="B5" s="7" t="s">
        <v>6900</v>
      </c>
      <c r="C5" s="22">
        <v>10901</v>
      </c>
    </row>
    <row r="6" spans="1:23" x14ac:dyDescent="0.25">
      <c r="A6" s="7" t="s">
        <v>6899</v>
      </c>
      <c r="B6" s="7" t="s">
        <v>6901</v>
      </c>
      <c r="C6" s="22">
        <v>22992</v>
      </c>
    </row>
    <row r="7" spans="1:23" x14ac:dyDescent="0.25">
      <c r="A7" s="7" t="s">
        <v>6899</v>
      </c>
      <c r="B7" s="7" t="s">
        <v>6902</v>
      </c>
      <c r="C7" s="22">
        <v>6578</v>
      </c>
    </row>
    <row r="8" spans="1:23" x14ac:dyDescent="0.25">
      <c r="A8" s="7" t="s">
        <v>6899</v>
      </c>
      <c r="B8" s="7" t="s">
        <v>6903</v>
      </c>
      <c r="C8" s="22">
        <v>7301</v>
      </c>
    </row>
    <row r="9" spans="1:23" x14ac:dyDescent="0.25">
      <c r="A9" s="7" t="s">
        <v>6899</v>
      </c>
      <c r="B9" s="7" t="s">
        <v>6904</v>
      </c>
      <c r="C9" s="22">
        <v>30871</v>
      </c>
    </row>
    <row r="10" spans="1:23" x14ac:dyDescent="0.25">
      <c r="A10" s="7" t="s">
        <v>6899</v>
      </c>
      <c r="B10" s="7" t="s">
        <v>6905</v>
      </c>
      <c r="C10" s="22">
        <v>16980</v>
      </c>
    </row>
    <row r="11" spans="1:23" x14ac:dyDescent="0.25">
      <c r="A11" s="7" t="s">
        <v>6899</v>
      </c>
      <c r="B11" s="7" t="s">
        <v>6906</v>
      </c>
      <c r="C11" s="22">
        <v>4920</v>
      </c>
    </row>
    <row r="12" spans="1:23" x14ac:dyDescent="0.25">
      <c r="A12" s="7" t="s">
        <v>6899</v>
      </c>
      <c r="B12" s="7" t="s">
        <v>6907</v>
      </c>
      <c r="C12" s="22">
        <v>3931</v>
      </c>
    </row>
    <row r="13" spans="1:23" x14ac:dyDescent="0.25">
      <c r="A13" s="7" t="s">
        <v>6899</v>
      </c>
      <c r="B13" s="7" t="s">
        <v>6908</v>
      </c>
      <c r="C13" s="22">
        <v>13798</v>
      </c>
    </row>
    <row r="14" spans="1:23" x14ac:dyDescent="0.25">
      <c r="A14" s="7" t="s">
        <v>6909</v>
      </c>
      <c r="B14" s="7" t="s">
        <v>6910</v>
      </c>
      <c r="C14" s="22">
        <v>19222</v>
      </c>
    </row>
    <row r="15" spans="1:23" x14ac:dyDescent="0.25">
      <c r="A15" s="7" t="s">
        <v>6909</v>
      </c>
      <c r="B15" s="7" t="s">
        <v>6911</v>
      </c>
      <c r="C15" s="22">
        <v>2128</v>
      </c>
    </row>
    <row r="16" spans="1:23" x14ac:dyDescent="0.25">
      <c r="A16" s="7" t="s">
        <v>6909</v>
      </c>
      <c r="B16" s="7" t="s">
        <v>6912</v>
      </c>
      <c r="C16" s="22">
        <v>7856</v>
      </c>
    </row>
    <row r="17" spans="1:4" x14ac:dyDescent="0.25">
      <c r="A17" s="7" t="s">
        <v>6909</v>
      </c>
      <c r="B17" s="7" t="s">
        <v>6913</v>
      </c>
      <c r="C17" s="22">
        <v>22969</v>
      </c>
    </row>
    <row r="18" spans="1:4" x14ac:dyDescent="0.25">
      <c r="A18" s="7" t="s">
        <v>6914</v>
      </c>
      <c r="B18" s="7" t="s">
        <v>6915</v>
      </c>
      <c r="C18" s="22">
        <v>4891</v>
      </c>
    </row>
    <row r="19" spans="1:4" x14ac:dyDescent="0.25">
      <c r="A19" s="7" t="s">
        <v>6914</v>
      </c>
      <c r="B19" s="7" t="s">
        <v>6916</v>
      </c>
      <c r="C19" s="22">
        <v>9590</v>
      </c>
    </row>
    <row r="20" spans="1:4" x14ac:dyDescent="0.25">
      <c r="A20" s="7" t="s">
        <v>6914</v>
      </c>
      <c r="B20" s="7" t="s">
        <v>6917</v>
      </c>
      <c r="C20" s="22">
        <v>20648</v>
      </c>
    </row>
    <row r="21" spans="1:4" x14ac:dyDescent="0.25">
      <c r="A21" s="7" t="s">
        <v>6914</v>
      </c>
      <c r="B21" s="7" t="s">
        <v>6918</v>
      </c>
      <c r="C21" s="22">
        <v>9195</v>
      </c>
    </row>
    <row r="27" spans="1:4" x14ac:dyDescent="0.25">
      <c r="A27" s="25" t="s">
        <v>9410</v>
      </c>
      <c r="B27" s="25" t="s">
        <v>9411</v>
      </c>
      <c r="C27" s="25" t="s">
        <v>9412</v>
      </c>
      <c r="D27" s="25" t="s">
        <v>9426</v>
      </c>
    </row>
    <row r="28" spans="1:4" x14ac:dyDescent="0.25">
      <c r="A28" s="7" t="s">
        <v>9413</v>
      </c>
      <c r="B28" s="7" t="s">
        <v>9414</v>
      </c>
      <c r="C28" s="22" t="s">
        <v>9415</v>
      </c>
      <c r="D28" s="7">
        <v>1</v>
      </c>
    </row>
    <row r="29" spans="1:4" x14ac:dyDescent="0.25">
      <c r="A29" s="7" t="s">
        <v>9413</v>
      </c>
      <c r="B29" s="7" t="s">
        <v>9414</v>
      </c>
      <c r="C29" s="22" t="s">
        <v>9416</v>
      </c>
      <c r="D29" s="7">
        <v>1</v>
      </c>
    </row>
    <row r="30" spans="1:4" x14ac:dyDescent="0.25">
      <c r="A30" s="7" t="s">
        <v>9413</v>
      </c>
      <c r="B30" s="7" t="s">
        <v>24</v>
      </c>
      <c r="C30" s="22" t="s">
        <v>9417</v>
      </c>
      <c r="D30" s="7">
        <v>1</v>
      </c>
    </row>
    <row r="31" spans="1:4" x14ac:dyDescent="0.25">
      <c r="A31" s="7" t="s">
        <v>9413</v>
      </c>
      <c r="B31" s="7" t="s">
        <v>24</v>
      </c>
      <c r="C31" s="22" t="s">
        <v>9418</v>
      </c>
      <c r="D31" s="7">
        <v>1</v>
      </c>
    </row>
    <row r="32" spans="1:4" x14ac:dyDescent="0.25">
      <c r="A32" s="7" t="s">
        <v>9413</v>
      </c>
      <c r="B32" s="7" t="s">
        <v>24</v>
      </c>
      <c r="C32" s="7" t="s">
        <v>9419</v>
      </c>
      <c r="D32" s="7">
        <v>1</v>
      </c>
    </row>
    <row r="33" spans="1:4" x14ac:dyDescent="0.25">
      <c r="A33" s="7" t="s">
        <v>9420</v>
      </c>
      <c r="B33" s="7" t="s">
        <v>9414</v>
      </c>
      <c r="C33" s="7" t="s">
        <v>9421</v>
      </c>
      <c r="D33" s="7">
        <v>1</v>
      </c>
    </row>
    <row r="34" spans="1:4" x14ac:dyDescent="0.25">
      <c r="A34" s="7" t="s">
        <v>9420</v>
      </c>
      <c r="B34" s="7" t="s">
        <v>9414</v>
      </c>
      <c r="C34" s="7" t="s">
        <v>9422</v>
      </c>
      <c r="D34" s="7">
        <v>1</v>
      </c>
    </row>
    <row r="35" spans="1:4" x14ac:dyDescent="0.25">
      <c r="A35" s="7" t="s">
        <v>9420</v>
      </c>
      <c r="B35" s="7" t="s">
        <v>9414</v>
      </c>
      <c r="C35" s="7" t="s">
        <v>9423</v>
      </c>
      <c r="D35" s="7">
        <v>1</v>
      </c>
    </row>
    <row r="36" spans="1:4" x14ac:dyDescent="0.25">
      <c r="A36" s="7" t="s">
        <v>9420</v>
      </c>
      <c r="B36" s="7" t="s">
        <v>9414</v>
      </c>
      <c r="C36" s="7" t="s">
        <v>9424</v>
      </c>
      <c r="D36" s="7">
        <v>1</v>
      </c>
    </row>
    <row r="37" spans="1:4" x14ac:dyDescent="0.25">
      <c r="A37" s="7" t="s">
        <v>9420</v>
      </c>
      <c r="B37" s="7" t="s">
        <v>24</v>
      </c>
      <c r="C37" s="7" t="s">
        <v>9425</v>
      </c>
      <c r="D37" s="7">
        <v>1</v>
      </c>
    </row>
  </sheetData>
  <mergeCells count="1">
    <mergeCell ref="A1:W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5" tint="0.59999389629810485"/>
  </sheetPr>
  <dimension ref="A1:S24"/>
  <sheetViews>
    <sheetView showGridLines="0" tabSelected="1" topLeftCell="A16" zoomScale="75" zoomScaleNormal="75" workbookViewId="0">
      <selection activeCell="D24" sqref="D24"/>
    </sheetView>
  </sheetViews>
  <sheetFormatPr defaultRowHeight="15" x14ac:dyDescent="0.25"/>
  <cols>
    <col min="1" max="1" width="20.28515625" style="1" customWidth="1"/>
    <col min="2" max="2" width="11.7109375" style="13" customWidth="1"/>
    <col min="3" max="3" width="13.5703125" customWidth="1"/>
    <col min="6" max="6" width="8.85546875" customWidth="1"/>
  </cols>
  <sheetData>
    <row r="1" spans="1:19" x14ac:dyDescent="0.25">
      <c r="A1" s="92" t="s">
        <v>9429</v>
      </c>
      <c r="B1" s="92"/>
      <c r="C1" s="92"/>
      <c r="D1" s="92"/>
      <c r="E1" s="92"/>
      <c r="F1" s="92"/>
      <c r="G1" s="92"/>
      <c r="H1" s="92"/>
      <c r="I1" s="92"/>
      <c r="J1" s="92"/>
      <c r="K1" s="92"/>
      <c r="L1" s="92"/>
      <c r="M1" s="92"/>
      <c r="N1" s="92"/>
      <c r="O1" s="92"/>
      <c r="P1" s="92"/>
      <c r="Q1" s="92"/>
      <c r="R1" s="92"/>
      <c r="S1" s="92"/>
    </row>
    <row r="2" spans="1:19" x14ac:dyDescent="0.25">
      <c r="A2" s="92"/>
      <c r="B2" s="92"/>
      <c r="C2" s="92"/>
      <c r="D2" s="92"/>
      <c r="E2" s="92"/>
      <c r="F2" s="92"/>
      <c r="G2" s="92"/>
      <c r="H2" s="92"/>
      <c r="I2" s="92"/>
      <c r="J2" s="92"/>
      <c r="K2" s="92"/>
      <c r="L2" s="92"/>
      <c r="M2" s="92"/>
      <c r="N2" s="92"/>
      <c r="O2" s="92"/>
      <c r="P2" s="92"/>
      <c r="Q2" s="92"/>
      <c r="R2" s="92"/>
      <c r="S2" s="92"/>
    </row>
    <row r="3" spans="1:19" ht="28.5" x14ac:dyDescent="0.25">
      <c r="A3" s="47"/>
      <c r="B3" s="47"/>
      <c r="C3" s="47"/>
      <c r="D3" s="47"/>
      <c r="E3" s="47"/>
      <c r="F3" s="47"/>
      <c r="G3" s="47"/>
      <c r="H3" s="47"/>
      <c r="I3" s="47"/>
      <c r="J3" s="47"/>
      <c r="K3" s="47"/>
      <c r="L3" s="47"/>
      <c r="M3" s="47"/>
      <c r="N3" s="47"/>
      <c r="O3" s="47"/>
      <c r="P3" s="47"/>
      <c r="Q3" s="47"/>
      <c r="R3" s="47"/>
      <c r="S3" s="47"/>
    </row>
    <row r="4" spans="1:19" x14ac:dyDescent="0.25">
      <c r="A4" s="9" t="s">
        <v>20</v>
      </c>
      <c r="B4" s="15">
        <v>1000000</v>
      </c>
    </row>
    <row r="5" spans="1:19" x14ac:dyDescent="0.25">
      <c r="A5" s="4" t="s">
        <v>22</v>
      </c>
      <c r="B5" s="20">
        <v>-100000</v>
      </c>
    </row>
    <row r="6" spans="1:19" x14ac:dyDescent="0.25">
      <c r="A6" s="4" t="s">
        <v>29</v>
      </c>
      <c r="B6" s="20">
        <v>20000</v>
      </c>
    </row>
    <row r="7" spans="1:19" x14ac:dyDescent="0.25">
      <c r="A7" s="9" t="s">
        <v>23</v>
      </c>
      <c r="B7" s="15">
        <f>SUM(B4:B6)</f>
        <v>920000</v>
      </c>
    </row>
    <row r="8" spans="1:19" x14ac:dyDescent="0.25">
      <c r="A8" s="4" t="s">
        <v>24</v>
      </c>
      <c r="B8" s="20">
        <v>-250000</v>
      </c>
    </row>
    <row r="9" spans="1:19" x14ac:dyDescent="0.25">
      <c r="A9" s="4" t="s">
        <v>25</v>
      </c>
      <c r="B9" s="20">
        <v>-10000</v>
      </c>
    </row>
    <row r="10" spans="1:19" x14ac:dyDescent="0.25">
      <c r="A10" s="4" t="s">
        <v>21</v>
      </c>
      <c r="B10" s="20">
        <v>-225000</v>
      </c>
    </row>
    <row r="11" spans="1:19" x14ac:dyDescent="0.25">
      <c r="A11" s="4" t="s">
        <v>26</v>
      </c>
      <c r="B11" s="20">
        <v>-50000</v>
      </c>
    </row>
    <row r="12" spans="1:19" x14ac:dyDescent="0.25">
      <c r="A12" s="9" t="s">
        <v>27</v>
      </c>
      <c r="B12" s="15">
        <f>SUM(B7:B11)</f>
        <v>385000</v>
      </c>
    </row>
    <row r="13" spans="1:19" x14ac:dyDescent="0.25">
      <c r="A13" s="4" t="s">
        <v>28</v>
      </c>
      <c r="B13" s="20">
        <v>25000</v>
      </c>
    </row>
    <row r="14" spans="1:19" x14ac:dyDescent="0.25">
      <c r="A14" s="4" t="s">
        <v>30</v>
      </c>
      <c r="B14" s="20">
        <v>-5000</v>
      </c>
    </row>
    <row r="15" spans="1:19" x14ac:dyDescent="0.25">
      <c r="A15" s="4" t="s">
        <v>31</v>
      </c>
      <c r="B15" s="20">
        <v>-15000</v>
      </c>
    </row>
    <row r="16" spans="1:19" x14ac:dyDescent="0.25">
      <c r="A16" s="9" t="s">
        <v>32</v>
      </c>
      <c r="B16" s="15">
        <f>SUM(B12:B15)</f>
        <v>390000</v>
      </c>
    </row>
    <row r="18" spans="1:3" x14ac:dyDescent="0.25">
      <c r="A18" s="2" t="s">
        <v>9392</v>
      </c>
      <c r="B18" s="32" t="s">
        <v>9399</v>
      </c>
      <c r="C18" s="33"/>
    </row>
    <row r="19" spans="1:3" x14ac:dyDescent="0.25">
      <c r="A19" s="1" t="s">
        <v>9393</v>
      </c>
      <c r="B19" s="6">
        <v>100</v>
      </c>
      <c r="C19" s="5"/>
    </row>
    <row r="20" spans="1:3" x14ac:dyDescent="0.25">
      <c r="A20" s="1" t="s">
        <v>9394</v>
      </c>
      <c r="B20" s="6">
        <v>45</v>
      </c>
      <c r="C20" s="5"/>
    </row>
    <row r="21" spans="1:3" x14ac:dyDescent="0.25">
      <c r="A21" s="1" t="s">
        <v>9395</v>
      </c>
      <c r="B21" s="6">
        <v>30</v>
      </c>
      <c r="C21" s="5"/>
    </row>
    <row r="22" spans="1:3" x14ac:dyDescent="0.25">
      <c r="A22" s="1" t="s">
        <v>9396</v>
      </c>
      <c r="B22" s="41">
        <f>0.5*B20</f>
        <v>22.5</v>
      </c>
      <c r="C22" s="5"/>
    </row>
    <row r="23" spans="1:3" x14ac:dyDescent="0.25">
      <c r="A23" s="1" t="s">
        <v>9397</v>
      </c>
      <c r="B23" s="6">
        <v>5</v>
      </c>
      <c r="C23" s="5"/>
    </row>
    <row r="24" spans="1:3" x14ac:dyDescent="0.25">
      <c r="A24" s="1" t="s">
        <v>9398</v>
      </c>
      <c r="B24" s="6">
        <v>1</v>
      </c>
      <c r="C24" s="5"/>
    </row>
  </sheetData>
  <mergeCells count="1">
    <mergeCell ref="A1:S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5" tint="0.59999389629810485"/>
  </sheetPr>
  <dimension ref="A1:O13"/>
  <sheetViews>
    <sheetView showGridLines="0" topLeftCell="A6" zoomScale="75" zoomScaleNormal="75" workbookViewId="0">
      <selection activeCell="M32" sqref="M32"/>
    </sheetView>
  </sheetViews>
  <sheetFormatPr defaultRowHeight="15" x14ac:dyDescent="0.25"/>
  <cols>
    <col min="1" max="1" width="25.85546875" style="1" customWidth="1"/>
    <col min="2" max="2" width="11.85546875" style="1" customWidth="1"/>
    <col min="3" max="3" width="16.85546875" style="1" customWidth="1"/>
    <col min="4" max="4" width="13.5703125" customWidth="1"/>
    <col min="5" max="5" width="12.28515625" customWidth="1"/>
    <col min="6" max="6" width="14.140625" customWidth="1"/>
    <col min="7" max="7" width="10.7109375" customWidth="1"/>
    <col min="8" max="13" width="11.28515625" customWidth="1"/>
  </cols>
  <sheetData>
    <row r="1" spans="1:15" x14ac:dyDescent="0.25">
      <c r="A1" s="91" t="s">
        <v>9438</v>
      </c>
      <c r="B1" s="91"/>
      <c r="C1" s="91"/>
      <c r="D1" s="91"/>
      <c r="E1" s="91"/>
      <c r="F1" s="91"/>
      <c r="G1" s="91"/>
      <c r="H1" s="91"/>
      <c r="I1" s="91"/>
      <c r="J1" s="91"/>
      <c r="K1" s="91"/>
      <c r="L1" s="91"/>
      <c r="M1" s="91"/>
    </row>
    <row r="2" spans="1:15" x14ac:dyDescent="0.25">
      <c r="A2" s="91"/>
      <c r="B2" s="91"/>
      <c r="C2" s="91"/>
      <c r="D2" s="91"/>
      <c r="E2" s="91"/>
      <c r="F2" s="91"/>
      <c r="G2" s="91"/>
      <c r="H2" s="91"/>
      <c r="I2" s="91"/>
      <c r="J2" s="91"/>
      <c r="K2" s="91"/>
      <c r="L2" s="91"/>
      <c r="M2" s="91"/>
    </row>
    <row r="4" spans="1:15" x14ac:dyDescent="0.25">
      <c r="A4" s="24" t="s">
        <v>6923</v>
      </c>
      <c r="B4" s="24" t="s">
        <v>0</v>
      </c>
      <c r="C4" s="24" t="s">
        <v>1</v>
      </c>
      <c r="D4" s="24" t="s">
        <v>2</v>
      </c>
      <c r="E4" s="24" t="s">
        <v>3</v>
      </c>
      <c r="F4" s="24" t="s">
        <v>4</v>
      </c>
      <c r="G4" s="24" t="s">
        <v>5</v>
      </c>
      <c r="H4" s="24" t="s">
        <v>6</v>
      </c>
      <c r="I4" s="24" t="s">
        <v>7</v>
      </c>
      <c r="J4" s="24" t="s">
        <v>8</v>
      </c>
      <c r="K4" s="24" t="s">
        <v>9</v>
      </c>
      <c r="L4" s="24" t="s">
        <v>10</v>
      </c>
      <c r="M4" s="24" t="s">
        <v>11</v>
      </c>
    </row>
    <row r="5" spans="1:15" x14ac:dyDescent="0.25">
      <c r="A5" s="7" t="s">
        <v>6920</v>
      </c>
      <c r="B5" s="7">
        <v>28</v>
      </c>
      <c r="C5" s="7">
        <v>27</v>
      </c>
      <c r="D5" s="7">
        <v>66</v>
      </c>
      <c r="E5" s="7">
        <v>103</v>
      </c>
      <c r="F5" s="7">
        <v>106</v>
      </c>
      <c r="G5" s="7">
        <v>173</v>
      </c>
      <c r="H5" s="7">
        <v>232</v>
      </c>
      <c r="I5" s="7">
        <v>208</v>
      </c>
      <c r="J5" s="7">
        <v>182</v>
      </c>
      <c r="K5" s="7">
        <v>141</v>
      </c>
      <c r="L5" s="7">
        <v>79</v>
      </c>
      <c r="M5" s="7">
        <v>37</v>
      </c>
    </row>
    <row r="6" spans="1:15" x14ac:dyDescent="0.25">
      <c r="A6" s="7" t="s">
        <v>6921</v>
      </c>
      <c r="B6" s="7">
        <v>94</v>
      </c>
      <c r="C6" s="7">
        <v>78</v>
      </c>
      <c r="D6" s="7">
        <v>63</v>
      </c>
      <c r="E6" s="7">
        <v>54</v>
      </c>
      <c r="F6" s="7">
        <v>21</v>
      </c>
      <c r="G6" s="7">
        <v>25</v>
      </c>
      <c r="H6" s="7">
        <v>25</v>
      </c>
      <c r="I6" s="7">
        <v>28</v>
      </c>
      <c r="J6" s="7">
        <v>35</v>
      </c>
      <c r="K6" s="7">
        <v>56</v>
      </c>
      <c r="L6" s="7">
        <v>65</v>
      </c>
      <c r="M6" s="7">
        <v>94</v>
      </c>
    </row>
    <row r="7" spans="1:15" x14ac:dyDescent="0.25">
      <c r="A7" s="7" t="s">
        <v>6922</v>
      </c>
      <c r="B7" s="7">
        <v>68</v>
      </c>
      <c r="C7" s="7">
        <v>32</v>
      </c>
      <c r="D7" s="7">
        <v>34</v>
      </c>
      <c r="E7" s="7">
        <v>25</v>
      </c>
      <c r="F7" s="7">
        <v>25</v>
      </c>
      <c r="G7" s="7">
        <v>22</v>
      </c>
      <c r="H7" s="7">
        <v>28</v>
      </c>
      <c r="I7" s="7">
        <v>15</v>
      </c>
      <c r="J7" s="7">
        <v>17</v>
      </c>
      <c r="K7" s="7">
        <v>16</v>
      </c>
      <c r="L7" s="7">
        <v>20</v>
      </c>
      <c r="M7" s="7">
        <v>46</v>
      </c>
    </row>
    <row r="9" spans="1:15" x14ac:dyDescent="0.25">
      <c r="O9" s="45" t="s">
        <v>9428</v>
      </c>
    </row>
    <row r="10" spans="1:15" x14ac:dyDescent="0.25">
      <c r="A10" s="24" t="s">
        <v>6923</v>
      </c>
      <c r="B10" s="24" t="s">
        <v>0</v>
      </c>
      <c r="C10" s="24" t="s">
        <v>1</v>
      </c>
      <c r="D10" s="24" t="s">
        <v>2</v>
      </c>
      <c r="E10" s="24" t="s">
        <v>3</v>
      </c>
      <c r="F10" s="24" t="s">
        <v>4</v>
      </c>
      <c r="G10" s="24" t="s">
        <v>5</v>
      </c>
      <c r="H10" s="24" t="s">
        <v>6</v>
      </c>
      <c r="I10" s="24" t="s">
        <v>7</v>
      </c>
      <c r="J10" s="24" t="s">
        <v>8</v>
      </c>
      <c r="K10" s="24" t="s">
        <v>9</v>
      </c>
      <c r="L10" s="24" t="s">
        <v>10</v>
      </c>
      <c r="M10" s="24" t="s">
        <v>11</v>
      </c>
      <c r="N10" s="43"/>
      <c r="O10" s="44" t="s">
        <v>9427</v>
      </c>
    </row>
    <row r="11" spans="1:15" x14ac:dyDescent="0.25">
      <c r="A11" s="7" t="s">
        <v>6920</v>
      </c>
      <c r="B11" s="42">
        <f t="shared" ref="B11:M12" si="0">1+(B5-MIN($B5:$M5))*99/(MAX($B5:$M5)-MIN($B5:$M5))</f>
        <v>1.4829268292682927</v>
      </c>
      <c r="C11" s="42">
        <f t="shared" ref="C11:M11" si="1">1+(C5-MIN($B5:$M5))*99/(MAX($B5:$M5)-MIN($B5:$M5))</f>
        <v>1</v>
      </c>
      <c r="D11" s="42">
        <f t="shared" si="1"/>
        <v>19.834146341463416</v>
      </c>
      <c r="E11" s="42">
        <f t="shared" si="1"/>
        <v>37.702439024390245</v>
      </c>
      <c r="F11" s="42">
        <f t="shared" si="1"/>
        <v>39.151219512195119</v>
      </c>
      <c r="G11" s="42">
        <f t="shared" si="1"/>
        <v>71.507317073170725</v>
      </c>
      <c r="H11" s="42">
        <f t="shared" si="1"/>
        <v>100</v>
      </c>
      <c r="I11" s="42">
        <f t="shared" si="1"/>
        <v>88.409756097560972</v>
      </c>
      <c r="J11" s="42">
        <f t="shared" si="1"/>
        <v>75.853658536585371</v>
      </c>
      <c r="K11" s="42">
        <f t="shared" si="1"/>
        <v>56.053658536585367</v>
      </c>
      <c r="L11" s="42">
        <f t="shared" si="1"/>
        <v>26.112195121951221</v>
      </c>
      <c r="M11" s="42">
        <f t="shared" si="1"/>
        <v>5.8292682926829267</v>
      </c>
    </row>
    <row r="12" spans="1:15" x14ac:dyDescent="0.25">
      <c r="A12" s="7" t="s">
        <v>6921</v>
      </c>
      <c r="B12" s="42">
        <f t="shared" si="0"/>
        <v>100</v>
      </c>
      <c r="C12" s="42">
        <f t="shared" si="0"/>
        <v>78.301369863013704</v>
      </c>
      <c r="D12" s="42">
        <f t="shared" si="0"/>
        <v>57.958904109589042</v>
      </c>
      <c r="E12" s="42">
        <f t="shared" si="0"/>
        <v>45.753424657534246</v>
      </c>
      <c r="F12" s="42">
        <f t="shared" si="0"/>
        <v>1</v>
      </c>
      <c r="G12" s="42">
        <f t="shared" si="0"/>
        <v>6.4246575342465757</v>
      </c>
      <c r="H12" s="42">
        <f t="shared" si="0"/>
        <v>6.4246575342465757</v>
      </c>
      <c r="I12" s="42">
        <f t="shared" si="0"/>
        <v>10.493150684931507</v>
      </c>
      <c r="J12" s="42">
        <f t="shared" si="0"/>
        <v>19.986301369863014</v>
      </c>
      <c r="K12" s="42">
        <f t="shared" si="0"/>
        <v>48.465753424657535</v>
      </c>
      <c r="L12" s="42">
        <f t="shared" si="0"/>
        <v>60.671232876712331</v>
      </c>
      <c r="M12" s="42">
        <f t="shared" si="0"/>
        <v>100</v>
      </c>
    </row>
    <row r="13" spans="1:15" x14ac:dyDescent="0.25">
      <c r="A13" s="7" t="s">
        <v>6922</v>
      </c>
      <c r="B13" s="42">
        <f t="shared" ref="B13:M13" si="2">1+(B7-MIN($B7:$M7))*99/(MAX($B7:$M7)-MIN($B7:$M7))</f>
        <v>100</v>
      </c>
      <c r="C13" s="42">
        <f t="shared" si="2"/>
        <v>32.754716981132077</v>
      </c>
      <c r="D13" s="42">
        <f t="shared" si="2"/>
        <v>36.490566037735846</v>
      </c>
      <c r="E13" s="42">
        <f t="shared" si="2"/>
        <v>19.679245283018869</v>
      </c>
      <c r="F13" s="42">
        <f t="shared" si="2"/>
        <v>19.679245283018869</v>
      </c>
      <c r="G13" s="42">
        <f t="shared" si="2"/>
        <v>14.075471698113208</v>
      </c>
      <c r="H13" s="42">
        <f t="shared" si="2"/>
        <v>25.283018867924529</v>
      </c>
      <c r="I13" s="42">
        <f t="shared" si="2"/>
        <v>1</v>
      </c>
      <c r="J13" s="42">
        <f t="shared" si="2"/>
        <v>4.7358490566037741</v>
      </c>
      <c r="K13" s="42">
        <f t="shared" si="2"/>
        <v>2.867924528301887</v>
      </c>
      <c r="L13" s="42">
        <f t="shared" si="2"/>
        <v>10.339622641509434</v>
      </c>
      <c r="M13" s="42">
        <f t="shared" si="2"/>
        <v>58.905660377358494</v>
      </c>
    </row>
  </sheetData>
  <mergeCells count="1">
    <mergeCell ref="A1:M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5" tint="0.59999389629810485"/>
  </sheetPr>
  <dimension ref="A1:T62"/>
  <sheetViews>
    <sheetView showGridLines="0" zoomScale="75" zoomScaleNormal="75" workbookViewId="0">
      <selection activeCell="F64" sqref="F64"/>
    </sheetView>
  </sheetViews>
  <sheetFormatPr defaultRowHeight="15" x14ac:dyDescent="0.25"/>
  <cols>
    <col min="1" max="1" width="8.85546875" style="1"/>
    <col min="2" max="2" width="12" style="12" customWidth="1"/>
    <col min="3" max="3" width="13.7109375" style="3" customWidth="1"/>
    <col min="4" max="7" width="8.85546875" style="1"/>
  </cols>
  <sheetData>
    <row r="1" spans="1:20" x14ac:dyDescent="0.25">
      <c r="A1" s="91" t="s">
        <v>9439</v>
      </c>
      <c r="B1" s="91"/>
      <c r="C1" s="91"/>
      <c r="D1" s="91"/>
      <c r="E1" s="91"/>
      <c r="F1" s="91"/>
      <c r="G1" s="91"/>
      <c r="H1" s="91"/>
      <c r="I1" s="91"/>
      <c r="J1" s="91"/>
      <c r="K1" s="91"/>
      <c r="L1" s="91"/>
      <c r="M1" s="91"/>
      <c r="N1" s="91"/>
      <c r="O1" s="91"/>
      <c r="P1" s="91"/>
      <c r="Q1" s="91"/>
      <c r="R1" s="91"/>
      <c r="S1" s="91"/>
      <c r="T1" s="91"/>
    </row>
    <row r="2" spans="1:20" x14ac:dyDescent="0.25">
      <c r="A2" s="91"/>
      <c r="B2" s="91"/>
      <c r="C2" s="91"/>
      <c r="D2" s="91"/>
      <c r="E2" s="91"/>
      <c r="F2" s="91"/>
      <c r="G2" s="91"/>
      <c r="H2" s="91"/>
      <c r="I2" s="91"/>
      <c r="J2" s="91"/>
      <c r="K2" s="91"/>
      <c r="L2" s="91"/>
      <c r="M2" s="91"/>
      <c r="N2" s="91"/>
      <c r="O2" s="91"/>
      <c r="P2" s="91"/>
      <c r="Q2" s="91"/>
      <c r="R2" s="91"/>
      <c r="S2" s="91"/>
      <c r="T2" s="91"/>
    </row>
    <row r="4" spans="1:20" x14ac:dyDescent="0.25">
      <c r="A4" s="9" t="s">
        <v>34</v>
      </c>
      <c r="B4" s="21" t="s">
        <v>35</v>
      </c>
      <c r="C4" s="14" t="s">
        <v>6924</v>
      </c>
      <c r="D4" s="9" t="s">
        <v>6925</v>
      </c>
      <c r="E4" s="9" t="s">
        <v>6926</v>
      </c>
      <c r="F4" s="9" t="s">
        <v>6927</v>
      </c>
      <c r="G4" s="9" t="s">
        <v>6928</v>
      </c>
    </row>
    <row r="5" spans="1:20" x14ac:dyDescent="0.25">
      <c r="A5" s="1" t="s">
        <v>6929</v>
      </c>
      <c r="B5" s="12">
        <v>40046</v>
      </c>
      <c r="C5" s="3">
        <v>35643</v>
      </c>
      <c r="D5" s="1">
        <v>464.84</v>
      </c>
      <c r="E5" s="1">
        <v>466.09</v>
      </c>
      <c r="F5" s="1">
        <v>462.65</v>
      </c>
      <c r="G5" s="1">
        <v>465.24</v>
      </c>
    </row>
    <row r="6" spans="1:20" x14ac:dyDescent="0.25">
      <c r="A6" s="1" t="s">
        <v>6929</v>
      </c>
      <c r="B6" s="12">
        <v>40049</v>
      </c>
      <c r="C6" s="3">
        <v>24593</v>
      </c>
      <c r="D6" s="1">
        <v>467.08</v>
      </c>
      <c r="E6" s="1">
        <v>470.09</v>
      </c>
      <c r="F6" s="1">
        <v>464.42500000000001</v>
      </c>
      <c r="G6" s="1">
        <v>468.73</v>
      </c>
    </row>
    <row r="7" spans="1:20" x14ac:dyDescent="0.25">
      <c r="A7" s="1" t="s">
        <v>6929</v>
      </c>
      <c r="B7" s="12">
        <v>40050</v>
      </c>
      <c r="C7" s="3">
        <v>23430</v>
      </c>
      <c r="D7" s="1">
        <v>469.09</v>
      </c>
      <c r="E7" s="1">
        <v>474.35</v>
      </c>
      <c r="F7" s="1">
        <v>468.72</v>
      </c>
      <c r="G7" s="1">
        <v>471.37</v>
      </c>
    </row>
    <row r="8" spans="1:20" x14ac:dyDescent="0.25">
      <c r="A8" s="1" t="s">
        <v>6929</v>
      </c>
      <c r="B8" s="12">
        <v>40051</v>
      </c>
      <c r="C8" s="3">
        <v>19884</v>
      </c>
      <c r="D8" s="1">
        <v>472.6</v>
      </c>
      <c r="E8" s="1">
        <v>473</v>
      </c>
      <c r="F8" s="1">
        <v>466.7</v>
      </c>
      <c r="G8" s="1">
        <v>468</v>
      </c>
    </row>
    <row r="9" spans="1:20" x14ac:dyDescent="0.25">
      <c r="A9" s="1" t="s">
        <v>6929</v>
      </c>
      <c r="B9" s="12">
        <v>40052</v>
      </c>
      <c r="C9" s="3">
        <v>20000</v>
      </c>
      <c r="D9" s="1">
        <v>466.58</v>
      </c>
      <c r="E9" s="1">
        <v>468.58</v>
      </c>
      <c r="F9" s="1">
        <v>460.73</v>
      </c>
      <c r="G9" s="1">
        <v>466.06</v>
      </c>
    </row>
    <row r="10" spans="1:20" x14ac:dyDescent="0.25">
      <c r="A10" s="1" t="s">
        <v>6929</v>
      </c>
      <c r="B10" s="12">
        <v>40053</v>
      </c>
      <c r="C10" s="3">
        <v>17718</v>
      </c>
      <c r="D10" s="1">
        <v>469.02</v>
      </c>
      <c r="E10" s="1">
        <v>472.37</v>
      </c>
      <c r="F10" s="1">
        <v>463.38</v>
      </c>
      <c r="G10" s="1">
        <v>464.75</v>
      </c>
    </row>
    <row r="11" spans="1:20" x14ac:dyDescent="0.25">
      <c r="A11" s="1" t="s">
        <v>6929</v>
      </c>
      <c r="B11" s="12">
        <v>40056</v>
      </c>
      <c r="C11" s="3">
        <v>19579</v>
      </c>
      <c r="D11" s="1">
        <v>459.56</v>
      </c>
      <c r="E11" s="1">
        <v>461.86</v>
      </c>
      <c r="F11" s="1">
        <v>458</v>
      </c>
      <c r="G11" s="1">
        <v>461.67</v>
      </c>
    </row>
    <row r="12" spans="1:20" x14ac:dyDescent="0.25">
      <c r="A12" s="1" t="s">
        <v>6929</v>
      </c>
      <c r="B12" s="12">
        <v>40057</v>
      </c>
      <c r="C12" s="3">
        <v>25950</v>
      </c>
      <c r="D12" s="1">
        <v>459.95</v>
      </c>
      <c r="E12" s="1">
        <v>466.82</v>
      </c>
      <c r="F12" s="1">
        <v>454.42</v>
      </c>
      <c r="G12" s="1">
        <v>455.76100000000002</v>
      </c>
    </row>
    <row r="13" spans="1:20" x14ac:dyDescent="0.25">
      <c r="A13" s="1" t="s">
        <v>6929</v>
      </c>
      <c r="B13" s="12">
        <v>40058</v>
      </c>
      <c r="C13" s="3">
        <v>18065</v>
      </c>
      <c r="D13" s="1">
        <v>454.5</v>
      </c>
      <c r="E13" s="1">
        <v>458.33</v>
      </c>
      <c r="F13" s="1">
        <v>452.59</v>
      </c>
      <c r="G13" s="1">
        <v>453.01</v>
      </c>
    </row>
    <row r="14" spans="1:20" x14ac:dyDescent="0.25">
      <c r="A14" s="1" t="s">
        <v>6929</v>
      </c>
      <c r="B14" s="12">
        <v>40059</v>
      </c>
      <c r="C14" s="3">
        <v>16463</v>
      </c>
      <c r="D14" s="1">
        <v>456.32</v>
      </c>
      <c r="E14" s="1">
        <v>458.25</v>
      </c>
      <c r="F14" s="1">
        <v>455</v>
      </c>
      <c r="G14" s="1">
        <v>457.52</v>
      </c>
    </row>
    <row r="15" spans="1:20" x14ac:dyDescent="0.25">
      <c r="A15" s="1" t="s">
        <v>6929</v>
      </c>
      <c r="B15" s="12">
        <v>40060</v>
      </c>
      <c r="C15" s="3">
        <v>14998</v>
      </c>
      <c r="D15" s="1">
        <v>458.07</v>
      </c>
      <c r="E15" s="1">
        <v>462.6</v>
      </c>
      <c r="F15" s="1">
        <v>455.78</v>
      </c>
      <c r="G15" s="1">
        <v>461.3</v>
      </c>
    </row>
    <row r="16" spans="1:20" x14ac:dyDescent="0.25">
      <c r="A16" s="1" t="s">
        <v>6929</v>
      </c>
      <c r="B16" s="12">
        <v>40065</v>
      </c>
      <c r="C16" s="3">
        <v>21954</v>
      </c>
      <c r="D16" s="1">
        <v>459.34</v>
      </c>
      <c r="E16" s="1">
        <v>466.27</v>
      </c>
      <c r="F16" s="1">
        <v>458.8</v>
      </c>
      <c r="G16" s="1">
        <v>463.97</v>
      </c>
    </row>
    <row r="17" spans="1:7" x14ac:dyDescent="0.25">
      <c r="A17" s="1" t="s">
        <v>6929</v>
      </c>
      <c r="B17" s="12">
        <v>40066</v>
      </c>
      <c r="C17" s="3">
        <v>25353</v>
      </c>
      <c r="D17" s="1">
        <v>466.01</v>
      </c>
      <c r="E17" s="1">
        <v>470.94</v>
      </c>
      <c r="F17" s="1">
        <v>462</v>
      </c>
      <c r="G17" s="1">
        <v>470.94</v>
      </c>
    </row>
    <row r="18" spans="1:7" x14ac:dyDescent="0.25">
      <c r="A18" s="1" t="s">
        <v>6929</v>
      </c>
      <c r="B18" s="12">
        <v>40067</v>
      </c>
      <c r="C18" s="3">
        <v>19028</v>
      </c>
      <c r="D18" s="1">
        <v>470.71</v>
      </c>
      <c r="E18" s="1">
        <v>473.3</v>
      </c>
      <c r="F18" s="1">
        <v>467.63</v>
      </c>
      <c r="G18" s="1">
        <v>472.14</v>
      </c>
    </row>
    <row r="19" spans="1:7" x14ac:dyDescent="0.25">
      <c r="A19" s="1" t="s">
        <v>6929</v>
      </c>
      <c r="B19" s="12">
        <v>40070</v>
      </c>
      <c r="C19" s="3">
        <v>19776</v>
      </c>
      <c r="D19" s="1">
        <v>470.25</v>
      </c>
      <c r="E19" s="1">
        <v>476.8</v>
      </c>
      <c r="F19" s="1">
        <v>470.05</v>
      </c>
      <c r="G19" s="1">
        <v>475.12</v>
      </c>
    </row>
    <row r="20" spans="1:7" x14ac:dyDescent="0.25">
      <c r="A20" s="1" t="s">
        <v>6929</v>
      </c>
      <c r="B20" s="12">
        <v>40071</v>
      </c>
      <c r="C20" s="3">
        <v>23986</v>
      </c>
      <c r="D20" s="1">
        <v>475.12</v>
      </c>
      <c r="E20" s="1">
        <v>478.91</v>
      </c>
      <c r="F20" s="1">
        <v>472.71</v>
      </c>
      <c r="G20" s="1">
        <v>477.54</v>
      </c>
    </row>
    <row r="21" spans="1:7" x14ac:dyDescent="0.25">
      <c r="A21" s="1" t="s">
        <v>6929</v>
      </c>
      <c r="B21" s="12">
        <v>40072</v>
      </c>
      <c r="C21" s="3">
        <v>25873</v>
      </c>
      <c r="D21" s="1">
        <v>479.92</v>
      </c>
      <c r="E21" s="1">
        <v>489.37</v>
      </c>
      <c r="F21" s="1">
        <v>478.48</v>
      </c>
      <c r="G21" s="1">
        <v>488.29</v>
      </c>
    </row>
    <row r="22" spans="1:7" x14ac:dyDescent="0.25">
      <c r="A22" s="1" t="s">
        <v>6929</v>
      </c>
      <c r="B22" s="12">
        <v>40073</v>
      </c>
      <c r="C22" s="3">
        <v>44834</v>
      </c>
      <c r="D22" s="1">
        <v>490.66</v>
      </c>
      <c r="E22" s="1">
        <v>497.37</v>
      </c>
      <c r="F22" s="1">
        <v>487.15</v>
      </c>
      <c r="G22" s="1">
        <v>491.72</v>
      </c>
    </row>
    <row r="23" spans="1:7" x14ac:dyDescent="0.25">
      <c r="A23" s="1" t="s">
        <v>6929</v>
      </c>
      <c r="B23" s="12">
        <v>40074</v>
      </c>
      <c r="C23" s="3">
        <v>32842</v>
      </c>
      <c r="D23" s="1">
        <v>496.86</v>
      </c>
      <c r="E23" s="1">
        <v>496.98</v>
      </c>
      <c r="F23" s="1">
        <v>491.23</v>
      </c>
      <c r="G23" s="1">
        <v>491.46</v>
      </c>
    </row>
    <row r="24" spans="1:7" x14ac:dyDescent="0.25">
      <c r="A24" s="1" t="s">
        <v>6929</v>
      </c>
      <c r="B24" s="12">
        <v>40077</v>
      </c>
      <c r="C24" s="3">
        <v>21175</v>
      </c>
      <c r="D24" s="1">
        <v>486.22</v>
      </c>
      <c r="E24" s="1">
        <v>498.9</v>
      </c>
      <c r="F24" s="1">
        <v>486.22</v>
      </c>
      <c r="G24" s="1">
        <v>497</v>
      </c>
    </row>
    <row r="25" spans="1:7" x14ac:dyDescent="0.25">
      <c r="A25" s="1" t="s">
        <v>6929</v>
      </c>
      <c r="B25" s="12">
        <v>40078</v>
      </c>
      <c r="C25" s="3">
        <v>30418</v>
      </c>
      <c r="D25" s="1">
        <v>500.35</v>
      </c>
      <c r="E25" s="1">
        <v>501.99</v>
      </c>
      <c r="F25" s="1">
        <v>497.81</v>
      </c>
      <c r="G25" s="1">
        <v>499.06</v>
      </c>
    </row>
    <row r="26" spans="1:7" x14ac:dyDescent="0.25">
      <c r="A26" s="1" t="s">
        <v>6929</v>
      </c>
      <c r="B26" s="12">
        <v>40079</v>
      </c>
      <c r="C26" s="3">
        <v>27046</v>
      </c>
      <c r="D26" s="1">
        <v>500.92</v>
      </c>
      <c r="E26" s="1">
        <v>507</v>
      </c>
      <c r="F26" s="1">
        <v>497.71</v>
      </c>
      <c r="G26" s="1">
        <v>498.46</v>
      </c>
    </row>
    <row r="27" spans="1:7" x14ac:dyDescent="0.25">
      <c r="A27" s="1" t="s">
        <v>6929</v>
      </c>
      <c r="B27" s="12">
        <v>40080</v>
      </c>
      <c r="C27" s="3">
        <v>25286</v>
      </c>
      <c r="D27" s="1">
        <v>500.53</v>
      </c>
      <c r="E27" s="1">
        <v>501.41</v>
      </c>
      <c r="F27" s="1">
        <v>493</v>
      </c>
      <c r="G27" s="1">
        <v>496.77</v>
      </c>
    </row>
    <row r="28" spans="1:7" x14ac:dyDescent="0.25">
      <c r="A28" s="1" t="s">
        <v>6929</v>
      </c>
      <c r="B28" s="12">
        <v>40081</v>
      </c>
      <c r="C28" s="3">
        <v>20520</v>
      </c>
      <c r="D28" s="1">
        <v>495.48</v>
      </c>
      <c r="E28" s="1">
        <v>499.93</v>
      </c>
      <c r="F28" s="1">
        <v>492</v>
      </c>
      <c r="G28" s="1">
        <v>492.48</v>
      </c>
    </row>
    <row r="29" spans="1:7" x14ac:dyDescent="0.25">
      <c r="A29" s="1" t="s">
        <v>6929</v>
      </c>
      <c r="B29" s="12">
        <v>40084</v>
      </c>
      <c r="C29" s="3">
        <v>18431</v>
      </c>
      <c r="D29" s="1">
        <v>495</v>
      </c>
      <c r="E29" s="1">
        <v>501.5</v>
      </c>
      <c r="F29" s="1">
        <v>493.29500000000002</v>
      </c>
      <c r="G29" s="1">
        <v>498.53</v>
      </c>
    </row>
    <row r="30" spans="1:7" x14ac:dyDescent="0.25">
      <c r="A30" s="1" t="s">
        <v>6929</v>
      </c>
      <c r="B30" s="12">
        <v>40085</v>
      </c>
      <c r="C30" s="3">
        <v>20993</v>
      </c>
      <c r="D30" s="1">
        <v>499.15</v>
      </c>
      <c r="E30" s="1">
        <v>499.75</v>
      </c>
      <c r="F30" s="1">
        <v>493.01</v>
      </c>
      <c r="G30" s="1">
        <v>498.53</v>
      </c>
    </row>
    <row r="31" spans="1:7" x14ac:dyDescent="0.25">
      <c r="A31" s="1" t="s">
        <v>6929</v>
      </c>
      <c r="B31" s="12">
        <v>40086</v>
      </c>
      <c r="C31" s="3">
        <v>31417</v>
      </c>
      <c r="D31" s="1">
        <v>499.76</v>
      </c>
      <c r="E31" s="1">
        <v>500.14</v>
      </c>
      <c r="F31" s="1">
        <v>487.24</v>
      </c>
      <c r="G31" s="1">
        <v>495.85</v>
      </c>
    </row>
    <row r="32" spans="1:7" x14ac:dyDescent="0.25">
      <c r="A32" s="1" t="s">
        <v>6929</v>
      </c>
      <c r="B32" s="12">
        <v>40087</v>
      </c>
      <c r="C32" s="3">
        <v>28162</v>
      </c>
      <c r="D32" s="1">
        <v>493.99</v>
      </c>
      <c r="E32" s="1">
        <v>496.47</v>
      </c>
      <c r="F32" s="1">
        <v>487</v>
      </c>
      <c r="G32" s="1">
        <v>487.2</v>
      </c>
    </row>
    <row r="33" spans="1:7" x14ac:dyDescent="0.25">
      <c r="A33" s="1" t="s">
        <v>6929</v>
      </c>
      <c r="B33" s="12">
        <v>40088</v>
      </c>
      <c r="C33" s="3">
        <v>26008</v>
      </c>
      <c r="D33" s="1">
        <v>483.79</v>
      </c>
      <c r="E33" s="1">
        <v>491.74</v>
      </c>
      <c r="F33" s="1">
        <v>482.6</v>
      </c>
      <c r="G33" s="1">
        <v>484.58</v>
      </c>
    </row>
    <row r="34" spans="1:7" x14ac:dyDescent="0.25">
      <c r="A34" s="1" t="s">
        <v>6929</v>
      </c>
      <c r="B34" s="12">
        <v>40091</v>
      </c>
      <c r="C34" s="3">
        <v>21264</v>
      </c>
      <c r="D34" s="1">
        <v>487.67</v>
      </c>
      <c r="E34" s="1">
        <v>492.43</v>
      </c>
      <c r="F34" s="1">
        <v>483.34</v>
      </c>
      <c r="G34" s="1">
        <v>488.52</v>
      </c>
    </row>
    <row r="35" spans="1:7" x14ac:dyDescent="0.25">
      <c r="A35" s="1" t="s">
        <v>6929</v>
      </c>
      <c r="B35" s="12">
        <v>40092</v>
      </c>
      <c r="C35" s="3">
        <v>27329</v>
      </c>
      <c r="D35" s="1">
        <v>492.37</v>
      </c>
      <c r="E35" s="1">
        <v>499.37</v>
      </c>
      <c r="F35" s="1">
        <v>491.70010000000002</v>
      </c>
      <c r="G35" s="1">
        <v>498.74</v>
      </c>
    </row>
    <row r="36" spans="1:7" x14ac:dyDescent="0.25">
      <c r="A36" s="1" t="s">
        <v>6929</v>
      </c>
      <c r="B36" s="12">
        <v>40093</v>
      </c>
      <c r="C36" s="3">
        <v>48776</v>
      </c>
      <c r="D36" s="1">
        <v>498.97</v>
      </c>
      <c r="E36" s="1">
        <v>518.99</v>
      </c>
      <c r="F36" s="1">
        <v>497.81</v>
      </c>
      <c r="G36" s="1">
        <v>517.54</v>
      </c>
    </row>
    <row r="37" spans="1:7" x14ac:dyDescent="0.25">
      <c r="A37" s="1" t="s">
        <v>6929</v>
      </c>
      <c r="B37" s="12">
        <v>40094</v>
      </c>
      <c r="C37" s="3">
        <v>43065</v>
      </c>
      <c r="D37" s="1">
        <v>519.58000000000004</v>
      </c>
      <c r="E37" s="1">
        <v>523.25</v>
      </c>
      <c r="F37" s="1">
        <v>513.34</v>
      </c>
      <c r="G37" s="1">
        <v>514.17999999999995</v>
      </c>
    </row>
    <row r="38" spans="1:7" x14ac:dyDescent="0.25">
      <c r="A38" s="1" t="s">
        <v>6929</v>
      </c>
      <c r="B38" s="12">
        <v>40095</v>
      </c>
      <c r="C38" s="3">
        <v>27398</v>
      </c>
      <c r="D38" s="1">
        <v>516.43499999999995</v>
      </c>
      <c r="E38" s="1">
        <v>521.51</v>
      </c>
      <c r="F38" s="1">
        <v>514.5</v>
      </c>
      <c r="G38" s="1">
        <v>516.25</v>
      </c>
    </row>
    <row r="39" spans="1:7" x14ac:dyDescent="0.25">
      <c r="A39" s="1" t="s">
        <v>6929</v>
      </c>
      <c r="B39" s="12">
        <v>40098</v>
      </c>
      <c r="C39" s="3">
        <v>33243</v>
      </c>
      <c r="D39" s="1">
        <v>523</v>
      </c>
      <c r="E39" s="1">
        <v>525.76</v>
      </c>
      <c r="F39" s="1">
        <v>519.32010000000002</v>
      </c>
      <c r="G39" s="1">
        <v>524.04</v>
      </c>
    </row>
    <row r="40" spans="1:7" x14ac:dyDescent="0.25">
      <c r="A40" s="1" t="s">
        <v>6929</v>
      </c>
      <c r="B40" s="12">
        <v>40099</v>
      </c>
      <c r="C40" s="3">
        <v>30422</v>
      </c>
      <c r="D40" s="1">
        <v>525.02</v>
      </c>
      <c r="E40" s="1">
        <v>527.46</v>
      </c>
      <c r="F40" s="1">
        <v>521.38</v>
      </c>
      <c r="G40" s="1">
        <v>526.11</v>
      </c>
    </row>
    <row r="41" spans="1:7" x14ac:dyDescent="0.25">
      <c r="A41" s="1" t="s">
        <v>6929</v>
      </c>
      <c r="B41" s="12">
        <v>40100</v>
      </c>
      <c r="C41" s="3">
        <v>32650</v>
      </c>
      <c r="D41" s="1">
        <v>532.26</v>
      </c>
      <c r="E41" s="1">
        <v>535.58000000000004</v>
      </c>
      <c r="F41" s="1">
        <v>530</v>
      </c>
      <c r="G41" s="1">
        <v>535.32000000000005</v>
      </c>
    </row>
    <row r="42" spans="1:7" x14ac:dyDescent="0.25">
      <c r="A42" s="1" t="s">
        <v>6929</v>
      </c>
      <c r="B42" s="12">
        <v>40101</v>
      </c>
      <c r="C42" s="3">
        <v>61003</v>
      </c>
      <c r="D42" s="1">
        <v>533.74</v>
      </c>
      <c r="E42" s="1">
        <v>536.9</v>
      </c>
      <c r="F42" s="1">
        <v>527.27</v>
      </c>
      <c r="G42" s="1">
        <v>529.91</v>
      </c>
    </row>
    <row r="43" spans="1:7" x14ac:dyDescent="0.25">
      <c r="A43" s="1" t="s">
        <v>6929</v>
      </c>
      <c r="B43" s="12">
        <v>40102</v>
      </c>
      <c r="C43" s="3">
        <v>88457</v>
      </c>
      <c r="D43" s="1">
        <v>547.16</v>
      </c>
      <c r="E43" s="1">
        <v>554.75</v>
      </c>
      <c r="F43" s="1">
        <v>544.53</v>
      </c>
      <c r="G43" s="1">
        <v>549.85</v>
      </c>
    </row>
    <row r="44" spans="1:7" x14ac:dyDescent="0.25">
      <c r="A44" s="1" t="s">
        <v>6929</v>
      </c>
      <c r="B44" s="12">
        <v>40105</v>
      </c>
      <c r="C44" s="3">
        <v>32201</v>
      </c>
      <c r="D44" s="1">
        <v>553.09</v>
      </c>
      <c r="E44" s="1">
        <v>553.6</v>
      </c>
      <c r="F44" s="1">
        <v>548.73</v>
      </c>
      <c r="G44" s="1">
        <v>552.09</v>
      </c>
    </row>
    <row r="45" spans="1:7" x14ac:dyDescent="0.25">
      <c r="A45" s="1" t="s">
        <v>6929</v>
      </c>
      <c r="B45" s="12">
        <v>40106</v>
      </c>
      <c r="C45" s="3">
        <v>40444</v>
      </c>
      <c r="D45" s="1">
        <v>551.64</v>
      </c>
      <c r="E45" s="1">
        <v>552.95000000000005</v>
      </c>
      <c r="F45" s="1">
        <v>540.70000000000005</v>
      </c>
      <c r="G45" s="1">
        <v>551.72</v>
      </c>
    </row>
    <row r="46" spans="1:7" x14ac:dyDescent="0.25">
      <c r="A46" s="1" t="s">
        <v>6929</v>
      </c>
      <c r="B46" s="12">
        <v>40107</v>
      </c>
      <c r="C46" s="3">
        <v>36731</v>
      </c>
      <c r="D46" s="1">
        <v>550.48</v>
      </c>
      <c r="E46" s="1">
        <v>559.35</v>
      </c>
      <c r="F46" s="1">
        <v>549</v>
      </c>
      <c r="G46" s="1">
        <v>551.1</v>
      </c>
    </row>
    <row r="47" spans="1:7" x14ac:dyDescent="0.25">
      <c r="A47" s="1" t="s">
        <v>6929</v>
      </c>
      <c r="B47" s="12">
        <v>40108</v>
      </c>
      <c r="C47" s="3">
        <v>23370</v>
      </c>
      <c r="D47" s="1">
        <v>550.69000000000005</v>
      </c>
      <c r="E47" s="1">
        <v>555</v>
      </c>
      <c r="F47" s="1">
        <v>548</v>
      </c>
      <c r="G47" s="1">
        <v>554.09</v>
      </c>
    </row>
    <row r="48" spans="1:7" x14ac:dyDescent="0.25">
      <c r="A48" s="1" t="s">
        <v>6929</v>
      </c>
      <c r="B48" s="12">
        <v>40109</v>
      </c>
      <c r="C48" s="3">
        <v>23931</v>
      </c>
      <c r="D48" s="1">
        <v>554.99</v>
      </c>
      <c r="E48" s="1">
        <v>557.89</v>
      </c>
      <c r="F48" s="1">
        <v>551.20000000000005</v>
      </c>
      <c r="G48" s="1">
        <v>553.69000000000005</v>
      </c>
    </row>
    <row r="49" spans="1:7" x14ac:dyDescent="0.25">
      <c r="A49" s="1" t="s">
        <v>6929</v>
      </c>
      <c r="B49" s="12">
        <v>40112</v>
      </c>
      <c r="C49" s="3">
        <v>29737</v>
      </c>
      <c r="D49" s="1">
        <v>556.54999999999995</v>
      </c>
      <c r="E49" s="1">
        <v>561.64</v>
      </c>
      <c r="F49" s="1">
        <v>550.89</v>
      </c>
      <c r="G49" s="1">
        <v>554.21</v>
      </c>
    </row>
    <row r="50" spans="1:7" x14ac:dyDescent="0.25">
      <c r="A50" s="1" t="s">
        <v>6929</v>
      </c>
      <c r="B50" s="12">
        <v>40113</v>
      </c>
      <c r="C50" s="3">
        <v>32180</v>
      </c>
      <c r="D50" s="1">
        <v>552.55999999999995</v>
      </c>
      <c r="E50" s="1">
        <v>554.55999999999995</v>
      </c>
      <c r="F50" s="1">
        <v>544.16</v>
      </c>
      <c r="G50" s="1">
        <v>548.29</v>
      </c>
    </row>
    <row r="51" spans="1:7" x14ac:dyDescent="0.25">
      <c r="A51" s="1" t="s">
        <v>6929</v>
      </c>
      <c r="B51" s="12">
        <v>40114</v>
      </c>
      <c r="C51" s="3">
        <v>25686</v>
      </c>
      <c r="D51" s="1">
        <v>546.51</v>
      </c>
      <c r="E51" s="1">
        <v>550</v>
      </c>
      <c r="F51" s="1">
        <v>538.25</v>
      </c>
      <c r="G51" s="1">
        <v>540.29999999999995</v>
      </c>
    </row>
    <row r="52" spans="1:7" x14ac:dyDescent="0.25">
      <c r="A52" s="1" t="s">
        <v>6929</v>
      </c>
      <c r="B52" s="12">
        <v>40122</v>
      </c>
      <c r="C52" s="3">
        <v>18480</v>
      </c>
      <c r="D52" s="1">
        <v>543.94000000000005</v>
      </c>
      <c r="E52" s="1">
        <v>549.77</v>
      </c>
      <c r="F52" s="1">
        <v>542.66399999999999</v>
      </c>
      <c r="G52" s="1">
        <v>548.65</v>
      </c>
    </row>
    <row r="53" spans="1:7" x14ac:dyDescent="0.25">
      <c r="A53" s="1" t="s">
        <v>6929</v>
      </c>
      <c r="B53" s="12">
        <v>40123</v>
      </c>
      <c r="C53" s="3">
        <v>18267</v>
      </c>
      <c r="D53" s="1">
        <v>547.72</v>
      </c>
      <c r="E53" s="1">
        <v>551.78</v>
      </c>
      <c r="F53" s="1">
        <v>545.5</v>
      </c>
      <c r="G53" s="1">
        <v>551.1</v>
      </c>
    </row>
    <row r="54" spans="1:7" x14ac:dyDescent="0.25">
      <c r="A54" s="1" t="s">
        <v>6929</v>
      </c>
      <c r="B54" s="12">
        <v>40126</v>
      </c>
      <c r="C54" s="3">
        <v>26514</v>
      </c>
      <c r="D54" s="1">
        <v>554.99</v>
      </c>
      <c r="E54" s="1">
        <v>562.58000000000004</v>
      </c>
      <c r="F54" s="1">
        <v>554.23</v>
      </c>
      <c r="G54" s="1">
        <v>562.51</v>
      </c>
    </row>
    <row r="55" spans="1:7" x14ac:dyDescent="0.25">
      <c r="A55" s="1" t="s">
        <v>6929</v>
      </c>
      <c r="B55" s="12">
        <v>40127</v>
      </c>
      <c r="C55" s="3">
        <v>22314</v>
      </c>
      <c r="D55" s="1">
        <v>563.39</v>
      </c>
      <c r="E55" s="1">
        <v>568.78</v>
      </c>
      <c r="F55" s="1">
        <v>562</v>
      </c>
      <c r="G55" s="1">
        <v>566.76</v>
      </c>
    </row>
    <row r="56" spans="1:7" x14ac:dyDescent="0.25">
      <c r="A56" s="1" t="s">
        <v>6929</v>
      </c>
      <c r="B56" s="12">
        <v>40128</v>
      </c>
      <c r="C56" s="3">
        <v>23218</v>
      </c>
      <c r="D56" s="1">
        <v>570.5</v>
      </c>
      <c r="E56" s="1">
        <v>573.5</v>
      </c>
      <c r="F56" s="1">
        <v>565.86</v>
      </c>
      <c r="G56" s="1">
        <v>570.55999999999995</v>
      </c>
    </row>
    <row r="57" spans="1:7" x14ac:dyDescent="0.25">
      <c r="A57" s="1" t="s">
        <v>6929</v>
      </c>
      <c r="B57" s="12">
        <v>40130</v>
      </c>
      <c r="C57" s="3">
        <v>16680</v>
      </c>
      <c r="D57" s="1">
        <v>569.4</v>
      </c>
      <c r="E57" s="1">
        <v>572.51</v>
      </c>
      <c r="F57" s="1">
        <v>566.61</v>
      </c>
      <c r="G57" s="1">
        <v>572.04999999999995</v>
      </c>
    </row>
    <row r="58" spans="1:7" x14ac:dyDescent="0.25">
      <c r="A58" s="1" t="s">
        <v>6929</v>
      </c>
      <c r="B58" s="12">
        <v>40133</v>
      </c>
      <c r="C58" s="3">
        <v>21991</v>
      </c>
      <c r="D58" s="1">
        <v>573.58000000000004</v>
      </c>
      <c r="E58" s="1">
        <v>576.99</v>
      </c>
      <c r="F58" s="1">
        <v>572.78</v>
      </c>
      <c r="G58" s="1">
        <v>576.28</v>
      </c>
    </row>
    <row r="59" spans="1:7" x14ac:dyDescent="0.25">
      <c r="A59" s="1" t="s">
        <v>6929</v>
      </c>
      <c r="B59" s="12">
        <v>40134</v>
      </c>
      <c r="C59" s="3">
        <v>19207</v>
      </c>
      <c r="D59" s="1">
        <v>574.05999999999995</v>
      </c>
      <c r="E59" s="1">
        <v>577.5</v>
      </c>
      <c r="F59" s="1">
        <v>573.72</v>
      </c>
      <c r="G59" s="1">
        <v>577.49</v>
      </c>
    </row>
    <row r="60" spans="1:7" x14ac:dyDescent="0.25">
      <c r="A60" s="1" t="s">
        <v>6929</v>
      </c>
      <c r="B60" s="12">
        <v>40135</v>
      </c>
      <c r="C60" s="3">
        <v>15501</v>
      </c>
      <c r="D60" s="1">
        <v>577.49</v>
      </c>
      <c r="E60" s="1">
        <v>578.78</v>
      </c>
      <c r="F60" s="1">
        <v>572.07000000000005</v>
      </c>
      <c r="G60" s="1">
        <v>576.65</v>
      </c>
    </row>
    <row r="61" spans="1:7" x14ac:dyDescent="0.25">
      <c r="A61" s="1" t="s">
        <v>6929</v>
      </c>
      <c r="B61" s="12">
        <v>40136</v>
      </c>
      <c r="C61" s="3">
        <v>21683</v>
      </c>
      <c r="D61" s="1">
        <v>573.89</v>
      </c>
      <c r="E61" s="1">
        <v>574</v>
      </c>
      <c r="F61" s="1">
        <v>570</v>
      </c>
      <c r="G61" s="1">
        <v>572.99</v>
      </c>
    </row>
    <row r="62" spans="1:7" x14ac:dyDescent="0.25">
      <c r="A62" s="1" t="s">
        <v>6929</v>
      </c>
      <c r="B62" s="12">
        <v>40137</v>
      </c>
      <c r="C62" s="3">
        <v>20062</v>
      </c>
      <c r="D62" s="1">
        <v>569.99</v>
      </c>
      <c r="E62" s="1">
        <v>571.6</v>
      </c>
      <c r="F62" s="1">
        <v>569.4</v>
      </c>
      <c r="G62" s="1">
        <v>569.96400000000006</v>
      </c>
    </row>
  </sheetData>
  <mergeCells count="1">
    <mergeCell ref="A1:T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5" tint="0.59999389629810485"/>
  </sheetPr>
  <dimension ref="A1:C57"/>
  <sheetViews>
    <sheetView showGridLines="0" topLeftCell="A41" zoomScale="75" zoomScaleNormal="75" workbookViewId="0">
      <selection activeCell="I56" sqref="I56"/>
    </sheetView>
  </sheetViews>
  <sheetFormatPr defaultRowHeight="15" x14ac:dyDescent="0.25"/>
  <cols>
    <col min="1" max="1" width="12.85546875" style="7" customWidth="1"/>
    <col min="2" max="2" width="20.85546875" style="36" customWidth="1"/>
    <col min="3" max="3" width="22.5703125" style="36" customWidth="1"/>
    <col min="4" max="13" width="7.5703125" customWidth="1"/>
  </cols>
  <sheetData>
    <row r="1" spans="1:3" ht="15.75" x14ac:dyDescent="0.25">
      <c r="A1" s="93" t="s">
        <v>9440</v>
      </c>
      <c r="B1" s="93"/>
      <c r="C1" s="93"/>
    </row>
    <row r="4" spans="1:3" x14ac:dyDescent="0.25">
      <c r="A4" s="25" t="s">
        <v>9409</v>
      </c>
      <c r="B4" s="35" t="s">
        <v>6862</v>
      </c>
      <c r="C4" s="35" t="s">
        <v>9400</v>
      </c>
    </row>
    <row r="5" spans="1:3" x14ac:dyDescent="0.25">
      <c r="A5" s="34">
        <v>42372</v>
      </c>
      <c r="B5" s="46">
        <v>36.666666666666664</v>
      </c>
      <c r="C5" s="46">
        <v>0</v>
      </c>
    </row>
    <row r="6" spans="1:3" x14ac:dyDescent="0.25">
      <c r="A6" s="34">
        <v>42379</v>
      </c>
      <c r="B6" s="46">
        <v>32.714285714285715</v>
      </c>
      <c r="C6" s="46">
        <v>1.39</v>
      </c>
    </row>
    <row r="7" spans="1:3" x14ac:dyDescent="0.25">
      <c r="A7" s="34">
        <v>42386</v>
      </c>
      <c r="B7" s="46">
        <v>32.428571428571431</v>
      </c>
      <c r="C7" s="46">
        <v>1.4000000000000001</v>
      </c>
    </row>
    <row r="8" spans="1:3" x14ac:dyDescent="0.25">
      <c r="A8" s="34">
        <v>42393</v>
      </c>
      <c r="B8" s="46">
        <v>25.142857142857142</v>
      </c>
      <c r="C8" s="46">
        <v>0.48</v>
      </c>
    </row>
    <row r="9" spans="1:3" x14ac:dyDescent="0.25">
      <c r="A9" s="34">
        <v>42400</v>
      </c>
      <c r="B9" s="46">
        <v>37.142857142857146</v>
      </c>
      <c r="C9" s="46">
        <v>0</v>
      </c>
    </row>
    <row r="10" spans="1:3" x14ac:dyDescent="0.25">
      <c r="A10" s="34">
        <v>42407</v>
      </c>
      <c r="B10" s="46">
        <v>41.285714285714285</v>
      </c>
      <c r="C10" s="46">
        <v>1.3</v>
      </c>
    </row>
    <row r="11" spans="1:3" x14ac:dyDescent="0.25">
      <c r="A11" s="34">
        <v>42414</v>
      </c>
      <c r="B11" s="46">
        <v>20.428571428571427</v>
      </c>
      <c r="C11" s="46">
        <v>0.54</v>
      </c>
    </row>
    <row r="12" spans="1:3" x14ac:dyDescent="0.25">
      <c r="A12" s="34">
        <v>42421</v>
      </c>
      <c r="B12" s="46">
        <v>35.285714285714285</v>
      </c>
      <c r="C12" s="46">
        <v>0.93</v>
      </c>
    </row>
    <row r="13" spans="1:3" x14ac:dyDescent="0.25">
      <c r="A13" s="34">
        <v>42428</v>
      </c>
      <c r="B13" s="46">
        <v>39.285714285714285</v>
      </c>
      <c r="C13" s="46">
        <v>1.4</v>
      </c>
    </row>
    <row r="14" spans="1:3" x14ac:dyDescent="0.25">
      <c r="A14" s="34">
        <v>42435</v>
      </c>
      <c r="B14" s="46">
        <v>36.142857142857146</v>
      </c>
      <c r="C14" s="46">
        <v>0.38</v>
      </c>
    </row>
    <row r="15" spans="1:3" x14ac:dyDescent="0.25">
      <c r="A15" s="34">
        <v>42442</v>
      </c>
      <c r="B15" s="46">
        <v>49.142857142857146</v>
      </c>
      <c r="C15" s="46">
        <v>0.49</v>
      </c>
    </row>
    <row r="16" spans="1:3" x14ac:dyDescent="0.25">
      <c r="A16" s="34">
        <v>42449</v>
      </c>
      <c r="B16" s="46">
        <v>42</v>
      </c>
      <c r="C16" s="46">
        <v>1.5</v>
      </c>
    </row>
    <row r="17" spans="1:3" x14ac:dyDescent="0.25">
      <c r="A17" s="34">
        <v>42456</v>
      </c>
      <c r="B17" s="46">
        <v>39.714285714285715</v>
      </c>
      <c r="C17" s="46">
        <v>0.38</v>
      </c>
    </row>
    <row r="18" spans="1:3" x14ac:dyDescent="0.25">
      <c r="A18" s="34">
        <v>42463</v>
      </c>
      <c r="B18" s="46">
        <v>48.285714285714285</v>
      </c>
      <c r="C18" s="46">
        <v>1.27</v>
      </c>
    </row>
    <row r="19" spans="1:3" x14ac:dyDescent="0.25">
      <c r="A19" s="34">
        <v>42470</v>
      </c>
      <c r="B19" s="46">
        <v>38</v>
      </c>
      <c r="C19" s="46">
        <v>1.44</v>
      </c>
    </row>
    <row r="20" spans="1:3" x14ac:dyDescent="0.25">
      <c r="A20" s="34">
        <v>42477</v>
      </c>
      <c r="B20" s="46">
        <v>47</v>
      </c>
      <c r="C20" s="46">
        <v>0.23</v>
      </c>
    </row>
    <row r="21" spans="1:3" x14ac:dyDescent="0.25">
      <c r="A21" s="34">
        <v>42484</v>
      </c>
      <c r="B21" s="46">
        <v>53.571428571428569</v>
      </c>
      <c r="C21" s="46">
        <v>0.11</v>
      </c>
    </row>
    <row r="22" spans="1:3" x14ac:dyDescent="0.25">
      <c r="A22" s="34">
        <v>42491</v>
      </c>
      <c r="B22" s="46">
        <v>47.285714285714285</v>
      </c>
      <c r="C22" s="46">
        <v>0.37</v>
      </c>
    </row>
    <row r="23" spans="1:3" x14ac:dyDescent="0.25">
      <c r="A23" s="34">
        <v>42498</v>
      </c>
      <c r="B23" s="46">
        <v>47.428571428571431</v>
      </c>
      <c r="C23" s="46">
        <v>1.23</v>
      </c>
    </row>
    <row r="24" spans="1:3" x14ac:dyDescent="0.25">
      <c r="A24" s="34">
        <v>42505</v>
      </c>
      <c r="B24" s="46">
        <v>59.857142857142854</v>
      </c>
      <c r="C24" s="46">
        <v>0.11</v>
      </c>
    </row>
    <row r="25" spans="1:3" x14ac:dyDescent="0.25">
      <c r="A25" s="34">
        <v>42512</v>
      </c>
      <c r="B25" s="46">
        <v>57.142857142857146</v>
      </c>
      <c r="C25" s="46">
        <v>0</v>
      </c>
    </row>
    <row r="26" spans="1:3" x14ac:dyDescent="0.25">
      <c r="A26" s="34">
        <v>42519</v>
      </c>
      <c r="B26" s="46">
        <v>64.857142857142861</v>
      </c>
      <c r="C26" s="46">
        <v>0.26</v>
      </c>
    </row>
    <row r="27" spans="1:3" x14ac:dyDescent="0.25">
      <c r="A27" s="34">
        <v>42526</v>
      </c>
      <c r="B27" s="46">
        <v>64.285714285714292</v>
      </c>
      <c r="C27" s="46">
        <v>2.04</v>
      </c>
    </row>
    <row r="28" spans="1:3" x14ac:dyDescent="0.25">
      <c r="A28" s="34">
        <v>42533</v>
      </c>
      <c r="B28" s="46">
        <v>66.428571428571431</v>
      </c>
      <c r="C28" s="46">
        <v>0.16999999999999998</v>
      </c>
    </row>
    <row r="29" spans="1:3" x14ac:dyDescent="0.25">
      <c r="A29" s="34">
        <v>42540</v>
      </c>
      <c r="B29" s="46">
        <v>67.714285714285708</v>
      </c>
      <c r="C29" s="46">
        <v>0.12</v>
      </c>
    </row>
    <row r="30" spans="1:3" x14ac:dyDescent="0.25">
      <c r="A30" s="34">
        <v>42547</v>
      </c>
      <c r="B30" s="46">
        <v>69.714285714285708</v>
      </c>
      <c r="C30" s="46">
        <v>0.02</v>
      </c>
    </row>
    <row r="31" spans="1:3" x14ac:dyDescent="0.25">
      <c r="A31" s="34">
        <v>42554</v>
      </c>
      <c r="B31" s="46">
        <v>73.714285714285708</v>
      </c>
      <c r="C31" s="46">
        <v>0.31</v>
      </c>
    </row>
    <row r="32" spans="1:3" x14ac:dyDescent="0.25">
      <c r="A32" s="34">
        <v>42561</v>
      </c>
      <c r="B32" s="46">
        <v>68.857142857142861</v>
      </c>
      <c r="C32" s="46">
        <v>0.44999999999999996</v>
      </c>
    </row>
    <row r="33" spans="1:3" x14ac:dyDescent="0.25">
      <c r="A33" s="34">
        <v>42568</v>
      </c>
      <c r="B33" s="46">
        <v>76.428571428571431</v>
      </c>
      <c r="C33" s="46">
        <v>0</v>
      </c>
    </row>
    <row r="34" spans="1:3" x14ac:dyDescent="0.25">
      <c r="A34" s="34">
        <v>42575</v>
      </c>
      <c r="B34" s="46">
        <v>79</v>
      </c>
      <c r="C34" s="46">
        <v>0.01</v>
      </c>
    </row>
    <row r="35" spans="1:3" x14ac:dyDescent="0.25">
      <c r="A35" s="34">
        <v>42582</v>
      </c>
      <c r="B35" s="46">
        <v>78</v>
      </c>
      <c r="C35" s="46">
        <v>0.21</v>
      </c>
    </row>
    <row r="36" spans="1:3" x14ac:dyDescent="0.25">
      <c r="A36" s="34">
        <v>42589</v>
      </c>
      <c r="B36" s="46">
        <v>73.857142857142861</v>
      </c>
      <c r="C36" s="46">
        <v>0.06</v>
      </c>
    </row>
    <row r="37" spans="1:3" x14ac:dyDescent="0.25">
      <c r="A37" s="34">
        <v>42596</v>
      </c>
      <c r="B37" s="46">
        <v>78.285714285714292</v>
      </c>
      <c r="C37" s="46">
        <v>0.76</v>
      </c>
    </row>
    <row r="38" spans="1:3" x14ac:dyDescent="0.25">
      <c r="A38" s="34">
        <v>42603</v>
      </c>
      <c r="B38" s="46">
        <v>76.857142857142861</v>
      </c>
      <c r="C38" s="46">
        <v>0.01</v>
      </c>
    </row>
    <row r="39" spans="1:3" x14ac:dyDescent="0.25">
      <c r="A39" s="34">
        <v>42610</v>
      </c>
      <c r="B39" s="46">
        <v>75.142857142857139</v>
      </c>
      <c r="C39" s="46">
        <v>0.89</v>
      </c>
    </row>
    <row r="40" spans="1:3" x14ac:dyDescent="0.25">
      <c r="A40" s="34">
        <v>42617</v>
      </c>
      <c r="B40" s="46">
        <v>70.714285714285708</v>
      </c>
      <c r="C40" s="46">
        <v>0.02</v>
      </c>
    </row>
    <row r="41" spans="1:3" x14ac:dyDescent="0.25">
      <c r="A41" s="34">
        <v>42624</v>
      </c>
      <c r="B41" s="46">
        <v>71.285714285714292</v>
      </c>
      <c r="C41" s="46">
        <v>0.28000000000000003</v>
      </c>
    </row>
    <row r="42" spans="1:3" x14ac:dyDescent="0.25">
      <c r="A42" s="34">
        <v>42631</v>
      </c>
      <c r="B42" s="46">
        <v>67.571428571428569</v>
      </c>
      <c r="C42" s="46">
        <v>0.06</v>
      </c>
    </row>
    <row r="43" spans="1:3" x14ac:dyDescent="0.25">
      <c r="A43" s="34">
        <v>42638</v>
      </c>
      <c r="B43" s="46">
        <v>68</v>
      </c>
      <c r="C43" s="46">
        <v>0.67</v>
      </c>
    </row>
    <row r="44" spans="1:3" x14ac:dyDescent="0.25">
      <c r="A44" s="34">
        <v>42645</v>
      </c>
      <c r="B44" s="46">
        <v>57.857142857142854</v>
      </c>
      <c r="C44" s="46">
        <v>1.0900000000000001</v>
      </c>
    </row>
    <row r="45" spans="1:3" x14ac:dyDescent="0.25">
      <c r="A45" s="34">
        <v>42652</v>
      </c>
      <c r="B45" s="46">
        <v>58.285714285714285</v>
      </c>
      <c r="C45" s="46">
        <v>1.85</v>
      </c>
    </row>
    <row r="46" spans="1:3" x14ac:dyDescent="0.25">
      <c r="A46" s="34">
        <v>42659</v>
      </c>
      <c r="B46" s="46">
        <v>53.714285714285715</v>
      </c>
      <c r="C46" s="46">
        <v>0</v>
      </c>
    </row>
    <row r="47" spans="1:3" x14ac:dyDescent="0.25">
      <c r="A47" s="34">
        <v>42666</v>
      </c>
      <c r="B47" s="46">
        <v>61.714285714285715</v>
      </c>
      <c r="C47" s="46">
        <v>1.48</v>
      </c>
    </row>
    <row r="48" spans="1:3" x14ac:dyDescent="0.25">
      <c r="A48" s="34">
        <v>42673</v>
      </c>
      <c r="B48" s="46">
        <v>47.857142857142854</v>
      </c>
      <c r="C48" s="46">
        <v>1.3900000000000001</v>
      </c>
    </row>
    <row r="49" spans="1:3" x14ac:dyDescent="0.25">
      <c r="A49" s="34">
        <v>42680</v>
      </c>
      <c r="B49" s="46">
        <v>49.285714285714285</v>
      </c>
      <c r="C49" s="46">
        <v>0.16999999999999998</v>
      </c>
    </row>
    <row r="50" spans="1:3" x14ac:dyDescent="0.25">
      <c r="A50" s="34">
        <v>42687</v>
      </c>
      <c r="B50" s="46">
        <v>46.714285714285715</v>
      </c>
      <c r="C50" s="46">
        <v>0.01</v>
      </c>
    </row>
    <row r="51" spans="1:3" x14ac:dyDescent="0.25">
      <c r="A51" s="34">
        <v>42694</v>
      </c>
      <c r="B51" s="46">
        <v>50</v>
      </c>
      <c r="C51" s="46">
        <v>1.1000000000000001</v>
      </c>
    </row>
    <row r="52" spans="1:3" x14ac:dyDescent="0.25">
      <c r="A52" s="34">
        <v>42701</v>
      </c>
      <c r="B52" s="46">
        <v>38.428571428571431</v>
      </c>
      <c r="C52" s="46">
        <v>0.08</v>
      </c>
    </row>
    <row r="53" spans="1:3" x14ac:dyDescent="0.25">
      <c r="A53" s="34">
        <v>42708</v>
      </c>
      <c r="B53" s="46">
        <v>43.285714285714285</v>
      </c>
      <c r="C53" s="46">
        <v>1.6500000000000001</v>
      </c>
    </row>
    <row r="54" spans="1:3" x14ac:dyDescent="0.25">
      <c r="A54" s="34">
        <v>42715</v>
      </c>
      <c r="B54" s="46">
        <v>34</v>
      </c>
      <c r="C54" s="46">
        <v>0.24000000000000002</v>
      </c>
    </row>
    <row r="55" spans="1:3" x14ac:dyDescent="0.25">
      <c r="A55" s="34">
        <v>42722</v>
      </c>
      <c r="B55" s="46">
        <v>31.714285714285715</v>
      </c>
      <c r="C55" s="46">
        <v>1.06</v>
      </c>
    </row>
    <row r="56" spans="1:3" x14ac:dyDescent="0.25">
      <c r="A56" s="34">
        <v>42729</v>
      </c>
      <c r="B56" s="46">
        <v>34.285714285714285</v>
      </c>
      <c r="C56" s="46">
        <v>0.4</v>
      </c>
    </row>
    <row r="57" spans="1:3" x14ac:dyDescent="0.25">
      <c r="A57" s="34">
        <v>42736</v>
      </c>
      <c r="B57" s="46">
        <v>40</v>
      </c>
      <c r="C57" s="46">
        <v>0.01</v>
      </c>
    </row>
  </sheetData>
  <mergeCells count="1">
    <mergeCell ref="A1:C1"/>
  </mergeCells>
  <conditionalFormatting sqref="B5:B57">
    <cfRule type="colorScale" priority="3">
      <colorScale>
        <cfvo type="min"/>
        <cfvo type="percentile" val="50"/>
        <cfvo type="max"/>
        <color rgb="FF5A8AC6"/>
        <color rgb="FFFCFCFF"/>
        <color rgb="FFF8696B"/>
      </colorScale>
    </cfRule>
  </conditionalFormatting>
  <conditionalFormatting sqref="C5:C57">
    <cfRule type="colorScale" priority="1">
      <colorScale>
        <cfvo type="min"/>
        <cfvo type="max"/>
        <color rgb="FFFCFCFF"/>
        <color rgb="FF63BE7B"/>
      </colorScale>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5" tint="0.59999389629810485"/>
  </sheetPr>
  <dimension ref="A1:AJ11"/>
  <sheetViews>
    <sheetView showGridLines="0" topLeftCell="A4" zoomScale="50" zoomScaleNormal="50" workbookViewId="0">
      <selection activeCell="M7" sqref="M7"/>
    </sheetView>
  </sheetViews>
  <sheetFormatPr defaultRowHeight="15" x14ac:dyDescent="0.25"/>
  <cols>
    <col min="1" max="1" width="16.85546875" customWidth="1"/>
    <col min="2" max="25" width="6.7109375" style="1" customWidth="1"/>
  </cols>
  <sheetData>
    <row r="1" spans="1:36" x14ac:dyDescent="0.25">
      <c r="A1" s="91" t="s">
        <v>9441</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row>
    <row r="2" spans="1:36" x14ac:dyDescent="0.25">
      <c r="A2" s="91"/>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row>
    <row r="4" spans="1:36" x14ac:dyDescent="0.25">
      <c r="B4" s="94" t="s">
        <v>15</v>
      </c>
      <c r="C4" s="94"/>
      <c r="D4" s="94"/>
      <c r="E4" s="94"/>
      <c r="F4" s="94"/>
      <c r="G4" s="94"/>
      <c r="H4" s="94"/>
      <c r="I4" s="94"/>
      <c r="J4" s="94"/>
      <c r="K4" s="94"/>
      <c r="L4" s="94"/>
      <c r="M4" s="94"/>
    </row>
    <row r="5" spans="1:36" x14ac:dyDescent="0.25">
      <c r="A5" s="1"/>
      <c r="B5" s="9" t="s">
        <v>0</v>
      </c>
      <c r="C5" s="9" t="s">
        <v>1</v>
      </c>
      <c r="D5" s="9" t="s">
        <v>2</v>
      </c>
      <c r="E5" s="9" t="s">
        <v>3</v>
      </c>
      <c r="F5" s="9" t="s">
        <v>4</v>
      </c>
      <c r="G5" s="9" t="s">
        <v>5</v>
      </c>
      <c r="H5" s="9" t="s">
        <v>6</v>
      </c>
      <c r="I5" s="9" t="s">
        <v>7</v>
      </c>
      <c r="J5" s="9" t="s">
        <v>8</v>
      </c>
      <c r="K5" s="9" t="s">
        <v>9</v>
      </c>
      <c r="L5" s="9" t="s">
        <v>10</v>
      </c>
      <c r="M5" s="9" t="s">
        <v>11</v>
      </c>
    </row>
    <row r="6" spans="1:36" x14ac:dyDescent="0.25">
      <c r="A6" s="9" t="s">
        <v>12</v>
      </c>
      <c r="B6" s="1">
        <v>36</v>
      </c>
      <c r="C6" s="1">
        <v>39</v>
      </c>
      <c r="D6" s="1">
        <v>45</v>
      </c>
      <c r="E6" s="1">
        <v>56</v>
      </c>
      <c r="F6" s="1">
        <v>66</v>
      </c>
      <c r="G6" s="1">
        <v>76</v>
      </c>
      <c r="H6" s="1">
        <v>81</v>
      </c>
      <c r="I6" s="1">
        <v>80</v>
      </c>
      <c r="J6" s="1">
        <v>72</v>
      </c>
      <c r="K6" s="1">
        <v>61</v>
      </c>
      <c r="L6" s="1">
        <v>51</v>
      </c>
      <c r="M6" s="1">
        <v>41</v>
      </c>
    </row>
    <row r="7" spans="1:36" x14ac:dyDescent="0.25">
      <c r="A7" s="9" t="s">
        <v>33</v>
      </c>
      <c r="B7" s="1">
        <v>39</v>
      </c>
      <c r="C7" s="1">
        <v>42</v>
      </c>
      <c r="D7" s="1">
        <v>50</v>
      </c>
      <c r="E7" s="1">
        <v>60</v>
      </c>
      <c r="F7" s="1">
        <v>71</v>
      </c>
      <c r="G7" s="1">
        <v>79</v>
      </c>
      <c r="H7" s="1">
        <v>85</v>
      </c>
      <c r="I7" s="1">
        <v>83</v>
      </c>
      <c r="J7" s="1">
        <v>76</v>
      </c>
      <c r="K7" s="1">
        <v>65</v>
      </c>
      <c r="L7" s="1">
        <v>54</v>
      </c>
      <c r="M7" s="1">
        <v>44</v>
      </c>
    </row>
    <row r="8" spans="1:36" x14ac:dyDescent="0.25">
      <c r="A8" s="9" t="s">
        <v>13</v>
      </c>
      <c r="B8" s="1">
        <v>57</v>
      </c>
      <c r="C8" s="1">
        <v>61</v>
      </c>
      <c r="D8" s="1">
        <v>69</v>
      </c>
      <c r="E8" s="1">
        <v>77</v>
      </c>
      <c r="F8" s="1">
        <v>84</v>
      </c>
      <c r="G8" s="1">
        <v>91</v>
      </c>
      <c r="H8" s="1">
        <v>95</v>
      </c>
      <c r="I8" s="1">
        <v>96</v>
      </c>
      <c r="J8" s="1">
        <v>89</v>
      </c>
      <c r="K8" s="1">
        <v>80</v>
      </c>
      <c r="L8" s="1">
        <v>68</v>
      </c>
      <c r="M8" s="1">
        <v>58</v>
      </c>
    </row>
    <row r="9" spans="1:36" x14ac:dyDescent="0.25">
      <c r="A9" s="9" t="s">
        <v>14</v>
      </c>
      <c r="B9" s="1">
        <v>67</v>
      </c>
      <c r="C9" s="1">
        <v>71</v>
      </c>
      <c r="D9" s="1">
        <v>77</v>
      </c>
      <c r="E9" s="1">
        <v>85</v>
      </c>
      <c r="F9" s="1">
        <v>95</v>
      </c>
      <c r="G9" s="1">
        <v>104</v>
      </c>
      <c r="H9" s="1">
        <v>106</v>
      </c>
      <c r="I9" s="1">
        <v>104</v>
      </c>
      <c r="J9" s="1">
        <v>100</v>
      </c>
      <c r="K9" s="1">
        <v>89</v>
      </c>
      <c r="L9" s="1">
        <v>76</v>
      </c>
      <c r="M9" s="1">
        <v>66</v>
      </c>
    </row>
    <row r="11" spans="1:36" x14ac:dyDescent="0.25">
      <c r="T11" s="2"/>
    </row>
  </sheetData>
  <mergeCells count="2">
    <mergeCell ref="B4:M4"/>
    <mergeCell ref="A1:AJ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5" tint="0.59999389629810485"/>
  </sheetPr>
  <dimension ref="A1:Q2448"/>
  <sheetViews>
    <sheetView showGridLines="0" topLeftCell="B2" zoomScale="75" zoomScaleNormal="75" workbookViewId="0">
      <selection activeCell="E33" sqref="E33"/>
    </sheetView>
  </sheetViews>
  <sheetFormatPr defaultRowHeight="15" x14ac:dyDescent="0.25"/>
  <cols>
    <col min="1" max="1" width="27.7109375" style="7" customWidth="1"/>
    <col min="2" max="4" width="14.42578125" style="7" customWidth="1"/>
    <col min="5" max="5" width="10.85546875" customWidth="1"/>
    <col min="6" max="6" width="12" customWidth="1"/>
    <col min="7" max="7" width="12.28515625" customWidth="1"/>
    <col min="9" max="9" width="8.85546875" customWidth="1"/>
  </cols>
  <sheetData>
    <row r="1" spans="1:17" x14ac:dyDescent="0.25">
      <c r="B1" s="91" t="s">
        <v>9442</v>
      </c>
      <c r="C1" s="91"/>
      <c r="D1" s="91"/>
      <c r="E1" s="91"/>
      <c r="F1" s="91"/>
      <c r="G1" s="91"/>
      <c r="H1" s="91"/>
      <c r="I1" s="91"/>
      <c r="J1" s="91"/>
      <c r="K1" s="91"/>
      <c r="L1" s="91"/>
      <c r="M1" s="91"/>
      <c r="N1" s="91"/>
      <c r="O1" s="91"/>
      <c r="P1" s="91"/>
      <c r="Q1" s="91"/>
    </row>
    <row r="2" spans="1:17" x14ac:dyDescent="0.25">
      <c r="B2" s="91"/>
      <c r="C2" s="91"/>
      <c r="D2" s="91"/>
      <c r="E2" s="91"/>
      <c r="F2" s="91"/>
      <c r="G2" s="91"/>
      <c r="H2" s="91"/>
      <c r="I2" s="91"/>
      <c r="J2" s="91"/>
      <c r="K2" s="91"/>
      <c r="L2" s="91"/>
      <c r="M2" s="91"/>
      <c r="N2" s="91"/>
      <c r="O2" s="91"/>
      <c r="P2" s="91"/>
      <c r="Q2" s="91"/>
    </row>
    <row r="4" spans="1:17" x14ac:dyDescent="0.25">
      <c r="A4" s="27" t="s">
        <v>6935</v>
      </c>
      <c r="B4" s="27" t="s">
        <v>6936</v>
      </c>
      <c r="C4" s="27" t="s">
        <v>6937</v>
      </c>
      <c r="D4" s="27" t="s">
        <v>6930</v>
      </c>
    </row>
    <row r="5" spans="1:17" x14ac:dyDescent="0.25">
      <c r="A5" s="7" t="s">
        <v>6938</v>
      </c>
      <c r="B5" s="7">
        <v>42.360154000000001</v>
      </c>
      <c r="C5" s="7">
        <v>-71.094881999999998</v>
      </c>
      <c r="D5" s="7">
        <v>45</v>
      </c>
    </row>
    <row r="6" spans="1:17" x14ac:dyDescent="0.25">
      <c r="A6" s="7" t="s">
        <v>6939</v>
      </c>
      <c r="B6" s="7">
        <v>42.372202000000001</v>
      </c>
      <c r="C6" s="7">
        <v>-71.098974999999996</v>
      </c>
      <c r="D6" s="7">
        <v>29</v>
      </c>
    </row>
    <row r="7" spans="1:17" x14ac:dyDescent="0.25">
      <c r="A7" s="7" t="s">
        <v>6940</v>
      </c>
      <c r="B7" s="7">
        <v>42.369317000000002</v>
      </c>
      <c r="C7" s="7">
        <v>-71.101021000000003</v>
      </c>
      <c r="D7" s="7">
        <v>27</v>
      </c>
    </row>
    <row r="8" spans="1:17" x14ac:dyDescent="0.25">
      <c r="A8" s="7" t="s">
        <v>6941</v>
      </c>
      <c r="B8" s="7">
        <v>42.360827999999998</v>
      </c>
      <c r="C8" s="7">
        <v>-71.096012000000002</v>
      </c>
      <c r="D8" s="7">
        <v>26</v>
      </c>
    </row>
    <row r="9" spans="1:17" x14ac:dyDescent="0.25">
      <c r="A9" s="7" t="s">
        <v>6942</v>
      </c>
      <c r="B9" s="7">
        <v>42.375131000000003</v>
      </c>
      <c r="C9" s="7">
        <v>-71.119151000000002</v>
      </c>
      <c r="D9" s="7">
        <v>26</v>
      </c>
    </row>
    <row r="10" spans="1:17" x14ac:dyDescent="0.25">
      <c r="A10" s="7" t="s">
        <v>6943</v>
      </c>
      <c r="B10" s="7">
        <v>42.369137000000002</v>
      </c>
      <c r="C10" s="7">
        <v>-71.077147999999994</v>
      </c>
      <c r="D10" s="7">
        <v>25</v>
      </c>
    </row>
    <row r="11" spans="1:17" x14ac:dyDescent="0.25">
      <c r="A11" s="7" t="s">
        <v>6944</v>
      </c>
      <c r="B11" s="7">
        <v>42.372750000000003</v>
      </c>
      <c r="C11" s="7">
        <v>-71.093288000000001</v>
      </c>
      <c r="D11" s="7">
        <v>24</v>
      </c>
    </row>
    <row r="12" spans="1:17" x14ac:dyDescent="0.25">
      <c r="A12" s="7" t="s">
        <v>6945</v>
      </c>
      <c r="B12" s="7">
        <v>42.368924999999997</v>
      </c>
      <c r="C12" s="7">
        <v>-71.110257000000004</v>
      </c>
      <c r="D12" s="7">
        <v>23</v>
      </c>
    </row>
    <row r="13" spans="1:17" x14ac:dyDescent="0.25">
      <c r="A13" s="7" t="s">
        <v>6946</v>
      </c>
      <c r="B13" s="7">
        <v>42.390473999999998</v>
      </c>
      <c r="C13" s="7">
        <v>-71.152218000000005</v>
      </c>
      <c r="D13" s="7">
        <v>23</v>
      </c>
    </row>
    <row r="14" spans="1:17" x14ac:dyDescent="0.25">
      <c r="A14" s="7" t="s">
        <v>6947</v>
      </c>
      <c r="B14" s="7">
        <v>42.364812000000001</v>
      </c>
      <c r="C14" s="7">
        <v>-71.089386000000005</v>
      </c>
      <c r="D14" s="7">
        <v>22</v>
      </c>
    </row>
    <row r="15" spans="1:17" x14ac:dyDescent="0.25">
      <c r="A15" s="7" t="s">
        <v>6948</v>
      </c>
      <c r="B15" s="7">
        <v>42.375273999999997</v>
      </c>
      <c r="C15" s="7">
        <v>-71.145841000000004</v>
      </c>
      <c r="D15" s="7">
        <v>22</v>
      </c>
    </row>
    <row r="16" spans="1:17" x14ac:dyDescent="0.25">
      <c r="A16" s="7" t="s">
        <v>6949</v>
      </c>
      <c r="B16" s="7">
        <v>42.376564000000002</v>
      </c>
      <c r="C16" s="7">
        <v>-71.122185000000002</v>
      </c>
      <c r="D16" s="7">
        <v>22</v>
      </c>
    </row>
    <row r="17" spans="1:4" x14ac:dyDescent="0.25">
      <c r="A17" s="7" t="s">
        <v>6950</v>
      </c>
      <c r="B17" s="7">
        <v>42.368965000000003</v>
      </c>
      <c r="C17" s="7">
        <v>-71.080324000000005</v>
      </c>
      <c r="D17" s="7">
        <v>21</v>
      </c>
    </row>
    <row r="18" spans="1:4" x14ac:dyDescent="0.25">
      <c r="A18" s="7" t="s">
        <v>6951</v>
      </c>
      <c r="B18" s="7">
        <v>42.372861</v>
      </c>
      <c r="C18" s="7">
        <v>-71.094549999999998</v>
      </c>
      <c r="D18" s="7">
        <v>21</v>
      </c>
    </row>
    <row r="19" spans="1:4" x14ac:dyDescent="0.25">
      <c r="A19" s="7" t="s">
        <v>6952</v>
      </c>
      <c r="B19" s="7">
        <v>42.384872000000001</v>
      </c>
      <c r="C19" s="7">
        <v>-71.119394</v>
      </c>
      <c r="D19" s="7">
        <v>21</v>
      </c>
    </row>
    <row r="20" spans="1:4" x14ac:dyDescent="0.25">
      <c r="A20" s="7" t="s">
        <v>6953</v>
      </c>
      <c r="B20" s="7">
        <v>42.392614999999999</v>
      </c>
      <c r="C20" s="7">
        <v>-71.124874000000005</v>
      </c>
      <c r="D20" s="7">
        <v>21</v>
      </c>
    </row>
    <row r="21" spans="1:4" x14ac:dyDescent="0.25">
      <c r="A21" s="7" t="s">
        <v>6954</v>
      </c>
      <c r="B21" s="7">
        <v>42.369202000000001</v>
      </c>
      <c r="C21" s="7">
        <v>-71.110688999999994</v>
      </c>
      <c r="D21" s="7">
        <v>20</v>
      </c>
    </row>
    <row r="22" spans="1:4" x14ac:dyDescent="0.25">
      <c r="A22" s="7" t="s">
        <v>6955</v>
      </c>
      <c r="B22" s="7">
        <v>42.363207000000003</v>
      </c>
      <c r="C22" s="7">
        <v>-71.096699999999998</v>
      </c>
      <c r="D22" s="7">
        <v>19</v>
      </c>
    </row>
    <row r="23" spans="1:4" x14ac:dyDescent="0.25">
      <c r="A23" s="7" t="s">
        <v>6956</v>
      </c>
      <c r="B23" s="7">
        <v>42.365678000000003</v>
      </c>
      <c r="C23" s="7">
        <v>-71.082406000000006</v>
      </c>
      <c r="D23" s="7">
        <v>19</v>
      </c>
    </row>
    <row r="24" spans="1:4" x14ac:dyDescent="0.25">
      <c r="A24" s="7" t="s">
        <v>6957</v>
      </c>
      <c r="B24" s="7">
        <v>42.368301000000002</v>
      </c>
      <c r="C24" s="7">
        <v>-71.101742999999999</v>
      </c>
      <c r="D24" s="7">
        <v>19</v>
      </c>
    </row>
    <row r="25" spans="1:4" x14ac:dyDescent="0.25">
      <c r="A25" s="7" t="s">
        <v>6958</v>
      </c>
      <c r="B25" s="7">
        <v>42.371020000000001</v>
      </c>
      <c r="C25" s="7">
        <v>-71.079847999999998</v>
      </c>
      <c r="D25" s="7">
        <v>18</v>
      </c>
    </row>
    <row r="26" spans="1:4" x14ac:dyDescent="0.25">
      <c r="A26" s="7" t="s">
        <v>6959</v>
      </c>
      <c r="B26" s="7">
        <v>42.372911999999999</v>
      </c>
      <c r="C26" s="7">
        <v>-71.094511999999995</v>
      </c>
      <c r="D26" s="7">
        <v>18</v>
      </c>
    </row>
    <row r="27" spans="1:4" x14ac:dyDescent="0.25">
      <c r="A27" s="7" t="s">
        <v>6960</v>
      </c>
      <c r="B27" s="7">
        <v>42.371416000000004</v>
      </c>
      <c r="C27" s="7">
        <v>-71.121105</v>
      </c>
      <c r="D27" s="7">
        <v>17</v>
      </c>
    </row>
    <row r="28" spans="1:4" x14ac:dyDescent="0.25">
      <c r="A28" s="7" t="s">
        <v>6961</v>
      </c>
      <c r="B28" s="7">
        <v>42.373379999999997</v>
      </c>
      <c r="C28" s="7">
        <v>-71.098140000000001</v>
      </c>
      <c r="D28" s="7">
        <v>17</v>
      </c>
    </row>
    <row r="29" spans="1:4" x14ac:dyDescent="0.25">
      <c r="A29" s="7" t="s">
        <v>6962</v>
      </c>
      <c r="B29" s="7">
        <v>42.375056999999998</v>
      </c>
      <c r="C29" s="7">
        <v>-71.148745000000005</v>
      </c>
      <c r="D29" s="7">
        <v>17</v>
      </c>
    </row>
    <row r="30" spans="1:4" x14ac:dyDescent="0.25">
      <c r="A30" s="7" t="s">
        <v>6963</v>
      </c>
      <c r="B30" s="7">
        <v>42.375473999999997</v>
      </c>
      <c r="C30" s="7">
        <v>-71.114321000000004</v>
      </c>
      <c r="D30" s="7">
        <v>17</v>
      </c>
    </row>
    <row r="31" spans="1:4" x14ac:dyDescent="0.25">
      <c r="A31" s="7" t="s">
        <v>6964</v>
      </c>
      <c r="B31" s="7">
        <v>42.364424</v>
      </c>
      <c r="C31" s="7">
        <v>-71.102082999999993</v>
      </c>
      <c r="D31" s="7">
        <v>16</v>
      </c>
    </row>
    <row r="32" spans="1:4" x14ac:dyDescent="0.25">
      <c r="A32" s="7" t="s">
        <v>6965</v>
      </c>
      <c r="B32" s="7">
        <v>42.365141999999999</v>
      </c>
      <c r="C32" s="7">
        <v>-71.078205999999994</v>
      </c>
      <c r="D32" s="7">
        <v>16</v>
      </c>
    </row>
    <row r="33" spans="1:4" x14ac:dyDescent="0.25">
      <c r="A33" s="7" t="s">
        <v>6966</v>
      </c>
      <c r="B33" s="7">
        <v>42.366343000000001</v>
      </c>
      <c r="C33" s="7">
        <v>-71.103160000000003</v>
      </c>
      <c r="D33" s="7">
        <v>16</v>
      </c>
    </row>
    <row r="34" spans="1:4" x14ac:dyDescent="0.25">
      <c r="A34" s="7" t="s">
        <v>6967</v>
      </c>
      <c r="B34" s="7">
        <v>42.371716999999997</v>
      </c>
      <c r="C34" s="7">
        <v>-71.079684999999998</v>
      </c>
      <c r="D34" s="7">
        <v>16</v>
      </c>
    </row>
    <row r="35" spans="1:4" x14ac:dyDescent="0.25">
      <c r="A35" s="7" t="s">
        <v>6968</v>
      </c>
      <c r="B35" s="7">
        <v>42.372751999999998</v>
      </c>
      <c r="C35" s="7">
        <v>-71.109728000000004</v>
      </c>
      <c r="D35" s="7">
        <v>16</v>
      </c>
    </row>
    <row r="36" spans="1:4" x14ac:dyDescent="0.25">
      <c r="A36" s="7" t="s">
        <v>6969</v>
      </c>
      <c r="B36" s="7">
        <v>42.389553999999997</v>
      </c>
      <c r="C36" s="7">
        <v>-71.142674999999997</v>
      </c>
      <c r="D36" s="7">
        <v>16</v>
      </c>
    </row>
    <row r="37" spans="1:4" x14ac:dyDescent="0.25">
      <c r="A37" s="7" t="s">
        <v>6970</v>
      </c>
      <c r="B37" s="7">
        <v>42.389702999999997</v>
      </c>
      <c r="C37" s="7">
        <v>-71.118303999999995</v>
      </c>
      <c r="D37" s="7">
        <v>16</v>
      </c>
    </row>
    <row r="38" spans="1:4" x14ac:dyDescent="0.25">
      <c r="A38" s="7" t="s">
        <v>6971</v>
      </c>
      <c r="B38" s="7">
        <v>42.360131000000003</v>
      </c>
      <c r="C38" s="7">
        <v>-71.112776999999994</v>
      </c>
      <c r="D38" s="7">
        <v>15</v>
      </c>
    </row>
    <row r="39" spans="1:4" x14ac:dyDescent="0.25">
      <c r="A39" s="7" t="s">
        <v>6972</v>
      </c>
      <c r="B39" s="7">
        <v>42.364483999999997</v>
      </c>
      <c r="C39" s="7">
        <v>-71.113893000000004</v>
      </c>
      <c r="D39" s="7">
        <v>15</v>
      </c>
    </row>
    <row r="40" spans="1:4" x14ac:dyDescent="0.25">
      <c r="A40" s="7" t="s">
        <v>6973</v>
      </c>
      <c r="B40" s="7">
        <v>42.367106999999997</v>
      </c>
      <c r="C40" s="7">
        <v>-71.095416</v>
      </c>
      <c r="D40" s="7">
        <v>15</v>
      </c>
    </row>
    <row r="41" spans="1:4" x14ac:dyDescent="0.25">
      <c r="A41" s="7" t="s">
        <v>6974</v>
      </c>
      <c r="B41" s="7">
        <v>42.370635999999998</v>
      </c>
      <c r="C41" s="7">
        <v>-71.076933999999994</v>
      </c>
      <c r="D41" s="7">
        <v>15</v>
      </c>
    </row>
    <row r="42" spans="1:4" x14ac:dyDescent="0.25">
      <c r="A42" s="7" t="s">
        <v>6975</v>
      </c>
      <c r="B42" s="7">
        <v>42.374940000000002</v>
      </c>
      <c r="C42" s="7">
        <v>-71.139720999999994</v>
      </c>
      <c r="D42" s="7">
        <v>15</v>
      </c>
    </row>
    <row r="43" spans="1:4" x14ac:dyDescent="0.25">
      <c r="A43" s="7" t="s">
        <v>6976</v>
      </c>
      <c r="B43" s="7">
        <v>42.375487</v>
      </c>
      <c r="C43" s="7">
        <v>-71.119919999999993</v>
      </c>
      <c r="D43" s="7">
        <v>15</v>
      </c>
    </row>
    <row r="44" spans="1:4" x14ac:dyDescent="0.25">
      <c r="A44" s="7" t="s">
        <v>6977</v>
      </c>
      <c r="B44" s="7">
        <v>42.391032000000003</v>
      </c>
      <c r="C44" s="7">
        <v>-71.141350000000003</v>
      </c>
      <c r="D44" s="7">
        <v>15</v>
      </c>
    </row>
    <row r="45" spans="1:4" x14ac:dyDescent="0.25">
      <c r="A45" s="7" t="s">
        <v>6978</v>
      </c>
      <c r="B45" s="7">
        <v>42.361389000000003</v>
      </c>
      <c r="C45" s="7">
        <v>-71.096952999999999</v>
      </c>
      <c r="D45" s="7">
        <v>14</v>
      </c>
    </row>
    <row r="46" spans="1:4" x14ac:dyDescent="0.25">
      <c r="A46" s="7" t="s">
        <v>6979</v>
      </c>
      <c r="B46" s="7">
        <v>42.362709000000002</v>
      </c>
      <c r="C46" s="7">
        <v>-71.089933000000002</v>
      </c>
      <c r="D46" s="7">
        <v>14</v>
      </c>
    </row>
    <row r="47" spans="1:4" x14ac:dyDescent="0.25">
      <c r="A47" s="7" t="s">
        <v>6980</v>
      </c>
      <c r="B47" s="7">
        <v>42.362974000000001</v>
      </c>
      <c r="C47" s="7">
        <v>-71.093633999999994</v>
      </c>
      <c r="D47" s="7">
        <v>14</v>
      </c>
    </row>
    <row r="48" spans="1:4" x14ac:dyDescent="0.25">
      <c r="A48" s="7" t="s">
        <v>6981</v>
      </c>
      <c r="B48" s="7">
        <v>42.365791999999999</v>
      </c>
      <c r="C48" s="7">
        <v>-71.092070000000007</v>
      </c>
      <c r="D48" s="7">
        <v>14</v>
      </c>
    </row>
    <row r="49" spans="1:4" x14ac:dyDescent="0.25">
      <c r="A49" s="7" t="s">
        <v>6982</v>
      </c>
      <c r="B49" s="7">
        <v>42.371501000000002</v>
      </c>
      <c r="C49" s="7">
        <v>-71.098121000000006</v>
      </c>
      <c r="D49" s="7">
        <v>14</v>
      </c>
    </row>
    <row r="50" spans="1:4" x14ac:dyDescent="0.25">
      <c r="A50" s="7" t="s">
        <v>6983</v>
      </c>
      <c r="B50" s="7">
        <v>42.372123000000002</v>
      </c>
      <c r="C50" s="7">
        <v>-71.088455999999994</v>
      </c>
      <c r="D50" s="7">
        <v>14</v>
      </c>
    </row>
    <row r="51" spans="1:4" x14ac:dyDescent="0.25">
      <c r="A51" s="7" t="s">
        <v>6984</v>
      </c>
      <c r="B51" s="7">
        <v>42.372252000000003</v>
      </c>
      <c r="C51" s="7">
        <v>-71.119338999999997</v>
      </c>
      <c r="D51" s="7">
        <v>14</v>
      </c>
    </row>
    <row r="52" spans="1:4" x14ac:dyDescent="0.25">
      <c r="A52" s="7" t="s">
        <v>6985</v>
      </c>
      <c r="B52" s="7">
        <v>42.373728999999997</v>
      </c>
      <c r="C52" s="7">
        <v>-71.100836999999999</v>
      </c>
      <c r="D52" s="7">
        <v>14</v>
      </c>
    </row>
    <row r="53" spans="1:4" x14ac:dyDescent="0.25">
      <c r="A53" s="7" t="s">
        <v>6986</v>
      </c>
      <c r="B53" s="7">
        <v>42.375281999999999</v>
      </c>
      <c r="C53" s="7">
        <v>-71.145695000000003</v>
      </c>
      <c r="D53" s="7">
        <v>14</v>
      </c>
    </row>
    <row r="54" spans="1:4" x14ac:dyDescent="0.25">
      <c r="A54" s="7" t="s">
        <v>6987</v>
      </c>
      <c r="B54" s="7">
        <v>42.375973999999999</v>
      </c>
      <c r="C54" s="7">
        <v>-71.120982999999995</v>
      </c>
      <c r="D54" s="7">
        <v>14</v>
      </c>
    </row>
    <row r="55" spans="1:4" x14ac:dyDescent="0.25">
      <c r="A55" s="7" t="s">
        <v>6988</v>
      </c>
      <c r="B55" s="7">
        <v>42.388964999999999</v>
      </c>
      <c r="C55" s="7">
        <v>-71.119694999999993</v>
      </c>
      <c r="D55" s="7">
        <v>14</v>
      </c>
    </row>
    <row r="56" spans="1:4" x14ac:dyDescent="0.25">
      <c r="A56" s="7" t="s">
        <v>6989</v>
      </c>
      <c r="B56" s="7">
        <v>42.364153999999999</v>
      </c>
      <c r="C56" s="7">
        <v>-71.099474000000001</v>
      </c>
      <c r="D56" s="7">
        <v>13</v>
      </c>
    </row>
    <row r="57" spans="1:4" x14ac:dyDescent="0.25">
      <c r="A57" s="7" t="s">
        <v>6990</v>
      </c>
      <c r="B57" s="7">
        <v>42.365574000000002</v>
      </c>
      <c r="C57" s="7">
        <v>-71.103990999999994</v>
      </c>
      <c r="D57" s="7">
        <v>13</v>
      </c>
    </row>
    <row r="58" spans="1:4" x14ac:dyDescent="0.25">
      <c r="A58" s="7" t="s">
        <v>6991</v>
      </c>
      <c r="B58" s="7">
        <v>42.366295000000001</v>
      </c>
      <c r="C58" s="7">
        <v>-71.091781999999995</v>
      </c>
      <c r="D58" s="7">
        <v>13</v>
      </c>
    </row>
    <row r="59" spans="1:4" x14ac:dyDescent="0.25">
      <c r="A59" s="7" t="s">
        <v>6992</v>
      </c>
      <c r="B59" s="7">
        <v>42.372101999999998</v>
      </c>
      <c r="C59" s="7">
        <v>-71.088275999999993</v>
      </c>
      <c r="D59" s="7">
        <v>13</v>
      </c>
    </row>
    <row r="60" spans="1:4" x14ac:dyDescent="0.25">
      <c r="A60" s="7" t="s">
        <v>6993</v>
      </c>
      <c r="B60" s="7">
        <v>42.390293999999997</v>
      </c>
      <c r="C60" s="7">
        <v>-71.120996000000005</v>
      </c>
      <c r="D60" s="7">
        <v>13</v>
      </c>
    </row>
    <row r="61" spans="1:4" x14ac:dyDescent="0.25">
      <c r="A61" s="7" t="s">
        <v>6994</v>
      </c>
      <c r="B61" s="7">
        <v>42.358187999999998</v>
      </c>
      <c r="C61" s="7">
        <v>-71.093089000000006</v>
      </c>
      <c r="D61" s="7">
        <v>12</v>
      </c>
    </row>
    <row r="62" spans="1:4" x14ac:dyDescent="0.25">
      <c r="A62" s="7" t="s">
        <v>6995</v>
      </c>
      <c r="B62" s="7">
        <v>42.359127999999998</v>
      </c>
      <c r="C62" s="7">
        <v>-71.093339</v>
      </c>
      <c r="D62" s="7">
        <v>12</v>
      </c>
    </row>
    <row r="63" spans="1:4" x14ac:dyDescent="0.25">
      <c r="A63" s="7" t="s">
        <v>6996</v>
      </c>
      <c r="B63" s="7">
        <v>42.362257</v>
      </c>
      <c r="C63" s="7">
        <v>-71.113546999999997</v>
      </c>
      <c r="D63" s="7">
        <v>12</v>
      </c>
    </row>
    <row r="64" spans="1:4" x14ac:dyDescent="0.25">
      <c r="A64" s="7" t="s">
        <v>6997</v>
      </c>
      <c r="B64" s="7">
        <v>42.362949999999998</v>
      </c>
      <c r="C64" s="7">
        <v>-71.099580000000003</v>
      </c>
      <c r="D64" s="7">
        <v>12</v>
      </c>
    </row>
    <row r="65" spans="1:4" x14ac:dyDescent="0.25">
      <c r="A65" s="7" t="s">
        <v>6998</v>
      </c>
      <c r="B65" s="7">
        <v>42.365434999999998</v>
      </c>
      <c r="C65" s="7">
        <v>-71.091111999999995</v>
      </c>
      <c r="D65" s="7">
        <v>12</v>
      </c>
    </row>
    <row r="66" spans="1:4" x14ac:dyDescent="0.25">
      <c r="A66" s="7" t="s">
        <v>6999</v>
      </c>
      <c r="B66" s="7">
        <v>42.374569000000001</v>
      </c>
      <c r="C66" s="7">
        <v>-71.128428</v>
      </c>
      <c r="D66" s="7">
        <v>12</v>
      </c>
    </row>
    <row r="67" spans="1:4" x14ac:dyDescent="0.25">
      <c r="A67" s="7" t="s">
        <v>7000</v>
      </c>
      <c r="B67" s="7">
        <v>42.388905999999999</v>
      </c>
      <c r="C67" s="7">
        <v>-71.119191999999998</v>
      </c>
      <c r="D67" s="7">
        <v>12</v>
      </c>
    </row>
    <row r="68" spans="1:4" x14ac:dyDescent="0.25">
      <c r="A68" s="7" t="s">
        <v>7001</v>
      </c>
      <c r="B68" s="7">
        <v>42.389614999999999</v>
      </c>
      <c r="C68" s="7">
        <v>-71.148118999999994</v>
      </c>
      <c r="D68" s="7">
        <v>12</v>
      </c>
    </row>
    <row r="69" spans="1:4" x14ac:dyDescent="0.25">
      <c r="A69" s="7" t="s">
        <v>7002</v>
      </c>
      <c r="B69" s="7">
        <v>42.389764</v>
      </c>
      <c r="C69" s="7">
        <v>-71.142318000000003</v>
      </c>
      <c r="D69" s="7">
        <v>12</v>
      </c>
    </row>
    <row r="70" spans="1:4" x14ac:dyDescent="0.25">
      <c r="A70" s="7" t="s">
        <v>7003</v>
      </c>
      <c r="B70" s="7">
        <v>42.357376000000002</v>
      </c>
      <c r="C70" s="7">
        <v>-71.114491999999998</v>
      </c>
      <c r="D70" s="7">
        <v>11</v>
      </c>
    </row>
    <row r="71" spans="1:4" x14ac:dyDescent="0.25">
      <c r="A71" s="7" t="s">
        <v>7004</v>
      </c>
      <c r="B71" s="7">
        <v>42.358068000000003</v>
      </c>
      <c r="C71" s="7">
        <v>-71.114272999999997</v>
      </c>
      <c r="D71" s="7">
        <v>11</v>
      </c>
    </row>
    <row r="72" spans="1:4" x14ac:dyDescent="0.25">
      <c r="A72" s="7" t="s">
        <v>7005</v>
      </c>
      <c r="B72" s="7">
        <v>42.361745999999997</v>
      </c>
      <c r="C72" s="7">
        <v>-71.097555999999997</v>
      </c>
      <c r="D72" s="7">
        <v>11</v>
      </c>
    </row>
    <row r="73" spans="1:4" x14ac:dyDescent="0.25">
      <c r="A73" s="7" t="s">
        <v>7006</v>
      </c>
      <c r="B73" s="7">
        <v>42.364710000000002</v>
      </c>
      <c r="C73" s="7">
        <v>-71.102566999999993</v>
      </c>
      <c r="D73" s="7">
        <v>11</v>
      </c>
    </row>
    <row r="74" spans="1:4" x14ac:dyDescent="0.25">
      <c r="A74" s="7" t="s">
        <v>7007</v>
      </c>
      <c r="B74" s="7">
        <v>42.364893000000002</v>
      </c>
      <c r="C74" s="7">
        <v>-71.105806999999999</v>
      </c>
      <c r="D74" s="7">
        <v>11</v>
      </c>
    </row>
    <row r="75" spans="1:4" x14ac:dyDescent="0.25">
      <c r="A75" s="7" t="s">
        <v>7008</v>
      </c>
      <c r="B75" s="7">
        <v>42.365872000000003</v>
      </c>
      <c r="C75" s="7">
        <v>-71.106027999999995</v>
      </c>
      <c r="D75" s="7">
        <v>11</v>
      </c>
    </row>
    <row r="76" spans="1:4" x14ac:dyDescent="0.25">
      <c r="A76" s="7" t="s">
        <v>7009</v>
      </c>
      <c r="B76" s="7">
        <v>42.370072</v>
      </c>
      <c r="C76" s="7">
        <v>-71.102932999999993</v>
      </c>
      <c r="D76" s="7">
        <v>11</v>
      </c>
    </row>
    <row r="77" spans="1:4" x14ac:dyDescent="0.25">
      <c r="A77" s="7" t="s">
        <v>7010</v>
      </c>
      <c r="B77" s="7">
        <v>42.374070000000003</v>
      </c>
      <c r="C77" s="7">
        <v>-71.118838999999994</v>
      </c>
      <c r="D77" s="7">
        <v>11</v>
      </c>
    </row>
    <row r="78" spans="1:4" x14ac:dyDescent="0.25">
      <c r="A78" s="7" t="s">
        <v>7011</v>
      </c>
      <c r="B78" s="7">
        <v>42.374760000000002</v>
      </c>
      <c r="C78" s="7">
        <v>-71.108823999999998</v>
      </c>
      <c r="D78" s="7">
        <v>11</v>
      </c>
    </row>
    <row r="79" spans="1:4" x14ac:dyDescent="0.25">
      <c r="A79" s="7" t="s">
        <v>7012</v>
      </c>
      <c r="B79" s="7">
        <v>42.381853</v>
      </c>
      <c r="C79" s="7">
        <v>-71.119722999999993</v>
      </c>
      <c r="D79" s="7">
        <v>11</v>
      </c>
    </row>
    <row r="80" spans="1:4" x14ac:dyDescent="0.25">
      <c r="A80" s="7" t="s">
        <v>7013</v>
      </c>
      <c r="B80" s="7">
        <v>42.387127</v>
      </c>
      <c r="C80" s="7">
        <v>-71.118973999999994</v>
      </c>
      <c r="D80" s="7">
        <v>11</v>
      </c>
    </row>
    <row r="81" spans="1:4" x14ac:dyDescent="0.25">
      <c r="A81" s="7" t="s">
        <v>7014</v>
      </c>
      <c r="B81" s="7">
        <v>42.395333000000001</v>
      </c>
      <c r="C81" s="7">
        <v>-71.127921000000001</v>
      </c>
      <c r="D81" s="7">
        <v>11</v>
      </c>
    </row>
    <row r="82" spans="1:4" x14ac:dyDescent="0.25">
      <c r="A82" s="7" t="s">
        <v>7015</v>
      </c>
      <c r="B82" s="7">
        <v>42.362867999999999</v>
      </c>
      <c r="C82" s="7">
        <v>-71.102435</v>
      </c>
      <c r="D82" s="7">
        <v>10</v>
      </c>
    </row>
    <row r="83" spans="1:4" x14ac:dyDescent="0.25">
      <c r="A83" s="7" t="s">
        <v>7016</v>
      </c>
      <c r="B83" s="7">
        <v>42.364749000000003</v>
      </c>
      <c r="C83" s="7">
        <v>-71.110774000000006</v>
      </c>
      <c r="D83" s="7">
        <v>10</v>
      </c>
    </row>
    <row r="84" spans="1:4" x14ac:dyDescent="0.25">
      <c r="A84" s="7" t="s">
        <v>7017</v>
      </c>
      <c r="B84" s="7">
        <v>42.369567000000004</v>
      </c>
      <c r="C84" s="7">
        <v>-71.111861000000005</v>
      </c>
      <c r="D84" s="7">
        <v>10</v>
      </c>
    </row>
    <row r="85" spans="1:4" x14ac:dyDescent="0.25">
      <c r="A85" s="7" t="s">
        <v>7018</v>
      </c>
      <c r="B85" s="7">
        <v>42.372565999999999</v>
      </c>
      <c r="C85" s="7">
        <v>-71.120144999999994</v>
      </c>
      <c r="D85" s="7">
        <v>10</v>
      </c>
    </row>
    <row r="86" spans="1:4" x14ac:dyDescent="0.25">
      <c r="A86" s="7" t="s">
        <v>7019</v>
      </c>
      <c r="B86" s="7">
        <v>42.373249999999999</v>
      </c>
      <c r="C86" s="7">
        <v>-71.097130000000007</v>
      </c>
      <c r="D86" s="7">
        <v>10</v>
      </c>
    </row>
    <row r="87" spans="1:4" x14ac:dyDescent="0.25">
      <c r="A87" s="7" t="s">
        <v>7020</v>
      </c>
      <c r="B87" s="7">
        <v>42.386721000000001</v>
      </c>
      <c r="C87" s="7">
        <v>-71.141009999999994</v>
      </c>
      <c r="D87" s="7">
        <v>10</v>
      </c>
    </row>
    <row r="88" spans="1:4" x14ac:dyDescent="0.25">
      <c r="A88" s="7" t="s">
        <v>7021</v>
      </c>
      <c r="B88" s="7">
        <v>42.390917999999999</v>
      </c>
      <c r="C88" s="7">
        <v>-71.122259</v>
      </c>
      <c r="D88" s="7">
        <v>10</v>
      </c>
    </row>
    <row r="89" spans="1:4" x14ac:dyDescent="0.25">
      <c r="A89" s="7" t="s">
        <v>7022</v>
      </c>
      <c r="B89" s="7">
        <v>42.391373000000002</v>
      </c>
      <c r="C89" s="7">
        <v>-71.123272</v>
      </c>
      <c r="D89" s="7">
        <v>10</v>
      </c>
    </row>
    <row r="90" spans="1:4" x14ac:dyDescent="0.25">
      <c r="A90" s="7" t="s">
        <v>7023</v>
      </c>
      <c r="B90" s="7">
        <v>42.391447999999997</v>
      </c>
      <c r="C90" s="7">
        <v>-71.155467000000002</v>
      </c>
      <c r="D90" s="7">
        <v>10</v>
      </c>
    </row>
    <row r="91" spans="1:4" x14ac:dyDescent="0.25">
      <c r="A91" s="7" t="s">
        <v>7024</v>
      </c>
      <c r="B91" s="7">
        <v>42.397440000000003</v>
      </c>
      <c r="C91" s="7">
        <v>-71.130266000000006</v>
      </c>
      <c r="D91" s="7">
        <v>10</v>
      </c>
    </row>
    <row r="92" spans="1:4" x14ac:dyDescent="0.25">
      <c r="A92" s="7" t="s">
        <v>7025</v>
      </c>
      <c r="B92" s="7">
        <v>42.362647000000003</v>
      </c>
      <c r="C92" s="7">
        <v>-71.099069</v>
      </c>
      <c r="D92" s="7">
        <v>9</v>
      </c>
    </row>
    <row r="93" spans="1:4" x14ac:dyDescent="0.25">
      <c r="A93" s="7" t="s">
        <v>7026</v>
      </c>
      <c r="B93" s="7">
        <v>42.364013999999997</v>
      </c>
      <c r="C93" s="7">
        <v>-71.101389999999995</v>
      </c>
      <c r="D93" s="7">
        <v>9</v>
      </c>
    </row>
    <row r="94" spans="1:4" x14ac:dyDescent="0.25">
      <c r="A94" s="7" t="s">
        <v>7027</v>
      </c>
      <c r="B94" s="7">
        <v>42.364801999999997</v>
      </c>
      <c r="C94" s="7">
        <v>-71.089412999999993</v>
      </c>
      <c r="D94" s="7">
        <v>9</v>
      </c>
    </row>
    <row r="95" spans="1:4" x14ac:dyDescent="0.25">
      <c r="A95" s="7" t="s">
        <v>7028</v>
      </c>
      <c r="B95" s="7">
        <v>42.365853000000001</v>
      </c>
      <c r="C95" s="7">
        <v>-71.102331000000007</v>
      </c>
      <c r="D95" s="7">
        <v>9</v>
      </c>
    </row>
    <row r="96" spans="1:4" x14ac:dyDescent="0.25">
      <c r="A96" s="7" t="s">
        <v>7029</v>
      </c>
      <c r="B96" s="7">
        <v>42.366151000000002</v>
      </c>
      <c r="C96" s="7">
        <v>-71.086074999999994</v>
      </c>
      <c r="D96" s="7">
        <v>9</v>
      </c>
    </row>
    <row r="97" spans="1:4" x14ac:dyDescent="0.25">
      <c r="A97" s="7" t="s">
        <v>7030</v>
      </c>
      <c r="B97" s="7">
        <v>42.366408</v>
      </c>
      <c r="C97" s="7">
        <v>-71.105391999999995</v>
      </c>
      <c r="D97" s="7">
        <v>9</v>
      </c>
    </row>
    <row r="98" spans="1:4" x14ac:dyDescent="0.25">
      <c r="A98" s="7" t="s">
        <v>7031</v>
      </c>
      <c r="B98" s="7">
        <v>42.366590000000002</v>
      </c>
      <c r="C98" s="7">
        <v>-71.105680000000007</v>
      </c>
      <c r="D98" s="7">
        <v>9</v>
      </c>
    </row>
    <row r="99" spans="1:4" x14ac:dyDescent="0.25">
      <c r="A99" s="7" t="s">
        <v>7032</v>
      </c>
      <c r="B99" s="7">
        <v>42.367871000000001</v>
      </c>
      <c r="C99" s="7">
        <v>-71.097359999999995</v>
      </c>
      <c r="D99" s="7">
        <v>9</v>
      </c>
    </row>
    <row r="100" spans="1:4" x14ac:dyDescent="0.25">
      <c r="A100" s="7" t="s">
        <v>7033</v>
      </c>
      <c r="B100" s="7">
        <v>42.368519999999997</v>
      </c>
      <c r="C100" s="7">
        <v>-71.099001000000001</v>
      </c>
      <c r="D100" s="7">
        <v>9</v>
      </c>
    </row>
    <row r="101" spans="1:4" x14ac:dyDescent="0.25">
      <c r="A101" s="7" t="s">
        <v>7034</v>
      </c>
      <c r="B101" s="7">
        <v>42.368893999999997</v>
      </c>
      <c r="C101" s="7">
        <v>-71.099952000000002</v>
      </c>
      <c r="D101" s="7">
        <v>9</v>
      </c>
    </row>
    <row r="102" spans="1:4" x14ac:dyDescent="0.25">
      <c r="A102" s="7" t="s">
        <v>7035</v>
      </c>
      <c r="B102" s="7">
        <v>42.369917000000001</v>
      </c>
      <c r="C102" s="7">
        <v>-71.096192000000002</v>
      </c>
      <c r="D102" s="7">
        <v>9</v>
      </c>
    </row>
    <row r="103" spans="1:4" x14ac:dyDescent="0.25">
      <c r="A103" s="7" t="s">
        <v>7036</v>
      </c>
      <c r="B103" s="7">
        <v>42.370480000000001</v>
      </c>
      <c r="C103" s="7">
        <v>-71.096879000000001</v>
      </c>
      <c r="D103" s="7">
        <v>9</v>
      </c>
    </row>
    <row r="104" spans="1:4" x14ac:dyDescent="0.25">
      <c r="A104" s="7" t="s">
        <v>7037</v>
      </c>
      <c r="B104" s="7">
        <v>42.373038999999999</v>
      </c>
      <c r="C104" s="7">
        <v>-71.093564999999998</v>
      </c>
      <c r="D104" s="7">
        <v>9</v>
      </c>
    </row>
    <row r="105" spans="1:4" x14ac:dyDescent="0.25">
      <c r="A105" s="7" t="s">
        <v>7038</v>
      </c>
      <c r="B105" s="7">
        <v>42.377845000000001</v>
      </c>
      <c r="C105" s="7">
        <v>-71.130167</v>
      </c>
      <c r="D105" s="7">
        <v>9</v>
      </c>
    </row>
    <row r="106" spans="1:4" x14ac:dyDescent="0.25">
      <c r="A106" s="7" t="s">
        <v>7039</v>
      </c>
      <c r="B106" s="7">
        <v>42.378687999999997</v>
      </c>
      <c r="C106" s="7">
        <v>-71.147302999999994</v>
      </c>
      <c r="D106" s="7">
        <v>9</v>
      </c>
    </row>
    <row r="107" spans="1:4" x14ac:dyDescent="0.25">
      <c r="A107" s="7" t="s">
        <v>7040</v>
      </c>
      <c r="B107" s="7">
        <v>42.380006000000002</v>
      </c>
      <c r="C107" s="7">
        <v>-71.119917000000001</v>
      </c>
      <c r="D107" s="7">
        <v>9</v>
      </c>
    </row>
    <row r="108" spans="1:4" x14ac:dyDescent="0.25">
      <c r="A108" s="7" t="s">
        <v>7041</v>
      </c>
      <c r="B108" s="7">
        <v>42.388173000000002</v>
      </c>
      <c r="C108" s="7">
        <v>-71.119415000000004</v>
      </c>
      <c r="D108" s="7">
        <v>9</v>
      </c>
    </row>
    <row r="109" spans="1:4" x14ac:dyDescent="0.25">
      <c r="A109" s="7" t="s">
        <v>7042</v>
      </c>
      <c r="B109" s="7">
        <v>42.389237999999999</v>
      </c>
      <c r="C109" s="7">
        <v>-71.119527000000005</v>
      </c>
      <c r="D109" s="7">
        <v>9</v>
      </c>
    </row>
    <row r="110" spans="1:4" x14ac:dyDescent="0.25">
      <c r="A110" s="7" t="s">
        <v>7043</v>
      </c>
      <c r="B110" s="7">
        <v>42.36036</v>
      </c>
      <c r="C110" s="7">
        <v>-71.102479000000002</v>
      </c>
      <c r="D110" s="7">
        <v>8</v>
      </c>
    </row>
    <row r="111" spans="1:4" x14ac:dyDescent="0.25">
      <c r="A111" s="7" t="s">
        <v>7044</v>
      </c>
      <c r="B111" s="7">
        <v>42.362009</v>
      </c>
      <c r="C111" s="7">
        <v>-71.114306999999997</v>
      </c>
      <c r="D111" s="7">
        <v>8</v>
      </c>
    </row>
    <row r="112" spans="1:4" x14ac:dyDescent="0.25">
      <c r="A112" s="7" t="s">
        <v>7045</v>
      </c>
      <c r="B112" s="7">
        <v>42.362667000000002</v>
      </c>
      <c r="C112" s="7">
        <v>-71.084325000000007</v>
      </c>
      <c r="D112" s="7">
        <v>8</v>
      </c>
    </row>
    <row r="113" spans="1:4" x14ac:dyDescent="0.25">
      <c r="A113" s="7" t="s">
        <v>7046</v>
      </c>
      <c r="B113" s="7">
        <v>42.363981000000003</v>
      </c>
      <c r="C113" s="7">
        <v>-71.087416000000005</v>
      </c>
      <c r="D113" s="7">
        <v>8</v>
      </c>
    </row>
    <row r="114" spans="1:4" x14ac:dyDescent="0.25">
      <c r="A114" s="7" t="s">
        <v>7047</v>
      </c>
      <c r="B114" s="7">
        <v>42.364404999999998</v>
      </c>
      <c r="C114" s="7">
        <v>-71.114819999999995</v>
      </c>
      <c r="D114" s="7">
        <v>8</v>
      </c>
    </row>
    <row r="115" spans="1:4" x14ac:dyDescent="0.25">
      <c r="A115" s="7" t="s">
        <v>7048</v>
      </c>
      <c r="B115" s="7">
        <v>42.367229000000002</v>
      </c>
      <c r="C115" s="7">
        <v>-71.077734000000007</v>
      </c>
      <c r="D115" s="7">
        <v>8</v>
      </c>
    </row>
    <row r="116" spans="1:4" x14ac:dyDescent="0.25">
      <c r="A116" s="7" t="s">
        <v>7049</v>
      </c>
      <c r="B116" s="7">
        <v>42.373016999999997</v>
      </c>
      <c r="C116" s="7">
        <v>-71.095346000000006</v>
      </c>
      <c r="D116" s="7">
        <v>8</v>
      </c>
    </row>
    <row r="117" spans="1:4" x14ac:dyDescent="0.25">
      <c r="A117" s="7" t="s">
        <v>7050</v>
      </c>
      <c r="B117" s="7">
        <v>42.380831999999998</v>
      </c>
      <c r="C117" s="7">
        <v>-71.119870000000006</v>
      </c>
      <c r="D117" s="7">
        <v>8</v>
      </c>
    </row>
    <row r="118" spans="1:4" x14ac:dyDescent="0.25">
      <c r="A118" s="7" t="s">
        <v>7051</v>
      </c>
      <c r="B118" s="7">
        <v>42.380859999999998</v>
      </c>
      <c r="C118" s="7">
        <v>-71.15455</v>
      </c>
      <c r="D118" s="7">
        <v>8</v>
      </c>
    </row>
    <row r="119" spans="1:4" x14ac:dyDescent="0.25">
      <c r="A119" s="7" t="s">
        <v>7052</v>
      </c>
      <c r="B119" s="7">
        <v>42.381304999999998</v>
      </c>
      <c r="C119" s="7">
        <v>-71.137337000000002</v>
      </c>
      <c r="D119" s="7">
        <v>8</v>
      </c>
    </row>
    <row r="120" spans="1:4" x14ac:dyDescent="0.25">
      <c r="A120" s="7" t="s">
        <v>7053</v>
      </c>
      <c r="B120" s="7">
        <v>42.383833000000003</v>
      </c>
      <c r="C120" s="7">
        <v>-71.134089000000003</v>
      </c>
      <c r="D120" s="7">
        <v>8</v>
      </c>
    </row>
    <row r="121" spans="1:4" x14ac:dyDescent="0.25">
      <c r="A121" s="7" t="s">
        <v>7054</v>
      </c>
      <c r="B121" s="7">
        <v>42.386820999999998</v>
      </c>
      <c r="C121" s="7">
        <v>-71.119181999999995</v>
      </c>
      <c r="D121" s="7">
        <v>8</v>
      </c>
    </row>
    <row r="122" spans="1:4" x14ac:dyDescent="0.25">
      <c r="A122" s="7" t="s">
        <v>7055</v>
      </c>
      <c r="B122" s="7">
        <v>42.388627999999997</v>
      </c>
      <c r="C122" s="7">
        <v>-71.144098</v>
      </c>
      <c r="D122" s="7">
        <v>8</v>
      </c>
    </row>
    <row r="123" spans="1:4" x14ac:dyDescent="0.25">
      <c r="A123" s="7" t="s">
        <v>7056</v>
      </c>
      <c r="B123" s="7">
        <v>42.390112999999999</v>
      </c>
      <c r="C123" s="7">
        <v>-71.150661999999997</v>
      </c>
      <c r="D123" s="7">
        <v>8</v>
      </c>
    </row>
    <row r="124" spans="1:4" x14ac:dyDescent="0.25">
      <c r="A124" s="7" t="s">
        <v>7057</v>
      </c>
      <c r="B124" s="7">
        <v>42.390976999999999</v>
      </c>
      <c r="C124" s="7">
        <v>-71.157285000000002</v>
      </c>
      <c r="D124" s="7">
        <v>8</v>
      </c>
    </row>
    <row r="125" spans="1:4" x14ac:dyDescent="0.25">
      <c r="A125" s="7" t="s">
        <v>7058</v>
      </c>
      <c r="B125" s="7">
        <v>42.391768999999996</v>
      </c>
      <c r="C125" s="7">
        <v>-71.123869999999997</v>
      </c>
      <c r="D125" s="7">
        <v>8</v>
      </c>
    </row>
    <row r="126" spans="1:4" x14ac:dyDescent="0.25">
      <c r="A126" s="7" t="s">
        <v>7059</v>
      </c>
      <c r="B126" s="7">
        <v>42.392536</v>
      </c>
      <c r="C126" s="7">
        <v>-71.138227000000001</v>
      </c>
      <c r="D126" s="7">
        <v>8</v>
      </c>
    </row>
    <row r="127" spans="1:4" x14ac:dyDescent="0.25">
      <c r="A127" s="7" t="s">
        <v>7060</v>
      </c>
      <c r="B127" s="7">
        <v>42.397973</v>
      </c>
      <c r="C127" s="7">
        <v>-71.130897000000004</v>
      </c>
      <c r="D127" s="7">
        <v>8</v>
      </c>
    </row>
    <row r="128" spans="1:4" x14ac:dyDescent="0.25">
      <c r="A128" s="7" t="s">
        <v>7061</v>
      </c>
      <c r="B128" s="7">
        <v>42.400934999999997</v>
      </c>
      <c r="C128" s="7">
        <v>-71.135994999999994</v>
      </c>
      <c r="D128" s="7">
        <v>8</v>
      </c>
    </row>
    <row r="129" spans="1:4" x14ac:dyDescent="0.25">
      <c r="A129" s="7" t="s">
        <v>7062</v>
      </c>
      <c r="B129" s="7">
        <v>42.358376999999997</v>
      </c>
      <c r="C129" s="7">
        <v>-71.104875000000007</v>
      </c>
      <c r="D129" s="7">
        <v>7</v>
      </c>
    </row>
    <row r="130" spans="1:4" x14ac:dyDescent="0.25">
      <c r="A130" s="7" t="s">
        <v>7063</v>
      </c>
      <c r="B130" s="7">
        <v>42.358387999999998</v>
      </c>
      <c r="C130" s="7">
        <v>-71.111880999999997</v>
      </c>
      <c r="D130" s="7">
        <v>7</v>
      </c>
    </row>
    <row r="131" spans="1:4" x14ac:dyDescent="0.25">
      <c r="A131" s="7" t="s">
        <v>7064</v>
      </c>
      <c r="B131" s="7">
        <v>42.358874999999998</v>
      </c>
      <c r="C131" s="7">
        <v>-71.094617</v>
      </c>
      <c r="D131" s="7">
        <v>7</v>
      </c>
    </row>
    <row r="132" spans="1:4" x14ac:dyDescent="0.25">
      <c r="A132" s="7" t="s">
        <v>7065</v>
      </c>
      <c r="B132" s="7">
        <v>42.358977000000003</v>
      </c>
      <c r="C132" s="7">
        <v>-71.100133999999997</v>
      </c>
      <c r="D132" s="7">
        <v>7</v>
      </c>
    </row>
    <row r="133" spans="1:4" x14ac:dyDescent="0.25">
      <c r="A133" s="7" t="s">
        <v>7066</v>
      </c>
      <c r="B133" s="7">
        <v>42.366591999999997</v>
      </c>
      <c r="C133" s="7">
        <v>-71.088200000000001</v>
      </c>
      <c r="D133" s="7">
        <v>7</v>
      </c>
    </row>
    <row r="134" spans="1:4" x14ac:dyDescent="0.25">
      <c r="A134" s="7" t="s">
        <v>7067</v>
      </c>
      <c r="B134" s="7">
        <v>42.367941999999999</v>
      </c>
      <c r="C134" s="7">
        <v>-71.113525999999993</v>
      </c>
      <c r="D134" s="7">
        <v>7</v>
      </c>
    </row>
    <row r="135" spans="1:4" x14ac:dyDescent="0.25">
      <c r="A135" s="7" t="s">
        <v>7068</v>
      </c>
      <c r="B135" s="7">
        <v>42.368380000000002</v>
      </c>
      <c r="C135" s="7">
        <v>-71.108783000000003</v>
      </c>
      <c r="D135" s="7">
        <v>7</v>
      </c>
    </row>
    <row r="136" spans="1:4" x14ac:dyDescent="0.25">
      <c r="A136" s="7" t="s">
        <v>7069</v>
      </c>
      <c r="B136" s="7">
        <v>42.368765000000003</v>
      </c>
      <c r="C136" s="7">
        <v>-71.094790000000003</v>
      </c>
      <c r="D136" s="7">
        <v>7</v>
      </c>
    </row>
    <row r="137" spans="1:4" x14ac:dyDescent="0.25">
      <c r="A137" s="7" t="s">
        <v>7070</v>
      </c>
      <c r="B137" s="7">
        <v>42.370049999999999</v>
      </c>
      <c r="C137" s="7">
        <v>-71.106890000000007</v>
      </c>
      <c r="D137" s="7">
        <v>7</v>
      </c>
    </row>
    <row r="138" spans="1:4" x14ac:dyDescent="0.25">
      <c r="A138" s="7" t="s">
        <v>7071</v>
      </c>
      <c r="B138" s="7">
        <v>42.370091000000002</v>
      </c>
      <c r="C138" s="7">
        <v>-71.113336000000004</v>
      </c>
      <c r="D138" s="7">
        <v>7</v>
      </c>
    </row>
    <row r="139" spans="1:4" x14ac:dyDescent="0.25">
      <c r="A139" s="7" t="s">
        <v>7072</v>
      </c>
      <c r="B139" s="7">
        <v>42.371969999999997</v>
      </c>
      <c r="C139" s="7">
        <v>-71.118573999999995</v>
      </c>
      <c r="D139" s="7">
        <v>7</v>
      </c>
    </row>
    <row r="140" spans="1:4" x14ac:dyDescent="0.25">
      <c r="A140" s="7" t="s">
        <v>7073</v>
      </c>
      <c r="B140" s="7">
        <v>42.372869000000001</v>
      </c>
      <c r="C140" s="7">
        <v>-71.121399999999994</v>
      </c>
      <c r="D140" s="7">
        <v>7</v>
      </c>
    </row>
    <row r="141" spans="1:4" x14ac:dyDescent="0.25">
      <c r="A141" s="7" t="s">
        <v>7074</v>
      </c>
      <c r="B141" s="7">
        <v>42.373466999999998</v>
      </c>
      <c r="C141" s="7">
        <v>-71.119388999999998</v>
      </c>
      <c r="D141" s="7">
        <v>7</v>
      </c>
    </row>
    <row r="142" spans="1:4" x14ac:dyDescent="0.25">
      <c r="A142" s="7" t="s">
        <v>7075</v>
      </c>
      <c r="B142" s="7">
        <v>42.373474999999999</v>
      </c>
      <c r="C142" s="7">
        <v>-71.100531000000004</v>
      </c>
      <c r="D142" s="7">
        <v>7</v>
      </c>
    </row>
    <row r="143" spans="1:4" x14ac:dyDescent="0.25">
      <c r="A143" s="7" t="s">
        <v>7076</v>
      </c>
      <c r="B143" s="7">
        <v>42.373781000000001</v>
      </c>
      <c r="C143" s="7">
        <v>-71.101236999999998</v>
      </c>
      <c r="D143" s="7">
        <v>7</v>
      </c>
    </row>
    <row r="144" spans="1:4" x14ac:dyDescent="0.25">
      <c r="A144" s="7" t="s">
        <v>7077</v>
      </c>
      <c r="B144" s="7">
        <v>42.373893000000002</v>
      </c>
      <c r="C144" s="7">
        <v>-71.102107000000004</v>
      </c>
      <c r="D144" s="7">
        <v>7</v>
      </c>
    </row>
    <row r="145" spans="1:4" x14ac:dyDescent="0.25">
      <c r="A145" s="7" t="s">
        <v>7078</v>
      </c>
      <c r="B145" s="7">
        <v>42.373967</v>
      </c>
      <c r="C145" s="7">
        <v>-71.112780000000001</v>
      </c>
      <c r="D145" s="7">
        <v>7</v>
      </c>
    </row>
    <row r="146" spans="1:4" x14ac:dyDescent="0.25">
      <c r="A146" s="7" t="s">
        <v>7079</v>
      </c>
      <c r="B146" s="7">
        <v>42.374595999999997</v>
      </c>
      <c r="C146" s="7">
        <v>-71.135594999999995</v>
      </c>
      <c r="D146" s="7">
        <v>7</v>
      </c>
    </row>
    <row r="147" spans="1:4" x14ac:dyDescent="0.25">
      <c r="A147" s="7" t="s">
        <v>7080</v>
      </c>
      <c r="B147" s="7">
        <v>42.374966999999998</v>
      </c>
      <c r="C147" s="7">
        <v>-71.148015000000001</v>
      </c>
      <c r="D147" s="7">
        <v>7</v>
      </c>
    </row>
    <row r="148" spans="1:4" x14ac:dyDescent="0.25">
      <c r="A148" s="7" t="s">
        <v>7081</v>
      </c>
      <c r="B148" s="7">
        <v>42.375430000000001</v>
      </c>
      <c r="C148" s="7">
        <v>-71.120457999999999</v>
      </c>
      <c r="D148" s="7">
        <v>7</v>
      </c>
    </row>
    <row r="149" spans="1:4" x14ac:dyDescent="0.25">
      <c r="A149" s="7" t="s">
        <v>7082</v>
      </c>
      <c r="B149" s="7">
        <v>42.376798999999998</v>
      </c>
      <c r="C149" s="7">
        <v>-71.119803000000005</v>
      </c>
      <c r="D149" s="7">
        <v>7</v>
      </c>
    </row>
    <row r="150" spans="1:4" x14ac:dyDescent="0.25">
      <c r="A150" s="7" t="s">
        <v>7083</v>
      </c>
      <c r="B150" s="7">
        <v>42.381422999999998</v>
      </c>
      <c r="C150" s="7">
        <v>-71.135807999999997</v>
      </c>
      <c r="D150" s="7">
        <v>7</v>
      </c>
    </row>
    <row r="151" spans="1:4" x14ac:dyDescent="0.25">
      <c r="A151" s="7" t="s">
        <v>7084</v>
      </c>
      <c r="B151" s="7">
        <v>42.381717999999999</v>
      </c>
      <c r="C151" s="7">
        <v>-71.119737999999998</v>
      </c>
      <c r="D151" s="7">
        <v>7</v>
      </c>
    </row>
    <row r="152" spans="1:4" x14ac:dyDescent="0.25">
      <c r="A152" s="7" t="s">
        <v>7085</v>
      </c>
      <c r="B152" s="7">
        <v>42.382404000000001</v>
      </c>
      <c r="C152" s="7">
        <v>-71.130995999999996</v>
      </c>
      <c r="D152" s="7">
        <v>7</v>
      </c>
    </row>
    <row r="153" spans="1:4" x14ac:dyDescent="0.25">
      <c r="A153" s="7" t="s">
        <v>7086</v>
      </c>
      <c r="B153" s="7">
        <v>42.383868</v>
      </c>
      <c r="C153" s="7">
        <v>-71.129311999999999</v>
      </c>
      <c r="D153" s="7">
        <v>7</v>
      </c>
    </row>
    <row r="154" spans="1:4" x14ac:dyDescent="0.25">
      <c r="A154" s="7" t="s">
        <v>7087</v>
      </c>
      <c r="B154" s="7">
        <v>42.389418999999997</v>
      </c>
      <c r="C154" s="7">
        <v>-71.120031999999995</v>
      </c>
      <c r="D154" s="7">
        <v>7</v>
      </c>
    </row>
    <row r="155" spans="1:4" x14ac:dyDescent="0.25">
      <c r="A155" s="7" t="s">
        <v>7088</v>
      </c>
      <c r="B155" s="7">
        <v>42.389879000000001</v>
      </c>
      <c r="C155" s="7">
        <v>-71.142218</v>
      </c>
      <c r="D155" s="7">
        <v>7</v>
      </c>
    </row>
    <row r="156" spans="1:4" x14ac:dyDescent="0.25">
      <c r="A156" s="7" t="s">
        <v>7089</v>
      </c>
      <c r="B156" s="7">
        <v>42.393087999999999</v>
      </c>
      <c r="C156" s="7">
        <v>-71.138992000000002</v>
      </c>
      <c r="D156" s="7">
        <v>7</v>
      </c>
    </row>
    <row r="157" spans="1:4" x14ac:dyDescent="0.25">
      <c r="A157" s="7" t="s">
        <v>7090</v>
      </c>
      <c r="B157" s="7">
        <v>42.39508</v>
      </c>
      <c r="C157" s="7">
        <v>-71.12764</v>
      </c>
      <c r="D157" s="7">
        <v>7</v>
      </c>
    </row>
    <row r="158" spans="1:4" x14ac:dyDescent="0.25">
      <c r="A158" s="7" t="s">
        <v>7091</v>
      </c>
      <c r="B158" s="7">
        <v>42.398823999999998</v>
      </c>
      <c r="C158" s="7">
        <v>-71.131961000000004</v>
      </c>
      <c r="D158" s="7">
        <v>7</v>
      </c>
    </row>
    <row r="159" spans="1:4" x14ac:dyDescent="0.25">
      <c r="A159" s="7" t="s">
        <v>7092</v>
      </c>
      <c r="B159" s="7">
        <v>42.357363999999997</v>
      </c>
      <c r="C159" s="7">
        <v>-71.092567000000003</v>
      </c>
      <c r="D159" s="7">
        <v>6</v>
      </c>
    </row>
    <row r="160" spans="1:4" x14ac:dyDescent="0.25">
      <c r="A160" s="7" t="s">
        <v>7093</v>
      </c>
      <c r="B160" s="7">
        <v>42.358105000000002</v>
      </c>
      <c r="C160" s="7">
        <v>-71.107247000000001</v>
      </c>
      <c r="D160" s="7">
        <v>6</v>
      </c>
    </row>
    <row r="161" spans="1:4" x14ac:dyDescent="0.25">
      <c r="A161" s="7" t="s">
        <v>7094</v>
      </c>
      <c r="B161" s="7">
        <v>42.361142000000001</v>
      </c>
      <c r="C161" s="7">
        <v>-71.114151000000007</v>
      </c>
      <c r="D161" s="7">
        <v>6</v>
      </c>
    </row>
    <row r="162" spans="1:4" x14ac:dyDescent="0.25">
      <c r="A162" s="7" t="s">
        <v>7095</v>
      </c>
      <c r="B162" s="7">
        <v>42.361462000000003</v>
      </c>
      <c r="C162" s="7">
        <v>-71.115962999999994</v>
      </c>
      <c r="D162" s="7">
        <v>6</v>
      </c>
    </row>
    <row r="163" spans="1:4" x14ac:dyDescent="0.25">
      <c r="A163" s="7" t="s">
        <v>7096</v>
      </c>
      <c r="B163" s="7">
        <v>42.361815</v>
      </c>
      <c r="C163" s="7">
        <v>-71.114017000000004</v>
      </c>
      <c r="D163" s="7">
        <v>6</v>
      </c>
    </row>
    <row r="164" spans="1:4" x14ac:dyDescent="0.25">
      <c r="A164" s="7" t="s">
        <v>7097</v>
      </c>
      <c r="B164" s="7">
        <v>42.363416999999998</v>
      </c>
      <c r="C164" s="7">
        <v>-71.101934999999997</v>
      </c>
      <c r="D164" s="7">
        <v>6</v>
      </c>
    </row>
    <row r="165" spans="1:4" x14ac:dyDescent="0.25">
      <c r="A165" s="7" t="s">
        <v>7098</v>
      </c>
      <c r="B165" s="7">
        <v>42.363650999999997</v>
      </c>
      <c r="C165" s="7">
        <v>-71.103735</v>
      </c>
      <c r="D165" s="7">
        <v>6</v>
      </c>
    </row>
    <row r="166" spans="1:4" x14ac:dyDescent="0.25">
      <c r="A166" s="7" t="s">
        <v>7099</v>
      </c>
      <c r="B166" s="7">
        <v>42.363897000000001</v>
      </c>
      <c r="C166" s="7">
        <v>-71.101190000000003</v>
      </c>
      <c r="D166" s="7">
        <v>6</v>
      </c>
    </row>
    <row r="167" spans="1:4" x14ac:dyDescent="0.25">
      <c r="A167" s="7" t="s">
        <v>7100</v>
      </c>
      <c r="B167" s="7">
        <v>42.364902000000001</v>
      </c>
      <c r="C167" s="7">
        <v>-71.109007000000005</v>
      </c>
      <c r="D167" s="7">
        <v>6</v>
      </c>
    </row>
    <row r="168" spans="1:4" x14ac:dyDescent="0.25">
      <c r="A168" s="7" t="s">
        <v>7101</v>
      </c>
      <c r="B168" s="7">
        <v>42.365079999999999</v>
      </c>
      <c r="C168" s="7">
        <v>-71.103179999999995</v>
      </c>
      <c r="D168" s="7">
        <v>6</v>
      </c>
    </row>
    <row r="169" spans="1:4" x14ac:dyDescent="0.25">
      <c r="A169" s="7" t="s">
        <v>7102</v>
      </c>
      <c r="B169" s="7">
        <v>42.365231999999999</v>
      </c>
      <c r="C169" s="7">
        <v>-71.090064999999996</v>
      </c>
      <c r="D169" s="7">
        <v>6</v>
      </c>
    </row>
    <row r="170" spans="1:4" x14ac:dyDescent="0.25">
      <c r="A170" s="7" t="s">
        <v>7103</v>
      </c>
      <c r="B170" s="7">
        <v>42.366982</v>
      </c>
      <c r="C170" s="7">
        <v>-71.075411000000003</v>
      </c>
      <c r="D170" s="7">
        <v>6</v>
      </c>
    </row>
    <row r="171" spans="1:4" x14ac:dyDescent="0.25">
      <c r="A171" s="7" t="s">
        <v>7104</v>
      </c>
      <c r="B171" s="7">
        <v>42.367952000000002</v>
      </c>
      <c r="C171" s="7">
        <v>-71.093802999999994</v>
      </c>
      <c r="D171" s="7">
        <v>6</v>
      </c>
    </row>
    <row r="172" spans="1:4" x14ac:dyDescent="0.25">
      <c r="A172" s="7" t="s">
        <v>7105</v>
      </c>
      <c r="B172" s="7">
        <v>42.369273999999997</v>
      </c>
      <c r="C172" s="7">
        <v>-71.113453000000007</v>
      </c>
      <c r="D172" s="7">
        <v>6</v>
      </c>
    </row>
    <row r="173" spans="1:4" x14ac:dyDescent="0.25">
      <c r="A173" s="7" t="s">
        <v>7106</v>
      </c>
      <c r="B173" s="7">
        <v>42.369791999999997</v>
      </c>
      <c r="C173" s="7">
        <v>-71.122448000000006</v>
      </c>
      <c r="D173" s="7">
        <v>6</v>
      </c>
    </row>
    <row r="174" spans="1:4" x14ac:dyDescent="0.25">
      <c r="A174" s="7" t="s">
        <v>7107</v>
      </c>
      <c r="B174" s="7">
        <v>42.371015</v>
      </c>
      <c r="C174" s="7">
        <v>-71.079066999999995</v>
      </c>
      <c r="D174" s="7">
        <v>6</v>
      </c>
    </row>
    <row r="175" spans="1:4" x14ac:dyDescent="0.25">
      <c r="A175" s="7" t="s">
        <v>7108</v>
      </c>
      <c r="B175" s="7">
        <v>42.371077</v>
      </c>
      <c r="C175" s="7">
        <v>-71.116118</v>
      </c>
      <c r="D175" s="7">
        <v>6</v>
      </c>
    </row>
    <row r="176" spans="1:4" x14ac:dyDescent="0.25">
      <c r="A176" s="7" t="s">
        <v>7109</v>
      </c>
      <c r="B176" s="7">
        <v>42.371411999999999</v>
      </c>
      <c r="C176" s="7">
        <v>-71.117052999999999</v>
      </c>
      <c r="D176" s="7">
        <v>6</v>
      </c>
    </row>
    <row r="177" spans="1:4" x14ac:dyDescent="0.25">
      <c r="A177" s="7" t="s">
        <v>7110</v>
      </c>
      <c r="B177" s="7">
        <v>42.371654999999997</v>
      </c>
      <c r="C177" s="7">
        <v>-71.084789999999998</v>
      </c>
      <c r="D177" s="7">
        <v>6</v>
      </c>
    </row>
    <row r="178" spans="1:4" x14ac:dyDescent="0.25">
      <c r="A178" s="7" t="s">
        <v>7111</v>
      </c>
      <c r="B178" s="7">
        <v>42.372315999999998</v>
      </c>
      <c r="C178" s="7">
        <v>-71.121860999999996</v>
      </c>
      <c r="D178" s="7">
        <v>6</v>
      </c>
    </row>
    <row r="179" spans="1:4" x14ac:dyDescent="0.25">
      <c r="A179" s="7" t="s">
        <v>7112</v>
      </c>
      <c r="B179" s="7">
        <v>42.372774</v>
      </c>
      <c r="C179" s="7">
        <v>-71.120658000000006</v>
      </c>
      <c r="D179" s="7">
        <v>6</v>
      </c>
    </row>
    <row r="180" spans="1:4" x14ac:dyDescent="0.25">
      <c r="A180" s="7" t="s">
        <v>7113</v>
      </c>
      <c r="B180" s="7">
        <v>42.372844999999998</v>
      </c>
      <c r="C180" s="7">
        <v>-71.099759000000006</v>
      </c>
      <c r="D180" s="7">
        <v>6</v>
      </c>
    </row>
    <row r="181" spans="1:4" x14ac:dyDescent="0.25">
      <c r="A181" s="7" t="s">
        <v>7114</v>
      </c>
      <c r="B181" s="7">
        <v>42.373133000000003</v>
      </c>
      <c r="C181" s="7">
        <v>-71.096238999999997</v>
      </c>
      <c r="D181" s="7">
        <v>6</v>
      </c>
    </row>
    <row r="182" spans="1:4" x14ac:dyDescent="0.25">
      <c r="A182" s="7" t="s">
        <v>7115</v>
      </c>
      <c r="B182" s="7">
        <v>42.373688999999999</v>
      </c>
      <c r="C182" s="7">
        <v>-71.100528999999995</v>
      </c>
      <c r="D182" s="7">
        <v>6</v>
      </c>
    </row>
    <row r="183" spans="1:4" x14ac:dyDescent="0.25">
      <c r="A183" s="7" t="s">
        <v>7116</v>
      </c>
      <c r="B183" s="7">
        <v>42.374437</v>
      </c>
      <c r="C183" s="7">
        <v>-71.118865999999997</v>
      </c>
      <c r="D183" s="7">
        <v>6</v>
      </c>
    </row>
    <row r="184" spans="1:4" x14ac:dyDescent="0.25">
      <c r="A184" s="7" t="s">
        <v>7117</v>
      </c>
      <c r="B184" s="7">
        <v>42.374597999999999</v>
      </c>
      <c r="C184" s="7">
        <v>-71.149917000000002</v>
      </c>
      <c r="D184" s="7">
        <v>6</v>
      </c>
    </row>
    <row r="185" spans="1:4" x14ac:dyDescent="0.25">
      <c r="A185" s="7" t="s">
        <v>7118</v>
      </c>
      <c r="B185" s="7">
        <v>42.374831999999998</v>
      </c>
      <c r="C185" s="7">
        <v>-71.114476999999994</v>
      </c>
      <c r="D185" s="7">
        <v>6</v>
      </c>
    </row>
    <row r="186" spans="1:4" x14ac:dyDescent="0.25">
      <c r="A186" s="7" t="s">
        <v>7119</v>
      </c>
      <c r="B186" s="7">
        <v>42.374862999999998</v>
      </c>
      <c r="C186" s="7">
        <v>-71.151313000000002</v>
      </c>
      <c r="D186" s="7">
        <v>6</v>
      </c>
    </row>
    <row r="187" spans="1:4" x14ac:dyDescent="0.25">
      <c r="A187" s="7" t="s">
        <v>7120</v>
      </c>
      <c r="B187" s="7">
        <v>42.375042000000001</v>
      </c>
      <c r="C187" s="7">
        <v>-71.107168999999999</v>
      </c>
      <c r="D187" s="7">
        <v>6</v>
      </c>
    </row>
    <row r="188" spans="1:4" x14ac:dyDescent="0.25">
      <c r="A188" s="7" t="s">
        <v>7121</v>
      </c>
      <c r="B188" s="7">
        <v>42.375056000000001</v>
      </c>
      <c r="C188" s="7">
        <v>-71.111099999999993</v>
      </c>
      <c r="D188" s="7">
        <v>6</v>
      </c>
    </row>
    <row r="189" spans="1:4" x14ac:dyDescent="0.25">
      <c r="A189" s="7" t="s">
        <v>7122</v>
      </c>
      <c r="B189" s="7">
        <v>42.375376000000003</v>
      </c>
      <c r="C189" s="7">
        <v>-71.147144999999995</v>
      </c>
      <c r="D189" s="7">
        <v>6</v>
      </c>
    </row>
    <row r="190" spans="1:4" x14ac:dyDescent="0.25">
      <c r="A190" s="7" t="s">
        <v>7123</v>
      </c>
      <c r="B190" s="7">
        <v>42.383788000000003</v>
      </c>
      <c r="C190" s="7">
        <v>-71.119513999999995</v>
      </c>
      <c r="D190" s="7">
        <v>6</v>
      </c>
    </row>
    <row r="191" spans="1:4" x14ac:dyDescent="0.25">
      <c r="A191" s="7" t="s">
        <v>7124</v>
      </c>
      <c r="B191" s="7">
        <v>42.384591</v>
      </c>
      <c r="C191" s="7">
        <v>-71.135791999999995</v>
      </c>
      <c r="D191" s="7">
        <v>6</v>
      </c>
    </row>
    <row r="192" spans="1:4" x14ac:dyDescent="0.25">
      <c r="A192" s="7" t="s">
        <v>7125</v>
      </c>
      <c r="B192" s="7">
        <v>42.384802999999998</v>
      </c>
      <c r="C192" s="7">
        <v>-71.119405</v>
      </c>
      <c r="D192" s="7">
        <v>6</v>
      </c>
    </row>
    <row r="193" spans="1:4" x14ac:dyDescent="0.25">
      <c r="A193" s="7" t="s">
        <v>7126</v>
      </c>
      <c r="B193" s="7">
        <v>42.385522999999999</v>
      </c>
      <c r="C193" s="7">
        <v>-71.132216999999997</v>
      </c>
      <c r="D193" s="7">
        <v>6</v>
      </c>
    </row>
    <row r="194" spans="1:4" x14ac:dyDescent="0.25">
      <c r="A194" s="7" t="s">
        <v>7127</v>
      </c>
      <c r="B194" s="7">
        <v>42.387396000000003</v>
      </c>
      <c r="C194" s="7">
        <v>-71.127554000000003</v>
      </c>
      <c r="D194" s="7">
        <v>6</v>
      </c>
    </row>
    <row r="195" spans="1:4" x14ac:dyDescent="0.25">
      <c r="A195" s="7" t="s">
        <v>7128</v>
      </c>
      <c r="B195" s="7">
        <v>42.389387999999997</v>
      </c>
      <c r="C195" s="7">
        <v>-71.14282</v>
      </c>
      <c r="D195" s="7">
        <v>6</v>
      </c>
    </row>
    <row r="196" spans="1:4" x14ac:dyDescent="0.25">
      <c r="A196" s="7" t="s">
        <v>7129</v>
      </c>
      <c r="B196" s="7">
        <v>42.390040999999997</v>
      </c>
      <c r="C196" s="7">
        <v>-71.120684999999995</v>
      </c>
      <c r="D196" s="7">
        <v>6</v>
      </c>
    </row>
    <row r="197" spans="1:4" x14ac:dyDescent="0.25">
      <c r="A197" s="7" t="s">
        <v>7130</v>
      </c>
      <c r="B197" s="7">
        <v>42.391393000000001</v>
      </c>
      <c r="C197" s="7">
        <v>-71.122275999999999</v>
      </c>
      <c r="D197" s="7">
        <v>6</v>
      </c>
    </row>
    <row r="198" spans="1:4" x14ac:dyDescent="0.25">
      <c r="A198" s="7" t="s">
        <v>7131</v>
      </c>
      <c r="B198" s="7">
        <v>42.393382000000003</v>
      </c>
      <c r="C198" s="7">
        <v>-71.131032000000005</v>
      </c>
      <c r="D198" s="7">
        <v>6</v>
      </c>
    </row>
    <row r="199" spans="1:4" x14ac:dyDescent="0.25">
      <c r="A199" s="7" t="s">
        <v>7132</v>
      </c>
      <c r="B199" s="7">
        <v>42.393416999999999</v>
      </c>
      <c r="C199" s="7">
        <v>-71.132048999999995</v>
      </c>
      <c r="D199" s="7">
        <v>6</v>
      </c>
    </row>
    <row r="200" spans="1:4" x14ac:dyDescent="0.25">
      <c r="A200" s="7" t="s">
        <v>7133</v>
      </c>
      <c r="B200" s="7">
        <v>42.399365000000003</v>
      </c>
      <c r="C200" s="7">
        <v>-71.132712999999995</v>
      </c>
      <c r="D200" s="7">
        <v>6</v>
      </c>
    </row>
    <row r="201" spans="1:4" x14ac:dyDescent="0.25">
      <c r="A201" s="7" t="s">
        <v>7134</v>
      </c>
      <c r="B201" s="7">
        <v>42.399821000000003</v>
      </c>
      <c r="C201" s="7">
        <v>-71.133488999999997</v>
      </c>
      <c r="D201" s="7">
        <v>6</v>
      </c>
    </row>
    <row r="202" spans="1:4" x14ac:dyDescent="0.25">
      <c r="A202" s="7" t="s">
        <v>7135</v>
      </c>
      <c r="B202" s="7">
        <v>42.399949999999997</v>
      </c>
      <c r="C202" s="7">
        <v>-71.133778000000007</v>
      </c>
      <c r="D202" s="7">
        <v>6</v>
      </c>
    </row>
    <row r="203" spans="1:4" x14ac:dyDescent="0.25">
      <c r="A203" s="7" t="s">
        <v>7136</v>
      </c>
      <c r="B203" s="7">
        <v>42.354227999999999</v>
      </c>
      <c r="C203" s="7">
        <v>-71.105316000000002</v>
      </c>
      <c r="D203" s="7">
        <v>5</v>
      </c>
    </row>
    <row r="204" spans="1:4" x14ac:dyDescent="0.25">
      <c r="A204" s="7" t="s">
        <v>7137</v>
      </c>
      <c r="B204" s="7">
        <v>42.355590999999997</v>
      </c>
      <c r="C204" s="7">
        <v>-71.111312999999996</v>
      </c>
      <c r="D204" s="7">
        <v>5</v>
      </c>
    </row>
    <row r="205" spans="1:4" x14ac:dyDescent="0.25">
      <c r="A205" s="7" t="s">
        <v>7138</v>
      </c>
      <c r="B205" s="7">
        <v>42.356627000000003</v>
      </c>
      <c r="C205" s="7">
        <v>-71.106729999999999</v>
      </c>
      <c r="D205" s="7">
        <v>5</v>
      </c>
    </row>
    <row r="206" spans="1:4" x14ac:dyDescent="0.25">
      <c r="A206" s="7" t="s">
        <v>7139</v>
      </c>
      <c r="B206" s="7">
        <v>42.357368999999998</v>
      </c>
      <c r="C206" s="7">
        <v>-71.108023000000003</v>
      </c>
      <c r="D206" s="7">
        <v>5</v>
      </c>
    </row>
    <row r="207" spans="1:4" x14ac:dyDescent="0.25">
      <c r="A207" s="7" t="s">
        <v>7140</v>
      </c>
      <c r="B207" s="7">
        <v>42.357534000000001</v>
      </c>
      <c r="C207" s="7">
        <v>-71.110372999999996</v>
      </c>
      <c r="D207" s="7">
        <v>5</v>
      </c>
    </row>
    <row r="208" spans="1:4" x14ac:dyDescent="0.25">
      <c r="A208" s="7" t="s">
        <v>7141</v>
      </c>
      <c r="B208" s="7">
        <v>42.358848000000002</v>
      </c>
      <c r="C208" s="7">
        <v>-71.096286000000006</v>
      </c>
      <c r="D208" s="7">
        <v>5</v>
      </c>
    </row>
    <row r="209" spans="1:4" x14ac:dyDescent="0.25">
      <c r="A209" s="7" t="s">
        <v>7142</v>
      </c>
      <c r="B209" s="7">
        <v>42.359115000000003</v>
      </c>
      <c r="C209" s="7">
        <v>-71.111084000000005</v>
      </c>
      <c r="D209" s="7">
        <v>5</v>
      </c>
    </row>
    <row r="210" spans="1:4" x14ac:dyDescent="0.25">
      <c r="A210" s="7" t="s">
        <v>7143</v>
      </c>
      <c r="B210" s="7">
        <v>42.361696999999999</v>
      </c>
      <c r="C210" s="7">
        <v>-71.098077000000004</v>
      </c>
      <c r="D210" s="7">
        <v>5</v>
      </c>
    </row>
    <row r="211" spans="1:4" x14ac:dyDescent="0.25">
      <c r="A211" s="7" t="s">
        <v>7144</v>
      </c>
      <c r="B211" s="7">
        <v>42.362383999999999</v>
      </c>
      <c r="C211" s="7">
        <v>-71.100192000000007</v>
      </c>
      <c r="D211" s="7">
        <v>5</v>
      </c>
    </row>
    <row r="212" spans="1:4" x14ac:dyDescent="0.25">
      <c r="A212" s="7" t="s">
        <v>7145</v>
      </c>
      <c r="B212" s="7">
        <v>42.363278999999999</v>
      </c>
      <c r="C212" s="7">
        <v>-71.110521000000006</v>
      </c>
      <c r="D212" s="7">
        <v>5</v>
      </c>
    </row>
    <row r="213" spans="1:4" x14ac:dyDescent="0.25">
      <c r="A213" s="7" t="s">
        <v>7146</v>
      </c>
      <c r="B213" s="7">
        <v>42.363987000000002</v>
      </c>
      <c r="C213" s="7">
        <v>-71.105711999999997</v>
      </c>
      <c r="D213" s="7">
        <v>5</v>
      </c>
    </row>
    <row r="214" spans="1:4" x14ac:dyDescent="0.25">
      <c r="A214" s="7" t="s">
        <v>7147</v>
      </c>
      <c r="B214" s="7">
        <v>42.365181999999997</v>
      </c>
      <c r="C214" s="7">
        <v>-71.104871000000003</v>
      </c>
      <c r="D214" s="7">
        <v>5</v>
      </c>
    </row>
    <row r="215" spans="1:4" x14ac:dyDescent="0.25">
      <c r="A215" s="7" t="s">
        <v>7148</v>
      </c>
      <c r="B215" s="7">
        <v>42.365270000000002</v>
      </c>
      <c r="C215" s="7">
        <v>-71.105023000000003</v>
      </c>
      <c r="D215" s="7">
        <v>5</v>
      </c>
    </row>
    <row r="216" spans="1:4" x14ac:dyDescent="0.25">
      <c r="A216" s="7" t="s">
        <v>7149</v>
      </c>
      <c r="B216" s="7">
        <v>42.365354000000004</v>
      </c>
      <c r="C216" s="7">
        <v>-71.079863000000003</v>
      </c>
      <c r="D216" s="7">
        <v>5</v>
      </c>
    </row>
    <row r="217" spans="1:4" x14ac:dyDescent="0.25">
      <c r="A217" s="7" t="s">
        <v>7150</v>
      </c>
      <c r="B217" s="7">
        <v>42.365972999999997</v>
      </c>
      <c r="C217" s="7">
        <v>-71.104675</v>
      </c>
      <c r="D217" s="7">
        <v>5</v>
      </c>
    </row>
    <row r="218" spans="1:4" x14ac:dyDescent="0.25">
      <c r="A218" s="7" t="s">
        <v>7151</v>
      </c>
      <c r="B218" s="7">
        <v>42.367334999999997</v>
      </c>
      <c r="C218" s="7">
        <v>-71.104827</v>
      </c>
      <c r="D218" s="7">
        <v>5</v>
      </c>
    </row>
    <row r="219" spans="1:4" x14ac:dyDescent="0.25">
      <c r="A219" s="7" t="s">
        <v>7152</v>
      </c>
      <c r="B219" s="7">
        <v>42.367443999999999</v>
      </c>
      <c r="C219" s="7">
        <v>-71.079381999999995</v>
      </c>
      <c r="D219" s="7">
        <v>5</v>
      </c>
    </row>
    <row r="220" spans="1:4" x14ac:dyDescent="0.25">
      <c r="A220" s="7" t="s">
        <v>7153</v>
      </c>
      <c r="B220" s="7">
        <v>42.368307000000001</v>
      </c>
      <c r="C220" s="7">
        <v>-71.092855999999998</v>
      </c>
      <c r="D220" s="7">
        <v>5</v>
      </c>
    </row>
    <row r="221" spans="1:4" x14ac:dyDescent="0.25">
      <c r="A221" s="7" t="s">
        <v>7154</v>
      </c>
      <c r="B221" s="7">
        <v>42.370398999999999</v>
      </c>
      <c r="C221" s="7">
        <v>-71.103763999999998</v>
      </c>
      <c r="D221" s="7">
        <v>5</v>
      </c>
    </row>
    <row r="222" spans="1:4" x14ac:dyDescent="0.25">
      <c r="A222" s="7" t="s">
        <v>7155</v>
      </c>
      <c r="B222" s="7">
        <v>42.371454</v>
      </c>
      <c r="C222" s="7">
        <v>-71.112004999999996</v>
      </c>
      <c r="D222" s="7">
        <v>5</v>
      </c>
    </row>
    <row r="223" spans="1:4" x14ac:dyDescent="0.25">
      <c r="A223" s="7" t="s">
        <v>7156</v>
      </c>
      <c r="B223" s="7">
        <v>42.371927999999997</v>
      </c>
      <c r="C223" s="7">
        <v>-71.081327999999999</v>
      </c>
      <c r="D223" s="7">
        <v>5</v>
      </c>
    </row>
    <row r="224" spans="1:4" x14ac:dyDescent="0.25">
      <c r="A224" s="7" t="s">
        <v>7157</v>
      </c>
      <c r="B224" s="7">
        <v>42.372154000000002</v>
      </c>
      <c r="C224" s="7">
        <v>-71.120489000000006</v>
      </c>
      <c r="D224" s="7">
        <v>5</v>
      </c>
    </row>
    <row r="225" spans="1:4" x14ac:dyDescent="0.25">
      <c r="A225" s="7" t="s">
        <v>7158</v>
      </c>
      <c r="B225" s="7">
        <v>42.372304999999997</v>
      </c>
      <c r="C225" s="7">
        <v>-71.115146999999993</v>
      </c>
      <c r="D225" s="7">
        <v>5</v>
      </c>
    </row>
    <row r="226" spans="1:4" x14ac:dyDescent="0.25">
      <c r="A226" s="7" t="s">
        <v>7159</v>
      </c>
      <c r="B226" s="7">
        <v>42.372408999999998</v>
      </c>
      <c r="C226" s="7">
        <v>-71.090655999999996</v>
      </c>
      <c r="D226" s="7">
        <v>5</v>
      </c>
    </row>
    <row r="227" spans="1:4" x14ac:dyDescent="0.25">
      <c r="A227" s="7" t="s">
        <v>7160</v>
      </c>
      <c r="B227" s="7">
        <v>42.37256</v>
      </c>
      <c r="C227" s="7">
        <v>-71.091820999999996</v>
      </c>
      <c r="D227" s="7">
        <v>5</v>
      </c>
    </row>
    <row r="228" spans="1:4" x14ac:dyDescent="0.25">
      <c r="A228" s="7" t="s">
        <v>7161</v>
      </c>
      <c r="B228" s="7">
        <v>42.372694000000003</v>
      </c>
      <c r="C228" s="7">
        <v>-71.116417999999996</v>
      </c>
      <c r="D228" s="7">
        <v>5</v>
      </c>
    </row>
    <row r="229" spans="1:4" x14ac:dyDescent="0.25">
      <c r="A229" s="7" t="s">
        <v>7162</v>
      </c>
      <c r="B229" s="7">
        <v>42.373333000000002</v>
      </c>
      <c r="C229" s="7">
        <v>-71.118581000000006</v>
      </c>
      <c r="D229" s="7">
        <v>5</v>
      </c>
    </row>
    <row r="230" spans="1:4" x14ac:dyDescent="0.25">
      <c r="A230" s="7" t="s">
        <v>7163</v>
      </c>
      <c r="B230" s="7">
        <v>42.373362999999998</v>
      </c>
      <c r="C230" s="7">
        <v>-71.122960000000006</v>
      </c>
      <c r="D230" s="7">
        <v>5</v>
      </c>
    </row>
    <row r="231" spans="1:4" x14ac:dyDescent="0.25">
      <c r="A231" s="7" t="s">
        <v>7164</v>
      </c>
      <c r="B231" s="7">
        <v>42.373493000000003</v>
      </c>
      <c r="C231" s="7">
        <v>-71.099759000000006</v>
      </c>
      <c r="D231" s="7">
        <v>5</v>
      </c>
    </row>
    <row r="232" spans="1:4" x14ac:dyDescent="0.25">
      <c r="A232" s="7" t="s">
        <v>7165</v>
      </c>
      <c r="B232" s="7">
        <v>42.374028000000003</v>
      </c>
      <c r="C232" s="7">
        <v>-71.103097000000005</v>
      </c>
      <c r="D232" s="7">
        <v>5</v>
      </c>
    </row>
    <row r="233" spans="1:4" x14ac:dyDescent="0.25">
      <c r="A233" s="7" t="s">
        <v>7166</v>
      </c>
      <c r="B233" s="7">
        <v>42.374406999999998</v>
      </c>
      <c r="C233" s="7">
        <v>-71.106082000000001</v>
      </c>
      <c r="D233" s="7">
        <v>5</v>
      </c>
    </row>
    <row r="234" spans="1:4" x14ac:dyDescent="0.25">
      <c r="A234" s="7" t="s">
        <v>7167</v>
      </c>
      <c r="B234" s="7">
        <v>42.374417000000001</v>
      </c>
      <c r="C234" s="7">
        <v>-71.104436000000007</v>
      </c>
      <c r="D234" s="7">
        <v>5</v>
      </c>
    </row>
    <row r="235" spans="1:4" x14ac:dyDescent="0.25">
      <c r="A235" s="7" t="s">
        <v>7168</v>
      </c>
      <c r="B235" s="7">
        <v>42.374538000000001</v>
      </c>
      <c r="C235" s="7">
        <v>-71.120671999999999</v>
      </c>
      <c r="D235" s="7">
        <v>5</v>
      </c>
    </row>
    <row r="236" spans="1:4" x14ac:dyDescent="0.25">
      <c r="A236" s="7" t="s">
        <v>7169</v>
      </c>
      <c r="B236" s="7">
        <v>42.374873000000001</v>
      </c>
      <c r="C236" s="7">
        <v>-71.109046000000006</v>
      </c>
      <c r="D236" s="7">
        <v>5</v>
      </c>
    </row>
    <row r="237" spans="1:4" x14ac:dyDescent="0.25">
      <c r="A237" s="7" t="s">
        <v>7170</v>
      </c>
      <c r="B237" s="7">
        <v>42.377870000000001</v>
      </c>
      <c r="C237" s="7">
        <v>-71.120647000000005</v>
      </c>
      <c r="D237" s="7">
        <v>5</v>
      </c>
    </row>
    <row r="238" spans="1:4" x14ac:dyDescent="0.25">
      <c r="A238" s="7" t="s">
        <v>7171</v>
      </c>
      <c r="B238" s="7">
        <v>42.380394000000003</v>
      </c>
      <c r="C238" s="7">
        <v>-71.127504000000002</v>
      </c>
      <c r="D238" s="7">
        <v>5</v>
      </c>
    </row>
    <row r="239" spans="1:4" x14ac:dyDescent="0.25">
      <c r="A239" s="7" t="s">
        <v>7172</v>
      </c>
      <c r="B239" s="7">
        <v>42.386164999999998</v>
      </c>
      <c r="C239" s="7">
        <v>-71.130977000000001</v>
      </c>
      <c r="D239" s="7">
        <v>5</v>
      </c>
    </row>
    <row r="240" spans="1:4" x14ac:dyDescent="0.25">
      <c r="A240" s="7" t="s">
        <v>7173</v>
      </c>
      <c r="B240" s="7">
        <v>42.386721000000001</v>
      </c>
      <c r="C240" s="7">
        <v>-71.117395999999999</v>
      </c>
      <c r="D240" s="7">
        <v>5</v>
      </c>
    </row>
    <row r="241" spans="1:4" x14ac:dyDescent="0.25">
      <c r="A241" s="7" t="s">
        <v>7174</v>
      </c>
      <c r="B241" s="7">
        <v>42.388578000000003</v>
      </c>
      <c r="C241" s="7">
        <v>-71.118688000000006</v>
      </c>
      <c r="D241" s="7">
        <v>5</v>
      </c>
    </row>
    <row r="242" spans="1:4" x14ac:dyDescent="0.25">
      <c r="A242" s="7" t="s">
        <v>7175</v>
      </c>
      <c r="B242" s="7">
        <v>42.388942</v>
      </c>
      <c r="C242" s="7">
        <v>-71.125</v>
      </c>
      <c r="D242" s="7">
        <v>5</v>
      </c>
    </row>
    <row r="243" spans="1:4" x14ac:dyDescent="0.25">
      <c r="A243" s="7" t="s">
        <v>7176</v>
      </c>
      <c r="B243" s="7">
        <v>42.389046</v>
      </c>
      <c r="C243" s="7">
        <v>-71.144819999999996</v>
      </c>
      <c r="D243" s="7">
        <v>5</v>
      </c>
    </row>
    <row r="244" spans="1:4" x14ac:dyDescent="0.25">
      <c r="A244" s="7" t="s">
        <v>7177</v>
      </c>
      <c r="B244" s="7">
        <v>42.389156</v>
      </c>
      <c r="C244" s="7">
        <v>-71.145993000000004</v>
      </c>
      <c r="D244" s="7">
        <v>5</v>
      </c>
    </row>
    <row r="245" spans="1:4" x14ac:dyDescent="0.25">
      <c r="A245" s="7" t="s">
        <v>7178</v>
      </c>
      <c r="B245" s="7">
        <v>42.393109000000003</v>
      </c>
      <c r="C245" s="7">
        <v>-71.140016000000003</v>
      </c>
      <c r="D245" s="7">
        <v>5</v>
      </c>
    </row>
    <row r="246" spans="1:4" x14ac:dyDescent="0.25">
      <c r="A246" s="7" t="s">
        <v>7179</v>
      </c>
      <c r="B246" s="7">
        <v>42.394523999999997</v>
      </c>
      <c r="C246" s="7">
        <v>-71.127011999999993</v>
      </c>
      <c r="D246" s="7">
        <v>5</v>
      </c>
    </row>
    <row r="247" spans="1:4" x14ac:dyDescent="0.25">
      <c r="A247" s="7" t="s">
        <v>7180</v>
      </c>
      <c r="B247" s="7">
        <v>42.397409000000003</v>
      </c>
      <c r="C247" s="7">
        <v>-71.130286999999996</v>
      </c>
      <c r="D247" s="7">
        <v>5</v>
      </c>
    </row>
    <row r="248" spans="1:4" x14ac:dyDescent="0.25">
      <c r="A248" s="7" t="s">
        <v>7181</v>
      </c>
      <c r="B248" s="7">
        <v>42.398899999999998</v>
      </c>
      <c r="C248" s="7">
        <v>-71.132424999999998</v>
      </c>
      <c r="D248" s="7">
        <v>5</v>
      </c>
    </row>
    <row r="249" spans="1:4" x14ac:dyDescent="0.25">
      <c r="A249" s="7" t="s">
        <v>7182</v>
      </c>
      <c r="B249" s="7">
        <v>42.353437999999997</v>
      </c>
      <c r="C249" s="7">
        <v>-71.107140999999999</v>
      </c>
      <c r="D249" s="7">
        <v>4</v>
      </c>
    </row>
    <row r="250" spans="1:4" x14ac:dyDescent="0.25">
      <c r="A250" s="7" t="s">
        <v>7183</v>
      </c>
      <c r="B250" s="7">
        <v>42.358266999999998</v>
      </c>
      <c r="C250" s="7">
        <v>-71.109593000000004</v>
      </c>
      <c r="D250" s="7">
        <v>4</v>
      </c>
    </row>
    <row r="251" spans="1:4" x14ac:dyDescent="0.25">
      <c r="A251" s="7" t="s">
        <v>7184</v>
      </c>
      <c r="B251" s="7">
        <v>42.358752000000003</v>
      </c>
      <c r="C251" s="7">
        <v>-71.114977999999994</v>
      </c>
      <c r="D251" s="7">
        <v>4</v>
      </c>
    </row>
    <row r="252" spans="1:4" x14ac:dyDescent="0.25">
      <c r="A252" s="7" t="s">
        <v>7185</v>
      </c>
      <c r="B252" s="7">
        <v>42.359917000000003</v>
      </c>
      <c r="C252" s="7">
        <v>-71.101727999999994</v>
      </c>
      <c r="D252" s="7">
        <v>4</v>
      </c>
    </row>
    <row r="253" spans="1:4" x14ac:dyDescent="0.25">
      <c r="A253" s="7" t="s">
        <v>7186</v>
      </c>
      <c r="B253" s="7">
        <v>42.360219999999998</v>
      </c>
      <c r="C253" s="7">
        <v>-71.100797</v>
      </c>
      <c r="D253" s="7">
        <v>4</v>
      </c>
    </row>
    <row r="254" spans="1:4" x14ac:dyDescent="0.25">
      <c r="A254" s="7" t="s">
        <v>7187</v>
      </c>
      <c r="B254" s="7">
        <v>42.360785</v>
      </c>
      <c r="C254" s="7">
        <v>-71.112035000000006</v>
      </c>
      <c r="D254" s="7">
        <v>4</v>
      </c>
    </row>
    <row r="255" spans="1:4" x14ac:dyDescent="0.25">
      <c r="A255" s="7" t="s">
        <v>7188</v>
      </c>
      <c r="B255" s="7">
        <v>42.361702000000001</v>
      </c>
      <c r="C255" s="7">
        <v>-71.113462999999996</v>
      </c>
      <c r="D255" s="7">
        <v>4</v>
      </c>
    </row>
    <row r="256" spans="1:4" x14ac:dyDescent="0.25">
      <c r="A256" s="7" t="s">
        <v>7189</v>
      </c>
      <c r="B256" s="7">
        <v>42.361733000000001</v>
      </c>
      <c r="C256" s="7">
        <v>-71.110910000000004</v>
      </c>
      <c r="D256" s="7">
        <v>4</v>
      </c>
    </row>
    <row r="257" spans="1:4" x14ac:dyDescent="0.25">
      <c r="A257" s="7" t="s">
        <v>7190</v>
      </c>
      <c r="B257" s="7">
        <v>42.362578999999997</v>
      </c>
      <c r="C257" s="7">
        <v>-71.088165000000004</v>
      </c>
      <c r="D257" s="7">
        <v>4</v>
      </c>
    </row>
    <row r="258" spans="1:4" x14ac:dyDescent="0.25">
      <c r="A258" s="7" t="s">
        <v>7191</v>
      </c>
      <c r="B258" s="7">
        <v>42.362704999999998</v>
      </c>
      <c r="C258" s="7">
        <v>-71.089949000000004</v>
      </c>
      <c r="D258" s="7">
        <v>4</v>
      </c>
    </row>
    <row r="259" spans="1:4" x14ac:dyDescent="0.25">
      <c r="A259" s="7" t="s">
        <v>7192</v>
      </c>
      <c r="B259" s="7">
        <v>42.362729999999999</v>
      </c>
      <c r="C259" s="7">
        <v>-71.084013999999996</v>
      </c>
      <c r="D259" s="7">
        <v>4</v>
      </c>
    </row>
    <row r="260" spans="1:4" x14ac:dyDescent="0.25">
      <c r="A260" s="7" t="s">
        <v>7193</v>
      </c>
      <c r="B260" s="7">
        <v>42.363101999999998</v>
      </c>
      <c r="C260" s="7">
        <v>-71.095277999999993</v>
      </c>
      <c r="D260" s="7">
        <v>4</v>
      </c>
    </row>
    <row r="261" spans="1:4" x14ac:dyDescent="0.25">
      <c r="A261" s="7" t="s">
        <v>7194</v>
      </c>
      <c r="B261" s="7">
        <v>42.363883999999999</v>
      </c>
      <c r="C261" s="7">
        <v>-71.093157000000005</v>
      </c>
      <c r="D261" s="7">
        <v>4</v>
      </c>
    </row>
    <row r="262" spans="1:4" x14ac:dyDescent="0.25">
      <c r="A262" s="7" t="s">
        <v>7195</v>
      </c>
      <c r="B262" s="7">
        <v>42.364041999999998</v>
      </c>
      <c r="C262" s="7">
        <v>-71.108254000000002</v>
      </c>
      <c r="D262" s="7">
        <v>4</v>
      </c>
    </row>
    <row r="263" spans="1:4" x14ac:dyDescent="0.25">
      <c r="A263" s="7" t="s">
        <v>7196</v>
      </c>
      <c r="B263" s="7">
        <v>42.364573999999998</v>
      </c>
      <c r="C263" s="7">
        <v>-71.106688000000005</v>
      </c>
      <c r="D263" s="7">
        <v>4</v>
      </c>
    </row>
    <row r="264" spans="1:4" x14ac:dyDescent="0.25">
      <c r="A264" s="7" t="s">
        <v>7197</v>
      </c>
      <c r="B264" s="7">
        <v>42.365012</v>
      </c>
      <c r="C264" s="7">
        <v>-71.104585999999998</v>
      </c>
      <c r="D264" s="7">
        <v>4</v>
      </c>
    </row>
    <row r="265" spans="1:4" x14ac:dyDescent="0.25">
      <c r="A265" s="7" t="s">
        <v>7198</v>
      </c>
      <c r="B265" s="7">
        <v>42.365079000000001</v>
      </c>
      <c r="C265" s="7">
        <v>-71.106949999999998</v>
      </c>
      <c r="D265" s="7">
        <v>4</v>
      </c>
    </row>
    <row r="266" spans="1:4" x14ac:dyDescent="0.25">
      <c r="A266" s="7" t="s">
        <v>7199</v>
      </c>
      <c r="B266" s="7">
        <v>42.365150999999997</v>
      </c>
      <c r="C266" s="7">
        <v>-71.093297000000007</v>
      </c>
      <c r="D266" s="7">
        <v>4</v>
      </c>
    </row>
    <row r="267" spans="1:4" x14ac:dyDescent="0.25">
      <c r="A267" s="7" t="s">
        <v>7200</v>
      </c>
      <c r="B267" s="7">
        <v>42.365231000000001</v>
      </c>
      <c r="C267" s="7">
        <v>-71.101285000000004</v>
      </c>
      <c r="D267" s="7">
        <v>4</v>
      </c>
    </row>
    <row r="268" spans="1:4" x14ac:dyDescent="0.25">
      <c r="A268" s="7" t="s">
        <v>7201</v>
      </c>
      <c r="B268" s="7">
        <v>42.365456000000002</v>
      </c>
      <c r="C268" s="7">
        <v>-71.112864000000002</v>
      </c>
      <c r="D268" s="7">
        <v>4</v>
      </c>
    </row>
    <row r="269" spans="1:4" x14ac:dyDescent="0.25">
      <c r="A269" s="7" t="s">
        <v>7202</v>
      </c>
      <c r="B269" s="7">
        <v>42.366584000000003</v>
      </c>
      <c r="C269" s="7">
        <v>-71.087968000000004</v>
      </c>
      <c r="D269" s="7">
        <v>4</v>
      </c>
    </row>
    <row r="270" spans="1:4" x14ac:dyDescent="0.25">
      <c r="A270" s="7" t="s">
        <v>7203</v>
      </c>
      <c r="B270" s="7">
        <v>42.366670999999997</v>
      </c>
      <c r="C270" s="7">
        <v>-71.084260999999998</v>
      </c>
      <c r="D270" s="7">
        <v>4</v>
      </c>
    </row>
    <row r="271" spans="1:4" x14ac:dyDescent="0.25">
      <c r="A271" s="7" t="s">
        <v>7204</v>
      </c>
      <c r="B271" s="7">
        <v>42.366993000000001</v>
      </c>
      <c r="C271" s="7">
        <v>-71.097860999999995</v>
      </c>
      <c r="D271" s="7">
        <v>4</v>
      </c>
    </row>
    <row r="272" spans="1:4" x14ac:dyDescent="0.25">
      <c r="A272" s="7" t="s">
        <v>7205</v>
      </c>
      <c r="B272" s="7">
        <v>42.367297000000001</v>
      </c>
      <c r="C272" s="7">
        <v>-71.089676999999995</v>
      </c>
      <c r="D272" s="7">
        <v>4</v>
      </c>
    </row>
    <row r="273" spans="1:4" x14ac:dyDescent="0.25">
      <c r="A273" s="7" t="s">
        <v>7206</v>
      </c>
      <c r="B273" s="7">
        <v>42.367562</v>
      </c>
      <c r="C273" s="7">
        <v>-71.085740999999999</v>
      </c>
      <c r="D273" s="7">
        <v>4</v>
      </c>
    </row>
    <row r="274" spans="1:4" x14ac:dyDescent="0.25">
      <c r="A274" s="7" t="s">
        <v>7207</v>
      </c>
      <c r="B274" s="7">
        <v>42.367707000000003</v>
      </c>
      <c r="C274" s="7">
        <v>-71.095190000000002</v>
      </c>
      <c r="D274" s="7">
        <v>4</v>
      </c>
    </row>
    <row r="275" spans="1:4" x14ac:dyDescent="0.25">
      <c r="A275" s="7" t="s">
        <v>7208</v>
      </c>
      <c r="B275" s="7">
        <v>42.368279999999999</v>
      </c>
      <c r="C275" s="7">
        <v>-71.077596</v>
      </c>
      <c r="D275" s="7">
        <v>4</v>
      </c>
    </row>
    <row r="276" spans="1:4" x14ac:dyDescent="0.25">
      <c r="A276" s="7" t="s">
        <v>7209</v>
      </c>
      <c r="B276" s="7">
        <v>42.369646000000003</v>
      </c>
      <c r="C276" s="7">
        <v>-71.101146999999997</v>
      </c>
      <c r="D276" s="7">
        <v>4</v>
      </c>
    </row>
    <row r="277" spans="1:4" x14ac:dyDescent="0.25">
      <c r="A277" s="7" t="s">
        <v>7210</v>
      </c>
      <c r="B277" s="7">
        <v>42.370807999999997</v>
      </c>
      <c r="C277" s="7">
        <v>-71.109622999999999</v>
      </c>
      <c r="D277" s="7">
        <v>4</v>
      </c>
    </row>
    <row r="278" spans="1:4" x14ac:dyDescent="0.25">
      <c r="A278" s="7" t="s">
        <v>7211</v>
      </c>
      <c r="B278" s="7">
        <v>42.370823000000001</v>
      </c>
      <c r="C278" s="7">
        <v>-71.104838999999998</v>
      </c>
      <c r="D278" s="7">
        <v>4</v>
      </c>
    </row>
    <row r="279" spans="1:4" x14ac:dyDescent="0.25">
      <c r="A279" s="7" t="s">
        <v>7212</v>
      </c>
      <c r="B279" s="7">
        <v>42.371232999999997</v>
      </c>
      <c r="C279" s="7">
        <v>-71.081492999999995</v>
      </c>
      <c r="D279" s="7">
        <v>4</v>
      </c>
    </row>
    <row r="280" spans="1:4" x14ac:dyDescent="0.25">
      <c r="A280" s="7" t="s">
        <v>7213</v>
      </c>
      <c r="B280" s="7">
        <v>42.371319999999997</v>
      </c>
      <c r="C280" s="7">
        <v>-71.106093999999999</v>
      </c>
      <c r="D280" s="7">
        <v>4</v>
      </c>
    </row>
    <row r="281" spans="1:4" x14ac:dyDescent="0.25">
      <c r="A281" s="7" t="s">
        <v>7214</v>
      </c>
      <c r="B281" s="7">
        <v>42.371443999999997</v>
      </c>
      <c r="C281" s="7">
        <v>-71.08314</v>
      </c>
      <c r="D281" s="7">
        <v>4</v>
      </c>
    </row>
    <row r="282" spans="1:4" x14ac:dyDescent="0.25">
      <c r="A282" s="7" t="s">
        <v>7215</v>
      </c>
      <c r="B282" s="7">
        <v>42.371802000000002</v>
      </c>
      <c r="C282" s="7">
        <v>-71.121319999999997</v>
      </c>
      <c r="D282" s="7">
        <v>4</v>
      </c>
    </row>
    <row r="283" spans="1:4" x14ac:dyDescent="0.25">
      <c r="A283" s="7" t="s">
        <v>7216</v>
      </c>
      <c r="B283" s="7">
        <v>42.371920000000003</v>
      </c>
      <c r="C283" s="7">
        <v>-71.086872</v>
      </c>
      <c r="D283" s="7">
        <v>4</v>
      </c>
    </row>
    <row r="284" spans="1:4" x14ac:dyDescent="0.25">
      <c r="A284" s="7" t="s">
        <v>7217</v>
      </c>
      <c r="B284" s="7">
        <v>42.371983</v>
      </c>
      <c r="C284" s="7">
        <v>-71.122510000000005</v>
      </c>
      <c r="D284" s="7">
        <v>4</v>
      </c>
    </row>
    <row r="285" spans="1:4" x14ac:dyDescent="0.25">
      <c r="A285" s="7" t="s">
        <v>7218</v>
      </c>
      <c r="B285" s="7">
        <v>42.372323999999999</v>
      </c>
      <c r="C285" s="7">
        <v>-71.091316000000006</v>
      </c>
      <c r="D285" s="7">
        <v>4</v>
      </c>
    </row>
    <row r="286" spans="1:4" x14ac:dyDescent="0.25">
      <c r="A286" s="7" t="s">
        <v>7219</v>
      </c>
      <c r="B286" s="7">
        <v>42.372478999999998</v>
      </c>
      <c r="C286" s="7">
        <v>-71.091201999999996</v>
      </c>
      <c r="D286" s="7">
        <v>4</v>
      </c>
    </row>
    <row r="287" spans="1:4" x14ac:dyDescent="0.25">
      <c r="A287" s="7" t="s">
        <v>7220</v>
      </c>
      <c r="B287" s="7">
        <v>42.373216999999997</v>
      </c>
      <c r="C287" s="7">
        <v>-71.120737000000005</v>
      </c>
      <c r="D287" s="7">
        <v>4</v>
      </c>
    </row>
    <row r="288" spans="1:4" x14ac:dyDescent="0.25">
      <c r="A288" s="7" t="s">
        <v>7221</v>
      </c>
      <c r="B288" s="7">
        <v>42.373370999999999</v>
      </c>
      <c r="C288" s="7">
        <v>-71.119912999999997</v>
      </c>
      <c r="D288" s="7">
        <v>4</v>
      </c>
    </row>
    <row r="289" spans="1:4" x14ac:dyDescent="0.25">
      <c r="A289" s="7" t="s">
        <v>7222</v>
      </c>
      <c r="B289" s="7">
        <v>42.373387999999998</v>
      </c>
      <c r="C289" s="7">
        <v>-71.123320000000007</v>
      </c>
      <c r="D289" s="7">
        <v>4</v>
      </c>
    </row>
    <row r="290" spans="1:4" x14ac:dyDescent="0.25">
      <c r="A290" s="7" t="s">
        <v>7223</v>
      </c>
      <c r="B290" s="7">
        <v>42.374290000000002</v>
      </c>
      <c r="C290" s="7">
        <v>-71.094746999999998</v>
      </c>
      <c r="D290" s="7">
        <v>4</v>
      </c>
    </row>
    <row r="291" spans="1:4" x14ac:dyDescent="0.25">
      <c r="A291" s="7" t="s">
        <v>7224</v>
      </c>
      <c r="B291" s="7">
        <v>42.374698000000002</v>
      </c>
      <c r="C291" s="7">
        <v>-71.108335999999994</v>
      </c>
      <c r="D291" s="7">
        <v>4</v>
      </c>
    </row>
    <row r="292" spans="1:4" x14ac:dyDescent="0.25">
      <c r="A292" s="7" t="s">
        <v>7225</v>
      </c>
      <c r="B292" s="7">
        <v>42.375045999999998</v>
      </c>
      <c r="C292" s="7">
        <v>-71.118577999999999</v>
      </c>
      <c r="D292" s="7">
        <v>4</v>
      </c>
    </row>
    <row r="293" spans="1:4" x14ac:dyDescent="0.25">
      <c r="A293" s="7" t="s">
        <v>7226</v>
      </c>
      <c r="B293" s="7">
        <v>42.375202000000002</v>
      </c>
      <c r="C293" s="7">
        <v>-71.112233000000003</v>
      </c>
      <c r="D293" s="7">
        <v>4</v>
      </c>
    </row>
    <row r="294" spans="1:4" x14ac:dyDescent="0.25">
      <c r="A294" s="7" t="s">
        <v>7227</v>
      </c>
      <c r="B294" s="7">
        <v>42.375266000000003</v>
      </c>
      <c r="C294" s="7">
        <v>-71.112729000000002</v>
      </c>
      <c r="D294" s="7">
        <v>4</v>
      </c>
    </row>
    <row r="295" spans="1:4" x14ac:dyDescent="0.25">
      <c r="A295" s="7" t="s">
        <v>7228</v>
      </c>
      <c r="B295" s="7">
        <v>42.375985999999997</v>
      </c>
      <c r="C295" s="7">
        <v>-71.124613999999994</v>
      </c>
      <c r="D295" s="7">
        <v>4</v>
      </c>
    </row>
    <row r="296" spans="1:4" x14ac:dyDescent="0.25">
      <c r="A296" s="7" t="s">
        <v>7229</v>
      </c>
      <c r="B296" s="7">
        <v>42.376154</v>
      </c>
      <c r="C296" s="7">
        <v>-71.140758000000005</v>
      </c>
      <c r="D296" s="7">
        <v>4</v>
      </c>
    </row>
    <row r="297" spans="1:4" x14ac:dyDescent="0.25">
      <c r="A297" s="7" t="s">
        <v>7230</v>
      </c>
      <c r="B297" s="7">
        <v>42.376261</v>
      </c>
      <c r="C297" s="7">
        <v>-71.123608000000004</v>
      </c>
      <c r="D297" s="7">
        <v>4</v>
      </c>
    </row>
    <row r="298" spans="1:4" x14ac:dyDescent="0.25">
      <c r="A298" s="7" t="s">
        <v>7231</v>
      </c>
      <c r="B298" s="7">
        <v>42.377006000000002</v>
      </c>
      <c r="C298" s="7">
        <v>-71.112334000000004</v>
      </c>
      <c r="D298" s="7">
        <v>4</v>
      </c>
    </row>
    <row r="299" spans="1:4" x14ac:dyDescent="0.25">
      <c r="A299" s="7" t="s">
        <v>7232</v>
      </c>
      <c r="B299" s="7">
        <v>42.378324999999997</v>
      </c>
      <c r="C299" s="7">
        <v>-71.123709000000005</v>
      </c>
      <c r="D299" s="7">
        <v>4</v>
      </c>
    </row>
    <row r="300" spans="1:4" x14ac:dyDescent="0.25">
      <c r="A300" s="7" t="s">
        <v>7233</v>
      </c>
      <c r="B300" s="7">
        <v>42.379972000000002</v>
      </c>
      <c r="C300" s="7">
        <v>-71.119945000000001</v>
      </c>
      <c r="D300" s="7">
        <v>4</v>
      </c>
    </row>
    <row r="301" spans="1:4" x14ac:dyDescent="0.25">
      <c r="A301" s="7" t="s">
        <v>7234</v>
      </c>
      <c r="B301" s="7">
        <v>42.380927999999997</v>
      </c>
      <c r="C301" s="7">
        <v>-71.140017</v>
      </c>
      <c r="D301" s="7">
        <v>4</v>
      </c>
    </row>
    <row r="302" spans="1:4" x14ac:dyDescent="0.25">
      <c r="A302" s="7" t="s">
        <v>7235</v>
      </c>
      <c r="B302" s="7">
        <v>42.381402999999999</v>
      </c>
      <c r="C302" s="7">
        <v>-71.126132999999996</v>
      </c>
      <c r="D302" s="7">
        <v>4</v>
      </c>
    </row>
    <row r="303" spans="1:4" x14ac:dyDescent="0.25">
      <c r="A303" s="7" t="s">
        <v>7236</v>
      </c>
      <c r="B303" s="7">
        <v>42.381520999999999</v>
      </c>
      <c r="C303" s="7">
        <v>-71.134101999999999</v>
      </c>
      <c r="D303" s="7">
        <v>4</v>
      </c>
    </row>
    <row r="304" spans="1:4" x14ac:dyDescent="0.25">
      <c r="A304" s="7" t="s">
        <v>7237</v>
      </c>
      <c r="B304" s="7">
        <v>42.381554000000001</v>
      </c>
      <c r="C304" s="7">
        <v>-71.116331000000002</v>
      </c>
      <c r="D304" s="7">
        <v>4</v>
      </c>
    </row>
    <row r="305" spans="1:4" x14ac:dyDescent="0.25">
      <c r="A305" s="7" t="s">
        <v>7238</v>
      </c>
      <c r="B305" s="7">
        <v>42.385379999999998</v>
      </c>
      <c r="C305" s="7">
        <v>-71.119336000000004</v>
      </c>
      <c r="D305" s="7">
        <v>4</v>
      </c>
    </row>
    <row r="306" spans="1:4" x14ac:dyDescent="0.25">
      <c r="A306" s="7" t="s">
        <v>7239</v>
      </c>
      <c r="B306" s="7">
        <v>42.385955000000003</v>
      </c>
      <c r="C306" s="7">
        <v>-71.138872000000006</v>
      </c>
      <c r="D306" s="7">
        <v>4</v>
      </c>
    </row>
    <row r="307" spans="1:4" x14ac:dyDescent="0.25">
      <c r="A307" s="7" t="s">
        <v>7240</v>
      </c>
      <c r="B307" s="7">
        <v>42.388075000000001</v>
      </c>
      <c r="C307" s="7">
        <v>-71.119574</v>
      </c>
      <c r="D307" s="7">
        <v>4</v>
      </c>
    </row>
    <row r="308" spans="1:4" x14ac:dyDescent="0.25">
      <c r="A308" s="7" t="s">
        <v>7241</v>
      </c>
      <c r="B308" s="7">
        <v>42.388514999999998</v>
      </c>
      <c r="C308" s="7">
        <v>-71.132695999999996</v>
      </c>
      <c r="D308" s="7">
        <v>4</v>
      </c>
    </row>
    <row r="309" spans="1:4" x14ac:dyDescent="0.25">
      <c r="A309" s="7" t="s">
        <v>7242</v>
      </c>
      <c r="B309" s="7">
        <v>42.389043999999998</v>
      </c>
      <c r="C309" s="7">
        <v>-71.119951</v>
      </c>
      <c r="D309" s="7">
        <v>4</v>
      </c>
    </row>
    <row r="310" spans="1:4" x14ac:dyDescent="0.25">
      <c r="A310" s="7" t="s">
        <v>7243</v>
      </c>
      <c r="B310" s="7">
        <v>42.389121000000003</v>
      </c>
      <c r="C310" s="7">
        <v>-71.148189000000002</v>
      </c>
      <c r="D310" s="7">
        <v>4</v>
      </c>
    </row>
    <row r="311" spans="1:4" x14ac:dyDescent="0.25">
      <c r="A311" s="7" t="s">
        <v>7244</v>
      </c>
      <c r="B311" s="7">
        <v>42.390053999999999</v>
      </c>
      <c r="C311" s="7">
        <v>-71.142242999999993</v>
      </c>
      <c r="D311" s="7">
        <v>4</v>
      </c>
    </row>
    <row r="312" spans="1:4" x14ac:dyDescent="0.25">
      <c r="A312" s="7" t="s">
        <v>7245</v>
      </c>
      <c r="B312" s="7">
        <v>42.390338</v>
      </c>
      <c r="C312" s="7">
        <v>-71.121410999999995</v>
      </c>
      <c r="D312" s="7">
        <v>4</v>
      </c>
    </row>
    <row r="313" spans="1:4" x14ac:dyDescent="0.25">
      <c r="A313" s="7" t="s">
        <v>7246</v>
      </c>
      <c r="B313" s="7">
        <v>42.391157999999997</v>
      </c>
      <c r="C313" s="7">
        <v>-71.122801999999993</v>
      </c>
      <c r="D313" s="7">
        <v>4</v>
      </c>
    </row>
    <row r="314" spans="1:4" x14ac:dyDescent="0.25">
      <c r="A314" s="7" t="s">
        <v>7247</v>
      </c>
      <c r="B314" s="7">
        <v>42.393619000000001</v>
      </c>
      <c r="C314" s="7">
        <v>-71.135182</v>
      </c>
      <c r="D314" s="7">
        <v>4</v>
      </c>
    </row>
    <row r="315" spans="1:4" x14ac:dyDescent="0.25">
      <c r="A315" s="7" t="s">
        <v>7248</v>
      </c>
      <c r="B315" s="7">
        <v>42.393956000000003</v>
      </c>
      <c r="C315" s="7">
        <v>-71.140613000000002</v>
      </c>
      <c r="D315" s="7">
        <v>4</v>
      </c>
    </row>
    <row r="316" spans="1:4" x14ac:dyDescent="0.25">
      <c r="A316" s="7" t="s">
        <v>7249</v>
      </c>
      <c r="B316" s="7">
        <v>42.394061999999998</v>
      </c>
      <c r="C316" s="7">
        <v>-71.127054999999999</v>
      </c>
      <c r="D316" s="7">
        <v>4</v>
      </c>
    </row>
    <row r="317" spans="1:4" x14ac:dyDescent="0.25">
      <c r="A317" s="7" t="s">
        <v>7250</v>
      </c>
      <c r="B317" s="7">
        <v>42.395671</v>
      </c>
      <c r="C317" s="7">
        <v>-71.128300999999993</v>
      </c>
      <c r="D317" s="7">
        <v>4</v>
      </c>
    </row>
    <row r="318" spans="1:4" x14ac:dyDescent="0.25">
      <c r="A318" s="7" t="s">
        <v>7251</v>
      </c>
      <c r="B318" s="7">
        <v>42.396635000000003</v>
      </c>
      <c r="C318" s="7">
        <v>-71.129384999999999</v>
      </c>
      <c r="D318" s="7">
        <v>4</v>
      </c>
    </row>
    <row r="319" spans="1:4" x14ac:dyDescent="0.25">
      <c r="A319" s="7" t="s">
        <v>7252</v>
      </c>
      <c r="B319" s="7">
        <v>42.400530000000003</v>
      </c>
      <c r="C319" s="7">
        <v>-71.135126999999997</v>
      </c>
      <c r="D319" s="7">
        <v>4</v>
      </c>
    </row>
    <row r="320" spans="1:4" x14ac:dyDescent="0.25">
      <c r="A320" s="7" t="s">
        <v>7253</v>
      </c>
      <c r="B320" s="7">
        <v>42.400576999999998</v>
      </c>
      <c r="C320" s="7">
        <v>-71.135230000000007</v>
      </c>
      <c r="D320" s="7">
        <v>4</v>
      </c>
    </row>
    <row r="321" spans="1:4" x14ac:dyDescent="0.25">
      <c r="A321" s="7" t="s">
        <v>7254</v>
      </c>
      <c r="B321" s="7">
        <v>42.355082000000003</v>
      </c>
      <c r="C321" s="7">
        <v>-71.110328999999993</v>
      </c>
      <c r="D321" s="7">
        <v>3</v>
      </c>
    </row>
    <row r="322" spans="1:4" x14ac:dyDescent="0.25">
      <c r="A322" s="7" t="s">
        <v>7255</v>
      </c>
      <c r="B322" s="7">
        <v>42.355226999999999</v>
      </c>
      <c r="C322" s="7">
        <v>-71.108214000000004</v>
      </c>
      <c r="D322" s="7">
        <v>3</v>
      </c>
    </row>
    <row r="323" spans="1:4" x14ac:dyDescent="0.25">
      <c r="A323" s="7" t="s">
        <v>7256</v>
      </c>
      <c r="B323" s="7">
        <v>42.359000000000002</v>
      </c>
      <c r="C323" s="7">
        <v>-71.108812999999998</v>
      </c>
      <c r="D323" s="7">
        <v>3</v>
      </c>
    </row>
    <row r="324" spans="1:4" x14ac:dyDescent="0.25">
      <c r="A324" s="7" t="s">
        <v>7257</v>
      </c>
      <c r="B324" s="7">
        <v>42.360008999999998</v>
      </c>
      <c r="C324" s="7">
        <v>-71.087643</v>
      </c>
      <c r="D324" s="7">
        <v>3</v>
      </c>
    </row>
    <row r="325" spans="1:4" x14ac:dyDescent="0.25">
      <c r="A325" s="7" t="s">
        <v>7258</v>
      </c>
      <c r="B325" s="7">
        <v>42.360692999999998</v>
      </c>
      <c r="C325" s="7">
        <v>-71.115170000000006</v>
      </c>
      <c r="D325" s="7">
        <v>3</v>
      </c>
    </row>
    <row r="326" spans="1:4" x14ac:dyDescent="0.25">
      <c r="A326" s="7" t="s">
        <v>7259</v>
      </c>
      <c r="B326" s="7">
        <v>42.361199999999997</v>
      </c>
      <c r="C326" s="7">
        <v>-71.115055999999996</v>
      </c>
      <c r="D326" s="7">
        <v>3</v>
      </c>
    </row>
    <row r="327" spans="1:4" x14ac:dyDescent="0.25">
      <c r="A327" s="7" t="s">
        <v>7260</v>
      </c>
      <c r="B327" s="7">
        <v>42.361241999999997</v>
      </c>
      <c r="C327" s="7">
        <v>-71.097061999999994</v>
      </c>
      <c r="D327" s="7">
        <v>3</v>
      </c>
    </row>
    <row r="328" spans="1:4" x14ac:dyDescent="0.25">
      <c r="A328" s="7" t="s">
        <v>7261</v>
      </c>
      <c r="B328" s="7">
        <v>42.361260999999999</v>
      </c>
      <c r="C328" s="7">
        <v>-71.108718999999994</v>
      </c>
      <c r="D328" s="7">
        <v>3</v>
      </c>
    </row>
    <row r="329" spans="1:4" x14ac:dyDescent="0.25">
      <c r="A329" s="7" t="s">
        <v>7262</v>
      </c>
      <c r="B329" s="7">
        <v>42.361348</v>
      </c>
      <c r="C329" s="7">
        <v>-71.098456999999996</v>
      </c>
      <c r="D329" s="7">
        <v>3</v>
      </c>
    </row>
    <row r="330" spans="1:4" x14ac:dyDescent="0.25">
      <c r="A330" s="7" t="s">
        <v>7263</v>
      </c>
      <c r="B330" s="7">
        <v>42.361421999999997</v>
      </c>
      <c r="C330" s="7">
        <v>-71.096683999999996</v>
      </c>
      <c r="D330" s="7">
        <v>3</v>
      </c>
    </row>
    <row r="331" spans="1:4" x14ac:dyDescent="0.25">
      <c r="A331" s="7" t="s">
        <v>7264</v>
      </c>
      <c r="B331" s="7">
        <v>42.361735000000003</v>
      </c>
      <c r="C331" s="7">
        <v>-71.091339000000005</v>
      </c>
      <c r="D331" s="7">
        <v>3</v>
      </c>
    </row>
    <row r="332" spans="1:4" x14ac:dyDescent="0.25">
      <c r="A332" s="7" t="s">
        <v>7265</v>
      </c>
      <c r="B332" s="7">
        <v>42.361786000000002</v>
      </c>
      <c r="C332" s="7">
        <v>-71.115690999999998</v>
      </c>
      <c r="D332" s="7">
        <v>3</v>
      </c>
    </row>
    <row r="333" spans="1:4" x14ac:dyDescent="0.25">
      <c r="A333" s="7" t="s">
        <v>7266</v>
      </c>
      <c r="B333" s="7">
        <v>42.362071</v>
      </c>
      <c r="C333" s="7">
        <v>-71.082667000000001</v>
      </c>
      <c r="D333" s="7">
        <v>3</v>
      </c>
    </row>
    <row r="334" spans="1:4" x14ac:dyDescent="0.25">
      <c r="A334" s="7" t="s">
        <v>7267</v>
      </c>
      <c r="B334" s="7">
        <v>42.362388000000003</v>
      </c>
      <c r="C334" s="7">
        <v>-71.087276000000003</v>
      </c>
      <c r="D334" s="7">
        <v>3</v>
      </c>
    </row>
    <row r="335" spans="1:4" x14ac:dyDescent="0.25">
      <c r="A335" s="7" t="s">
        <v>7268</v>
      </c>
      <c r="B335" s="7">
        <v>42.362717000000004</v>
      </c>
      <c r="C335" s="7">
        <v>-71.089961000000002</v>
      </c>
      <c r="D335" s="7">
        <v>3</v>
      </c>
    </row>
    <row r="336" spans="1:4" x14ac:dyDescent="0.25">
      <c r="A336" s="7" t="s">
        <v>7269</v>
      </c>
      <c r="B336" s="7">
        <v>42.363047999999999</v>
      </c>
      <c r="C336" s="7">
        <v>-71.100064000000003</v>
      </c>
      <c r="D336" s="7">
        <v>3</v>
      </c>
    </row>
    <row r="337" spans="1:4" x14ac:dyDescent="0.25">
      <c r="A337" s="7" t="s">
        <v>7270</v>
      </c>
      <c r="B337" s="7">
        <v>42.363104999999997</v>
      </c>
      <c r="C337" s="7">
        <v>-71.099874999999997</v>
      </c>
      <c r="D337" s="7">
        <v>3</v>
      </c>
    </row>
    <row r="338" spans="1:4" x14ac:dyDescent="0.25">
      <c r="A338" s="7" t="s">
        <v>7271</v>
      </c>
      <c r="B338" s="7">
        <v>42.363332999999997</v>
      </c>
      <c r="C338" s="7">
        <v>-71.098364000000004</v>
      </c>
      <c r="D338" s="7">
        <v>3</v>
      </c>
    </row>
    <row r="339" spans="1:4" x14ac:dyDescent="0.25">
      <c r="A339" s="7" t="s">
        <v>7272</v>
      </c>
      <c r="B339" s="7">
        <v>42.363542000000002</v>
      </c>
      <c r="C339" s="7">
        <v>-71.106209000000007</v>
      </c>
      <c r="D339" s="7">
        <v>3</v>
      </c>
    </row>
    <row r="340" spans="1:4" x14ac:dyDescent="0.25">
      <c r="A340" s="7" t="s">
        <v>7273</v>
      </c>
      <c r="B340" s="7">
        <v>42.363548000000002</v>
      </c>
      <c r="C340" s="7">
        <v>-71.100910999999996</v>
      </c>
      <c r="D340" s="7">
        <v>3</v>
      </c>
    </row>
    <row r="341" spans="1:4" x14ac:dyDescent="0.25">
      <c r="A341" s="7" t="s">
        <v>7274</v>
      </c>
      <c r="B341" s="7">
        <v>42.363802</v>
      </c>
      <c r="C341" s="7">
        <v>-71.100716000000006</v>
      </c>
      <c r="D341" s="7">
        <v>3</v>
      </c>
    </row>
    <row r="342" spans="1:4" x14ac:dyDescent="0.25">
      <c r="A342" s="7" t="s">
        <v>7275</v>
      </c>
      <c r="B342" s="7">
        <v>42.364317</v>
      </c>
      <c r="C342" s="7">
        <v>-71.103566000000001</v>
      </c>
      <c r="D342" s="7">
        <v>3</v>
      </c>
    </row>
    <row r="343" spans="1:4" x14ac:dyDescent="0.25">
      <c r="A343" s="7" t="s">
        <v>7276</v>
      </c>
      <c r="B343" s="7">
        <v>42.364485999999999</v>
      </c>
      <c r="C343" s="7">
        <v>-71.096737000000005</v>
      </c>
      <c r="D343" s="7">
        <v>3</v>
      </c>
    </row>
    <row r="344" spans="1:4" x14ac:dyDescent="0.25">
      <c r="A344" s="7" t="s">
        <v>7277</v>
      </c>
      <c r="B344" s="7">
        <v>42.364553999999998</v>
      </c>
      <c r="C344" s="7">
        <v>-71.113083000000003</v>
      </c>
      <c r="D344" s="7">
        <v>3</v>
      </c>
    </row>
    <row r="345" spans="1:4" x14ac:dyDescent="0.25">
      <c r="A345" s="7" t="s">
        <v>7278</v>
      </c>
      <c r="B345" s="7">
        <v>42.364682999999999</v>
      </c>
      <c r="C345" s="7">
        <v>-71.100359999999995</v>
      </c>
      <c r="D345" s="7">
        <v>3</v>
      </c>
    </row>
    <row r="346" spans="1:4" x14ac:dyDescent="0.25">
      <c r="A346" s="7" t="s">
        <v>7279</v>
      </c>
      <c r="B346" s="7">
        <v>42.364795999999998</v>
      </c>
      <c r="C346" s="7">
        <v>-71.089417999999995</v>
      </c>
      <c r="D346" s="7">
        <v>3</v>
      </c>
    </row>
    <row r="347" spans="1:4" x14ac:dyDescent="0.25">
      <c r="A347" s="7" t="s">
        <v>7280</v>
      </c>
      <c r="B347" s="7">
        <v>42.364863</v>
      </c>
      <c r="C347" s="7">
        <v>-71.096266</v>
      </c>
      <c r="D347" s="7">
        <v>3</v>
      </c>
    </row>
    <row r="348" spans="1:4" x14ac:dyDescent="0.25">
      <c r="A348" s="7" t="s">
        <v>7281</v>
      </c>
      <c r="B348" s="7">
        <v>42.365378</v>
      </c>
      <c r="C348" s="7">
        <v>-71.106611999999998</v>
      </c>
      <c r="D348" s="7">
        <v>3</v>
      </c>
    </row>
    <row r="349" spans="1:4" x14ac:dyDescent="0.25">
      <c r="A349" s="7" t="s">
        <v>7282</v>
      </c>
      <c r="B349" s="7">
        <v>42.365454999999997</v>
      </c>
      <c r="C349" s="7">
        <v>-71.103483999999995</v>
      </c>
      <c r="D349" s="7">
        <v>3</v>
      </c>
    </row>
    <row r="350" spans="1:4" x14ac:dyDescent="0.25">
      <c r="A350" s="7" t="s">
        <v>7283</v>
      </c>
      <c r="B350" s="7">
        <v>42.365955</v>
      </c>
      <c r="C350" s="7">
        <v>-71.104965000000007</v>
      </c>
      <c r="D350" s="7">
        <v>3</v>
      </c>
    </row>
    <row r="351" spans="1:4" x14ac:dyDescent="0.25">
      <c r="A351" s="7" t="s">
        <v>7284</v>
      </c>
      <c r="B351" s="7">
        <v>42.366000999999997</v>
      </c>
      <c r="C351" s="7">
        <v>-71.100752</v>
      </c>
      <c r="D351" s="7">
        <v>3</v>
      </c>
    </row>
    <row r="352" spans="1:4" x14ac:dyDescent="0.25">
      <c r="A352" s="7" t="s">
        <v>7285</v>
      </c>
      <c r="B352" s="7">
        <v>42.366453999999997</v>
      </c>
      <c r="C352" s="7">
        <v>-71.094031000000001</v>
      </c>
      <c r="D352" s="7">
        <v>3</v>
      </c>
    </row>
    <row r="353" spans="1:4" x14ac:dyDescent="0.25">
      <c r="A353" s="7" t="s">
        <v>7286</v>
      </c>
      <c r="B353" s="7">
        <v>42.366647999999998</v>
      </c>
      <c r="C353" s="7">
        <v>-71.094245999999998</v>
      </c>
      <c r="D353" s="7">
        <v>3</v>
      </c>
    </row>
    <row r="354" spans="1:4" x14ac:dyDescent="0.25">
      <c r="A354" s="7" t="s">
        <v>7287</v>
      </c>
      <c r="B354" s="7">
        <v>42.366777999999996</v>
      </c>
      <c r="C354" s="7">
        <v>-71.092369000000005</v>
      </c>
      <c r="D354" s="7">
        <v>3</v>
      </c>
    </row>
    <row r="355" spans="1:4" x14ac:dyDescent="0.25">
      <c r="A355" s="7" t="s">
        <v>7288</v>
      </c>
      <c r="B355" s="7">
        <v>42.366869999999999</v>
      </c>
      <c r="C355" s="7">
        <v>-71.085903000000002</v>
      </c>
      <c r="D355" s="7">
        <v>3</v>
      </c>
    </row>
    <row r="356" spans="1:4" x14ac:dyDescent="0.25">
      <c r="A356" s="7" t="s">
        <v>7289</v>
      </c>
      <c r="B356" s="7">
        <v>42.366995000000003</v>
      </c>
      <c r="C356" s="7">
        <v>-71.106342999999995</v>
      </c>
      <c r="D356" s="7">
        <v>3</v>
      </c>
    </row>
    <row r="357" spans="1:4" x14ac:dyDescent="0.25">
      <c r="A357" s="7" t="s">
        <v>7290</v>
      </c>
      <c r="B357" s="7">
        <v>42.367218000000001</v>
      </c>
      <c r="C357" s="7">
        <v>-71.085971999999998</v>
      </c>
      <c r="D357" s="7">
        <v>3</v>
      </c>
    </row>
    <row r="358" spans="1:4" x14ac:dyDescent="0.25">
      <c r="A358" s="7" t="s">
        <v>7291</v>
      </c>
      <c r="B358" s="7">
        <v>42.367665000000002</v>
      </c>
      <c r="C358" s="7">
        <v>-71.081119999999999</v>
      </c>
      <c r="D358" s="7">
        <v>3</v>
      </c>
    </row>
    <row r="359" spans="1:4" x14ac:dyDescent="0.25">
      <c r="A359" s="7" t="s">
        <v>7292</v>
      </c>
      <c r="B359" s="7">
        <v>42.367837000000002</v>
      </c>
      <c r="C359" s="7">
        <v>-71.087886999999995</v>
      </c>
      <c r="D359" s="7">
        <v>3</v>
      </c>
    </row>
    <row r="360" spans="1:4" x14ac:dyDescent="0.25">
      <c r="A360" s="7" t="s">
        <v>7293</v>
      </c>
      <c r="B360" s="7">
        <v>42.368299999999998</v>
      </c>
      <c r="C360" s="7">
        <v>-71.080573999999999</v>
      </c>
      <c r="D360" s="7">
        <v>3</v>
      </c>
    </row>
    <row r="361" spans="1:4" x14ac:dyDescent="0.25">
      <c r="A361" s="7" t="s">
        <v>7294</v>
      </c>
      <c r="B361" s="7">
        <v>42.368372999999998</v>
      </c>
      <c r="C361" s="7">
        <v>-71.090596000000005</v>
      </c>
      <c r="D361" s="7">
        <v>3</v>
      </c>
    </row>
    <row r="362" spans="1:4" x14ac:dyDescent="0.25">
      <c r="A362" s="7" t="s">
        <v>7295</v>
      </c>
      <c r="B362" s="7">
        <v>42.368709000000003</v>
      </c>
      <c r="C362" s="7">
        <v>-71.113512999999998</v>
      </c>
      <c r="D362" s="7">
        <v>3</v>
      </c>
    </row>
    <row r="363" spans="1:4" x14ac:dyDescent="0.25">
      <c r="A363" s="7" t="s">
        <v>7296</v>
      </c>
      <c r="B363" s="7">
        <v>42.368828000000001</v>
      </c>
      <c r="C363" s="7">
        <v>-71.099429000000001</v>
      </c>
      <c r="D363" s="7">
        <v>3</v>
      </c>
    </row>
    <row r="364" spans="1:4" x14ac:dyDescent="0.25">
      <c r="A364" s="7" t="s">
        <v>7297</v>
      </c>
      <c r="B364" s="7">
        <v>42.368944999999997</v>
      </c>
      <c r="C364" s="7">
        <v>-71.110923999999997</v>
      </c>
      <c r="D364" s="7">
        <v>3</v>
      </c>
    </row>
    <row r="365" spans="1:4" x14ac:dyDescent="0.25">
      <c r="A365" s="7" t="s">
        <v>7298</v>
      </c>
      <c r="B365" s="7">
        <v>42.368991000000001</v>
      </c>
      <c r="C365" s="7">
        <v>-71.110270999999997</v>
      </c>
      <c r="D365" s="7">
        <v>3</v>
      </c>
    </row>
    <row r="366" spans="1:4" x14ac:dyDescent="0.25">
      <c r="A366" s="7" t="s">
        <v>7299</v>
      </c>
      <c r="B366" s="7">
        <v>42.369256999999998</v>
      </c>
      <c r="C366" s="7">
        <v>-71.077250000000006</v>
      </c>
      <c r="D366" s="7">
        <v>3</v>
      </c>
    </row>
    <row r="367" spans="1:4" x14ac:dyDescent="0.25">
      <c r="A367" s="7" t="s">
        <v>7300</v>
      </c>
      <c r="B367" s="7">
        <v>42.369478999999998</v>
      </c>
      <c r="C367" s="7">
        <v>-71.079561999999996</v>
      </c>
      <c r="D367" s="7">
        <v>3</v>
      </c>
    </row>
    <row r="368" spans="1:4" x14ac:dyDescent="0.25">
      <c r="A368" s="7" t="s">
        <v>7301</v>
      </c>
      <c r="B368" s="7">
        <v>42.369878</v>
      </c>
      <c r="C368" s="7">
        <v>-71.087503999999996</v>
      </c>
      <c r="D368" s="7">
        <v>3</v>
      </c>
    </row>
    <row r="369" spans="1:4" x14ac:dyDescent="0.25">
      <c r="A369" s="7" t="s">
        <v>7302</v>
      </c>
      <c r="B369" s="7">
        <v>42.370742999999997</v>
      </c>
      <c r="C369" s="7">
        <v>-71.083303000000001</v>
      </c>
      <c r="D369" s="7">
        <v>3</v>
      </c>
    </row>
    <row r="370" spans="1:4" x14ac:dyDescent="0.25">
      <c r="A370" s="7" t="s">
        <v>7303</v>
      </c>
      <c r="B370" s="7">
        <v>42.370859000000003</v>
      </c>
      <c r="C370" s="7">
        <v>-71.078595000000007</v>
      </c>
      <c r="D370" s="7">
        <v>3</v>
      </c>
    </row>
    <row r="371" spans="1:4" x14ac:dyDescent="0.25">
      <c r="A371" s="7" t="s">
        <v>7304</v>
      </c>
      <c r="B371" s="7">
        <v>42.370953999999998</v>
      </c>
      <c r="C371" s="7">
        <v>-71.084953999999996</v>
      </c>
      <c r="D371" s="7">
        <v>3</v>
      </c>
    </row>
    <row r="372" spans="1:4" x14ac:dyDescent="0.25">
      <c r="A372" s="7" t="s">
        <v>7305</v>
      </c>
      <c r="B372" s="7">
        <v>42.371015</v>
      </c>
      <c r="C372" s="7">
        <v>-71.097530000000006</v>
      </c>
      <c r="D372" s="7">
        <v>3</v>
      </c>
    </row>
    <row r="373" spans="1:4" x14ac:dyDescent="0.25">
      <c r="A373" s="7" t="s">
        <v>7306</v>
      </c>
      <c r="B373" s="7">
        <v>42.371130999999998</v>
      </c>
      <c r="C373" s="7">
        <v>-71.110814000000005</v>
      </c>
      <c r="D373" s="7">
        <v>3</v>
      </c>
    </row>
    <row r="374" spans="1:4" x14ac:dyDescent="0.25">
      <c r="A374" s="7" t="s">
        <v>7307</v>
      </c>
      <c r="B374" s="7">
        <v>42.371403000000001</v>
      </c>
      <c r="C374" s="7">
        <v>-71.121388999999994</v>
      </c>
      <c r="D374" s="7">
        <v>3</v>
      </c>
    </row>
    <row r="375" spans="1:4" x14ac:dyDescent="0.25">
      <c r="A375" s="7" t="s">
        <v>7308</v>
      </c>
      <c r="B375" s="7">
        <v>42.371633000000003</v>
      </c>
      <c r="C375" s="7">
        <v>-71.120921999999993</v>
      </c>
      <c r="D375" s="7">
        <v>3</v>
      </c>
    </row>
    <row r="376" spans="1:4" x14ac:dyDescent="0.25">
      <c r="A376" s="7" t="s">
        <v>7309</v>
      </c>
      <c r="B376" s="7">
        <v>42.371664000000003</v>
      </c>
      <c r="C376" s="7">
        <v>-71.096164000000002</v>
      </c>
      <c r="D376" s="7">
        <v>3</v>
      </c>
    </row>
    <row r="377" spans="1:4" x14ac:dyDescent="0.25">
      <c r="A377" s="7" t="s">
        <v>7310</v>
      </c>
      <c r="B377" s="7">
        <v>42.371839999999999</v>
      </c>
      <c r="C377" s="7">
        <v>-71.113429999999994</v>
      </c>
      <c r="D377" s="7">
        <v>3</v>
      </c>
    </row>
    <row r="378" spans="1:4" x14ac:dyDescent="0.25">
      <c r="A378" s="7" t="s">
        <v>7311</v>
      </c>
      <c r="B378" s="7">
        <v>42.372075000000002</v>
      </c>
      <c r="C378" s="7">
        <v>-71.119129000000001</v>
      </c>
      <c r="D378" s="7">
        <v>3</v>
      </c>
    </row>
    <row r="379" spans="1:4" x14ac:dyDescent="0.25">
      <c r="A379" s="7" t="s">
        <v>7312</v>
      </c>
      <c r="B379" s="7">
        <v>42.372115000000001</v>
      </c>
      <c r="C379" s="7">
        <v>-71.089167000000003</v>
      </c>
      <c r="D379" s="7">
        <v>3</v>
      </c>
    </row>
    <row r="380" spans="1:4" x14ac:dyDescent="0.25">
      <c r="A380" s="7" t="s">
        <v>7313</v>
      </c>
      <c r="B380" s="7">
        <v>42.372261999999999</v>
      </c>
      <c r="C380" s="7">
        <v>-71.079742999999993</v>
      </c>
      <c r="D380" s="7">
        <v>3</v>
      </c>
    </row>
    <row r="381" spans="1:4" x14ac:dyDescent="0.25">
      <c r="A381" s="7" t="s">
        <v>7314</v>
      </c>
      <c r="B381" s="7">
        <v>42.372292000000002</v>
      </c>
      <c r="C381" s="7">
        <v>-71.089748999999998</v>
      </c>
      <c r="D381" s="7">
        <v>3</v>
      </c>
    </row>
    <row r="382" spans="1:4" x14ac:dyDescent="0.25">
      <c r="A382" s="7" t="s">
        <v>7315</v>
      </c>
      <c r="B382" s="7">
        <v>42.372320999999999</v>
      </c>
      <c r="C382" s="7">
        <v>-71.121864000000002</v>
      </c>
      <c r="D382" s="7">
        <v>3</v>
      </c>
    </row>
    <row r="383" spans="1:4" x14ac:dyDescent="0.25">
      <c r="A383" s="7" t="s">
        <v>7316</v>
      </c>
      <c r="B383" s="7">
        <v>42.372509999999998</v>
      </c>
      <c r="C383" s="7">
        <v>-71.099131</v>
      </c>
      <c r="D383" s="7">
        <v>3</v>
      </c>
    </row>
    <row r="384" spans="1:4" x14ac:dyDescent="0.25">
      <c r="A384" s="7" t="s">
        <v>7317</v>
      </c>
      <c r="B384" s="7">
        <v>42.372557</v>
      </c>
      <c r="C384" s="7">
        <v>-71.085138000000001</v>
      </c>
      <c r="D384" s="7">
        <v>3</v>
      </c>
    </row>
    <row r="385" spans="1:4" x14ac:dyDescent="0.25">
      <c r="A385" s="7" t="s">
        <v>7318</v>
      </c>
      <c r="B385" s="7">
        <v>42.372653</v>
      </c>
      <c r="C385" s="7">
        <v>-71.093451000000002</v>
      </c>
      <c r="D385" s="7">
        <v>3</v>
      </c>
    </row>
    <row r="386" spans="1:4" x14ac:dyDescent="0.25">
      <c r="A386" s="7" t="s">
        <v>7319</v>
      </c>
      <c r="B386" s="7">
        <v>42.372746999999997</v>
      </c>
      <c r="C386" s="7">
        <v>-71.099429999999998</v>
      </c>
      <c r="D386" s="7">
        <v>3</v>
      </c>
    </row>
    <row r="387" spans="1:4" x14ac:dyDescent="0.25">
      <c r="A387" s="7" t="s">
        <v>7320</v>
      </c>
      <c r="B387" s="7">
        <v>42.372776000000002</v>
      </c>
      <c r="C387" s="7">
        <v>-71.121070000000003</v>
      </c>
      <c r="D387" s="7">
        <v>3</v>
      </c>
    </row>
    <row r="388" spans="1:4" x14ac:dyDescent="0.25">
      <c r="A388" s="7" t="s">
        <v>7321</v>
      </c>
      <c r="B388" s="7">
        <v>42.372943999999997</v>
      </c>
      <c r="C388" s="7">
        <v>-71.099708000000007</v>
      </c>
      <c r="D388" s="7">
        <v>3</v>
      </c>
    </row>
    <row r="389" spans="1:4" x14ac:dyDescent="0.25">
      <c r="A389" s="7" t="s">
        <v>7322</v>
      </c>
      <c r="B389" s="7">
        <v>42.373005999999997</v>
      </c>
      <c r="C389" s="7">
        <v>-71.100164000000007</v>
      </c>
      <c r="D389" s="7">
        <v>3</v>
      </c>
    </row>
    <row r="390" spans="1:4" x14ac:dyDescent="0.25">
      <c r="A390" s="7" t="s">
        <v>7323</v>
      </c>
      <c r="B390" s="7">
        <v>42.373196</v>
      </c>
      <c r="C390" s="7">
        <v>-71.110836000000006</v>
      </c>
      <c r="D390" s="7">
        <v>3</v>
      </c>
    </row>
    <row r="391" spans="1:4" x14ac:dyDescent="0.25">
      <c r="A391" s="7" t="s">
        <v>7324</v>
      </c>
      <c r="B391" s="7">
        <v>42.373423000000003</v>
      </c>
      <c r="C391" s="7">
        <v>-71.097669999999994</v>
      </c>
      <c r="D391" s="7">
        <v>3</v>
      </c>
    </row>
    <row r="392" spans="1:4" x14ac:dyDescent="0.25">
      <c r="A392" s="7" t="s">
        <v>7325</v>
      </c>
      <c r="B392" s="7">
        <v>42.373449999999998</v>
      </c>
      <c r="C392" s="7">
        <v>-71.099502999999999</v>
      </c>
      <c r="D392" s="7">
        <v>3</v>
      </c>
    </row>
    <row r="393" spans="1:4" x14ac:dyDescent="0.25">
      <c r="A393" s="7" t="s">
        <v>7326</v>
      </c>
      <c r="B393" s="7">
        <v>42.373494000000001</v>
      </c>
      <c r="C393" s="7">
        <v>-71.093704000000002</v>
      </c>
      <c r="D393" s="7">
        <v>3</v>
      </c>
    </row>
    <row r="394" spans="1:4" x14ac:dyDescent="0.25">
      <c r="A394" s="7" t="s">
        <v>7327</v>
      </c>
      <c r="B394" s="7">
        <v>42.37379</v>
      </c>
      <c r="C394" s="7">
        <v>-71.119266999999994</v>
      </c>
      <c r="D394" s="7">
        <v>3</v>
      </c>
    </row>
    <row r="395" spans="1:4" x14ac:dyDescent="0.25">
      <c r="A395" s="7" t="s">
        <v>7328</v>
      </c>
      <c r="B395" s="7">
        <v>42.373832999999998</v>
      </c>
      <c r="C395" s="7">
        <v>-71.112443999999996</v>
      </c>
      <c r="D395" s="7">
        <v>3</v>
      </c>
    </row>
    <row r="396" spans="1:4" x14ac:dyDescent="0.25">
      <c r="A396" s="7" t="s">
        <v>7329</v>
      </c>
      <c r="B396" s="7">
        <v>42.374178000000001</v>
      </c>
      <c r="C396" s="7">
        <v>-71.114444000000006</v>
      </c>
      <c r="D396" s="7">
        <v>3</v>
      </c>
    </row>
    <row r="397" spans="1:4" x14ac:dyDescent="0.25">
      <c r="A397" s="7" t="s">
        <v>7330</v>
      </c>
      <c r="B397" s="7">
        <v>42.374232999999997</v>
      </c>
      <c r="C397" s="7">
        <v>-71.104741000000004</v>
      </c>
      <c r="D397" s="7">
        <v>3</v>
      </c>
    </row>
    <row r="398" spans="1:4" x14ac:dyDescent="0.25">
      <c r="A398" s="7" t="s">
        <v>7331</v>
      </c>
      <c r="B398" s="7">
        <v>42.374243999999997</v>
      </c>
      <c r="C398" s="7">
        <v>-71.140893000000005</v>
      </c>
      <c r="D398" s="7">
        <v>3</v>
      </c>
    </row>
    <row r="399" spans="1:4" x14ac:dyDescent="0.25">
      <c r="A399" s="7" t="s">
        <v>7332</v>
      </c>
      <c r="B399" s="7">
        <v>42.374284000000003</v>
      </c>
      <c r="C399" s="7">
        <v>-71.105138999999994</v>
      </c>
      <c r="D399" s="7">
        <v>3</v>
      </c>
    </row>
    <row r="400" spans="1:4" x14ac:dyDescent="0.25">
      <c r="A400" s="7" t="s">
        <v>7333</v>
      </c>
      <c r="B400" s="7">
        <v>42.374293000000002</v>
      </c>
      <c r="C400" s="7">
        <v>-71.125488000000004</v>
      </c>
      <c r="D400" s="7">
        <v>3</v>
      </c>
    </row>
    <row r="401" spans="1:4" x14ac:dyDescent="0.25">
      <c r="A401" s="7" t="s">
        <v>7334</v>
      </c>
      <c r="B401" s="7">
        <v>42.374367999999997</v>
      </c>
      <c r="C401" s="7">
        <v>-71.113637999999995</v>
      </c>
      <c r="D401" s="7">
        <v>3</v>
      </c>
    </row>
    <row r="402" spans="1:4" x14ac:dyDescent="0.25">
      <c r="A402" s="7" t="s">
        <v>7335</v>
      </c>
      <c r="B402" s="7">
        <v>42.374426</v>
      </c>
      <c r="C402" s="7">
        <v>-71.121896000000007</v>
      </c>
      <c r="D402" s="7">
        <v>3</v>
      </c>
    </row>
    <row r="403" spans="1:4" x14ac:dyDescent="0.25">
      <c r="A403" s="7" t="s">
        <v>7336</v>
      </c>
      <c r="B403" s="7">
        <v>42.374529000000003</v>
      </c>
      <c r="C403" s="7">
        <v>-71.107033999999999</v>
      </c>
      <c r="D403" s="7">
        <v>3</v>
      </c>
    </row>
    <row r="404" spans="1:4" x14ac:dyDescent="0.25">
      <c r="A404" s="7" t="s">
        <v>7337</v>
      </c>
      <c r="B404" s="7">
        <v>42.374637999999997</v>
      </c>
      <c r="C404" s="7">
        <v>-71.107881000000006</v>
      </c>
      <c r="D404" s="7">
        <v>3</v>
      </c>
    </row>
    <row r="405" spans="1:4" x14ac:dyDescent="0.25">
      <c r="A405" s="7" t="s">
        <v>7338</v>
      </c>
      <c r="B405" s="7">
        <v>42.374699999999997</v>
      </c>
      <c r="C405" s="7">
        <v>-71.130587000000006</v>
      </c>
      <c r="D405" s="7">
        <v>3</v>
      </c>
    </row>
    <row r="406" spans="1:4" x14ac:dyDescent="0.25">
      <c r="A406" s="7" t="s">
        <v>7339</v>
      </c>
      <c r="B406" s="7">
        <v>42.374856000000001</v>
      </c>
      <c r="C406" s="7">
        <v>-71.122344999999996</v>
      </c>
      <c r="D406" s="7">
        <v>3</v>
      </c>
    </row>
    <row r="407" spans="1:4" x14ac:dyDescent="0.25">
      <c r="A407" s="7" t="s">
        <v>7340</v>
      </c>
      <c r="B407" s="7">
        <v>42.374868999999997</v>
      </c>
      <c r="C407" s="7">
        <v>-71.129949999999994</v>
      </c>
      <c r="D407" s="7">
        <v>3</v>
      </c>
    </row>
    <row r="408" spans="1:4" x14ac:dyDescent="0.25">
      <c r="A408" s="7" t="s">
        <v>7341</v>
      </c>
      <c r="B408" s="7">
        <v>42.375262999999997</v>
      </c>
      <c r="C408" s="7">
        <v>-71.145825000000002</v>
      </c>
      <c r="D408" s="7">
        <v>3</v>
      </c>
    </row>
    <row r="409" spans="1:4" x14ac:dyDescent="0.25">
      <c r="A409" s="7" t="s">
        <v>7342</v>
      </c>
      <c r="B409" s="7">
        <v>42.375675000000001</v>
      </c>
      <c r="C409" s="7">
        <v>-71.142598000000007</v>
      </c>
      <c r="D409" s="7">
        <v>3</v>
      </c>
    </row>
    <row r="410" spans="1:4" x14ac:dyDescent="0.25">
      <c r="A410" s="7" t="s">
        <v>7343</v>
      </c>
      <c r="B410" s="7">
        <v>42.375936000000003</v>
      </c>
      <c r="C410" s="7">
        <v>-71.124466999999996</v>
      </c>
      <c r="D410" s="7">
        <v>3</v>
      </c>
    </row>
    <row r="411" spans="1:4" x14ac:dyDescent="0.25">
      <c r="A411" s="7" t="s">
        <v>7344</v>
      </c>
      <c r="B411" s="7">
        <v>42.376345000000001</v>
      </c>
      <c r="C411" s="7">
        <v>-71.139753999999996</v>
      </c>
      <c r="D411" s="7">
        <v>3</v>
      </c>
    </row>
    <row r="412" spans="1:4" x14ac:dyDescent="0.25">
      <c r="A412" s="7" t="s">
        <v>7345</v>
      </c>
      <c r="B412" s="7">
        <v>42.376849</v>
      </c>
      <c r="C412" s="7">
        <v>-71.156031999999996</v>
      </c>
      <c r="D412" s="7">
        <v>3</v>
      </c>
    </row>
    <row r="413" spans="1:4" x14ac:dyDescent="0.25">
      <c r="A413" s="7" t="s">
        <v>7346</v>
      </c>
      <c r="B413" s="7">
        <v>42.377301000000003</v>
      </c>
      <c r="C413" s="7">
        <v>-71.123220000000003</v>
      </c>
      <c r="D413" s="7">
        <v>3</v>
      </c>
    </row>
    <row r="414" spans="1:4" x14ac:dyDescent="0.25">
      <c r="A414" s="7" t="s">
        <v>7347</v>
      </c>
      <c r="B414" s="7">
        <v>42.377628999999999</v>
      </c>
      <c r="C414" s="7">
        <v>-71.109392999999997</v>
      </c>
      <c r="D414" s="7">
        <v>3</v>
      </c>
    </row>
    <row r="415" spans="1:4" x14ac:dyDescent="0.25">
      <c r="A415" s="7" t="s">
        <v>7348</v>
      </c>
      <c r="B415" s="7">
        <v>42.378312999999999</v>
      </c>
      <c r="C415" s="7">
        <v>-71.155345999999994</v>
      </c>
      <c r="D415" s="7">
        <v>3</v>
      </c>
    </row>
    <row r="416" spans="1:4" x14ac:dyDescent="0.25">
      <c r="A416" s="7" t="s">
        <v>7349</v>
      </c>
      <c r="B416" s="7">
        <v>42.379415000000002</v>
      </c>
      <c r="C416" s="7">
        <v>-71.125713000000005</v>
      </c>
      <c r="D416" s="7">
        <v>3</v>
      </c>
    </row>
    <row r="417" spans="1:4" x14ac:dyDescent="0.25">
      <c r="A417" s="7" t="s">
        <v>7350</v>
      </c>
      <c r="B417" s="7">
        <v>42.379657000000002</v>
      </c>
      <c r="C417" s="7">
        <v>-71.124694000000005</v>
      </c>
      <c r="D417" s="7">
        <v>3</v>
      </c>
    </row>
    <row r="418" spans="1:4" x14ac:dyDescent="0.25">
      <c r="A418" s="7" t="s">
        <v>7351</v>
      </c>
      <c r="B418" s="7">
        <v>42.379809999999999</v>
      </c>
      <c r="C418" s="7">
        <v>-71.116491999999994</v>
      </c>
      <c r="D418" s="7">
        <v>3</v>
      </c>
    </row>
    <row r="419" spans="1:4" x14ac:dyDescent="0.25">
      <c r="A419" s="7" t="s">
        <v>7352</v>
      </c>
      <c r="B419" s="7">
        <v>42.381113999999997</v>
      </c>
      <c r="C419" s="7">
        <v>-71.138537999999997</v>
      </c>
      <c r="D419" s="7">
        <v>3</v>
      </c>
    </row>
    <row r="420" spans="1:4" x14ac:dyDescent="0.25">
      <c r="A420" s="7" t="s">
        <v>7353</v>
      </c>
      <c r="B420" s="7">
        <v>42.381225999999998</v>
      </c>
      <c r="C420" s="7">
        <v>-71.138323</v>
      </c>
      <c r="D420" s="7">
        <v>3</v>
      </c>
    </row>
    <row r="421" spans="1:4" x14ac:dyDescent="0.25">
      <c r="A421" s="7" t="s">
        <v>7354</v>
      </c>
      <c r="B421" s="7">
        <v>42.382061</v>
      </c>
      <c r="C421" s="7">
        <v>-71.126735999999994</v>
      </c>
      <c r="D421" s="7">
        <v>3</v>
      </c>
    </row>
    <row r="422" spans="1:4" x14ac:dyDescent="0.25">
      <c r="A422" s="7" t="s">
        <v>7355</v>
      </c>
      <c r="B422" s="7">
        <v>42.383349000000003</v>
      </c>
      <c r="C422" s="7">
        <v>-71.133027999999996</v>
      </c>
      <c r="D422" s="7">
        <v>3</v>
      </c>
    </row>
    <row r="423" spans="1:4" x14ac:dyDescent="0.25">
      <c r="A423" s="7" t="s">
        <v>7356</v>
      </c>
      <c r="B423" s="7">
        <v>42.384140000000002</v>
      </c>
      <c r="C423" s="7">
        <v>-71.139735999999999</v>
      </c>
      <c r="D423" s="7">
        <v>3</v>
      </c>
    </row>
    <row r="424" spans="1:4" x14ac:dyDescent="0.25">
      <c r="A424" s="7" t="s">
        <v>7357</v>
      </c>
      <c r="B424" s="7">
        <v>42.386809999999997</v>
      </c>
      <c r="C424" s="7">
        <v>-71.117130000000003</v>
      </c>
      <c r="D424" s="7">
        <v>3</v>
      </c>
    </row>
    <row r="425" spans="1:4" x14ac:dyDescent="0.25">
      <c r="A425" s="7" t="s">
        <v>7358</v>
      </c>
      <c r="B425" s="7">
        <v>42.386868</v>
      </c>
      <c r="C425" s="7">
        <v>-71.157865000000001</v>
      </c>
      <c r="D425" s="7">
        <v>3</v>
      </c>
    </row>
    <row r="426" spans="1:4" x14ac:dyDescent="0.25">
      <c r="A426" s="7" t="s">
        <v>7359</v>
      </c>
      <c r="B426" s="7">
        <v>42.387165000000003</v>
      </c>
      <c r="C426" s="7">
        <v>-71.137906999999998</v>
      </c>
      <c r="D426" s="7">
        <v>3</v>
      </c>
    </row>
    <row r="427" spans="1:4" x14ac:dyDescent="0.25">
      <c r="A427" s="7" t="s">
        <v>7360</v>
      </c>
      <c r="B427" s="7">
        <v>42.387754999999999</v>
      </c>
      <c r="C427" s="7">
        <v>-71.119116000000005</v>
      </c>
      <c r="D427" s="7">
        <v>3</v>
      </c>
    </row>
    <row r="428" spans="1:4" x14ac:dyDescent="0.25">
      <c r="A428" s="7" t="s">
        <v>7361</v>
      </c>
      <c r="B428" s="7">
        <v>42.388216999999997</v>
      </c>
      <c r="C428" s="7">
        <v>-71.132480999999999</v>
      </c>
      <c r="D428" s="7">
        <v>3</v>
      </c>
    </row>
    <row r="429" spans="1:4" x14ac:dyDescent="0.25">
      <c r="A429" s="7" t="s">
        <v>7362</v>
      </c>
      <c r="B429" s="7">
        <v>42.388565999999997</v>
      </c>
      <c r="C429" s="7">
        <v>-71.119039999999998</v>
      </c>
      <c r="D429" s="7">
        <v>3</v>
      </c>
    </row>
    <row r="430" spans="1:4" x14ac:dyDescent="0.25">
      <c r="A430" s="7" t="s">
        <v>7363</v>
      </c>
      <c r="B430" s="7">
        <v>42.388581000000002</v>
      </c>
      <c r="C430" s="7">
        <v>-71.119038000000003</v>
      </c>
      <c r="D430" s="7">
        <v>3</v>
      </c>
    </row>
    <row r="431" spans="1:4" x14ac:dyDescent="0.25">
      <c r="A431" s="7" t="s">
        <v>7364</v>
      </c>
      <c r="B431" s="7">
        <v>42.390065999999997</v>
      </c>
      <c r="C431" s="7">
        <v>-71.120465999999993</v>
      </c>
      <c r="D431" s="7">
        <v>3</v>
      </c>
    </row>
    <row r="432" spans="1:4" x14ac:dyDescent="0.25">
      <c r="A432" s="7" t="s">
        <v>7365</v>
      </c>
      <c r="B432" s="7">
        <v>42.390376000000003</v>
      </c>
      <c r="C432" s="7">
        <v>-71.150384000000003</v>
      </c>
      <c r="D432" s="7">
        <v>3</v>
      </c>
    </row>
    <row r="433" spans="1:4" x14ac:dyDescent="0.25">
      <c r="A433" s="7" t="s">
        <v>7366</v>
      </c>
      <c r="B433" s="7">
        <v>42.390922000000003</v>
      </c>
      <c r="C433" s="7">
        <v>-71.122263000000004</v>
      </c>
      <c r="D433" s="7">
        <v>3</v>
      </c>
    </row>
    <row r="434" spans="1:4" x14ac:dyDescent="0.25">
      <c r="A434" s="7" t="s">
        <v>7367</v>
      </c>
      <c r="B434" s="7">
        <v>42.391101999999997</v>
      </c>
      <c r="C434" s="7">
        <v>-71.153136000000003</v>
      </c>
      <c r="D434" s="7">
        <v>3</v>
      </c>
    </row>
    <row r="435" spans="1:4" x14ac:dyDescent="0.25">
      <c r="A435" s="7" t="s">
        <v>7368</v>
      </c>
      <c r="B435" s="7">
        <v>42.392001</v>
      </c>
      <c r="C435" s="7">
        <v>-71.141029000000003</v>
      </c>
      <c r="D435" s="7">
        <v>3</v>
      </c>
    </row>
    <row r="436" spans="1:4" x14ac:dyDescent="0.25">
      <c r="A436" s="7" t="s">
        <v>7369</v>
      </c>
      <c r="B436" s="7">
        <v>42.392158000000002</v>
      </c>
      <c r="C436" s="7">
        <v>-71.124613999999994</v>
      </c>
      <c r="D436" s="7">
        <v>3</v>
      </c>
    </row>
    <row r="437" spans="1:4" x14ac:dyDescent="0.25">
      <c r="A437" s="7" t="s">
        <v>7370</v>
      </c>
      <c r="B437" s="7">
        <v>42.392670000000003</v>
      </c>
      <c r="C437" s="7">
        <v>-71.140967000000003</v>
      </c>
      <c r="D437" s="7">
        <v>3</v>
      </c>
    </row>
    <row r="438" spans="1:4" x14ac:dyDescent="0.25">
      <c r="A438" s="7" t="s">
        <v>7371</v>
      </c>
      <c r="B438" s="7">
        <v>42.393208999999999</v>
      </c>
      <c r="C438" s="7">
        <v>-71.140649999999994</v>
      </c>
      <c r="D438" s="7">
        <v>3</v>
      </c>
    </row>
    <row r="439" spans="1:4" x14ac:dyDescent="0.25">
      <c r="A439" s="7" t="s">
        <v>7372</v>
      </c>
      <c r="B439" s="7">
        <v>42.393374999999999</v>
      </c>
      <c r="C439" s="7">
        <v>-71.130813000000003</v>
      </c>
      <c r="D439" s="7">
        <v>3</v>
      </c>
    </row>
    <row r="440" spans="1:4" x14ac:dyDescent="0.25">
      <c r="A440" s="7" t="s">
        <v>7373</v>
      </c>
      <c r="B440" s="7">
        <v>42.393481000000001</v>
      </c>
      <c r="C440" s="7">
        <v>-71.131412999999995</v>
      </c>
      <c r="D440" s="7">
        <v>3</v>
      </c>
    </row>
    <row r="441" spans="1:4" x14ac:dyDescent="0.25">
      <c r="A441" s="7" t="s">
        <v>7374</v>
      </c>
      <c r="B441" s="7">
        <v>42.393771000000001</v>
      </c>
      <c r="C441" s="7">
        <v>-71.125792000000004</v>
      </c>
      <c r="D441" s="7">
        <v>3</v>
      </c>
    </row>
    <row r="442" spans="1:4" x14ac:dyDescent="0.25">
      <c r="A442" s="7" t="s">
        <v>7375</v>
      </c>
      <c r="B442" s="7">
        <v>42.393960999999997</v>
      </c>
      <c r="C442" s="7">
        <v>-71.126382000000007</v>
      </c>
      <c r="D442" s="7">
        <v>3</v>
      </c>
    </row>
    <row r="443" spans="1:4" x14ac:dyDescent="0.25">
      <c r="A443" s="7" t="s">
        <v>7376</v>
      </c>
      <c r="B443" s="7">
        <v>42.394652999999998</v>
      </c>
      <c r="C443" s="7">
        <v>-71.127155000000002</v>
      </c>
      <c r="D443" s="7">
        <v>3</v>
      </c>
    </row>
    <row r="444" spans="1:4" x14ac:dyDescent="0.25">
      <c r="A444" s="7" t="s">
        <v>7377</v>
      </c>
      <c r="B444" s="7">
        <v>42.394975000000002</v>
      </c>
      <c r="C444" s="7">
        <v>-71.141351</v>
      </c>
      <c r="D444" s="7">
        <v>3</v>
      </c>
    </row>
    <row r="445" spans="1:4" x14ac:dyDescent="0.25">
      <c r="A445" s="7" t="s">
        <v>7378</v>
      </c>
      <c r="B445" s="7">
        <v>42.400948999999997</v>
      </c>
      <c r="C445" s="7">
        <v>-71.136026000000001</v>
      </c>
      <c r="D445" s="7">
        <v>3</v>
      </c>
    </row>
    <row r="446" spans="1:4" x14ac:dyDescent="0.25">
      <c r="A446" s="7" t="s">
        <v>7379</v>
      </c>
      <c r="B446" s="7">
        <v>42.401023000000002</v>
      </c>
      <c r="C446" s="7">
        <v>-71.135315000000006</v>
      </c>
      <c r="D446" s="7">
        <v>3</v>
      </c>
    </row>
    <row r="447" spans="1:4" x14ac:dyDescent="0.25">
      <c r="A447" s="7" t="s">
        <v>7380</v>
      </c>
      <c r="B447" s="7">
        <v>42.354934</v>
      </c>
      <c r="C447" s="7">
        <v>-71.105694999999997</v>
      </c>
      <c r="D447" s="7">
        <v>2</v>
      </c>
    </row>
    <row r="448" spans="1:4" x14ac:dyDescent="0.25">
      <c r="A448" s="7" t="s">
        <v>7381</v>
      </c>
      <c r="B448" s="7">
        <v>42.355021000000001</v>
      </c>
      <c r="C448" s="7">
        <v>-71.105300999999997</v>
      </c>
      <c r="D448" s="7">
        <v>2</v>
      </c>
    </row>
    <row r="449" spans="1:4" x14ac:dyDescent="0.25">
      <c r="A449" s="7" t="s">
        <v>7382</v>
      </c>
      <c r="B449" s="7">
        <v>42.355902999999998</v>
      </c>
      <c r="C449" s="7">
        <v>-71.109577999999999</v>
      </c>
      <c r="D449" s="7">
        <v>2</v>
      </c>
    </row>
    <row r="450" spans="1:4" x14ac:dyDescent="0.25">
      <c r="A450" s="7" t="s">
        <v>7383</v>
      </c>
      <c r="B450" s="7">
        <v>42.356273999999999</v>
      </c>
      <c r="C450" s="7">
        <v>-71.114210999999997</v>
      </c>
      <c r="D450" s="7">
        <v>2</v>
      </c>
    </row>
    <row r="451" spans="1:4" x14ac:dyDescent="0.25">
      <c r="A451" s="7" t="s">
        <v>7384</v>
      </c>
      <c r="B451" s="7">
        <v>42.356411999999999</v>
      </c>
      <c r="C451" s="7">
        <v>-71.105314000000007</v>
      </c>
      <c r="D451" s="7">
        <v>2</v>
      </c>
    </row>
    <row r="452" spans="1:4" x14ac:dyDescent="0.25">
      <c r="A452" s="7" t="s">
        <v>7385</v>
      </c>
      <c r="B452" s="7">
        <v>42.356637999999997</v>
      </c>
      <c r="C452" s="7">
        <v>-71.108801999999997</v>
      </c>
      <c r="D452" s="7">
        <v>2</v>
      </c>
    </row>
    <row r="453" spans="1:4" x14ac:dyDescent="0.25">
      <c r="A453" s="7" t="s">
        <v>7386</v>
      </c>
      <c r="B453" s="7">
        <v>42.356726000000002</v>
      </c>
      <c r="C453" s="7">
        <v>-71.106526000000002</v>
      </c>
      <c r="D453" s="7">
        <v>2</v>
      </c>
    </row>
    <row r="454" spans="1:4" x14ac:dyDescent="0.25">
      <c r="A454" s="7" t="s">
        <v>7387</v>
      </c>
      <c r="B454" s="7">
        <v>42.356864999999999</v>
      </c>
      <c r="C454" s="7">
        <v>-71.113557</v>
      </c>
      <c r="D454" s="7">
        <v>2</v>
      </c>
    </row>
    <row r="455" spans="1:4" x14ac:dyDescent="0.25">
      <c r="A455" s="7" t="s">
        <v>7388</v>
      </c>
      <c r="B455" s="7">
        <v>42.357294000000003</v>
      </c>
      <c r="C455" s="7">
        <v>-71.115026</v>
      </c>
      <c r="D455" s="7">
        <v>2</v>
      </c>
    </row>
    <row r="456" spans="1:4" x14ac:dyDescent="0.25">
      <c r="A456" s="7" t="s">
        <v>7389</v>
      </c>
      <c r="B456" s="7">
        <v>42.357863999999999</v>
      </c>
      <c r="C456" s="7">
        <v>-71.105423000000002</v>
      </c>
      <c r="D456" s="7">
        <v>2</v>
      </c>
    </row>
    <row r="457" spans="1:4" x14ac:dyDescent="0.25">
      <c r="A457" s="7" t="s">
        <v>7390</v>
      </c>
      <c r="B457" s="7">
        <v>42.358381999999999</v>
      </c>
      <c r="C457" s="7">
        <v>-71.100964000000005</v>
      </c>
      <c r="D457" s="7">
        <v>2</v>
      </c>
    </row>
    <row r="458" spans="1:4" x14ac:dyDescent="0.25">
      <c r="A458" s="7" t="s">
        <v>7391</v>
      </c>
      <c r="B458" s="7">
        <v>42.359144000000001</v>
      </c>
      <c r="C458" s="7">
        <v>-71.106149000000002</v>
      </c>
      <c r="D458" s="7">
        <v>2</v>
      </c>
    </row>
    <row r="459" spans="1:4" x14ac:dyDescent="0.25">
      <c r="A459" s="7" t="s">
        <v>7392</v>
      </c>
      <c r="B459" s="7">
        <v>42.359766</v>
      </c>
      <c r="C459" s="7">
        <v>-71.098223000000004</v>
      </c>
      <c r="D459" s="7">
        <v>2</v>
      </c>
    </row>
    <row r="460" spans="1:4" x14ac:dyDescent="0.25">
      <c r="A460" s="7" t="s">
        <v>7393</v>
      </c>
      <c r="B460" s="7">
        <v>42.359768000000003</v>
      </c>
      <c r="C460" s="7">
        <v>-71.094767000000004</v>
      </c>
      <c r="D460" s="7">
        <v>2</v>
      </c>
    </row>
    <row r="461" spans="1:4" x14ac:dyDescent="0.25">
      <c r="A461" s="7" t="s">
        <v>7394</v>
      </c>
      <c r="B461" s="7">
        <v>42.359861000000002</v>
      </c>
      <c r="C461" s="7">
        <v>-71.103060999999997</v>
      </c>
      <c r="D461" s="7">
        <v>2</v>
      </c>
    </row>
    <row r="462" spans="1:4" x14ac:dyDescent="0.25">
      <c r="A462" s="7" t="s">
        <v>7395</v>
      </c>
      <c r="B462" s="7">
        <v>42.359910999999997</v>
      </c>
      <c r="C462" s="7">
        <v>-71.103649000000004</v>
      </c>
      <c r="D462" s="7">
        <v>2</v>
      </c>
    </row>
    <row r="463" spans="1:4" x14ac:dyDescent="0.25">
      <c r="A463" s="7" t="s">
        <v>7396</v>
      </c>
      <c r="B463" s="7">
        <v>42.360266000000003</v>
      </c>
      <c r="C463" s="7">
        <v>-71.097300000000004</v>
      </c>
      <c r="D463" s="7">
        <v>2</v>
      </c>
    </row>
    <row r="464" spans="1:4" x14ac:dyDescent="0.25">
      <c r="A464" s="7" t="s">
        <v>7397</v>
      </c>
      <c r="B464" s="7">
        <v>42.360407000000002</v>
      </c>
      <c r="C464" s="7">
        <v>-71.109658999999994</v>
      </c>
      <c r="D464" s="7">
        <v>2</v>
      </c>
    </row>
    <row r="465" spans="1:4" x14ac:dyDescent="0.25">
      <c r="A465" s="7" t="s">
        <v>7398</v>
      </c>
      <c r="B465" s="7">
        <v>42.360770000000002</v>
      </c>
      <c r="C465" s="7">
        <v>-71.085362000000003</v>
      </c>
      <c r="D465" s="7">
        <v>2</v>
      </c>
    </row>
    <row r="466" spans="1:4" x14ac:dyDescent="0.25">
      <c r="A466" s="7" t="s">
        <v>7399</v>
      </c>
      <c r="B466" s="7">
        <v>42.360892999999997</v>
      </c>
      <c r="C466" s="7">
        <v>-71.102220000000003</v>
      </c>
      <c r="D466" s="7">
        <v>2</v>
      </c>
    </row>
    <row r="467" spans="1:4" x14ac:dyDescent="0.25">
      <c r="A467" s="7" t="s">
        <v>7400</v>
      </c>
      <c r="B467" s="7">
        <v>42.360984999999999</v>
      </c>
      <c r="C467" s="7">
        <v>-71.092813000000007</v>
      </c>
      <c r="D467" s="7">
        <v>2</v>
      </c>
    </row>
    <row r="468" spans="1:4" x14ac:dyDescent="0.25">
      <c r="A468" s="7" t="s">
        <v>7401</v>
      </c>
      <c r="B468" s="7">
        <v>42.361136000000002</v>
      </c>
      <c r="C468" s="7">
        <v>-71.102496000000002</v>
      </c>
      <c r="D468" s="7">
        <v>2</v>
      </c>
    </row>
    <row r="469" spans="1:4" x14ac:dyDescent="0.25">
      <c r="A469" s="7" t="s">
        <v>7402</v>
      </c>
      <c r="B469" s="7">
        <v>42.361550000000001</v>
      </c>
      <c r="C469" s="7">
        <v>-71.092404000000002</v>
      </c>
      <c r="D469" s="7">
        <v>2</v>
      </c>
    </row>
    <row r="470" spans="1:4" x14ac:dyDescent="0.25">
      <c r="A470" s="7" t="s">
        <v>7403</v>
      </c>
      <c r="B470" s="7">
        <v>42.361671999999999</v>
      </c>
      <c r="C470" s="7">
        <v>-71.112729999999999</v>
      </c>
      <c r="D470" s="7">
        <v>2</v>
      </c>
    </row>
    <row r="471" spans="1:4" x14ac:dyDescent="0.25">
      <c r="A471" s="7" t="s">
        <v>7404</v>
      </c>
      <c r="B471" s="7">
        <v>42.361730000000001</v>
      </c>
      <c r="C471" s="7">
        <v>-71.093981999999997</v>
      </c>
      <c r="D471" s="7">
        <v>2</v>
      </c>
    </row>
    <row r="472" spans="1:4" x14ac:dyDescent="0.25">
      <c r="A472" s="7" t="s">
        <v>7405</v>
      </c>
      <c r="B472" s="7">
        <v>42.361851999999999</v>
      </c>
      <c r="C472" s="7">
        <v>-71.079768000000001</v>
      </c>
      <c r="D472" s="7">
        <v>2</v>
      </c>
    </row>
    <row r="473" spans="1:4" x14ac:dyDescent="0.25">
      <c r="A473" s="7" t="s">
        <v>7406</v>
      </c>
      <c r="B473" s="7">
        <v>42.361891</v>
      </c>
      <c r="C473" s="7">
        <v>-71.097802000000001</v>
      </c>
      <c r="D473" s="7">
        <v>2</v>
      </c>
    </row>
    <row r="474" spans="1:4" x14ac:dyDescent="0.25">
      <c r="A474" s="7" t="s">
        <v>7407</v>
      </c>
      <c r="B474" s="7">
        <v>42.362037000000001</v>
      </c>
      <c r="C474" s="7">
        <v>-71.111389000000003</v>
      </c>
      <c r="D474" s="7">
        <v>2</v>
      </c>
    </row>
    <row r="475" spans="1:4" x14ac:dyDescent="0.25">
      <c r="A475" s="7" t="s">
        <v>7408</v>
      </c>
      <c r="B475" s="7">
        <v>42.362105</v>
      </c>
      <c r="C475" s="7">
        <v>-71.080155000000005</v>
      </c>
      <c r="D475" s="7">
        <v>2</v>
      </c>
    </row>
    <row r="476" spans="1:4" x14ac:dyDescent="0.25">
      <c r="A476" s="7" t="s">
        <v>7409</v>
      </c>
      <c r="B476" s="7">
        <v>42.362414999999999</v>
      </c>
      <c r="C476" s="7">
        <v>-71.098971000000006</v>
      </c>
      <c r="D476" s="7">
        <v>2</v>
      </c>
    </row>
    <row r="477" spans="1:4" x14ac:dyDescent="0.25">
      <c r="A477" s="7" t="s">
        <v>7410</v>
      </c>
      <c r="B477" s="7">
        <v>42.362495000000003</v>
      </c>
      <c r="C477" s="7">
        <v>-71.090356</v>
      </c>
      <c r="D477" s="7">
        <v>2</v>
      </c>
    </row>
    <row r="478" spans="1:4" x14ac:dyDescent="0.25">
      <c r="A478" s="7" t="s">
        <v>7411</v>
      </c>
      <c r="B478" s="7">
        <v>42.362504999999999</v>
      </c>
      <c r="C478" s="7">
        <v>-71.114401999999998</v>
      </c>
      <c r="D478" s="7">
        <v>2</v>
      </c>
    </row>
    <row r="479" spans="1:4" x14ac:dyDescent="0.25">
      <c r="A479" s="7" t="s">
        <v>7412</v>
      </c>
      <c r="B479" s="7">
        <v>42.362664000000002</v>
      </c>
      <c r="C479" s="7">
        <v>-71.112361000000007</v>
      </c>
      <c r="D479" s="7">
        <v>2</v>
      </c>
    </row>
    <row r="480" spans="1:4" x14ac:dyDescent="0.25">
      <c r="A480" s="7" t="s">
        <v>7413</v>
      </c>
      <c r="B480" s="7">
        <v>42.362703000000003</v>
      </c>
      <c r="C480" s="7">
        <v>-71.089944000000003</v>
      </c>
      <c r="D480" s="7">
        <v>2</v>
      </c>
    </row>
    <row r="481" spans="1:4" x14ac:dyDescent="0.25">
      <c r="A481" s="7" t="s">
        <v>7414</v>
      </c>
      <c r="B481" s="7">
        <v>42.363278999999999</v>
      </c>
      <c r="C481" s="7">
        <v>-71.09469</v>
      </c>
      <c r="D481" s="7">
        <v>2</v>
      </c>
    </row>
    <row r="482" spans="1:4" x14ac:dyDescent="0.25">
      <c r="A482" s="7" t="s">
        <v>7415</v>
      </c>
      <c r="B482" s="7">
        <v>42.363415000000003</v>
      </c>
      <c r="C482" s="7">
        <v>-71.099417000000003</v>
      </c>
      <c r="D482" s="7">
        <v>2</v>
      </c>
    </row>
    <row r="483" spans="1:4" x14ac:dyDescent="0.25">
      <c r="A483" s="7" t="s">
        <v>7416</v>
      </c>
      <c r="B483" s="7">
        <v>42.363446000000003</v>
      </c>
      <c r="C483" s="7">
        <v>-71.099800000000002</v>
      </c>
      <c r="D483" s="7">
        <v>2</v>
      </c>
    </row>
    <row r="484" spans="1:4" x14ac:dyDescent="0.25">
      <c r="A484" s="7" t="s">
        <v>7417</v>
      </c>
      <c r="B484" s="7">
        <v>42.363475999999999</v>
      </c>
      <c r="C484" s="7">
        <v>-71.101100000000002</v>
      </c>
      <c r="D484" s="7">
        <v>2</v>
      </c>
    </row>
    <row r="485" spans="1:4" x14ac:dyDescent="0.25">
      <c r="A485" s="7" t="s">
        <v>7418</v>
      </c>
      <c r="B485" s="7">
        <v>42.363517999999999</v>
      </c>
      <c r="C485" s="7">
        <v>-71.100859</v>
      </c>
      <c r="D485" s="7">
        <v>2</v>
      </c>
    </row>
    <row r="486" spans="1:4" x14ac:dyDescent="0.25">
      <c r="A486" s="7" t="s">
        <v>7419</v>
      </c>
      <c r="B486" s="7">
        <v>42.363621000000002</v>
      </c>
      <c r="C486" s="7">
        <v>-71.087639999999993</v>
      </c>
      <c r="D486" s="7">
        <v>2</v>
      </c>
    </row>
    <row r="487" spans="1:4" x14ac:dyDescent="0.25">
      <c r="A487" s="7" t="s">
        <v>7420</v>
      </c>
      <c r="B487" s="7">
        <v>42.363633</v>
      </c>
      <c r="C487" s="7">
        <v>-71.108670000000004</v>
      </c>
      <c r="D487" s="7">
        <v>2</v>
      </c>
    </row>
    <row r="488" spans="1:4" x14ac:dyDescent="0.25">
      <c r="A488" s="7" t="s">
        <v>7421</v>
      </c>
      <c r="B488" s="7">
        <v>42.363664</v>
      </c>
      <c r="C488" s="7">
        <v>-71.100482</v>
      </c>
      <c r="D488" s="7">
        <v>2</v>
      </c>
    </row>
    <row r="489" spans="1:4" x14ac:dyDescent="0.25">
      <c r="A489" s="7" t="s">
        <v>7422</v>
      </c>
      <c r="B489" s="7">
        <v>42.363675000000001</v>
      </c>
      <c r="C489" s="7">
        <v>-71.083353000000002</v>
      </c>
      <c r="D489" s="7">
        <v>2</v>
      </c>
    </row>
    <row r="490" spans="1:4" x14ac:dyDescent="0.25">
      <c r="A490" s="7" t="s">
        <v>7423</v>
      </c>
      <c r="B490" s="7">
        <v>42.363678999999998</v>
      </c>
      <c r="C490" s="7">
        <v>-71.106585999999993</v>
      </c>
      <c r="D490" s="7">
        <v>2</v>
      </c>
    </row>
    <row r="491" spans="1:4" x14ac:dyDescent="0.25">
      <c r="A491" s="7" t="s">
        <v>7424</v>
      </c>
      <c r="B491" s="7">
        <v>42.363846000000002</v>
      </c>
      <c r="C491" s="7">
        <v>-71.085722000000004</v>
      </c>
      <c r="D491" s="7">
        <v>2</v>
      </c>
    </row>
    <row r="492" spans="1:4" x14ac:dyDescent="0.25">
      <c r="A492" s="7" t="s">
        <v>7425</v>
      </c>
      <c r="B492" s="7">
        <v>42.363934</v>
      </c>
      <c r="C492" s="7">
        <v>-71.083404999999999</v>
      </c>
      <c r="D492" s="7">
        <v>2</v>
      </c>
    </row>
    <row r="493" spans="1:4" x14ac:dyDescent="0.25">
      <c r="A493" s="7" t="s">
        <v>7426</v>
      </c>
      <c r="B493" s="7">
        <v>42.364032000000002</v>
      </c>
      <c r="C493" s="7">
        <v>-71.083662000000004</v>
      </c>
      <c r="D493" s="7">
        <v>2</v>
      </c>
    </row>
    <row r="494" spans="1:4" x14ac:dyDescent="0.25">
      <c r="A494" s="7" t="s">
        <v>7427</v>
      </c>
      <c r="B494" s="7">
        <v>42.364145000000001</v>
      </c>
      <c r="C494" s="7">
        <v>-71.101292999999998</v>
      </c>
      <c r="D494" s="7">
        <v>2</v>
      </c>
    </row>
    <row r="495" spans="1:4" x14ac:dyDescent="0.25">
      <c r="A495" s="7" t="s">
        <v>7428</v>
      </c>
      <c r="B495" s="7">
        <v>42.364161000000003</v>
      </c>
      <c r="C495" s="7">
        <v>-71.103174999999993</v>
      </c>
      <c r="D495" s="7">
        <v>2</v>
      </c>
    </row>
    <row r="496" spans="1:4" x14ac:dyDescent="0.25">
      <c r="A496" s="7" t="s">
        <v>7429</v>
      </c>
      <c r="B496" s="7">
        <v>42.364162999999998</v>
      </c>
      <c r="C496" s="7">
        <v>-71.093671999999998</v>
      </c>
      <c r="D496" s="7">
        <v>2</v>
      </c>
    </row>
    <row r="497" spans="1:4" x14ac:dyDescent="0.25">
      <c r="A497" s="7" t="s">
        <v>7430</v>
      </c>
      <c r="B497" s="7">
        <v>42.364365999999997</v>
      </c>
      <c r="C497" s="7">
        <v>-71.094130000000007</v>
      </c>
      <c r="D497" s="7">
        <v>2</v>
      </c>
    </row>
    <row r="498" spans="1:4" x14ac:dyDescent="0.25">
      <c r="A498" s="7" t="s">
        <v>7431</v>
      </c>
      <c r="B498" s="7">
        <v>42.364455999999997</v>
      </c>
      <c r="C498" s="7">
        <v>-71.104031000000006</v>
      </c>
      <c r="D498" s="7">
        <v>2</v>
      </c>
    </row>
    <row r="499" spans="1:4" x14ac:dyDescent="0.25">
      <c r="A499" s="7" t="s">
        <v>7432</v>
      </c>
      <c r="B499" s="7">
        <v>42.364460000000001</v>
      </c>
      <c r="C499" s="7">
        <v>-71.097303999999994</v>
      </c>
      <c r="D499" s="7">
        <v>2</v>
      </c>
    </row>
    <row r="500" spans="1:4" x14ac:dyDescent="0.25">
      <c r="A500" s="7" t="s">
        <v>7433</v>
      </c>
      <c r="B500" s="7">
        <v>42.364564000000001</v>
      </c>
      <c r="C500" s="7">
        <v>-71.094612999999995</v>
      </c>
      <c r="D500" s="7">
        <v>2</v>
      </c>
    </row>
    <row r="501" spans="1:4" x14ac:dyDescent="0.25">
      <c r="A501" s="7" t="s">
        <v>7434</v>
      </c>
      <c r="B501" s="7">
        <v>42.364618</v>
      </c>
      <c r="C501" s="7">
        <v>-71.112317000000004</v>
      </c>
      <c r="D501" s="7">
        <v>2</v>
      </c>
    </row>
    <row r="502" spans="1:4" x14ac:dyDescent="0.25">
      <c r="A502" s="7" t="s">
        <v>7435</v>
      </c>
      <c r="B502" s="7">
        <v>42.364682999999999</v>
      </c>
      <c r="C502" s="7">
        <v>-71.111543999999995</v>
      </c>
      <c r="D502" s="7">
        <v>2</v>
      </c>
    </row>
    <row r="503" spans="1:4" x14ac:dyDescent="0.25">
      <c r="A503" s="7" t="s">
        <v>7436</v>
      </c>
      <c r="B503" s="7">
        <v>42.364812000000001</v>
      </c>
      <c r="C503" s="7">
        <v>-71.084013999999996</v>
      </c>
      <c r="D503" s="7">
        <v>2</v>
      </c>
    </row>
    <row r="504" spans="1:4" x14ac:dyDescent="0.25">
      <c r="A504" s="7" t="s">
        <v>7437</v>
      </c>
      <c r="B504" s="7">
        <v>42.364846</v>
      </c>
      <c r="C504" s="7">
        <v>-71.092607999999998</v>
      </c>
      <c r="D504" s="7">
        <v>2</v>
      </c>
    </row>
    <row r="505" spans="1:4" x14ac:dyDescent="0.25">
      <c r="A505" s="7" t="s">
        <v>7438</v>
      </c>
      <c r="B505" s="7">
        <v>42.364857000000001</v>
      </c>
      <c r="C505" s="7">
        <v>-71.100491000000005</v>
      </c>
      <c r="D505" s="7">
        <v>2</v>
      </c>
    </row>
    <row r="506" spans="1:4" x14ac:dyDescent="0.25">
      <c r="A506" s="7" t="s">
        <v>7439</v>
      </c>
      <c r="B506" s="7">
        <v>42.364880999999997</v>
      </c>
      <c r="C506" s="7">
        <v>-71.102534000000006</v>
      </c>
      <c r="D506" s="7">
        <v>2</v>
      </c>
    </row>
    <row r="507" spans="1:4" x14ac:dyDescent="0.25">
      <c r="A507" s="7" t="s">
        <v>7440</v>
      </c>
      <c r="B507" s="7">
        <v>42.364899999999999</v>
      </c>
      <c r="C507" s="7">
        <v>-71.096149999999994</v>
      </c>
      <c r="D507" s="7">
        <v>2</v>
      </c>
    </row>
    <row r="508" spans="1:4" x14ac:dyDescent="0.25">
      <c r="A508" s="7" t="s">
        <v>7441</v>
      </c>
      <c r="B508" s="7">
        <v>42.364918000000003</v>
      </c>
      <c r="C508" s="7">
        <v>-71.099151000000006</v>
      </c>
      <c r="D508" s="7">
        <v>2</v>
      </c>
    </row>
    <row r="509" spans="1:4" x14ac:dyDescent="0.25">
      <c r="A509" s="7" t="s">
        <v>7442</v>
      </c>
      <c r="B509" s="7">
        <v>42.365006999999999</v>
      </c>
      <c r="C509" s="7">
        <v>-71.102734999999996</v>
      </c>
      <c r="D509" s="7">
        <v>2</v>
      </c>
    </row>
    <row r="510" spans="1:4" x14ac:dyDescent="0.25">
      <c r="A510" s="7" t="s">
        <v>7443</v>
      </c>
      <c r="B510" s="7">
        <v>42.365023999999998</v>
      </c>
      <c r="C510" s="7">
        <v>-71.103402000000003</v>
      </c>
      <c r="D510" s="7">
        <v>2</v>
      </c>
    </row>
    <row r="511" spans="1:4" x14ac:dyDescent="0.25">
      <c r="A511" s="7" t="s">
        <v>7444</v>
      </c>
      <c r="B511" s="7">
        <v>42.365056000000003</v>
      </c>
      <c r="C511" s="7">
        <v>-71.107219000000001</v>
      </c>
      <c r="D511" s="7">
        <v>2</v>
      </c>
    </row>
    <row r="512" spans="1:4" x14ac:dyDescent="0.25">
      <c r="A512" s="7" t="s">
        <v>7445</v>
      </c>
      <c r="B512" s="7">
        <v>42.365116</v>
      </c>
      <c r="C512" s="7">
        <v>-71.100921</v>
      </c>
      <c r="D512" s="7">
        <v>2</v>
      </c>
    </row>
    <row r="513" spans="1:4" x14ac:dyDescent="0.25">
      <c r="A513" s="7" t="s">
        <v>7446</v>
      </c>
      <c r="B513" s="7">
        <v>42.365116999999998</v>
      </c>
      <c r="C513" s="7">
        <v>-71.080832999999998</v>
      </c>
      <c r="D513" s="7">
        <v>2</v>
      </c>
    </row>
    <row r="514" spans="1:4" x14ac:dyDescent="0.25">
      <c r="A514" s="7" t="s">
        <v>7447</v>
      </c>
      <c r="B514" s="7">
        <v>42.365152999999999</v>
      </c>
      <c r="C514" s="7">
        <v>-71.103628999999998</v>
      </c>
      <c r="D514" s="7">
        <v>2</v>
      </c>
    </row>
    <row r="515" spans="1:4" x14ac:dyDescent="0.25">
      <c r="A515" s="7" t="s">
        <v>7448</v>
      </c>
      <c r="B515" s="7">
        <v>42.365189999999998</v>
      </c>
      <c r="C515" s="7">
        <v>-71.094701999999998</v>
      </c>
      <c r="D515" s="7">
        <v>2</v>
      </c>
    </row>
    <row r="516" spans="1:4" x14ac:dyDescent="0.25">
      <c r="A516" s="7" t="s">
        <v>7449</v>
      </c>
      <c r="B516" s="7">
        <v>42.365209</v>
      </c>
      <c r="C516" s="7">
        <v>-71.097910999999996</v>
      </c>
      <c r="D516" s="7">
        <v>2</v>
      </c>
    </row>
    <row r="517" spans="1:4" x14ac:dyDescent="0.25">
      <c r="A517" s="7" t="s">
        <v>7450</v>
      </c>
      <c r="B517" s="7">
        <v>42.365237</v>
      </c>
      <c r="C517" s="7">
        <v>-71.107583000000005</v>
      </c>
      <c r="D517" s="7">
        <v>2</v>
      </c>
    </row>
    <row r="518" spans="1:4" x14ac:dyDescent="0.25">
      <c r="A518" s="7" t="s">
        <v>7451</v>
      </c>
      <c r="B518" s="7">
        <v>42.365324999999999</v>
      </c>
      <c r="C518" s="7">
        <v>-71.111564999999999</v>
      </c>
      <c r="D518" s="7">
        <v>2</v>
      </c>
    </row>
    <row r="519" spans="1:4" x14ac:dyDescent="0.25">
      <c r="A519" s="7" t="s">
        <v>7452</v>
      </c>
      <c r="B519" s="7">
        <v>42.365354000000004</v>
      </c>
      <c r="C519" s="7">
        <v>-71.112206</v>
      </c>
      <c r="D519" s="7">
        <v>2</v>
      </c>
    </row>
    <row r="520" spans="1:4" x14ac:dyDescent="0.25">
      <c r="A520" s="7" t="s">
        <v>7453</v>
      </c>
      <c r="B520" s="7">
        <v>42.365402000000003</v>
      </c>
      <c r="C520" s="7">
        <v>-71.098765</v>
      </c>
      <c r="D520" s="7">
        <v>2</v>
      </c>
    </row>
    <row r="521" spans="1:4" x14ac:dyDescent="0.25">
      <c r="A521" s="7" t="s">
        <v>7454</v>
      </c>
      <c r="B521" s="7">
        <v>42.365589999999997</v>
      </c>
      <c r="C521" s="7">
        <v>-71.104016000000001</v>
      </c>
      <c r="D521" s="7">
        <v>2</v>
      </c>
    </row>
    <row r="522" spans="1:4" x14ac:dyDescent="0.25">
      <c r="A522" s="7" t="s">
        <v>7455</v>
      </c>
      <c r="B522" s="7">
        <v>42.365591000000002</v>
      </c>
      <c r="C522" s="7">
        <v>-71.104027000000002</v>
      </c>
      <c r="D522" s="7">
        <v>2</v>
      </c>
    </row>
    <row r="523" spans="1:4" x14ac:dyDescent="0.25">
      <c r="A523" s="7" t="s">
        <v>7456</v>
      </c>
      <c r="B523" s="7">
        <v>42.365878000000002</v>
      </c>
      <c r="C523" s="7">
        <v>-71.078034000000002</v>
      </c>
      <c r="D523" s="7">
        <v>2</v>
      </c>
    </row>
    <row r="524" spans="1:4" x14ac:dyDescent="0.25">
      <c r="A524" s="7" t="s">
        <v>7457</v>
      </c>
      <c r="B524" s="7">
        <v>42.365900000000003</v>
      </c>
      <c r="C524" s="7">
        <v>-71.098479999999995</v>
      </c>
      <c r="D524" s="7">
        <v>2</v>
      </c>
    </row>
    <row r="525" spans="1:4" x14ac:dyDescent="0.25">
      <c r="A525" s="7" t="s">
        <v>7458</v>
      </c>
      <c r="B525" s="7">
        <v>42.365977000000001</v>
      </c>
      <c r="C525" s="7">
        <v>-71.104355999999996</v>
      </c>
      <c r="D525" s="7">
        <v>2</v>
      </c>
    </row>
    <row r="526" spans="1:4" x14ac:dyDescent="0.25">
      <c r="A526" s="7" t="s">
        <v>7459</v>
      </c>
      <c r="B526" s="7">
        <v>42.366019999999999</v>
      </c>
      <c r="C526" s="7">
        <v>-71.092644000000007</v>
      </c>
      <c r="D526" s="7">
        <v>2</v>
      </c>
    </row>
    <row r="527" spans="1:4" x14ac:dyDescent="0.25">
      <c r="A527" s="7" t="s">
        <v>7460</v>
      </c>
      <c r="B527" s="7">
        <v>42.366042</v>
      </c>
      <c r="C527" s="7">
        <v>-71.100690999999998</v>
      </c>
      <c r="D527" s="7">
        <v>2</v>
      </c>
    </row>
    <row r="528" spans="1:4" x14ac:dyDescent="0.25">
      <c r="A528" s="7" t="s">
        <v>7461</v>
      </c>
      <c r="B528" s="7">
        <v>42.366092000000002</v>
      </c>
      <c r="C528" s="7">
        <v>-71.079695000000001</v>
      </c>
      <c r="D528" s="7">
        <v>2</v>
      </c>
    </row>
    <row r="529" spans="1:4" x14ac:dyDescent="0.25">
      <c r="A529" s="7" t="s">
        <v>7462</v>
      </c>
      <c r="B529" s="7">
        <v>42.366163999999998</v>
      </c>
      <c r="C529" s="7">
        <v>-71.113662000000005</v>
      </c>
      <c r="D529" s="7">
        <v>2</v>
      </c>
    </row>
    <row r="530" spans="1:4" x14ac:dyDescent="0.25">
      <c r="A530" s="7" t="s">
        <v>7463</v>
      </c>
      <c r="B530" s="7">
        <v>42.366188000000001</v>
      </c>
      <c r="C530" s="7">
        <v>-71.095765</v>
      </c>
      <c r="D530" s="7">
        <v>2</v>
      </c>
    </row>
    <row r="531" spans="1:4" x14ac:dyDescent="0.25">
      <c r="A531" s="7" t="s">
        <v>7464</v>
      </c>
      <c r="B531" s="7">
        <v>42.366289000000002</v>
      </c>
      <c r="C531" s="7">
        <v>-71.091796000000002</v>
      </c>
      <c r="D531" s="7">
        <v>2</v>
      </c>
    </row>
    <row r="532" spans="1:4" x14ac:dyDescent="0.25">
      <c r="A532" s="7" t="s">
        <v>7465</v>
      </c>
      <c r="B532" s="7">
        <v>42.366393000000002</v>
      </c>
      <c r="C532" s="7">
        <v>-71.113560000000007</v>
      </c>
      <c r="D532" s="7">
        <v>2</v>
      </c>
    </row>
    <row r="533" spans="1:4" x14ac:dyDescent="0.25">
      <c r="A533" s="7" t="s">
        <v>7466</v>
      </c>
      <c r="B533" s="7">
        <v>42.366453</v>
      </c>
      <c r="C533" s="7">
        <v>-71.096615999999997</v>
      </c>
      <c r="D533" s="7">
        <v>2</v>
      </c>
    </row>
    <row r="534" spans="1:4" x14ac:dyDescent="0.25">
      <c r="A534" s="7" t="s">
        <v>7467</v>
      </c>
      <c r="B534" s="7">
        <v>42.366461999999999</v>
      </c>
      <c r="C534" s="7">
        <v>-71.105186000000003</v>
      </c>
      <c r="D534" s="7">
        <v>2</v>
      </c>
    </row>
    <row r="535" spans="1:4" x14ac:dyDescent="0.25">
      <c r="A535" s="7" t="s">
        <v>7468</v>
      </c>
      <c r="B535" s="7">
        <v>42.366495999999998</v>
      </c>
      <c r="C535" s="7">
        <v>-71.103578999999996</v>
      </c>
      <c r="D535" s="7">
        <v>2</v>
      </c>
    </row>
    <row r="536" spans="1:4" x14ac:dyDescent="0.25">
      <c r="A536" s="7" t="s">
        <v>7469</v>
      </c>
      <c r="B536" s="7">
        <v>42.366554999999998</v>
      </c>
      <c r="C536" s="7">
        <v>-71.077877999999998</v>
      </c>
      <c r="D536" s="7">
        <v>2</v>
      </c>
    </row>
    <row r="537" spans="1:4" x14ac:dyDescent="0.25">
      <c r="A537" s="7" t="s">
        <v>7470</v>
      </c>
      <c r="B537" s="7">
        <v>42.366768999999998</v>
      </c>
      <c r="C537" s="7">
        <v>-71.079538999999997</v>
      </c>
      <c r="D537" s="7">
        <v>2</v>
      </c>
    </row>
    <row r="538" spans="1:4" x14ac:dyDescent="0.25">
      <c r="A538" s="7" t="s">
        <v>7471</v>
      </c>
      <c r="B538" s="7">
        <v>42.366802999999997</v>
      </c>
      <c r="C538" s="7">
        <v>-71.110417999999996</v>
      </c>
      <c r="D538" s="7">
        <v>2</v>
      </c>
    </row>
    <row r="539" spans="1:4" x14ac:dyDescent="0.25">
      <c r="A539" s="7" t="s">
        <v>7472</v>
      </c>
      <c r="B539" s="7">
        <v>42.366911999999999</v>
      </c>
      <c r="C539" s="7">
        <v>-71.105125000000001</v>
      </c>
      <c r="D539" s="7">
        <v>2</v>
      </c>
    </row>
    <row r="540" spans="1:4" x14ac:dyDescent="0.25">
      <c r="A540" s="7" t="s">
        <v>7473</v>
      </c>
      <c r="B540" s="7">
        <v>42.367021999999999</v>
      </c>
      <c r="C540" s="7">
        <v>-71.113315999999998</v>
      </c>
      <c r="D540" s="7">
        <v>2</v>
      </c>
    </row>
    <row r="541" spans="1:4" x14ac:dyDescent="0.25">
      <c r="A541" s="7" t="s">
        <v>7474</v>
      </c>
      <c r="B541" s="7">
        <v>42.367026000000003</v>
      </c>
      <c r="C541" s="7">
        <v>-71.076580000000007</v>
      </c>
      <c r="D541" s="7">
        <v>2</v>
      </c>
    </row>
    <row r="542" spans="1:4" x14ac:dyDescent="0.25">
      <c r="A542" s="7" t="s">
        <v>7475</v>
      </c>
      <c r="B542" s="7">
        <v>42.367133000000003</v>
      </c>
      <c r="C542" s="7">
        <v>-71.088052000000005</v>
      </c>
      <c r="D542" s="7">
        <v>2</v>
      </c>
    </row>
    <row r="543" spans="1:4" x14ac:dyDescent="0.25">
      <c r="A543" s="7" t="s">
        <v>7476</v>
      </c>
      <c r="B543" s="7">
        <v>42.367195000000002</v>
      </c>
      <c r="C543" s="7">
        <v>-71.106662</v>
      </c>
      <c r="D543" s="7">
        <v>2</v>
      </c>
    </row>
    <row r="544" spans="1:4" x14ac:dyDescent="0.25">
      <c r="A544" s="7" t="s">
        <v>7477</v>
      </c>
      <c r="B544" s="7">
        <v>42.367296000000003</v>
      </c>
      <c r="C544" s="7">
        <v>-71.107018999999994</v>
      </c>
      <c r="D544" s="7">
        <v>2</v>
      </c>
    </row>
    <row r="545" spans="1:4" x14ac:dyDescent="0.25">
      <c r="A545" s="7" t="s">
        <v>7478</v>
      </c>
      <c r="B545" s="7">
        <v>42.367367999999999</v>
      </c>
      <c r="C545" s="7">
        <v>-71.102404000000007</v>
      </c>
      <c r="D545" s="7">
        <v>2</v>
      </c>
    </row>
    <row r="546" spans="1:4" x14ac:dyDescent="0.25">
      <c r="A546" s="7" t="s">
        <v>7479</v>
      </c>
      <c r="B546" s="7">
        <v>42.367421</v>
      </c>
      <c r="C546" s="7">
        <v>-71.113680000000002</v>
      </c>
      <c r="D546" s="7">
        <v>2</v>
      </c>
    </row>
    <row r="547" spans="1:4" x14ac:dyDescent="0.25">
      <c r="A547" s="7" t="s">
        <v>7480</v>
      </c>
      <c r="B547" s="7">
        <v>42.367427999999997</v>
      </c>
      <c r="C547" s="7">
        <v>-71.078168000000005</v>
      </c>
      <c r="D547" s="7">
        <v>2</v>
      </c>
    </row>
    <row r="548" spans="1:4" x14ac:dyDescent="0.25">
      <c r="A548" s="7" t="s">
        <v>7481</v>
      </c>
      <c r="B548" s="7">
        <v>42.36748</v>
      </c>
      <c r="C548" s="7">
        <v>-71.093227999999996</v>
      </c>
      <c r="D548" s="7">
        <v>2</v>
      </c>
    </row>
    <row r="549" spans="1:4" x14ac:dyDescent="0.25">
      <c r="A549" s="7" t="s">
        <v>7482</v>
      </c>
      <c r="B549" s="7">
        <v>42.367517999999997</v>
      </c>
      <c r="C549" s="7">
        <v>-71.105834999999999</v>
      </c>
      <c r="D549" s="7">
        <v>2</v>
      </c>
    </row>
    <row r="550" spans="1:4" x14ac:dyDescent="0.25">
      <c r="A550" s="7" t="s">
        <v>7483</v>
      </c>
      <c r="B550" s="7">
        <v>42.367621</v>
      </c>
      <c r="C550" s="7">
        <v>-71.107585999999998</v>
      </c>
      <c r="D550" s="7">
        <v>2</v>
      </c>
    </row>
    <row r="551" spans="1:4" x14ac:dyDescent="0.25">
      <c r="A551" s="7" t="s">
        <v>7484</v>
      </c>
      <c r="B551" s="7">
        <v>42.367699999999999</v>
      </c>
      <c r="C551" s="7">
        <v>-71.092663000000002</v>
      </c>
      <c r="D551" s="7">
        <v>2</v>
      </c>
    </row>
    <row r="552" spans="1:4" x14ac:dyDescent="0.25">
      <c r="A552" s="7" t="s">
        <v>7485</v>
      </c>
      <c r="B552" s="7">
        <v>42.367719999999998</v>
      </c>
      <c r="C552" s="7">
        <v>-71.074383999999995</v>
      </c>
      <c r="D552" s="7">
        <v>2</v>
      </c>
    </row>
    <row r="553" spans="1:4" x14ac:dyDescent="0.25">
      <c r="A553" s="7" t="s">
        <v>7486</v>
      </c>
      <c r="B553" s="7">
        <v>42.367728999999997</v>
      </c>
      <c r="C553" s="7">
        <v>-71.090941000000001</v>
      </c>
      <c r="D553" s="7">
        <v>2</v>
      </c>
    </row>
    <row r="554" spans="1:4" x14ac:dyDescent="0.25">
      <c r="A554" s="7" t="s">
        <v>7487</v>
      </c>
      <c r="B554" s="7">
        <v>42.367756999999997</v>
      </c>
      <c r="C554" s="7">
        <v>-71.111097000000001</v>
      </c>
      <c r="D554" s="7">
        <v>2</v>
      </c>
    </row>
    <row r="555" spans="1:4" x14ac:dyDescent="0.25">
      <c r="A555" s="7" t="s">
        <v>7488</v>
      </c>
      <c r="B555" s="7">
        <v>42.367759</v>
      </c>
      <c r="C555" s="7">
        <v>-71.111376000000007</v>
      </c>
      <c r="D555" s="7">
        <v>2</v>
      </c>
    </row>
    <row r="556" spans="1:4" x14ac:dyDescent="0.25">
      <c r="A556" s="7" t="s">
        <v>7489</v>
      </c>
      <c r="B556" s="7">
        <v>42.367811000000003</v>
      </c>
      <c r="C556" s="7">
        <v>-71.114344000000003</v>
      </c>
      <c r="D556" s="7">
        <v>2</v>
      </c>
    </row>
    <row r="557" spans="1:4" x14ac:dyDescent="0.25">
      <c r="A557" s="7" t="s">
        <v>7490</v>
      </c>
      <c r="B557" s="7">
        <v>42.367888000000001</v>
      </c>
      <c r="C557" s="7">
        <v>-71.102159</v>
      </c>
      <c r="D557" s="7">
        <v>2</v>
      </c>
    </row>
    <row r="558" spans="1:4" x14ac:dyDescent="0.25">
      <c r="A558" s="7" t="s">
        <v>7491</v>
      </c>
      <c r="B558" s="7">
        <v>42.367908</v>
      </c>
      <c r="C558" s="7">
        <v>-71.077562999999998</v>
      </c>
      <c r="D558" s="7">
        <v>2</v>
      </c>
    </row>
    <row r="559" spans="1:4" x14ac:dyDescent="0.25">
      <c r="A559" s="7" t="s">
        <v>7492</v>
      </c>
      <c r="B559" s="7">
        <v>42.368040999999998</v>
      </c>
      <c r="C559" s="7">
        <v>-71.080875000000006</v>
      </c>
      <c r="D559" s="7">
        <v>2</v>
      </c>
    </row>
    <row r="560" spans="1:4" x14ac:dyDescent="0.25">
      <c r="A560" s="7" t="s">
        <v>7493</v>
      </c>
      <c r="B560" s="7">
        <v>42.368121000000002</v>
      </c>
      <c r="C560" s="7">
        <v>-71.079224999999994</v>
      </c>
      <c r="D560" s="7">
        <v>2</v>
      </c>
    </row>
    <row r="561" spans="1:4" x14ac:dyDescent="0.25">
      <c r="A561" s="7" t="s">
        <v>7494</v>
      </c>
      <c r="B561" s="7">
        <v>42.368240999999998</v>
      </c>
      <c r="C561" s="7">
        <v>-71.085587000000004</v>
      </c>
      <c r="D561" s="7">
        <v>2</v>
      </c>
    </row>
    <row r="562" spans="1:4" x14ac:dyDescent="0.25">
      <c r="A562" s="7" t="s">
        <v>7495</v>
      </c>
      <c r="B562" s="7">
        <v>42.368307000000001</v>
      </c>
      <c r="C562" s="7">
        <v>-71.110737999999998</v>
      </c>
      <c r="D562" s="7">
        <v>2</v>
      </c>
    </row>
    <row r="563" spans="1:4" x14ac:dyDescent="0.25">
      <c r="A563" s="7" t="s">
        <v>7496</v>
      </c>
      <c r="B563" s="7">
        <v>42.368341999999998</v>
      </c>
      <c r="C563" s="7">
        <v>-71.102217999999993</v>
      </c>
      <c r="D563" s="7">
        <v>2</v>
      </c>
    </row>
    <row r="564" spans="1:4" x14ac:dyDescent="0.25">
      <c r="A564" s="7" t="s">
        <v>7497</v>
      </c>
      <c r="B564" s="7">
        <v>42.368572</v>
      </c>
      <c r="C564" s="7">
        <v>-71.090981999999997</v>
      </c>
      <c r="D564" s="7">
        <v>2</v>
      </c>
    </row>
    <row r="565" spans="1:4" x14ac:dyDescent="0.25">
      <c r="A565" s="7" t="s">
        <v>7498</v>
      </c>
      <c r="B565" s="7">
        <v>42.368574000000002</v>
      </c>
      <c r="C565" s="7">
        <v>-71.113515000000007</v>
      </c>
      <c r="D565" s="7">
        <v>2</v>
      </c>
    </row>
    <row r="566" spans="1:4" x14ac:dyDescent="0.25">
      <c r="A566" s="7" t="s">
        <v>7499</v>
      </c>
      <c r="B566" s="7">
        <v>42.368602000000003</v>
      </c>
      <c r="C566" s="7">
        <v>-71.110145000000003</v>
      </c>
      <c r="D566" s="7">
        <v>2</v>
      </c>
    </row>
    <row r="567" spans="1:4" x14ac:dyDescent="0.25">
      <c r="A567" s="7" t="s">
        <v>7500</v>
      </c>
      <c r="B567" s="7">
        <v>42.368656000000001</v>
      </c>
      <c r="C567" s="7">
        <v>-71.101309000000001</v>
      </c>
      <c r="D567" s="7">
        <v>2</v>
      </c>
    </row>
    <row r="568" spans="1:4" x14ac:dyDescent="0.25">
      <c r="A568" s="7" t="s">
        <v>7501</v>
      </c>
      <c r="B568" s="7">
        <v>42.368808000000001</v>
      </c>
      <c r="C568" s="7">
        <v>-71.107975999999994</v>
      </c>
      <c r="D568" s="7">
        <v>2</v>
      </c>
    </row>
    <row r="569" spans="1:4" x14ac:dyDescent="0.25">
      <c r="A569" s="7" t="s">
        <v>7502</v>
      </c>
      <c r="B569" s="7">
        <v>42.368842000000001</v>
      </c>
      <c r="C569" s="7">
        <v>-71.108418999999998</v>
      </c>
      <c r="D569" s="7">
        <v>2</v>
      </c>
    </row>
    <row r="570" spans="1:4" x14ac:dyDescent="0.25">
      <c r="A570" s="7" t="s">
        <v>7503</v>
      </c>
      <c r="B570" s="7">
        <v>42.369098000000001</v>
      </c>
      <c r="C570" s="7">
        <v>-71.093102000000002</v>
      </c>
      <c r="D570" s="7">
        <v>2</v>
      </c>
    </row>
    <row r="571" spans="1:4" x14ac:dyDescent="0.25">
      <c r="A571" s="7" t="s">
        <v>7504</v>
      </c>
      <c r="B571" s="7">
        <v>42.369168999999999</v>
      </c>
      <c r="C571" s="7">
        <v>-71.110776000000001</v>
      </c>
      <c r="D571" s="7">
        <v>2</v>
      </c>
    </row>
    <row r="572" spans="1:4" x14ac:dyDescent="0.25">
      <c r="A572" s="7" t="s">
        <v>7505</v>
      </c>
      <c r="B572" s="7">
        <v>42.369222000000001</v>
      </c>
      <c r="C572" s="7">
        <v>-71.096447999999995</v>
      </c>
      <c r="D572" s="7">
        <v>2</v>
      </c>
    </row>
    <row r="573" spans="1:4" x14ac:dyDescent="0.25">
      <c r="A573" s="7" t="s">
        <v>7506</v>
      </c>
      <c r="B573" s="7">
        <v>42.369222999999998</v>
      </c>
      <c r="C573" s="7">
        <v>-71.077605000000005</v>
      </c>
      <c r="D573" s="7">
        <v>2</v>
      </c>
    </row>
    <row r="574" spans="1:4" x14ac:dyDescent="0.25">
      <c r="A574" s="7" t="s">
        <v>7507</v>
      </c>
      <c r="B574" s="7">
        <v>42.369244000000002</v>
      </c>
      <c r="C574" s="7">
        <v>-71.111345</v>
      </c>
      <c r="D574" s="7">
        <v>2</v>
      </c>
    </row>
    <row r="575" spans="1:4" x14ac:dyDescent="0.25">
      <c r="A575" s="7" t="s">
        <v>7508</v>
      </c>
      <c r="B575" s="7">
        <v>42.369363999999997</v>
      </c>
      <c r="C575" s="7">
        <v>-71.095517999999998</v>
      </c>
      <c r="D575" s="7">
        <v>2</v>
      </c>
    </row>
    <row r="576" spans="1:4" x14ac:dyDescent="0.25">
      <c r="A576" s="7" t="s">
        <v>7509</v>
      </c>
      <c r="B576" s="7">
        <v>42.369428999999997</v>
      </c>
      <c r="C576" s="7">
        <v>-71.097622999999999</v>
      </c>
      <c r="D576" s="7">
        <v>2</v>
      </c>
    </row>
    <row r="577" spans="1:4" x14ac:dyDescent="0.25">
      <c r="A577" s="7" t="s">
        <v>7510</v>
      </c>
      <c r="B577" s="7">
        <v>42.369481999999998</v>
      </c>
      <c r="C577" s="7">
        <v>-71.078907000000001</v>
      </c>
      <c r="D577" s="7">
        <v>2</v>
      </c>
    </row>
    <row r="578" spans="1:4" x14ac:dyDescent="0.25">
      <c r="A578" s="7" t="s">
        <v>7511</v>
      </c>
      <c r="B578" s="7">
        <v>42.369508000000003</v>
      </c>
      <c r="C578" s="7">
        <v>-71.110231999999996</v>
      </c>
      <c r="D578" s="7">
        <v>2</v>
      </c>
    </row>
    <row r="579" spans="1:4" x14ac:dyDescent="0.25">
      <c r="A579" s="7" t="s">
        <v>7512</v>
      </c>
      <c r="B579" s="7">
        <v>42.369658999999999</v>
      </c>
      <c r="C579" s="7">
        <v>-71.092451999999994</v>
      </c>
      <c r="D579" s="7">
        <v>2</v>
      </c>
    </row>
    <row r="580" spans="1:4" x14ac:dyDescent="0.25">
      <c r="A580" s="7" t="s">
        <v>7513</v>
      </c>
      <c r="B580" s="7">
        <v>42.369701999999997</v>
      </c>
      <c r="C580" s="7">
        <v>-71.102000000000004</v>
      </c>
      <c r="D580" s="7">
        <v>2</v>
      </c>
    </row>
    <row r="581" spans="1:4" x14ac:dyDescent="0.25">
      <c r="A581" s="7" t="s">
        <v>7514</v>
      </c>
      <c r="B581" s="7">
        <v>42.369804999999999</v>
      </c>
      <c r="C581" s="7">
        <v>-71.078715000000003</v>
      </c>
      <c r="D581" s="7">
        <v>2</v>
      </c>
    </row>
    <row r="582" spans="1:4" x14ac:dyDescent="0.25">
      <c r="A582" s="7" t="s">
        <v>7515</v>
      </c>
      <c r="B582" s="7">
        <v>42.369846000000003</v>
      </c>
      <c r="C582" s="7">
        <v>-71.112641999999994</v>
      </c>
      <c r="D582" s="7">
        <v>2</v>
      </c>
    </row>
    <row r="583" spans="1:4" x14ac:dyDescent="0.25">
      <c r="A583" s="7" t="s">
        <v>7516</v>
      </c>
      <c r="B583" s="7">
        <v>42.369878</v>
      </c>
      <c r="C583" s="7">
        <v>-71.096134000000006</v>
      </c>
      <c r="D583" s="7">
        <v>2</v>
      </c>
    </row>
    <row r="584" spans="1:4" x14ac:dyDescent="0.25">
      <c r="A584" s="7" t="s">
        <v>7517</v>
      </c>
      <c r="B584" s="7">
        <v>42.369895</v>
      </c>
      <c r="C584" s="7">
        <v>-71.116821999999999</v>
      </c>
      <c r="D584" s="7">
        <v>2</v>
      </c>
    </row>
    <row r="585" spans="1:4" x14ac:dyDescent="0.25">
      <c r="A585" s="7" t="s">
        <v>7518</v>
      </c>
      <c r="B585" s="7">
        <v>42.369929999999997</v>
      </c>
      <c r="C585" s="7">
        <v>-71.112459000000001</v>
      </c>
      <c r="D585" s="7">
        <v>2</v>
      </c>
    </row>
    <row r="586" spans="1:4" x14ac:dyDescent="0.25">
      <c r="A586" s="7" t="s">
        <v>7519</v>
      </c>
      <c r="B586" s="7">
        <v>42.370041999999998</v>
      </c>
      <c r="C586" s="7">
        <v>-71.071678000000006</v>
      </c>
      <c r="D586" s="7">
        <v>2</v>
      </c>
    </row>
    <row r="587" spans="1:4" x14ac:dyDescent="0.25">
      <c r="A587" s="7" t="s">
        <v>7520</v>
      </c>
      <c r="B587" s="7">
        <v>42.370061</v>
      </c>
      <c r="C587" s="7">
        <v>-71.083466000000001</v>
      </c>
      <c r="D587" s="7">
        <v>2</v>
      </c>
    </row>
    <row r="588" spans="1:4" x14ac:dyDescent="0.25">
      <c r="A588" s="7" t="s">
        <v>7521</v>
      </c>
      <c r="B588" s="7">
        <v>42.370081999999996</v>
      </c>
      <c r="C588" s="7">
        <v>-71.103381999999996</v>
      </c>
      <c r="D588" s="7">
        <v>2</v>
      </c>
    </row>
    <row r="589" spans="1:4" x14ac:dyDescent="0.25">
      <c r="A589" s="7" t="s">
        <v>7522</v>
      </c>
      <c r="B589" s="7">
        <v>42.370094999999999</v>
      </c>
      <c r="C589" s="7">
        <v>-71.112928999999994</v>
      </c>
      <c r="D589" s="7">
        <v>2</v>
      </c>
    </row>
    <row r="590" spans="1:4" x14ac:dyDescent="0.25">
      <c r="A590" s="7" t="s">
        <v>7523</v>
      </c>
      <c r="B590" s="7">
        <v>42.370144000000003</v>
      </c>
      <c r="C590" s="7">
        <v>-71.078750999999997</v>
      </c>
      <c r="D590" s="7">
        <v>2</v>
      </c>
    </row>
    <row r="591" spans="1:4" x14ac:dyDescent="0.25">
      <c r="A591" s="7" t="s">
        <v>7524</v>
      </c>
      <c r="B591" s="7">
        <v>42.370249999999999</v>
      </c>
      <c r="C591" s="7">
        <v>-71.117750999999998</v>
      </c>
      <c r="D591" s="7">
        <v>2</v>
      </c>
    </row>
    <row r="592" spans="1:4" x14ac:dyDescent="0.25">
      <c r="A592" s="7" t="s">
        <v>7525</v>
      </c>
      <c r="B592" s="7">
        <v>42.370274999999999</v>
      </c>
      <c r="C592" s="7">
        <v>-71.085114000000004</v>
      </c>
      <c r="D592" s="7">
        <v>2</v>
      </c>
    </row>
    <row r="593" spans="1:4" x14ac:dyDescent="0.25">
      <c r="A593" s="7" t="s">
        <v>7526</v>
      </c>
      <c r="B593" s="7">
        <v>42.370320999999997</v>
      </c>
      <c r="C593" s="7">
        <v>-71.080010000000001</v>
      </c>
      <c r="D593" s="7">
        <v>2</v>
      </c>
    </row>
    <row r="594" spans="1:4" x14ac:dyDescent="0.25">
      <c r="A594" s="7" t="s">
        <v>7527</v>
      </c>
      <c r="B594" s="7">
        <v>42.370339999999999</v>
      </c>
      <c r="C594" s="7">
        <v>-71.103615000000005</v>
      </c>
      <c r="D594" s="7">
        <v>2</v>
      </c>
    </row>
    <row r="595" spans="1:4" x14ac:dyDescent="0.25">
      <c r="A595" s="7" t="s">
        <v>7528</v>
      </c>
      <c r="B595" s="7">
        <v>42.370356000000001</v>
      </c>
      <c r="C595" s="7">
        <v>-71.113274000000004</v>
      </c>
      <c r="D595" s="7">
        <v>2</v>
      </c>
    </row>
    <row r="596" spans="1:4" x14ac:dyDescent="0.25">
      <c r="A596" s="7" t="s">
        <v>7529</v>
      </c>
      <c r="B596" s="7">
        <v>42.370370000000001</v>
      </c>
      <c r="C596" s="7">
        <v>-71.085858999999999</v>
      </c>
      <c r="D596" s="7">
        <v>2</v>
      </c>
    </row>
    <row r="597" spans="1:4" x14ac:dyDescent="0.25">
      <c r="A597" s="7" t="s">
        <v>7530</v>
      </c>
      <c r="B597" s="7">
        <v>42.370427999999997</v>
      </c>
      <c r="C597" s="7">
        <v>-71.098691000000002</v>
      </c>
      <c r="D597" s="7">
        <v>2</v>
      </c>
    </row>
    <row r="598" spans="1:4" x14ac:dyDescent="0.25">
      <c r="A598" s="7" t="s">
        <v>7531</v>
      </c>
      <c r="B598" s="7">
        <v>42.370455</v>
      </c>
      <c r="C598" s="7">
        <v>-71.084900000000005</v>
      </c>
      <c r="D598" s="7">
        <v>2</v>
      </c>
    </row>
    <row r="599" spans="1:4" x14ac:dyDescent="0.25">
      <c r="A599" s="7" t="s">
        <v>7532</v>
      </c>
      <c r="B599" s="7">
        <v>42.370584999999998</v>
      </c>
      <c r="C599" s="7">
        <v>-71.077292999999997</v>
      </c>
      <c r="D599" s="7">
        <v>2</v>
      </c>
    </row>
    <row r="600" spans="1:4" x14ac:dyDescent="0.25">
      <c r="A600" s="7" t="s">
        <v>7533</v>
      </c>
      <c r="B600" s="7">
        <v>42.370614000000003</v>
      </c>
      <c r="C600" s="7">
        <v>-71.106498999999999</v>
      </c>
      <c r="D600" s="7">
        <v>2</v>
      </c>
    </row>
    <row r="601" spans="1:4" x14ac:dyDescent="0.25">
      <c r="A601" s="7" t="s">
        <v>7534</v>
      </c>
      <c r="B601" s="7">
        <v>42.370643999999999</v>
      </c>
      <c r="C601" s="7">
        <v>-71.113418999999993</v>
      </c>
      <c r="D601" s="7">
        <v>2</v>
      </c>
    </row>
    <row r="602" spans="1:4" x14ac:dyDescent="0.25">
      <c r="A602" s="7" t="s">
        <v>7535</v>
      </c>
      <c r="B602" s="7">
        <v>42.370668999999999</v>
      </c>
      <c r="C602" s="7">
        <v>-71.106483999999995</v>
      </c>
      <c r="D602" s="7">
        <v>2</v>
      </c>
    </row>
    <row r="603" spans="1:4" x14ac:dyDescent="0.25">
      <c r="A603" s="7" t="s">
        <v>7536</v>
      </c>
      <c r="B603" s="7">
        <v>42.370730000000002</v>
      </c>
      <c r="C603" s="7">
        <v>-71.086563999999996</v>
      </c>
      <c r="D603" s="7">
        <v>2</v>
      </c>
    </row>
    <row r="604" spans="1:4" x14ac:dyDescent="0.25">
      <c r="A604" s="7" t="s">
        <v>7537</v>
      </c>
      <c r="B604" s="7">
        <v>42.370910000000002</v>
      </c>
      <c r="C604" s="7">
        <v>-71.103279000000001</v>
      </c>
      <c r="D604" s="7">
        <v>2</v>
      </c>
    </row>
    <row r="605" spans="1:4" x14ac:dyDescent="0.25">
      <c r="A605" s="7" t="s">
        <v>7538</v>
      </c>
      <c r="B605" s="7">
        <v>42.371046999999997</v>
      </c>
      <c r="C605" s="7">
        <v>-71.080798999999999</v>
      </c>
      <c r="D605" s="7">
        <v>2</v>
      </c>
    </row>
    <row r="606" spans="1:4" x14ac:dyDescent="0.25">
      <c r="A606" s="7" t="s">
        <v>7539</v>
      </c>
      <c r="B606" s="7">
        <v>42.371178</v>
      </c>
      <c r="C606" s="7">
        <v>-71.105739</v>
      </c>
      <c r="D606" s="7">
        <v>2</v>
      </c>
    </row>
    <row r="607" spans="1:4" x14ac:dyDescent="0.25">
      <c r="A607" s="7" t="s">
        <v>7540</v>
      </c>
      <c r="B607" s="7">
        <v>42.371406</v>
      </c>
      <c r="C607" s="7">
        <v>-71.095343999999997</v>
      </c>
      <c r="D607" s="7">
        <v>2</v>
      </c>
    </row>
    <row r="608" spans="1:4" x14ac:dyDescent="0.25">
      <c r="A608" s="7" t="s">
        <v>7541</v>
      </c>
      <c r="B608" s="7">
        <v>42.371560000000002</v>
      </c>
      <c r="C608" s="7">
        <v>-71.078442999999993</v>
      </c>
      <c r="D608" s="7">
        <v>2</v>
      </c>
    </row>
    <row r="609" spans="1:4" x14ac:dyDescent="0.25">
      <c r="A609" s="7" t="s">
        <v>7542</v>
      </c>
      <c r="B609" s="7">
        <v>42.371617000000001</v>
      </c>
      <c r="C609" s="7">
        <v>-71.096294999999998</v>
      </c>
      <c r="D609" s="7">
        <v>2</v>
      </c>
    </row>
    <row r="610" spans="1:4" x14ac:dyDescent="0.25">
      <c r="A610" s="7" t="s">
        <v>7543</v>
      </c>
      <c r="B610" s="7">
        <v>42.371648999999998</v>
      </c>
      <c r="C610" s="7">
        <v>-71.117692000000005</v>
      </c>
      <c r="D610" s="7">
        <v>2</v>
      </c>
    </row>
    <row r="611" spans="1:4" x14ac:dyDescent="0.25">
      <c r="A611" s="7" t="s">
        <v>7544</v>
      </c>
      <c r="B611" s="7">
        <v>42.371758999999997</v>
      </c>
      <c r="C611" s="7">
        <v>-71.121285999999998</v>
      </c>
      <c r="D611" s="7">
        <v>2</v>
      </c>
    </row>
    <row r="612" spans="1:4" x14ac:dyDescent="0.25">
      <c r="A612" s="7" t="s">
        <v>7545</v>
      </c>
      <c r="B612" s="7">
        <v>42.371791999999999</v>
      </c>
      <c r="C612" s="7">
        <v>-71.098651000000004</v>
      </c>
      <c r="D612" s="7">
        <v>2</v>
      </c>
    </row>
    <row r="613" spans="1:4" x14ac:dyDescent="0.25">
      <c r="A613" s="7" t="s">
        <v>7546</v>
      </c>
      <c r="B613" s="7">
        <v>42.371881000000002</v>
      </c>
      <c r="C613" s="7">
        <v>-71.087315000000004</v>
      </c>
      <c r="D613" s="7">
        <v>2</v>
      </c>
    </row>
    <row r="614" spans="1:4" x14ac:dyDescent="0.25">
      <c r="A614" s="7" t="s">
        <v>7547</v>
      </c>
      <c r="B614" s="7">
        <v>42.371946999999999</v>
      </c>
      <c r="C614" s="7">
        <v>-71.087073000000004</v>
      </c>
      <c r="D614" s="7">
        <v>2</v>
      </c>
    </row>
    <row r="615" spans="1:4" x14ac:dyDescent="0.25">
      <c r="A615" s="7" t="s">
        <v>7548</v>
      </c>
      <c r="B615" s="7">
        <v>42.371972999999997</v>
      </c>
      <c r="C615" s="7">
        <v>-71.115756000000005</v>
      </c>
      <c r="D615" s="7">
        <v>2</v>
      </c>
    </row>
    <row r="616" spans="1:4" x14ac:dyDescent="0.25">
      <c r="A616" s="7" t="s">
        <v>7549</v>
      </c>
      <c r="B616" s="7">
        <v>42.372020999999997</v>
      </c>
      <c r="C616" s="7">
        <v>-71.081508999999997</v>
      </c>
      <c r="D616" s="7">
        <v>2</v>
      </c>
    </row>
    <row r="617" spans="1:4" x14ac:dyDescent="0.25">
      <c r="A617" s="7" t="s">
        <v>7550</v>
      </c>
      <c r="B617" s="7">
        <v>42.372056999999998</v>
      </c>
      <c r="C617" s="7">
        <v>-71.114234999999994</v>
      </c>
      <c r="D617" s="7">
        <v>2</v>
      </c>
    </row>
    <row r="618" spans="1:4" x14ac:dyDescent="0.25">
      <c r="A618" s="7" t="s">
        <v>7551</v>
      </c>
      <c r="B618" s="7">
        <v>42.372087000000001</v>
      </c>
      <c r="C618" s="7">
        <v>-71.094813000000002</v>
      </c>
      <c r="D618" s="7">
        <v>2</v>
      </c>
    </row>
    <row r="619" spans="1:4" x14ac:dyDescent="0.25">
      <c r="A619" s="7" t="s">
        <v>7552</v>
      </c>
      <c r="B619" s="7">
        <v>42.372211</v>
      </c>
      <c r="C619" s="7">
        <v>-71.115587000000005</v>
      </c>
      <c r="D619" s="7">
        <v>2</v>
      </c>
    </row>
    <row r="620" spans="1:4" x14ac:dyDescent="0.25">
      <c r="A620" s="7" t="s">
        <v>7553</v>
      </c>
      <c r="B620" s="7">
        <v>42.372239</v>
      </c>
      <c r="C620" s="7">
        <v>-71.097660000000005</v>
      </c>
      <c r="D620" s="7">
        <v>2</v>
      </c>
    </row>
    <row r="621" spans="1:4" x14ac:dyDescent="0.25">
      <c r="A621" s="7" t="s">
        <v>7554</v>
      </c>
      <c r="B621" s="7">
        <v>42.37236</v>
      </c>
      <c r="C621" s="7">
        <v>-71.108564000000001</v>
      </c>
      <c r="D621" s="7">
        <v>2</v>
      </c>
    </row>
    <row r="622" spans="1:4" x14ac:dyDescent="0.25">
      <c r="A622" s="7" t="s">
        <v>7555</v>
      </c>
      <c r="B622" s="7">
        <v>42.372425</v>
      </c>
      <c r="C622" s="7">
        <v>-71.079453999999998</v>
      </c>
      <c r="D622" s="7">
        <v>2</v>
      </c>
    </row>
    <row r="623" spans="1:4" x14ac:dyDescent="0.25">
      <c r="A623" s="7" t="s">
        <v>7556</v>
      </c>
      <c r="B623" s="7">
        <v>42.372598000000004</v>
      </c>
      <c r="C623" s="7">
        <v>-71.085238000000004</v>
      </c>
      <c r="D623" s="7">
        <v>2</v>
      </c>
    </row>
    <row r="624" spans="1:4" x14ac:dyDescent="0.25">
      <c r="A624" s="7" t="s">
        <v>7557</v>
      </c>
      <c r="B624" s="7">
        <v>42.372683000000002</v>
      </c>
      <c r="C624" s="7">
        <v>-71.116783999999996</v>
      </c>
      <c r="D624" s="7">
        <v>2</v>
      </c>
    </row>
    <row r="625" spans="1:4" x14ac:dyDescent="0.25">
      <c r="A625" s="7" t="s">
        <v>7558</v>
      </c>
      <c r="B625" s="7">
        <v>42.372737999999998</v>
      </c>
      <c r="C625" s="7">
        <v>-71.119870000000006</v>
      </c>
      <c r="D625" s="7">
        <v>2</v>
      </c>
    </row>
    <row r="626" spans="1:4" x14ac:dyDescent="0.25">
      <c r="A626" s="7" t="s">
        <v>7559</v>
      </c>
      <c r="B626" s="7">
        <v>42.372816</v>
      </c>
      <c r="C626" s="7">
        <v>-71.117255</v>
      </c>
      <c r="D626" s="7">
        <v>2</v>
      </c>
    </row>
    <row r="627" spans="1:4" x14ac:dyDescent="0.25">
      <c r="A627" s="7" t="s">
        <v>7560</v>
      </c>
      <c r="B627" s="7">
        <v>42.372835000000002</v>
      </c>
      <c r="C627" s="7">
        <v>-71.123311999999999</v>
      </c>
      <c r="D627" s="7">
        <v>2</v>
      </c>
    </row>
    <row r="628" spans="1:4" x14ac:dyDescent="0.25">
      <c r="A628" s="7" t="s">
        <v>7561</v>
      </c>
      <c r="B628" s="7">
        <v>42.372852000000002</v>
      </c>
      <c r="C628" s="7">
        <v>-71.120616999999996</v>
      </c>
      <c r="D628" s="7">
        <v>2</v>
      </c>
    </row>
    <row r="629" spans="1:4" x14ac:dyDescent="0.25">
      <c r="A629" s="7" t="s">
        <v>7562</v>
      </c>
      <c r="B629" s="7">
        <v>42.372889999999998</v>
      </c>
      <c r="C629" s="7">
        <v>-71.121973999999994</v>
      </c>
      <c r="D629" s="7">
        <v>2</v>
      </c>
    </row>
    <row r="630" spans="1:4" x14ac:dyDescent="0.25">
      <c r="A630" s="7" t="s">
        <v>7563</v>
      </c>
      <c r="B630" s="7">
        <v>42.372962000000001</v>
      </c>
      <c r="C630" s="7">
        <v>-71.118480000000005</v>
      </c>
      <c r="D630" s="7">
        <v>2</v>
      </c>
    </row>
    <row r="631" spans="1:4" x14ac:dyDescent="0.25">
      <c r="A631" s="7" t="s">
        <v>7564</v>
      </c>
      <c r="B631" s="7">
        <v>42.373007000000001</v>
      </c>
      <c r="C631" s="7">
        <v>-71.090603000000002</v>
      </c>
      <c r="D631" s="7">
        <v>2</v>
      </c>
    </row>
    <row r="632" spans="1:4" x14ac:dyDescent="0.25">
      <c r="A632" s="7" t="s">
        <v>7565</v>
      </c>
      <c r="B632" s="7">
        <v>42.373018999999999</v>
      </c>
      <c r="C632" s="7">
        <v>-71.119632999999993</v>
      </c>
      <c r="D632" s="7">
        <v>2</v>
      </c>
    </row>
    <row r="633" spans="1:4" x14ac:dyDescent="0.25">
      <c r="A633" s="7" t="s">
        <v>7566</v>
      </c>
      <c r="B633" s="7">
        <v>42.37303</v>
      </c>
      <c r="C633" s="7">
        <v>-71.119895999999997</v>
      </c>
      <c r="D633" s="7">
        <v>2</v>
      </c>
    </row>
    <row r="634" spans="1:4" x14ac:dyDescent="0.25">
      <c r="A634" s="7" t="s">
        <v>7567</v>
      </c>
      <c r="B634" s="7">
        <v>42.373035000000002</v>
      </c>
      <c r="C634" s="7">
        <v>-71.102687000000003</v>
      </c>
      <c r="D634" s="7">
        <v>2</v>
      </c>
    </row>
    <row r="635" spans="1:4" x14ac:dyDescent="0.25">
      <c r="A635" s="7" t="s">
        <v>7568</v>
      </c>
      <c r="B635" s="7">
        <v>42.373108999999999</v>
      </c>
      <c r="C635" s="7">
        <v>-71.100254000000007</v>
      </c>
      <c r="D635" s="7">
        <v>2</v>
      </c>
    </row>
    <row r="636" spans="1:4" x14ac:dyDescent="0.25">
      <c r="A636" s="7" t="s">
        <v>7569</v>
      </c>
      <c r="B636" s="7">
        <v>42.373139999999999</v>
      </c>
      <c r="C636" s="7">
        <v>-71.120664000000005</v>
      </c>
      <c r="D636" s="7">
        <v>2</v>
      </c>
    </row>
    <row r="637" spans="1:4" x14ac:dyDescent="0.25">
      <c r="A637" s="7" t="s">
        <v>7570</v>
      </c>
      <c r="B637" s="7">
        <v>42.373168</v>
      </c>
      <c r="C637" s="7">
        <v>-71.097340000000003</v>
      </c>
      <c r="D637" s="7">
        <v>2</v>
      </c>
    </row>
    <row r="638" spans="1:4" x14ac:dyDescent="0.25">
      <c r="A638" s="7" t="s">
        <v>7571</v>
      </c>
      <c r="B638" s="7">
        <v>42.373201999999999</v>
      </c>
      <c r="C638" s="7">
        <v>-71.122517999999999</v>
      </c>
      <c r="D638" s="7">
        <v>2</v>
      </c>
    </row>
    <row r="639" spans="1:4" x14ac:dyDescent="0.25">
      <c r="A639" s="7" t="s">
        <v>7572</v>
      </c>
      <c r="B639" s="7">
        <v>42.373213999999997</v>
      </c>
      <c r="C639" s="7">
        <v>-71.094425999999999</v>
      </c>
      <c r="D639" s="7">
        <v>2</v>
      </c>
    </row>
    <row r="640" spans="1:4" x14ac:dyDescent="0.25">
      <c r="A640" s="7" t="s">
        <v>7573</v>
      </c>
      <c r="B640" s="7">
        <v>42.373230999999997</v>
      </c>
      <c r="C640" s="7">
        <v>-71.119731999999999</v>
      </c>
      <c r="D640" s="7">
        <v>2</v>
      </c>
    </row>
    <row r="641" spans="1:4" x14ac:dyDescent="0.25">
      <c r="A641" s="7" t="s">
        <v>7574</v>
      </c>
      <c r="B641" s="7">
        <v>42.373252999999998</v>
      </c>
      <c r="C641" s="7">
        <v>-71.120165999999998</v>
      </c>
      <c r="D641" s="7">
        <v>2</v>
      </c>
    </row>
    <row r="642" spans="1:4" x14ac:dyDescent="0.25">
      <c r="A642" s="7" t="s">
        <v>7575</v>
      </c>
      <c r="B642" s="7">
        <v>42.373255</v>
      </c>
      <c r="C642" s="7">
        <v>-71.081523000000004</v>
      </c>
      <c r="D642" s="7">
        <v>2</v>
      </c>
    </row>
    <row r="643" spans="1:4" x14ac:dyDescent="0.25">
      <c r="A643" s="7" t="s">
        <v>7576</v>
      </c>
      <c r="B643" s="7">
        <v>42.373350000000002</v>
      </c>
      <c r="C643" s="7">
        <v>-71.112868000000006</v>
      </c>
      <c r="D643" s="7">
        <v>2</v>
      </c>
    </row>
    <row r="644" spans="1:4" x14ac:dyDescent="0.25">
      <c r="A644" s="7" t="s">
        <v>7577</v>
      </c>
      <c r="B644" s="7">
        <v>42.373368999999997</v>
      </c>
      <c r="C644" s="7">
        <v>-71.098789999999994</v>
      </c>
      <c r="D644" s="7">
        <v>2</v>
      </c>
    </row>
    <row r="645" spans="1:4" x14ac:dyDescent="0.25">
      <c r="A645" s="7" t="s">
        <v>7578</v>
      </c>
      <c r="B645" s="7">
        <v>42.373443999999999</v>
      </c>
      <c r="C645" s="7">
        <v>-71.122898000000006</v>
      </c>
      <c r="D645" s="7">
        <v>2</v>
      </c>
    </row>
    <row r="646" spans="1:4" x14ac:dyDescent="0.25">
      <c r="A646" s="7" t="s">
        <v>7579</v>
      </c>
      <c r="B646" s="7">
        <v>42.373601999999998</v>
      </c>
      <c r="C646" s="7">
        <v>-71.094628999999998</v>
      </c>
      <c r="D646" s="7">
        <v>2</v>
      </c>
    </row>
    <row r="647" spans="1:4" x14ac:dyDescent="0.25">
      <c r="A647" s="7" t="s">
        <v>7580</v>
      </c>
      <c r="B647" s="7">
        <v>42.373874999999998</v>
      </c>
      <c r="C647" s="7">
        <v>-71.105023000000003</v>
      </c>
      <c r="D647" s="7">
        <v>2</v>
      </c>
    </row>
    <row r="648" spans="1:4" x14ac:dyDescent="0.25">
      <c r="A648" s="7" t="s">
        <v>7581</v>
      </c>
      <c r="B648" s="7">
        <v>42.373921000000003</v>
      </c>
      <c r="C648" s="7">
        <v>-71.118949999999998</v>
      </c>
      <c r="D648" s="7">
        <v>2</v>
      </c>
    </row>
    <row r="649" spans="1:4" x14ac:dyDescent="0.25">
      <c r="A649" s="7" t="s">
        <v>7582</v>
      </c>
      <c r="B649" s="7">
        <v>42.373950000000001</v>
      </c>
      <c r="C649" s="7">
        <v>-71.119159999999994</v>
      </c>
      <c r="D649" s="7">
        <v>2</v>
      </c>
    </row>
    <row r="650" spans="1:4" x14ac:dyDescent="0.25">
      <c r="A650" s="7" t="s">
        <v>7583</v>
      </c>
      <c r="B650" s="7">
        <v>42.373950000000001</v>
      </c>
      <c r="C650" s="7">
        <v>-71.121481000000003</v>
      </c>
      <c r="D650" s="7">
        <v>2</v>
      </c>
    </row>
    <row r="651" spans="1:4" x14ac:dyDescent="0.25">
      <c r="A651" s="7" t="s">
        <v>7584</v>
      </c>
      <c r="B651" s="7">
        <v>42.373950999999998</v>
      </c>
      <c r="C651" s="7">
        <v>-71.113066000000003</v>
      </c>
      <c r="D651" s="7">
        <v>2</v>
      </c>
    </row>
    <row r="652" spans="1:4" x14ac:dyDescent="0.25">
      <c r="A652" s="7" t="s">
        <v>7585</v>
      </c>
      <c r="B652" s="7">
        <v>42.374014000000003</v>
      </c>
      <c r="C652" s="7">
        <v>-71.119122000000004</v>
      </c>
      <c r="D652" s="7">
        <v>2</v>
      </c>
    </row>
    <row r="653" spans="1:4" x14ac:dyDescent="0.25">
      <c r="A653" s="7" t="s">
        <v>7586</v>
      </c>
      <c r="B653" s="7">
        <v>42.374063</v>
      </c>
      <c r="C653" s="7">
        <v>-71.103412000000006</v>
      </c>
      <c r="D653" s="7">
        <v>2</v>
      </c>
    </row>
    <row r="654" spans="1:4" x14ac:dyDescent="0.25">
      <c r="A654" s="7" t="s">
        <v>7587</v>
      </c>
      <c r="B654" s="7">
        <v>42.374336</v>
      </c>
      <c r="C654" s="7">
        <v>-71.111559</v>
      </c>
      <c r="D654" s="7">
        <v>2</v>
      </c>
    </row>
    <row r="655" spans="1:4" x14ac:dyDescent="0.25">
      <c r="A655" s="7" t="s">
        <v>7588</v>
      </c>
      <c r="B655" s="7">
        <v>42.374383999999999</v>
      </c>
      <c r="C655" s="7">
        <v>-71.105908999999997</v>
      </c>
      <c r="D655" s="7">
        <v>2</v>
      </c>
    </row>
    <row r="656" spans="1:4" x14ac:dyDescent="0.25">
      <c r="A656" s="7" t="s">
        <v>7589</v>
      </c>
      <c r="B656" s="7">
        <v>42.374383999999999</v>
      </c>
      <c r="C656" s="7">
        <v>-71.118787999999995</v>
      </c>
      <c r="D656" s="7">
        <v>2</v>
      </c>
    </row>
    <row r="657" spans="1:4" x14ac:dyDescent="0.25">
      <c r="A657" s="7" t="s">
        <v>7590</v>
      </c>
      <c r="B657" s="7">
        <v>42.374451999999998</v>
      </c>
      <c r="C657" s="7">
        <v>-71.120075</v>
      </c>
      <c r="D657" s="7">
        <v>2</v>
      </c>
    </row>
    <row r="658" spans="1:4" x14ac:dyDescent="0.25">
      <c r="A658" s="7" t="s">
        <v>7591</v>
      </c>
      <c r="B658" s="7">
        <v>42.374471</v>
      </c>
      <c r="C658" s="7">
        <v>-71.107017999999997</v>
      </c>
      <c r="D658" s="7">
        <v>2</v>
      </c>
    </row>
    <row r="659" spans="1:4" x14ac:dyDescent="0.25">
      <c r="A659" s="7" t="s">
        <v>7592</v>
      </c>
      <c r="B659" s="7">
        <v>42.374850000000002</v>
      </c>
      <c r="C659" s="7">
        <v>-71.138299000000004</v>
      </c>
      <c r="D659" s="7">
        <v>2</v>
      </c>
    </row>
    <row r="660" spans="1:4" x14ac:dyDescent="0.25">
      <c r="A660" s="7" t="s">
        <v>7593</v>
      </c>
      <c r="B660" s="7">
        <v>42.374851999999997</v>
      </c>
      <c r="C660" s="7">
        <v>-71.133044999999996</v>
      </c>
      <c r="D660" s="7">
        <v>2</v>
      </c>
    </row>
    <row r="661" spans="1:4" x14ac:dyDescent="0.25">
      <c r="A661" s="7" t="s">
        <v>7594</v>
      </c>
      <c r="B661" s="7">
        <v>42.374861000000003</v>
      </c>
      <c r="C661" s="7">
        <v>-71.108304000000004</v>
      </c>
      <c r="D661" s="7">
        <v>2</v>
      </c>
    </row>
    <row r="662" spans="1:4" x14ac:dyDescent="0.25">
      <c r="A662" s="7" t="s">
        <v>7595</v>
      </c>
      <c r="B662" s="7">
        <v>42.374876999999998</v>
      </c>
      <c r="C662" s="7">
        <v>-71.139268000000001</v>
      </c>
      <c r="D662" s="7">
        <v>2</v>
      </c>
    </row>
    <row r="663" spans="1:4" x14ac:dyDescent="0.25">
      <c r="A663" s="7" t="s">
        <v>7596</v>
      </c>
      <c r="B663" s="7">
        <v>42.374903000000003</v>
      </c>
      <c r="C663" s="7">
        <v>-71.149648999999997</v>
      </c>
      <c r="D663" s="7">
        <v>2</v>
      </c>
    </row>
    <row r="664" spans="1:4" x14ac:dyDescent="0.25">
      <c r="A664" s="7" t="s">
        <v>7597</v>
      </c>
      <c r="B664" s="7">
        <v>42.374918000000001</v>
      </c>
      <c r="C664" s="7">
        <v>-71.110060000000004</v>
      </c>
      <c r="D664" s="7">
        <v>2</v>
      </c>
    </row>
    <row r="665" spans="1:4" x14ac:dyDescent="0.25">
      <c r="A665" s="7" t="s">
        <v>7598</v>
      </c>
      <c r="B665" s="7">
        <v>42.375109999999999</v>
      </c>
      <c r="C665" s="7">
        <v>-71.153862000000004</v>
      </c>
      <c r="D665" s="7">
        <v>2</v>
      </c>
    </row>
    <row r="666" spans="1:4" x14ac:dyDescent="0.25">
      <c r="A666" s="7" t="s">
        <v>7599</v>
      </c>
      <c r="B666" s="7">
        <v>42.375183999999997</v>
      </c>
      <c r="C666" s="7">
        <v>-71.114621</v>
      </c>
      <c r="D666" s="7">
        <v>2</v>
      </c>
    </row>
    <row r="667" spans="1:4" x14ac:dyDescent="0.25">
      <c r="A667" s="7" t="s">
        <v>7600</v>
      </c>
      <c r="B667" s="7">
        <v>42.375194999999998</v>
      </c>
      <c r="C667" s="7">
        <v>-71.113197999999997</v>
      </c>
      <c r="D667" s="7">
        <v>2</v>
      </c>
    </row>
    <row r="668" spans="1:4" x14ac:dyDescent="0.25">
      <c r="A668" s="7" t="s">
        <v>7601</v>
      </c>
      <c r="B668" s="7">
        <v>42.375214999999997</v>
      </c>
      <c r="C668" s="7">
        <v>-71.111495000000005</v>
      </c>
      <c r="D668" s="7">
        <v>2</v>
      </c>
    </row>
    <row r="669" spans="1:4" x14ac:dyDescent="0.25">
      <c r="A669" s="7" t="s">
        <v>7602</v>
      </c>
      <c r="B669" s="7">
        <v>42.375222999999998</v>
      </c>
      <c r="C669" s="7">
        <v>-71.147758999999994</v>
      </c>
      <c r="D669" s="7">
        <v>2</v>
      </c>
    </row>
    <row r="670" spans="1:4" x14ac:dyDescent="0.25">
      <c r="A670" s="7" t="s">
        <v>7603</v>
      </c>
      <c r="B670" s="7">
        <v>42.375328000000003</v>
      </c>
      <c r="C670" s="7">
        <v>-71.135513000000003</v>
      </c>
      <c r="D670" s="7">
        <v>2</v>
      </c>
    </row>
    <row r="671" spans="1:4" x14ac:dyDescent="0.25">
      <c r="A671" s="7" t="s">
        <v>7604</v>
      </c>
      <c r="B671" s="7">
        <v>42.375354999999999</v>
      </c>
      <c r="C671" s="7">
        <v>-71.113415000000003</v>
      </c>
      <c r="D671" s="7">
        <v>2</v>
      </c>
    </row>
    <row r="672" spans="1:4" x14ac:dyDescent="0.25">
      <c r="A672" s="7" t="s">
        <v>7605</v>
      </c>
      <c r="B672" s="7">
        <v>42.375506000000001</v>
      </c>
      <c r="C672" s="7">
        <v>-71.144914999999997</v>
      </c>
      <c r="D672" s="7">
        <v>2</v>
      </c>
    </row>
    <row r="673" spans="1:4" x14ac:dyDescent="0.25">
      <c r="A673" s="7" t="s">
        <v>7606</v>
      </c>
      <c r="B673" s="7">
        <v>42.375525000000003</v>
      </c>
      <c r="C673" s="7">
        <v>-71.118476000000001</v>
      </c>
      <c r="D673" s="7">
        <v>2</v>
      </c>
    </row>
    <row r="674" spans="1:4" x14ac:dyDescent="0.25">
      <c r="A674" s="7" t="s">
        <v>7607</v>
      </c>
      <c r="B674" s="7">
        <v>42.375576000000002</v>
      </c>
      <c r="C674" s="7">
        <v>-71.144447999999997</v>
      </c>
      <c r="D674" s="7">
        <v>2</v>
      </c>
    </row>
    <row r="675" spans="1:4" x14ac:dyDescent="0.25">
      <c r="A675" s="7" t="s">
        <v>7608</v>
      </c>
      <c r="B675" s="7">
        <v>42.376119000000003</v>
      </c>
      <c r="C675" s="7">
        <v>-71.122287</v>
      </c>
      <c r="D675" s="7">
        <v>2</v>
      </c>
    </row>
    <row r="676" spans="1:4" x14ac:dyDescent="0.25">
      <c r="A676" s="7" t="s">
        <v>7609</v>
      </c>
      <c r="B676" s="7">
        <v>42.376308000000002</v>
      </c>
      <c r="C676" s="7">
        <v>-71.115696</v>
      </c>
      <c r="D676" s="7">
        <v>2</v>
      </c>
    </row>
    <row r="677" spans="1:4" x14ac:dyDescent="0.25">
      <c r="A677" s="7" t="s">
        <v>7610</v>
      </c>
      <c r="B677" s="7">
        <v>42.376635999999998</v>
      </c>
      <c r="C677" s="7">
        <v>-71.114080999999999</v>
      </c>
      <c r="D677" s="7">
        <v>2</v>
      </c>
    </row>
    <row r="678" spans="1:4" x14ac:dyDescent="0.25">
      <c r="A678" s="7" t="s">
        <v>7611</v>
      </c>
      <c r="B678" s="7">
        <v>42.376722000000001</v>
      </c>
      <c r="C678" s="7">
        <v>-71.112616000000003</v>
      </c>
      <c r="D678" s="7">
        <v>2</v>
      </c>
    </row>
    <row r="679" spans="1:4" x14ac:dyDescent="0.25">
      <c r="A679" s="7" t="s">
        <v>7612</v>
      </c>
      <c r="B679" s="7">
        <v>42.376925</v>
      </c>
      <c r="C679" s="7">
        <v>-71.120996000000005</v>
      </c>
      <c r="D679" s="7">
        <v>2</v>
      </c>
    </row>
    <row r="680" spans="1:4" x14ac:dyDescent="0.25">
      <c r="A680" s="7" t="s">
        <v>7613</v>
      </c>
      <c r="B680" s="7">
        <v>42.377080999999997</v>
      </c>
      <c r="C680" s="7">
        <v>-71.119472000000002</v>
      </c>
      <c r="D680" s="7">
        <v>2</v>
      </c>
    </row>
    <row r="681" spans="1:4" x14ac:dyDescent="0.25">
      <c r="A681" s="7" t="s">
        <v>7614</v>
      </c>
      <c r="B681" s="7">
        <v>42.377198</v>
      </c>
      <c r="C681" s="7">
        <v>-71.128356999999994</v>
      </c>
      <c r="D681" s="7">
        <v>2</v>
      </c>
    </row>
    <row r="682" spans="1:4" x14ac:dyDescent="0.25">
      <c r="A682" s="7" t="s">
        <v>7615</v>
      </c>
      <c r="B682" s="7">
        <v>42.377307000000002</v>
      </c>
      <c r="C682" s="7">
        <v>-71.122862999999995</v>
      </c>
      <c r="D682" s="7">
        <v>2</v>
      </c>
    </row>
    <row r="683" spans="1:4" x14ac:dyDescent="0.25">
      <c r="A683" s="7" t="s">
        <v>7616</v>
      </c>
      <c r="B683" s="7">
        <v>42.377363000000003</v>
      </c>
      <c r="C683" s="7">
        <v>-71.110642999999996</v>
      </c>
      <c r="D683" s="7">
        <v>2</v>
      </c>
    </row>
    <row r="684" spans="1:4" x14ac:dyDescent="0.25">
      <c r="A684" s="7" t="s">
        <v>7617</v>
      </c>
      <c r="B684" s="7">
        <v>42.377428000000002</v>
      </c>
      <c r="C684" s="7">
        <v>-71.133380000000002</v>
      </c>
      <c r="D684" s="7">
        <v>2</v>
      </c>
    </row>
    <row r="685" spans="1:4" x14ac:dyDescent="0.25">
      <c r="A685" s="7" t="s">
        <v>7618</v>
      </c>
      <c r="B685" s="7">
        <v>42.377757000000003</v>
      </c>
      <c r="C685" s="7">
        <v>-71.153998999999999</v>
      </c>
      <c r="D685" s="7">
        <v>2</v>
      </c>
    </row>
    <row r="686" spans="1:4" x14ac:dyDescent="0.25">
      <c r="A686" s="7" t="s">
        <v>7619</v>
      </c>
      <c r="B686" s="7">
        <v>42.377864000000002</v>
      </c>
      <c r="C686" s="7">
        <v>-71.123547000000002</v>
      </c>
      <c r="D686" s="7">
        <v>2</v>
      </c>
    </row>
    <row r="687" spans="1:4" x14ac:dyDescent="0.25">
      <c r="A687" s="7" t="s">
        <v>7620</v>
      </c>
      <c r="B687" s="7">
        <v>42.377893</v>
      </c>
      <c r="C687" s="7">
        <v>-71.119878</v>
      </c>
      <c r="D687" s="7">
        <v>2</v>
      </c>
    </row>
    <row r="688" spans="1:4" x14ac:dyDescent="0.25">
      <c r="A688" s="7" t="s">
        <v>7621</v>
      </c>
      <c r="B688" s="7">
        <v>42.377896</v>
      </c>
      <c r="C688" s="7">
        <v>-71.108147000000002</v>
      </c>
      <c r="D688" s="7">
        <v>2</v>
      </c>
    </row>
    <row r="689" spans="1:4" x14ac:dyDescent="0.25">
      <c r="A689" s="7" t="s">
        <v>7622</v>
      </c>
      <c r="B689" s="7">
        <v>42.377923000000003</v>
      </c>
      <c r="C689" s="7">
        <v>-71.110128000000003</v>
      </c>
      <c r="D689" s="7">
        <v>2</v>
      </c>
    </row>
    <row r="690" spans="1:4" x14ac:dyDescent="0.25">
      <c r="A690" s="7" t="s">
        <v>7623</v>
      </c>
      <c r="B690" s="7">
        <v>42.377929999999999</v>
      </c>
      <c r="C690" s="7">
        <v>-71.130179999999996</v>
      </c>
      <c r="D690" s="7">
        <v>2</v>
      </c>
    </row>
    <row r="691" spans="1:4" x14ac:dyDescent="0.25">
      <c r="A691" s="7" t="s">
        <v>7624</v>
      </c>
      <c r="B691" s="7">
        <v>42.377979000000003</v>
      </c>
      <c r="C691" s="7">
        <v>-71.107810999999998</v>
      </c>
      <c r="D691" s="7">
        <v>2</v>
      </c>
    </row>
    <row r="692" spans="1:4" x14ac:dyDescent="0.25">
      <c r="A692" s="7" t="s">
        <v>7625</v>
      </c>
      <c r="B692" s="7">
        <v>42.378056000000001</v>
      </c>
      <c r="C692" s="7">
        <v>-71.130677000000006</v>
      </c>
      <c r="D692" s="7">
        <v>2</v>
      </c>
    </row>
    <row r="693" spans="1:4" x14ac:dyDescent="0.25">
      <c r="A693" s="7" t="s">
        <v>7626</v>
      </c>
      <c r="B693" s="7">
        <v>42.37809</v>
      </c>
      <c r="C693" s="7">
        <v>-71.148781</v>
      </c>
      <c r="D693" s="7">
        <v>2</v>
      </c>
    </row>
    <row r="694" spans="1:4" x14ac:dyDescent="0.25">
      <c r="A694" s="7" t="s">
        <v>7627</v>
      </c>
      <c r="B694" s="7">
        <v>42.378926999999997</v>
      </c>
      <c r="C694" s="7">
        <v>-71.120662999999993</v>
      </c>
      <c r="D694" s="7">
        <v>2</v>
      </c>
    </row>
    <row r="695" spans="1:4" x14ac:dyDescent="0.25">
      <c r="A695" s="7" t="s">
        <v>7628</v>
      </c>
      <c r="B695" s="7">
        <v>42.378968999999998</v>
      </c>
      <c r="C695" s="7">
        <v>-71.124176000000006</v>
      </c>
      <c r="D695" s="7">
        <v>2</v>
      </c>
    </row>
    <row r="696" spans="1:4" x14ac:dyDescent="0.25">
      <c r="A696" s="7" t="s">
        <v>7629</v>
      </c>
      <c r="B696" s="7">
        <v>42.379133000000003</v>
      </c>
      <c r="C696" s="7">
        <v>-71.120406000000003</v>
      </c>
      <c r="D696" s="7">
        <v>2</v>
      </c>
    </row>
    <row r="697" spans="1:4" x14ac:dyDescent="0.25">
      <c r="A697" s="7" t="s">
        <v>7630</v>
      </c>
      <c r="B697" s="7">
        <v>42.379572000000003</v>
      </c>
      <c r="C697" s="7">
        <v>-71.137400999999997</v>
      </c>
      <c r="D697" s="7">
        <v>2</v>
      </c>
    </row>
    <row r="698" spans="1:4" x14ac:dyDescent="0.25">
      <c r="A698" s="7" t="s">
        <v>7631</v>
      </c>
      <c r="B698" s="7">
        <v>42.379975999999999</v>
      </c>
      <c r="C698" s="7">
        <v>-71.144532999999996</v>
      </c>
      <c r="D698" s="7">
        <v>2</v>
      </c>
    </row>
    <row r="699" spans="1:4" x14ac:dyDescent="0.25">
      <c r="A699" s="7" t="s">
        <v>7632</v>
      </c>
      <c r="B699" s="7">
        <v>42.380085000000001</v>
      </c>
      <c r="C699" s="7">
        <v>-71.126114999999999</v>
      </c>
      <c r="D699" s="7">
        <v>2</v>
      </c>
    </row>
    <row r="700" spans="1:4" x14ac:dyDescent="0.25">
      <c r="A700" s="7" t="s">
        <v>7633</v>
      </c>
      <c r="B700" s="7">
        <v>42.380211000000003</v>
      </c>
      <c r="C700" s="7">
        <v>-71.134885999999995</v>
      </c>
      <c r="D700" s="7">
        <v>2</v>
      </c>
    </row>
    <row r="701" spans="1:4" x14ac:dyDescent="0.25">
      <c r="A701" s="7" t="s">
        <v>7634</v>
      </c>
      <c r="B701" s="7">
        <v>42.380249999999997</v>
      </c>
      <c r="C701" s="7">
        <v>-71.143510000000006</v>
      </c>
      <c r="D701" s="7">
        <v>2</v>
      </c>
    </row>
    <row r="702" spans="1:4" x14ac:dyDescent="0.25">
      <c r="A702" s="7" t="s">
        <v>7635</v>
      </c>
      <c r="B702" s="7">
        <v>42.38111</v>
      </c>
      <c r="C702" s="7">
        <v>-71.128816999999998</v>
      </c>
      <c r="D702" s="7">
        <v>2</v>
      </c>
    </row>
    <row r="703" spans="1:4" x14ac:dyDescent="0.25">
      <c r="A703" s="7" t="s">
        <v>7636</v>
      </c>
      <c r="B703" s="7">
        <v>42.381110999999997</v>
      </c>
      <c r="C703" s="7">
        <v>-71.153003999999996</v>
      </c>
      <c r="D703" s="7">
        <v>2</v>
      </c>
    </row>
    <row r="704" spans="1:4" x14ac:dyDescent="0.25">
      <c r="A704" s="7" t="s">
        <v>7637</v>
      </c>
      <c r="B704" s="7">
        <v>42.381293999999997</v>
      </c>
      <c r="C704" s="7">
        <v>-71.129389000000003</v>
      </c>
      <c r="D704" s="7">
        <v>2</v>
      </c>
    </row>
    <row r="705" spans="1:4" x14ac:dyDescent="0.25">
      <c r="A705" s="7" t="s">
        <v>7638</v>
      </c>
      <c r="B705" s="7">
        <v>42.381386999999997</v>
      </c>
      <c r="C705" s="7">
        <v>-71.133763000000002</v>
      </c>
      <c r="D705" s="7">
        <v>2</v>
      </c>
    </row>
    <row r="706" spans="1:4" x14ac:dyDescent="0.25">
      <c r="A706" s="7" t="s">
        <v>7639</v>
      </c>
      <c r="B706" s="7">
        <v>42.381453</v>
      </c>
      <c r="C706" s="7">
        <v>-71.132264000000006</v>
      </c>
      <c r="D706" s="7">
        <v>2</v>
      </c>
    </row>
    <row r="707" spans="1:4" x14ac:dyDescent="0.25">
      <c r="A707" s="7" t="s">
        <v>7640</v>
      </c>
      <c r="B707" s="7">
        <v>42.381703999999999</v>
      </c>
      <c r="C707" s="7">
        <v>-71.116566000000006</v>
      </c>
      <c r="D707" s="7">
        <v>2</v>
      </c>
    </row>
    <row r="708" spans="1:4" x14ac:dyDescent="0.25">
      <c r="A708" s="7" t="s">
        <v>7641</v>
      </c>
      <c r="B708" s="7">
        <v>42.381864999999998</v>
      </c>
      <c r="C708" s="7">
        <v>-71.119331000000003</v>
      </c>
      <c r="D708" s="7">
        <v>2</v>
      </c>
    </row>
    <row r="709" spans="1:4" x14ac:dyDescent="0.25">
      <c r="A709" s="7" t="s">
        <v>7642</v>
      </c>
      <c r="B709" s="7">
        <v>42.382084999999996</v>
      </c>
      <c r="C709" s="7">
        <v>-71.128636999999998</v>
      </c>
      <c r="D709" s="7">
        <v>2</v>
      </c>
    </row>
    <row r="710" spans="1:4" x14ac:dyDescent="0.25">
      <c r="A710" s="7" t="s">
        <v>7643</v>
      </c>
      <c r="B710" s="7">
        <v>42.382120999999998</v>
      </c>
      <c r="C710" s="7">
        <v>-71.119493000000006</v>
      </c>
      <c r="D710" s="7">
        <v>2</v>
      </c>
    </row>
    <row r="711" spans="1:4" x14ac:dyDescent="0.25">
      <c r="A711" s="7" t="s">
        <v>7644</v>
      </c>
      <c r="B711" s="7">
        <v>42.382444999999997</v>
      </c>
      <c r="C711" s="7">
        <v>-71.117788000000004</v>
      </c>
      <c r="D711" s="7">
        <v>2</v>
      </c>
    </row>
    <row r="712" spans="1:4" x14ac:dyDescent="0.25">
      <c r="A712" s="7" t="s">
        <v>7645</v>
      </c>
      <c r="B712" s="7">
        <v>42.382556999999998</v>
      </c>
      <c r="C712" s="7">
        <v>-71.116202000000001</v>
      </c>
      <c r="D712" s="7">
        <v>2</v>
      </c>
    </row>
    <row r="713" spans="1:4" x14ac:dyDescent="0.25">
      <c r="A713" s="7" t="s">
        <v>7646</v>
      </c>
      <c r="B713" s="7">
        <v>42.382584000000001</v>
      </c>
      <c r="C713" s="7">
        <v>-71.119642999999996</v>
      </c>
      <c r="D713" s="7">
        <v>2</v>
      </c>
    </row>
    <row r="714" spans="1:4" x14ac:dyDescent="0.25">
      <c r="A714" s="7" t="s">
        <v>7647</v>
      </c>
      <c r="B714" s="7">
        <v>42.382624999999997</v>
      </c>
      <c r="C714" s="7">
        <v>-71.131732</v>
      </c>
      <c r="D714" s="7">
        <v>2</v>
      </c>
    </row>
    <row r="715" spans="1:4" x14ac:dyDescent="0.25">
      <c r="A715" s="7" t="s">
        <v>7648</v>
      </c>
      <c r="B715" s="7">
        <v>42.3827</v>
      </c>
      <c r="C715" s="7">
        <v>-71.118803</v>
      </c>
      <c r="D715" s="7">
        <v>2</v>
      </c>
    </row>
    <row r="716" spans="1:4" x14ac:dyDescent="0.25">
      <c r="A716" s="7" t="s">
        <v>7649</v>
      </c>
      <c r="B716" s="7">
        <v>42.382725999999998</v>
      </c>
      <c r="C716" s="7">
        <v>-71.119810000000001</v>
      </c>
      <c r="D716" s="7">
        <v>2</v>
      </c>
    </row>
    <row r="717" spans="1:4" x14ac:dyDescent="0.25">
      <c r="A717" s="7" t="s">
        <v>7650</v>
      </c>
      <c r="B717" s="7">
        <v>42.382855999999997</v>
      </c>
      <c r="C717" s="7">
        <v>-71.131956000000002</v>
      </c>
      <c r="D717" s="7">
        <v>2</v>
      </c>
    </row>
    <row r="718" spans="1:4" x14ac:dyDescent="0.25">
      <c r="A718" s="7" t="s">
        <v>7651</v>
      </c>
      <c r="B718" s="7">
        <v>42.383032999999998</v>
      </c>
      <c r="C718" s="7">
        <v>-71.127744000000007</v>
      </c>
      <c r="D718" s="7">
        <v>2</v>
      </c>
    </row>
    <row r="719" spans="1:4" x14ac:dyDescent="0.25">
      <c r="A719" s="7" t="s">
        <v>7652</v>
      </c>
      <c r="B719" s="7">
        <v>42.383257</v>
      </c>
      <c r="C719" s="7">
        <v>-71.134913999999995</v>
      </c>
      <c r="D719" s="7">
        <v>2</v>
      </c>
    </row>
    <row r="720" spans="1:4" x14ac:dyDescent="0.25">
      <c r="A720" s="7" t="s">
        <v>7653</v>
      </c>
      <c r="B720" s="7">
        <v>42.383347000000001</v>
      </c>
      <c r="C720" s="7">
        <v>-71.119561000000004</v>
      </c>
      <c r="D720" s="7">
        <v>2</v>
      </c>
    </row>
    <row r="721" spans="1:4" x14ac:dyDescent="0.25">
      <c r="A721" s="7" t="s">
        <v>7654</v>
      </c>
      <c r="B721" s="7">
        <v>42.383769000000001</v>
      </c>
      <c r="C721" s="7">
        <v>-71.141605999999996</v>
      </c>
      <c r="D721" s="7">
        <v>2</v>
      </c>
    </row>
    <row r="722" spans="1:4" x14ac:dyDescent="0.25">
      <c r="A722" s="7" t="s">
        <v>7655</v>
      </c>
      <c r="B722" s="7">
        <v>42.383859000000001</v>
      </c>
      <c r="C722" s="7">
        <v>-71.129311000000001</v>
      </c>
      <c r="D722" s="7">
        <v>2</v>
      </c>
    </row>
    <row r="723" spans="1:4" x14ac:dyDescent="0.25">
      <c r="A723" s="7" t="s">
        <v>7656</v>
      </c>
      <c r="B723" s="7">
        <v>42.384062999999998</v>
      </c>
      <c r="C723" s="7">
        <v>-71.122377</v>
      </c>
      <c r="D723" s="7">
        <v>2</v>
      </c>
    </row>
    <row r="724" spans="1:4" x14ac:dyDescent="0.25">
      <c r="A724" s="7" t="s">
        <v>7657</v>
      </c>
      <c r="B724" s="7">
        <v>42.384312000000001</v>
      </c>
      <c r="C724" s="7">
        <v>-71.116095000000001</v>
      </c>
      <c r="D724" s="7">
        <v>2</v>
      </c>
    </row>
    <row r="725" spans="1:4" x14ac:dyDescent="0.25">
      <c r="A725" s="7" t="s">
        <v>7658</v>
      </c>
      <c r="B725" s="7">
        <v>42.384338999999997</v>
      </c>
      <c r="C725" s="7">
        <v>-71.134913999999995</v>
      </c>
      <c r="D725" s="7">
        <v>2</v>
      </c>
    </row>
    <row r="726" spans="1:4" x14ac:dyDescent="0.25">
      <c r="A726" s="7" t="s">
        <v>7659</v>
      </c>
      <c r="B726" s="7">
        <v>42.384438000000003</v>
      </c>
      <c r="C726" s="7">
        <v>-71.117644999999996</v>
      </c>
      <c r="D726" s="7">
        <v>2</v>
      </c>
    </row>
    <row r="727" spans="1:4" x14ac:dyDescent="0.25">
      <c r="A727" s="7" t="s">
        <v>7660</v>
      </c>
      <c r="B727" s="7">
        <v>42.384552999999997</v>
      </c>
      <c r="C727" s="7">
        <v>-71.129850000000005</v>
      </c>
      <c r="D727" s="7">
        <v>2</v>
      </c>
    </row>
    <row r="728" spans="1:4" x14ac:dyDescent="0.25">
      <c r="A728" s="7" t="s">
        <v>7661</v>
      </c>
      <c r="B728" s="7">
        <v>42.384627999999999</v>
      </c>
      <c r="C728" s="7">
        <v>-71.119608999999997</v>
      </c>
      <c r="D728" s="7">
        <v>2</v>
      </c>
    </row>
    <row r="729" spans="1:4" x14ac:dyDescent="0.25">
      <c r="A729" s="7" t="s">
        <v>7662</v>
      </c>
      <c r="B729" s="7">
        <v>42.384700000000002</v>
      </c>
      <c r="C729" s="7">
        <v>-71.118584999999996</v>
      </c>
      <c r="D729" s="7">
        <v>2</v>
      </c>
    </row>
    <row r="730" spans="1:4" x14ac:dyDescent="0.25">
      <c r="A730" s="7" t="s">
        <v>7663</v>
      </c>
      <c r="B730" s="7">
        <v>42.385249999999999</v>
      </c>
      <c r="C730" s="7">
        <v>-71.137280000000004</v>
      </c>
      <c r="D730" s="7">
        <v>2</v>
      </c>
    </row>
    <row r="731" spans="1:4" x14ac:dyDescent="0.25">
      <c r="A731" s="7" t="s">
        <v>7664</v>
      </c>
      <c r="B731" s="7">
        <v>42.385389000000004</v>
      </c>
      <c r="C731" s="7">
        <v>-71.126371000000006</v>
      </c>
      <c r="D731" s="7">
        <v>2</v>
      </c>
    </row>
    <row r="732" spans="1:4" x14ac:dyDescent="0.25">
      <c r="A732" s="7" t="s">
        <v>7665</v>
      </c>
      <c r="B732" s="7">
        <v>42.385997000000003</v>
      </c>
      <c r="C732" s="7">
        <v>-71.131229000000005</v>
      </c>
      <c r="D732" s="7">
        <v>2</v>
      </c>
    </row>
    <row r="733" spans="1:4" x14ac:dyDescent="0.25">
      <c r="A733" s="7" t="s">
        <v>7666</v>
      </c>
      <c r="B733" s="7">
        <v>42.386127000000002</v>
      </c>
      <c r="C733" s="7">
        <v>-71.139809</v>
      </c>
      <c r="D733" s="7">
        <v>2</v>
      </c>
    </row>
    <row r="734" spans="1:4" x14ac:dyDescent="0.25">
      <c r="A734" s="7" t="s">
        <v>7667</v>
      </c>
      <c r="B734" s="7">
        <v>42.387312999999999</v>
      </c>
      <c r="C734" s="7">
        <v>-71.119848000000005</v>
      </c>
      <c r="D734" s="7">
        <v>2</v>
      </c>
    </row>
    <row r="735" spans="1:4" x14ac:dyDescent="0.25">
      <c r="A735" s="7" t="s">
        <v>7668</v>
      </c>
      <c r="B735" s="7">
        <v>42.387642999999997</v>
      </c>
      <c r="C735" s="7">
        <v>-71.141909999999996</v>
      </c>
      <c r="D735" s="7">
        <v>2</v>
      </c>
    </row>
    <row r="736" spans="1:4" x14ac:dyDescent="0.25">
      <c r="A736" s="7" t="s">
        <v>7669</v>
      </c>
      <c r="B736" s="7">
        <v>42.388143999999997</v>
      </c>
      <c r="C736" s="7">
        <v>-71.119664</v>
      </c>
      <c r="D736" s="7">
        <v>2</v>
      </c>
    </row>
    <row r="737" spans="1:4" x14ac:dyDescent="0.25">
      <c r="A737" s="7" t="s">
        <v>7670</v>
      </c>
      <c r="B737" s="7">
        <v>42.388316000000003</v>
      </c>
      <c r="C737" s="7">
        <v>-71.125450999999998</v>
      </c>
      <c r="D737" s="7">
        <v>2</v>
      </c>
    </row>
    <row r="738" spans="1:4" x14ac:dyDescent="0.25">
      <c r="A738" s="7" t="s">
        <v>7671</v>
      </c>
      <c r="B738" s="7">
        <v>42.388409000000003</v>
      </c>
      <c r="C738" s="7">
        <v>-71.118621000000005</v>
      </c>
      <c r="D738" s="7">
        <v>2</v>
      </c>
    </row>
    <row r="739" spans="1:4" x14ac:dyDescent="0.25">
      <c r="A739" s="7" t="s">
        <v>7672</v>
      </c>
      <c r="B739" s="7">
        <v>42.388584999999999</v>
      </c>
      <c r="C739" s="7">
        <v>-71.143236000000002</v>
      </c>
      <c r="D739" s="7">
        <v>2</v>
      </c>
    </row>
    <row r="740" spans="1:4" x14ac:dyDescent="0.25">
      <c r="A740" s="7" t="s">
        <v>7673</v>
      </c>
      <c r="B740" s="7">
        <v>42.388675999999997</v>
      </c>
      <c r="C740" s="7">
        <v>-71.119242</v>
      </c>
      <c r="D740" s="7">
        <v>2</v>
      </c>
    </row>
    <row r="741" spans="1:4" x14ac:dyDescent="0.25">
      <c r="A741" s="7" t="s">
        <v>7674</v>
      </c>
      <c r="B741" s="7">
        <v>42.388711000000001</v>
      </c>
      <c r="C741" s="7">
        <v>-71.133178999999998</v>
      </c>
      <c r="D741" s="7">
        <v>2</v>
      </c>
    </row>
    <row r="742" spans="1:4" x14ac:dyDescent="0.25">
      <c r="A742" s="7" t="s">
        <v>7675</v>
      </c>
      <c r="B742" s="7">
        <v>42.388764999999999</v>
      </c>
      <c r="C742" s="7">
        <v>-71.119805999999997</v>
      </c>
      <c r="D742" s="7">
        <v>2</v>
      </c>
    </row>
    <row r="743" spans="1:4" x14ac:dyDescent="0.25">
      <c r="A743" s="7" t="s">
        <v>7676</v>
      </c>
      <c r="B743" s="7">
        <v>42.388885999999999</v>
      </c>
      <c r="C743" s="7">
        <v>-71.118290999999999</v>
      </c>
      <c r="D743" s="7">
        <v>2</v>
      </c>
    </row>
    <row r="744" spans="1:4" x14ac:dyDescent="0.25">
      <c r="A744" s="7" t="s">
        <v>7677</v>
      </c>
      <c r="B744" s="7">
        <v>42.388888999999999</v>
      </c>
      <c r="C744" s="7">
        <v>-71.119872000000001</v>
      </c>
      <c r="D744" s="7">
        <v>2</v>
      </c>
    </row>
    <row r="745" spans="1:4" x14ac:dyDescent="0.25">
      <c r="A745" s="7" t="s">
        <v>7678</v>
      </c>
      <c r="B745" s="7">
        <v>42.389294</v>
      </c>
      <c r="C745" s="7">
        <v>-71.119423999999995</v>
      </c>
      <c r="D745" s="7">
        <v>2</v>
      </c>
    </row>
    <row r="746" spans="1:4" x14ac:dyDescent="0.25">
      <c r="A746" s="7" t="s">
        <v>7679</v>
      </c>
      <c r="B746" s="7">
        <v>42.389353999999997</v>
      </c>
      <c r="C746" s="7">
        <v>-71.149349999999998</v>
      </c>
      <c r="D746" s="7">
        <v>2</v>
      </c>
    </row>
    <row r="747" spans="1:4" x14ac:dyDescent="0.25">
      <c r="A747" s="7" t="s">
        <v>7680</v>
      </c>
      <c r="B747" s="7">
        <v>42.389383000000002</v>
      </c>
      <c r="C747" s="7">
        <v>-71.131073000000001</v>
      </c>
      <c r="D747" s="7">
        <v>2</v>
      </c>
    </row>
    <row r="748" spans="1:4" x14ac:dyDescent="0.25">
      <c r="A748" s="7" t="s">
        <v>7681</v>
      </c>
      <c r="B748" s="7">
        <v>42.389406000000001</v>
      </c>
      <c r="C748" s="7">
        <v>-71.119766999999996</v>
      </c>
      <c r="D748" s="7">
        <v>2</v>
      </c>
    </row>
    <row r="749" spans="1:4" x14ac:dyDescent="0.25">
      <c r="A749" s="7" t="s">
        <v>7682</v>
      </c>
      <c r="B749" s="7">
        <v>42.389749999999999</v>
      </c>
      <c r="C749" s="7">
        <v>-71.120095000000006</v>
      </c>
      <c r="D749" s="7">
        <v>2</v>
      </c>
    </row>
    <row r="750" spans="1:4" x14ac:dyDescent="0.25">
      <c r="A750" s="7" t="s">
        <v>7683</v>
      </c>
      <c r="B750" s="7">
        <v>42.390042000000001</v>
      </c>
      <c r="C750" s="7">
        <v>-71.117665000000002</v>
      </c>
      <c r="D750" s="7">
        <v>2</v>
      </c>
    </row>
    <row r="751" spans="1:4" x14ac:dyDescent="0.25">
      <c r="A751" s="7" t="s">
        <v>7684</v>
      </c>
      <c r="B751" s="7">
        <v>42.390208000000001</v>
      </c>
      <c r="C751" s="7">
        <v>-71.142109000000005</v>
      </c>
      <c r="D751" s="7">
        <v>2</v>
      </c>
    </row>
    <row r="752" spans="1:4" x14ac:dyDescent="0.25">
      <c r="A752" s="7" t="s">
        <v>7685</v>
      </c>
      <c r="B752" s="7">
        <v>42.390217999999997</v>
      </c>
      <c r="C752" s="7">
        <v>-71.132801999999998</v>
      </c>
      <c r="D752" s="7">
        <v>2</v>
      </c>
    </row>
    <row r="753" spans="1:4" x14ac:dyDescent="0.25">
      <c r="A753" s="7" t="s">
        <v>7686</v>
      </c>
      <c r="B753" s="7">
        <v>42.390304999999998</v>
      </c>
      <c r="C753" s="7">
        <v>-71.151329000000004</v>
      </c>
      <c r="D753" s="7">
        <v>2</v>
      </c>
    </row>
    <row r="754" spans="1:4" x14ac:dyDescent="0.25">
      <c r="A754" s="7" t="s">
        <v>7687</v>
      </c>
      <c r="B754" s="7">
        <v>42.390613000000002</v>
      </c>
      <c r="C754" s="7">
        <v>-71.123973000000007</v>
      </c>
      <c r="D754" s="7">
        <v>2</v>
      </c>
    </row>
    <row r="755" spans="1:4" x14ac:dyDescent="0.25">
      <c r="A755" s="7" t="s">
        <v>7688</v>
      </c>
      <c r="B755" s="7">
        <v>42.390703000000002</v>
      </c>
      <c r="C755" s="7">
        <v>-71.131505000000004</v>
      </c>
      <c r="D755" s="7">
        <v>2</v>
      </c>
    </row>
    <row r="756" spans="1:4" x14ac:dyDescent="0.25">
      <c r="A756" s="7" t="s">
        <v>7689</v>
      </c>
      <c r="B756" s="7">
        <v>42.390703999999999</v>
      </c>
      <c r="C756" s="7">
        <v>-71.122163</v>
      </c>
      <c r="D756" s="7">
        <v>2</v>
      </c>
    </row>
    <row r="757" spans="1:4" x14ac:dyDescent="0.25">
      <c r="A757" s="7" t="s">
        <v>7690</v>
      </c>
      <c r="B757" s="7">
        <v>42.390875000000001</v>
      </c>
      <c r="C757" s="7">
        <v>-71.157256000000004</v>
      </c>
      <c r="D757" s="7">
        <v>2</v>
      </c>
    </row>
    <row r="758" spans="1:4" x14ac:dyDescent="0.25">
      <c r="A758" s="7" t="s">
        <v>7691</v>
      </c>
      <c r="B758" s="7">
        <v>42.390877000000003</v>
      </c>
      <c r="C758" s="7">
        <v>-71.155011999999999</v>
      </c>
      <c r="D758" s="7">
        <v>2</v>
      </c>
    </row>
    <row r="759" spans="1:4" x14ac:dyDescent="0.25">
      <c r="A759" s="7" t="s">
        <v>7692</v>
      </c>
      <c r="B759" s="7">
        <v>42.390973000000002</v>
      </c>
      <c r="C759" s="7">
        <v>-71.121913000000006</v>
      </c>
      <c r="D759" s="7">
        <v>2</v>
      </c>
    </row>
    <row r="760" spans="1:4" x14ac:dyDescent="0.25">
      <c r="A760" s="7" t="s">
        <v>7693</v>
      </c>
      <c r="B760" s="7">
        <v>42.391001000000003</v>
      </c>
      <c r="C760" s="7">
        <v>-71.119958999999994</v>
      </c>
      <c r="D760" s="7">
        <v>2</v>
      </c>
    </row>
    <row r="761" spans="1:4" x14ac:dyDescent="0.25">
      <c r="A761" s="7" t="s">
        <v>7694</v>
      </c>
      <c r="B761" s="7">
        <v>42.391509999999997</v>
      </c>
      <c r="C761" s="7">
        <v>-71.119058999999993</v>
      </c>
      <c r="D761" s="7">
        <v>2</v>
      </c>
    </row>
    <row r="762" spans="1:4" x14ac:dyDescent="0.25">
      <c r="A762" s="7" t="s">
        <v>7695</v>
      </c>
      <c r="B762" s="7">
        <v>42.391767999999999</v>
      </c>
      <c r="C762" s="7">
        <v>-71.123874999999998</v>
      </c>
      <c r="D762" s="7">
        <v>2</v>
      </c>
    </row>
    <row r="763" spans="1:4" x14ac:dyDescent="0.25">
      <c r="A763" s="7" t="s">
        <v>7696</v>
      </c>
      <c r="B763" s="7">
        <v>42.392451000000001</v>
      </c>
      <c r="C763" s="7">
        <v>-71.126306</v>
      </c>
      <c r="D763" s="7">
        <v>2</v>
      </c>
    </row>
    <row r="764" spans="1:4" x14ac:dyDescent="0.25">
      <c r="A764" s="7" t="s">
        <v>7697</v>
      </c>
      <c r="B764" s="7">
        <v>42.392484000000003</v>
      </c>
      <c r="C764" s="7">
        <v>-71.140873999999997</v>
      </c>
      <c r="D764" s="7">
        <v>2</v>
      </c>
    </row>
    <row r="765" spans="1:4" x14ac:dyDescent="0.25">
      <c r="A765" s="7" t="s">
        <v>7698</v>
      </c>
      <c r="B765" s="7">
        <v>42.392608000000003</v>
      </c>
      <c r="C765" s="7">
        <v>-71.127547000000007</v>
      </c>
      <c r="D765" s="7">
        <v>2</v>
      </c>
    </row>
    <row r="766" spans="1:4" x14ac:dyDescent="0.25">
      <c r="A766" s="7" t="s">
        <v>7699</v>
      </c>
      <c r="B766" s="7">
        <v>42.392997000000001</v>
      </c>
      <c r="C766" s="7">
        <v>-71.129115999999996</v>
      </c>
      <c r="D766" s="7">
        <v>2</v>
      </c>
    </row>
    <row r="767" spans="1:4" x14ac:dyDescent="0.25">
      <c r="A767" s="7" t="s">
        <v>7700</v>
      </c>
      <c r="B767" s="7">
        <v>42.393011000000001</v>
      </c>
      <c r="C767" s="7">
        <v>-71.125316999999995</v>
      </c>
      <c r="D767" s="7">
        <v>2</v>
      </c>
    </row>
    <row r="768" spans="1:4" x14ac:dyDescent="0.25">
      <c r="A768" s="7" t="s">
        <v>7701</v>
      </c>
      <c r="B768" s="7">
        <v>42.393492000000002</v>
      </c>
      <c r="C768" s="7">
        <v>-71.132870999999994</v>
      </c>
      <c r="D768" s="7">
        <v>2</v>
      </c>
    </row>
    <row r="769" spans="1:4" x14ac:dyDescent="0.25">
      <c r="A769" s="7" t="s">
        <v>7702</v>
      </c>
      <c r="B769" s="7">
        <v>42.393518999999998</v>
      </c>
      <c r="C769" s="7">
        <v>-71.125491999999994</v>
      </c>
      <c r="D769" s="7">
        <v>2</v>
      </c>
    </row>
    <row r="770" spans="1:4" x14ac:dyDescent="0.25">
      <c r="A770" s="7" t="s">
        <v>7703</v>
      </c>
      <c r="B770" s="7">
        <v>42.393568999999999</v>
      </c>
      <c r="C770" s="7">
        <v>-71.134170999999995</v>
      </c>
      <c r="D770" s="7">
        <v>2</v>
      </c>
    </row>
    <row r="771" spans="1:4" x14ac:dyDescent="0.25">
      <c r="A771" s="7" t="s">
        <v>7704</v>
      </c>
      <c r="B771" s="7">
        <v>42.393701999999998</v>
      </c>
      <c r="C771" s="7">
        <v>-71.136228000000003</v>
      </c>
      <c r="D771" s="7">
        <v>2</v>
      </c>
    </row>
    <row r="772" spans="1:4" x14ac:dyDescent="0.25">
      <c r="A772" s="7" t="s">
        <v>7705</v>
      </c>
      <c r="B772" s="7">
        <v>42.393839</v>
      </c>
      <c r="C772" s="7">
        <v>-71.126610999999997</v>
      </c>
      <c r="D772" s="7">
        <v>2</v>
      </c>
    </row>
    <row r="773" spans="1:4" x14ac:dyDescent="0.25">
      <c r="A773" s="7" t="s">
        <v>7706</v>
      </c>
      <c r="B773" s="7">
        <v>42.394063000000003</v>
      </c>
      <c r="C773" s="7">
        <v>-71.158005000000003</v>
      </c>
      <c r="D773" s="7">
        <v>2</v>
      </c>
    </row>
    <row r="774" spans="1:4" x14ac:dyDescent="0.25">
      <c r="A774" s="7" t="s">
        <v>7707</v>
      </c>
      <c r="B774" s="7">
        <v>42.394092000000001</v>
      </c>
      <c r="C774" s="7">
        <v>-71.140553999999995</v>
      </c>
      <c r="D774" s="7">
        <v>2</v>
      </c>
    </row>
    <row r="775" spans="1:4" x14ac:dyDescent="0.25">
      <c r="A775" s="7" t="s">
        <v>7708</v>
      </c>
      <c r="B775" s="7">
        <v>42.394257000000003</v>
      </c>
      <c r="C775" s="7">
        <v>-71.126256999999995</v>
      </c>
      <c r="D775" s="7">
        <v>2</v>
      </c>
    </row>
    <row r="776" spans="1:4" x14ac:dyDescent="0.25">
      <c r="A776" s="7" t="s">
        <v>7709</v>
      </c>
      <c r="B776" s="7">
        <v>42.394610999999998</v>
      </c>
      <c r="C776" s="7">
        <v>-71.145949999999999</v>
      </c>
      <c r="D776" s="7">
        <v>2</v>
      </c>
    </row>
    <row r="777" spans="1:4" x14ac:dyDescent="0.25">
      <c r="A777" s="7" t="s">
        <v>7710</v>
      </c>
      <c r="B777" s="7">
        <v>42.394652999999998</v>
      </c>
      <c r="C777" s="7">
        <v>-71.140525999999994</v>
      </c>
      <c r="D777" s="7">
        <v>2</v>
      </c>
    </row>
    <row r="778" spans="1:4" x14ac:dyDescent="0.25">
      <c r="A778" s="7" t="s">
        <v>7711</v>
      </c>
      <c r="B778" s="7">
        <v>42.394843000000002</v>
      </c>
      <c r="C778" s="7">
        <v>-71.136385000000004</v>
      </c>
      <c r="D778" s="7">
        <v>2</v>
      </c>
    </row>
    <row r="779" spans="1:4" x14ac:dyDescent="0.25">
      <c r="A779" s="7" t="s">
        <v>7712</v>
      </c>
      <c r="B779" s="7">
        <v>42.395145999999997</v>
      </c>
      <c r="C779" s="7">
        <v>-71.125809000000004</v>
      </c>
      <c r="D779" s="7">
        <v>2</v>
      </c>
    </row>
    <row r="780" spans="1:4" x14ac:dyDescent="0.25">
      <c r="A780" s="7" t="s">
        <v>7713</v>
      </c>
      <c r="B780" s="7">
        <v>42.395701000000003</v>
      </c>
      <c r="C780" s="7">
        <v>-71.135265000000004</v>
      </c>
      <c r="D780" s="7">
        <v>2</v>
      </c>
    </row>
    <row r="781" spans="1:4" x14ac:dyDescent="0.25">
      <c r="A781" s="7" t="s">
        <v>7714</v>
      </c>
      <c r="B781" s="7">
        <v>42.395744999999998</v>
      </c>
      <c r="C781" s="7">
        <v>-71.133191999999994</v>
      </c>
      <c r="D781" s="7">
        <v>2</v>
      </c>
    </row>
    <row r="782" spans="1:4" x14ac:dyDescent="0.25">
      <c r="A782" s="7" t="s">
        <v>7715</v>
      </c>
      <c r="B782" s="7">
        <v>42.396030000000003</v>
      </c>
      <c r="C782" s="7">
        <v>-71.128707000000006</v>
      </c>
      <c r="D782" s="7">
        <v>2</v>
      </c>
    </row>
    <row r="783" spans="1:4" x14ac:dyDescent="0.25">
      <c r="A783" s="7" t="s">
        <v>7716</v>
      </c>
      <c r="B783" s="7">
        <v>42.397075000000001</v>
      </c>
      <c r="C783" s="7">
        <v>-71.129879000000003</v>
      </c>
      <c r="D783" s="7">
        <v>2</v>
      </c>
    </row>
    <row r="784" spans="1:4" x14ac:dyDescent="0.25">
      <c r="A784" s="7" t="s">
        <v>7717</v>
      </c>
      <c r="B784" s="7">
        <v>42.397160999999997</v>
      </c>
      <c r="C784" s="7">
        <v>-71.130227000000005</v>
      </c>
      <c r="D784" s="7">
        <v>2</v>
      </c>
    </row>
    <row r="785" spans="1:4" x14ac:dyDescent="0.25">
      <c r="A785" s="7" t="s">
        <v>7718</v>
      </c>
      <c r="B785" s="7">
        <v>42.397199000000001</v>
      </c>
      <c r="C785" s="7">
        <v>-71.130892000000003</v>
      </c>
      <c r="D785" s="7">
        <v>2</v>
      </c>
    </row>
    <row r="786" spans="1:4" x14ac:dyDescent="0.25">
      <c r="A786" s="7" t="s">
        <v>7719</v>
      </c>
      <c r="B786" s="7">
        <v>42.398305999999998</v>
      </c>
      <c r="C786" s="7">
        <v>-71.131305999999995</v>
      </c>
      <c r="D786" s="7">
        <v>2</v>
      </c>
    </row>
    <row r="787" spans="1:4" x14ac:dyDescent="0.25">
      <c r="A787" s="7" t="s">
        <v>7720</v>
      </c>
      <c r="B787" s="7">
        <v>42.398476000000002</v>
      </c>
      <c r="C787" s="7">
        <v>-71.131522000000004</v>
      </c>
      <c r="D787" s="7">
        <v>2</v>
      </c>
    </row>
    <row r="788" spans="1:4" x14ac:dyDescent="0.25">
      <c r="A788" s="7" t="s">
        <v>7721</v>
      </c>
      <c r="B788" s="7">
        <v>42.40005</v>
      </c>
      <c r="C788" s="7">
        <v>-71.133398999999997</v>
      </c>
      <c r="D788" s="7">
        <v>2</v>
      </c>
    </row>
    <row r="789" spans="1:4" x14ac:dyDescent="0.25">
      <c r="A789" s="7" t="s">
        <v>7722</v>
      </c>
      <c r="B789" s="7">
        <v>42.400115</v>
      </c>
      <c r="C789" s="7">
        <v>-71.134533000000005</v>
      </c>
      <c r="D789" s="7">
        <v>2</v>
      </c>
    </row>
    <row r="790" spans="1:4" x14ac:dyDescent="0.25">
      <c r="A790" s="7" t="s">
        <v>7723</v>
      </c>
      <c r="B790" s="7">
        <v>42.400247999999998</v>
      </c>
      <c r="C790" s="7">
        <v>-71.134468999999996</v>
      </c>
      <c r="D790" s="7">
        <v>2</v>
      </c>
    </row>
    <row r="791" spans="1:4" x14ac:dyDescent="0.25">
      <c r="A791" s="7" t="s">
        <v>7724</v>
      </c>
      <c r="B791" s="7">
        <v>42.353909000000002</v>
      </c>
      <c r="C791" s="7">
        <v>-71.107600000000005</v>
      </c>
      <c r="D791" s="7">
        <v>1</v>
      </c>
    </row>
    <row r="792" spans="1:4" x14ac:dyDescent="0.25">
      <c r="A792" s="7" t="s">
        <v>7725</v>
      </c>
      <c r="B792" s="7">
        <v>42.354221000000003</v>
      </c>
      <c r="C792" s="7">
        <v>-71.110797000000005</v>
      </c>
      <c r="D792" s="7">
        <v>1</v>
      </c>
    </row>
    <row r="793" spans="1:4" x14ac:dyDescent="0.25">
      <c r="A793" s="7" t="s">
        <v>7726</v>
      </c>
      <c r="B793" s="7">
        <v>42.354795000000003</v>
      </c>
      <c r="C793" s="7">
        <v>-71.104826000000003</v>
      </c>
      <c r="D793" s="7">
        <v>1</v>
      </c>
    </row>
    <row r="794" spans="1:4" x14ac:dyDescent="0.25">
      <c r="A794" s="7" t="s">
        <v>7727</v>
      </c>
      <c r="B794" s="7">
        <v>42.354987999999999</v>
      </c>
      <c r="C794" s="7">
        <v>-71.105234999999993</v>
      </c>
      <c r="D794" s="7">
        <v>1</v>
      </c>
    </row>
    <row r="795" spans="1:4" x14ac:dyDescent="0.25">
      <c r="A795" s="7" t="s">
        <v>7728</v>
      </c>
      <c r="B795" s="7">
        <v>42.355030999999997</v>
      </c>
      <c r="C795" s="7">
        <v>-71.111002999999997</v>
      </c>
      <c r="D795" s="7">
        <v>1</v>
      </c>
    </row>
    <row r="796" spans="1:4" x14ac:dyDescent="0.25">
      <c r="A796" s="7" t="s">
        <v>7729</v>
      </c>
      <c r="B796" s="7">
        <v>42.355175000000003</v>
      </c>
      <c r="C796" s="7">
        <v>-71.110277999999994</v>
      </c>
      <c r="D796" s="7">
        <v>1</v>
      </c>
    </row>
    <row r="797" spans="1:4" x14ac:dyDescent="0.25">
      <c r="A797" s="7" t="s">
        <v>7730</v>
      </c>
      <c r="B797" s="7">
        <v>42.355390999999997</v>
      </c>
      <c r="C797" s="7">
        <v>-71.110714000000002</v>
      </c>
      <c r="D797" s="7">
        <v>1</v>
      </c>
    </row>
    <row r="798" spans="1:4" x14ac:dyDescent="0.25">
      <c r="A798" s="7" t="s">
        <v>7731</v>
      </c>
      <c r="B798" s="7">
        <v>42.355401999999998</v>
      </c>
      <c r="C798" s="7">
        <v>-71.107026000000005</v>
      </c>
      <c r="D798" s="7">
        <v>1</v>
      </c>
    </row>
    <row r="799" spans="1:4" x14ac:dyDescent="0.25">
      <c r="A799" s="7" t="s">
        <v>7732</v>
      </c>
      <c r="B799" s="7">
        <v>42.355429999999998</v>
      </c>
      <c r="C799" s="7">
        <v>-71.104468999999995</v>
      </c>
      <c r="D799" s="7">
        <v>1</v>
      </c>
    </row>
    <row r="800" spans="1:4" x14ac:dyDescent="0.25">
      <c r="A800" s="7" t="s">
        <v>7733</v>
      </c>
      <c r="B800" s="7">
        <v>42.355713000000002</v>
      </c>
      <c r="C800" s="7">
        <v>-71.103483999999995</v>
      </c>
      <c r="D800" s="7">
        <v>1</v>
      </c>
    </row>
    <row r="801" spans="1:4" x14ac:dyDescent="0.25">
      <c r="A801" s="7" t="s">
        <v>7734</v>
      </c>
      <c r="B801" s="7">
        <v>42.355893000000002</v>
      </c>
      <c r="C801" s="7">
        <v>-71.107510000000005</v>
      </c>
      <c r="D801" s="7">
        <v>1</v>
      </c>
    </row>
    <row r="802" spans="1:4" x14ac:dyDescent="0.25">
      <c r="A802" s="7" t="s">
        <v>7735</v>
      </c>
      <c r="B802" s="7">
        <v>42.355992000000001</v>
      </c>
      <c r="C802" s="7">
        <v>-71.112015999999997</v>
      </c>
      <c r="D802" s="7">
        <v>1</v>
      </c>
    </row>
    <row r="803" spans="1:4" x14ac:dyDescent="0.25">
      <c r="A803" s="7" t="s">
        <v>7736</v>
      </c>
      <c r="B803" s="7">
        <v>42.355997000000002</v>
      </c>
      <c r="C803" s="7">
        <v>-71.103320999999994</v>
      </c>
      <c r="D803" s="7">
        <v>1</v>
      </c>
    </row>
    <row r="804" spans="1:4" x14ac:dyDescent="0.25">
      <c r="A804" s="7" t="s">
        <v>7737</v>
      </c>
      <c r="B804" s="7">
        <v>42.356181999999997</v>
      </c>
      <c r="C804" s="7">
        <v>-71.109116999999998</v>
      </c>
      <c r="D804" s="7">
        <v>1</v>
      </c>
    </row>
    <row r="805" spans="1:4" x14ac:dyDescent="0.25">
      <c r="A805" s="7" t="s">
        <v>7738</v>
      </c>
      <c r="B805" s="7">
        <v>42.356400000000001</v>
      </c>
      <c r="C805" s="7">
        <v>-71.110451999999995</v>
      </c>
      <c r="D805" s="7">
        <v>1</v>
      </c>
    </row>
    <row r="806" spans="1:4" x14ac:dyDescent="0.25">
      <c r="A806" s="7" t="s">
        <v>7739</v>
      </c>
      <c r="B806" s="7">
        <v>42.356451999999997</v>
      </c>
      <c r="C806" s="7">
        <v>-71.108175000000003</v>
      </c>
      <c r="D806" s="7">
        <v>1</v>
      </c>
    </row>
    <row r="807" spans="1:4" x14ac:dyDescent="0.25">
      <c r="A807" s="7" t="s">
        <v>7740</v>
      </c>
      <c r="B807" s="7">
        <v>42.356512000000002</v>
      </c>
      <c r="C807" s="7">
        <v>-71.111462000000003</v>
      </c>
      <c r="D807" s="7">
        <v>1</v>
      </c>
    </row>
    <row r="808" spans="1:4" x14ac:dyDescent="0.25">
      <c r="A808" s="7" t="s">
        <v>7741</v>
      </c>
      <c r="B808" s="7">
        <v>42.356803999999997</v>
      </c>
      <c r="C808" s="7">
        <v>-71.111153000000002</v>
      </c>
      <c r="D808" s="7">
        <v>1</v>
      </c>
    </row>
    <row r="809" spans="1:4" x14ac:dyDescent="0.25">
      <c r="A809" s="7" t="s">
        <v>7742</v>
      </c>
      <c r="B809" s="7">
        <v>42.356915000000001</v>
      </c>
      <c r="C809" s="7">
        <v>-71.113596999999999</v>
      </c>
      <c r="D809" s="7">
        <v>1</v>
      </c>
    </row>
    <row r="810" spans="1:4" x14ac:dyDescent="0.25">
      <c r="A810" s="7" t="s">
        <v>7743</v>
      </c>
      <c r="B810" s="7">
        <v>42.356994</v>
      </c>
      <c r="C810" s="7">
        <v>-71.112438999999995</v>
      </c>
      <c r="D810" s="7">
        <v>1</v>
      </c>
    </row>
    <row r="811" spans="1:4" x14ac:dyDescent="0.25">
      <c r="A811" s="7" t="s">
        <v>7744</v>
      </c>
      <c r="B811" s="7">
        <v>42.357028999999997</v>
      </c>
      <c r="C811" s="7">
        <v>-71.110911000000002</v>
      </c>
      <c r="D811" s="7">
        <v>1</v>
      </c>
    </row>
    <row r="812" spans="1:4" x14ac:dyDescent="0.25">
      <c r="A812" s="7" t="s">
        <v>7745</v>
      </c>
      <c r="B812" s="7">
        <v>42.357075999999999</v>
      </c>
      <c r="C812" s="7">
        <v>-71.107667000000006</v>
      </c>
      <c r="D812" s="7">
        <v>1</v>
      </c>
    </row>
    <row r="813" spans="1:4" x14ac:dyDescent="0.25">
      <c r="A813" s="7" t="s">
        <v>7746</v>
      </c>
      <c r="B813" s="7">
        <v>42.357101</v>
      </c>
      <c r="C813" s="7">
        <v>-71.101214999999996</v>
      </c>
      <c r="D813" s="7">
        <v>1</v>
      </c>
    </row>
    <row r="814" spans="1:4" x14ac:dyDescent="0.25">
      <c r="A814" s="7" t="s">
        <v>7747</v>
      </c>
      <c r="B814" s="7">
        <v>42.357354999999998</v>
      </c>
      <c r="C814" s="7">
        <v>-71.100904</v>
      </c>
      <c r="D814" s="7">
        <v>1</v>
      </c>
    </row>
    <row r="815" spans="1:4" x14ac:dyDescent="0.25">
      <c r="A815" s="7" t="s">
        <v>7748</v>
      </c>
      <c r="B815" s="7">
        <v>42.357376000000002</v>
      </c>
      <c r="C815" s="7">
        <v>-71.112994</v>
      </c>
      <c r="D815" s="7">
        <v>1</v>
      </c>
    </row>
    <row r="816" spans="1:4" x14ac:dyDescent="0.25">
      <c r="A816" s="7" t="s">
        <v>7749</v>
      </c>
      <c r="B816" s="7">
        <v>42.357436999999997</v>
      </c>
      <c r="C816" s="7">
        <v>-71.112623999999997</v>
      </c>
      <c r="D816" s="7">
        <v>1</v>
      </c>
    </row>
    <row r="817" spans="1:4" x14ac:dyDescent="0.25">
      <c r="A817" s="7" t="s">
        <v>7750</v>
      </c>
      <c r="B817" s="7">
        <v>42.357506999999998</v>
      </c>
      <c r="C817" s="7">
        <v>-71.100489999999994</v>
      </c>
      <c r="D817" s="7">
        <v>1</v>
      </c>
    </row>
    <row r="818" spans="1:4" x14ac:dyDescent="0.25">
      <c r="A818" s="7" t="s">
        <v>7751</v>
      </c>
      <c r="B818" s="7">
        <v>42.357545000000002</v>
      </c>
      <c r="C818" s="7">
        <v>-71.107988000000006</v>
      </c>
      <c r="D818" s="7">
        <v>1</v>
      </c>
    </row>
    <row r="819" spans="1:4" x14ac:dyDescent="0.25">
      <c r="A819" s="7" t="s">
        <v>7752</v>
      </c>
      <c r="B819" s="7">
        <v>42.357568000000001</v>
      </c>
      <c r="C819" s="7">
        <v>-71.100268</v>
      </c>
      <c r="D819" s="7">
        <v>1</v>
      </c>
    </row>
    <row r="820" spans="1:4" x14ac:dyDescent="0.25">
      <c r="A820" s="7" t="s">
        <v>7753</v>
      </c>
      <c r="B820" s="7">
        <v>42.357571</v>
      </c>
      <c r="C820" s="7">
        <v>-71.102127999999993</v>
      </c>
      <c r="D820" s="7">
        <v>1</v>
      </c>
    </row>
    <row r="821" spans="1:4" x14ac:dyDescent="0.25">
      <c r="A821" s="7" t="s">
        <v>7754</v>
      </c>
      <c r="B821" s="7">
        <v>42.357658999999998</v>
      </c>
      <c r="C821" s="7">
        <v>-71.103683000000004</v>
      </c>
      <c r="D821" s="7">
        <v>1</v>
      </c>
    </row>
    <row r="822" spans="1:4" x14ac:dyDescent="0.25">
      <c r="A822" s="7" t="s">
        <v>7755</v>
      </c>
      <c r="B822" s="7">
        <v>42.357678</v>
      </c>
      <c r="C822" s="7">
        <v>-71.106378000000007</v>
      </c>
      <c r="D822" s="7">
        <v>1</v>
      </c>
    </row>
    <row r="823" spans="1:4" x14ac:dyDescent="0.25">
      <c r="A823" s="7" t="s">
        <v>7756</v>
      </c>
      <c r="B823" s="7">
        <v>42.357748999999998</v>
      </c>
      <c r="C823" s="7">
        <v>-71.115397999999999</v>
      </c>
      <c r="D823" s="7">
        <v>1</v>
      </c>
    </row>
    <row r="824" spans="1:4" x14ac:dyDescent="0.25">
      <c r="A824" s="7" t="s">
        <v>7757</v>
      </c>
      <c r="B824" s="7">
        <v>42.357821999999999</v>
      </c>
      <c r="C824" s="7">
        <v>-71.112504000000001</v>
      </c>
      <c r="D824" s="7">
        <v>1</v>
      </c>
    </row>
    <row r="825" spans="1:4" x14ac:dyDescent="0.25">
      <c r="A825" s="7" t="s">
        <v>7758</v>
      </c>
      <c r="B825" s="7">
        <v>42.357827</v>
      </c>
      <c r="C825" s="7">
        <v>-71.110202000000001</v>
      </c>
      <c r="D825" s="7">
        <v>1</v>
      </c>
    </row>
    <row r="826" spans="1:4" x14ac:dyDescent="0.25">
      <c r="A826" s="7" t="s">
        <v>7759</v>
      </c>
      <c r="B826" s="7">
        <v>42.357897000000001</v>
      </c>
      <c r="C826" s="7">
        <v>-71.107290000000006</v>
      </c>
      <c r="D826" s="7">
        <v>1</v>
      </c>
    </row>
    <row r="827" spans="1:4" x14ac:dyDescent="0.25">
      <c r="A827" s="7" t="s">
        <v>7760</v>
      </c>
      <c r="B827" s="7">
        <v>42.357899000000003</v>
      </c>
      <c r="C827" s="7">
        <v>-71.110960000000006</v>
      </c>
      <c r="D827" s="7">
        <v>1</v>
      </c>
    </row>
    <row r="828" spans="1:4" x14ac:dyDescent="0.25">
      <c r="A828" s="7" t="s">
        <v>7761</v>
      </c>
      <c r="B828" s="7">
        <v>42.358013</v>
      </c>
      <c r="C828" s="7">
        <v>-71.099462000000003</v>
      </c>
      <c r="D828" s="7">
        <v>1</v>
      </c>
    </row>
    <row r="829" spans="1:4" x14ac:dyDescent="0.25">
      <c r="A829" s="7" t="s">
        <v>7762</v>
      </c>
      <c r="B829" s="7">
        <v>42.358074999999999</v>
      </c>
      <c r="C829" s="7">
        <v>-71.113083000000003</v>
      </c>
      <c r="D829" s="7">
        <v>1</v>
      </c>
    </row>
    <row r="830" spans="1:4" x14ac:dyDescent="0.25">
      <c r="A830" s="7" t="s">
        <v>7763</v>
      </c>
      <c r="B830" s="7">
        <v>42.358130000000003</v>
      </c>
      <c r="C830" s="7">
        <v>-71.109870999999998</v>
      </c>
      <c r="D830" s="7">
        <v>1</v>
      </c>
    </row>
    <row r="831" spans="1:4" x14ac:dyDescent="0.25">
      <c r="A831" s="7" t="s">
        <v>7764</v>
      </c>
      <c r="B831" s="7">
        <v>42.358154999999996</v>
      </c>
      <c r="C831" s="7">
        <v>-71.107287999999997</v>
      </c>
      <c r="D831" s="7">
        <v>1</v>
      </c>
    </row>
    <row r="832" spans="1:4" x14ac:dyDescent="0.25">
      <c r="A832" s="7" t="s">
        <v>7765</v>
      </c>
      <c r="B832" s="7">
        <v>42.358168999999997</v>
      </c>
      <c r="C832" s="7">
        <v>-71.109829000000005</v>
      </c>
      <c r="D832" s="7">
        <v>1</v>
      </c>
    </row>
    <row r="833" spans="1:4" x14ac:dyDescent="0.25">
      <c r="A833" s="7" t="s">
        <v>7766</v>
      </c>
      <c r="B833" s="7">
        <v>42.358243999999999</v>
      </c>
      <c r="C833" s="7">
        <v>-71.105928000000006</v>
      </c>
      <c r="D833" s="7">
        <v>1</v>
      </c>
    </row>
    <row r="834" spans="1:4" x14ac:dyDescent="0.25">
      <c r="A834" s="7" t="s">
        <v>7767</v>
      </c>
      <c r="B834" s="7">
        <v>42.358258999999997</v>
      </c>
      <c r="C834" s="7">
        <v>-71.093120999999996</v>
      </c>
      <c r="D834" s="7">
        <v>1</v>
      </c>
    </row>
    <row r="835" spans="1:4" x14ac:dyDescent="0.25">
      <c r="A835" s="7" t="s">
        <v>7768</v>
      </c>
      <c r="B835" s="7">
        <v>42.358275999999996</v>
      </c>
      <c r="C835" s="7">
        <v>-71.093057000000002</v>
      </c>
      <c r="D835" s="7">
        <v>1</v>
      </c>
    </row>
    <row r="836" spans="1:4" x14ac:dyDescent="0.25">
      <c r="A836" s="7" t="s">
        <v>7769</v>
      </c>
      <c r="B836" s="7">
        <v>42.358386000000003</v>
      </c>
      <c r="C836" s="7">
        <v>-71.106431000000001</v>
      </c>
      <c r="D836" s="7">
        <v>1</v>
      </c>
    </row>
    <row r="837" spans="1:4" x14ac:dyDescent="0.25">
      <c r="A837" s="7" t="s">
        <v>7770</v>
      </c>
      <c r="B837" s="7">
        <v>42.358424999999997</v>
      </c>
      <c r="C837" s="7">
        <v>-71.106244000000004</v>
      </c>
      <c r="D837" s="7">
        <v>1</v>
      </c>
    </row>
    <row r="838" spans="1:4" x14ac:dyDescent="0.25">
      <c r="A838" s="7" t="s">
        <v>7771</v>
      </c>
      <c r="B838" s="7">
        <v>42.358440000000002</v>
      </c>
      <c r="C838" s="7">
        <v>-71.115584999999996</v>
      </c>
      <c r="D838" s="7">
        <v>1</v>
      </c>
    </row>
    <row r="839" spans="1:4" x14ac:dyDescent="0.25">
      <c r="A839" s="7" t="s">
        <v>7772</v>
      </c>
      <c r="B839" s="7">
        <v>42.358443000000001</v>
      </c>
      <c r="C839" s="7">
        <v>-71.110343</v>
      </c>
      <c r="D839" s="7">
        <v>1</v>
      </c>
    </row>
    <row r="840" spans="1:4" x14ac:dyDescent="0.25">
      <c r="A840" s="7" t="s">
        <v>7773</v>
      </c>
      <c r="B840" s="7">
        <v>42.358454999999999</v>
      </c>
      <c r="C840" s="7">
        <v>-71.109578999999997</v>
      </c>
      <c r="D840" s="7">
        <v>1</v>
      </c>
    </row>
    <row r="841" spans="1:4" x14ac:dyDescent="0.25">
      <c r="A841" s="7" t="s">
        <v>7774</v>
      </c>
      <c r="B841" s="7">
        <v>42.358460000000001</v>
      </c>
      <c r="C841" s="7">
        <v>-71.111620000000002</v>
      </c>
      <c r="D841" s="7">
        <v>1</v>
      </c>
    </row>
    <row r="842" spans="1:4" x14ac:dyDescent="0.25">
      <c r="A842" s="7" t="s">
        <v>7775</v>
      </c>
      <c r="B842" s="7">
        <v>42.358465000000002</v>
      </c>
      <c r="C842" s="7">
        <v>-71.106972999999996</v>
      </c>
      <c r="D842" s="7">
        <v>1</v>
      </c>
    </row>
    <row r="843" spans="1:4" x14ac:dyDescent="0.25">
      <c r="A843" s="7" t="s">
        <v>7776</v>
      </c>
      <c r="B843" s="7">
        <v>42.358640000000001</v>
      </c>
      <c r="C843" s="7">
        <v>-71.110248999999996</v>
      </c>
      <c r="D843" s="7">
        <v>1</v>
      </c>
    </row>
    <row r="844" spans="1:4" x14ac:dyDescent="0.25">
      <c r="A844" s="7" t="s">
        <v>7777</v>
      </c>
      <c r="B844" s="7">
        <v>42.358652999999997</v>
      </c>
      <c r="C844" s="7">
        <v>-71.108001000000002</v>
      </c>
      <c r="D844" s="7">
        <v>1</v>
      </c>
    </row>
    <row r="845" spans="1:4" x14ac:dyDescent="0.25">
      <c r="A845" s="7" t="s">
        <v>7778</v>
      </c>
      <c r="B845" s="7">
        <v>42.358730999999999</v>
      </c>
      <c r="C845" s="7">
        <v>-71.113839999999996</v>
      </c>
      <c r="D845" s="7">
        <v>1</v>
      </c>
    </row>
    <row r="846" spans="1:4" x14ac:dyDescent="0.25">
      <c r="A846" s="7" t="s">
        <v>7779</v>
      </c>
      <c r="B846" s="7">
        <v>42.358744999999999</v>
      </c>
      <c r="C846" s="7">
        <v>-71.109221000000005</v>
      </c>
      <c r="D846" s="7">
        <v>1</v>
      </c>
    </row>
    <row r="847" spans="1:4" x14ac:dyDescent="0.25">
      <c r="A847" s="7" t="s">
        <v>7780</v>
      </c>
      <c r="B847" s="7">
        <v>42.358840000000001</v>
      </c>
      <c r="C847" s="7">
        <v>-71.115589</v>
      </c>
      <c r="D847" s="7">
        <v>1</v>
      </c>
    </row>
    <row r="848" spans="1:4" x14ac:dyDescent="0.25">
      <c r="A848" s="7" t="s">
        <v>7781</v>
      </c>
      <c r="B848" s="7">
        <v>42.358865000000002</v>
      </c>
      <c r="C848" s="7">
        <v>-71.100701999999998</v>
      </c>
      <c r="D848" s="7">
        <v>1</v>
      </c>
    </row>
    <row r="849" spans="1:4" x14ac:dyDescent="0.25">
      <c r="A849" s="7" t="s">
        <v>7782</v>
      </c>
      <c r="B849" s="7">
        <v>42.358901000000003</v>
      </c>
      <c r="C849" s="7">
        <v>-71.115555999999998</v>
      </c>
      <c r="D849" s="7">
        <v>1</v>
      </c>
    </row>
    <row r="850" spans="1:4" x14ac:dyDescent="0.25">
      <c r="A850" s="7" t="s">
        <v>7783</v>
      </c>
      <c r="B850" s="7">
        <v>42.359073000000002</v>
      </c>
      <c r="C850" s="7">
        <v>-71.113890999999995</v>
      </c>
      <c r="D850" s="7">
        <v>1</v>
      </c>
    </row>
    <row r="851" spans="1:4" x14ac:dyDescent="0.25">
      <c r="A851" s="7" t="s">
        <v>7784</v>
      </c>
      <c r="B851" s="7">
        <v>42.359099000000001</v>
      </c>
      <c r="C851" s="7">
        <v>-71.113055000000003</v>
      </c>
      <c r="D851" s="7">
        <v>1</v>
      </c>
    </row>
    <row r="852" spans="1:4" x14ac:dyDescent="0.25">
      <c r="A852" s="7" t="s">
        <v>7785</v>
      </c>
      <c r="B852" s="7">
        <v>42.359143000000003</v>
      </c>
      <c r="C852" s="7">
        <v>-71.111013</v>
      </c>
      <c r="D852" s="7">
        <v>1</v>
      </c>
    </row>
    <row r="853" spans="1:4" x14ac:dyDescent="0.25">
      <c r="A853" s="7" t="s">
        <v>7786</v>
      </c>
      <c r="B853" s="7">
        <v>42.359237999999998</v>
      </c>
      <c r="C853" s="7">
        <v>-71.087162000000006</v>
      </c>
      <c r="D853" s="7">
        <v>1</v>
      </c>
    </row>
    <row r="854" spans="1:4" x14ac:dyDescent="0.25">
      <c r="A854" s="7" t="s">
        <v>7787</v>
      </c>
      <c r="B854" s="7">
        <v>42.359251</v>
      </c>
      <c r="C854" s="7">
        <v>-71.096935000000002</v>
      </c>
      <c r="D854" s="7">
        <v>1</v>
      </c>
    </row>
    <row r="855" spans="1:4" x14ac:dyDescent="0.25">
      <c r="A855" s="7" t="s">
        <v>7788</v>
      </c>
      <c r="B855" s="7">
        <v>42.359274999999997</v>
      </c>
      <c r="C855" s="7">
        <v>-71.099341999999993</v>
      </c>
      <c r="D855" s="7">
        <v>1</v>
      </c>
    </row>
    <row r="856" spans="1:4" x14ac:dyDescent="0.25">
      <c r="A856" s="7" t="s">
        <v>7789</v>
      </c>
      <c r="B856" s="7">
        <v>42.359305999999997</v>
      </c>
      <c r="C856" s="7">
        <v>-71.113252000000003</v>
      </c>
      <c r="D856" s="7">
        <v>1</v>
      </c>
    </row>
    <row r="857" spans="1:4" x14ac:dyDescent="0.25">
      <c r="A857" s="7" t="s">
        <v>7790</v>
      </c>
      <c r="B857" s="7">
        <v>42.359338999999999</v>
      </c>
      <c r="C857" s="7">
        <v>-71.093922000000006</v>
      </c>
      <c r="D857" s="7">
        <v>1</v>
      </c>
    </row>
    <row r="858" spans="1:4" x14ac:dyDescent="0.25">
      <c r="A858" s="7" t="s">
        <v>7791</v>
      </c>
      <c r="B858" s="7">
        <v>42.359411000000001</v>
      </c>
      <c r="C858" s="7">
        <v>-71.113570999999993</v>
      </c>
      <c r="D858" s="7">
        <v>1</v>
      </c>
    </row>
    <row r="859" spans="1:4" x14ac:dyDescent="0.25">
      <c r="A859" s="7" t="s">
        <v>7792</v>
      </c>
      <c r="B859" s="7">
        <v>42.359476999999998</v>
      </c>
      <c r="C859" s="7">
        <v>-71.094055999999995</v>
      </c>
      <c r="D859" s="7">
        <v>1</v>
      </c>
    </row>
    <row r="860" spans="1:4" x14ac:dyDescent="0.25">
      <c r="A860" s="7" t="s">
        <v>7793</v>
      </c>
      <c r="B860" s="7">
        <v>42.359484000000002</v>
      </c>
      <c r="C860" s="7">
        <v>-71.100984999999994</v>
      </c>
      <c r="D860" s="7">
        <v>1</v>
      </c>
    </row>
    <row r="861" spans="1:4" x14ac:dyDescent="0.25">
      <c r="A861" s="7" t="s">
        <v>7794</v>
      </c>
      <c r="B861" s="7">
        <v>42.359569</v>
      </c>
      <c r="C861" s="7">
        <v>-71.105846999999997</v>
      </c>
      <c r="D861" s="7">
        <v>1</v>
      </c>
    </row>
    <row r="862" spans="1:4" x14ac:dyDescent="0.25">
      <c r="A862" s="7" t="s">
        <v>7795</v>
      </c>
      <c r="B862" s="7">
        <v>42.359620999999997</v>
      </c>
      <c r="C862" s="7">
        <v>-71.111799000000005</v>
      </c>
      <c r="D862" s="7">
        <v>1</v>
      </c>
    </row>
    <row r="863" spans="1:4" x14ac:dyDescent="0.25">
      <c r="A863" s="7" t="s">
        <v>7796</v>
      </c>
      <c r="B863" s="7">
        <v>42.359644000000003</v>
      </c>
      <c r="C863" s="7">
        <v>-71.094249000000005</v>
      </c>
      <c r="D863" s="7">
        <v>1</v>
      </c>
    </row>
    <row r="864" spans="1:4" x14ac:dyDescent="0.25">
      <c r="A864" s="7" t="s">
        <v>7797</v>
      </c>
      <c r="B864" s="7">
        <v>42.359678000000002</v>
      </c>
      <c r="C864" s="7">
        <v>-71.113142999999994</v>
      </c>
      <c r="D864" s="7">
        <v>1</v>
      </c>
    </row>
    <row r="865" spans="1:4" x14ac:dyDescent="0.25">
      <c r="A865" s="7" t="s">
        <v>7798</v>
      </c>
      <c r="B865" s="7">
        <v>42.359679</v>
      </c>
      <c r="C865" s="7">
        <v>-71.093705999999997</v>
      </c>
      <c r="D865" s="7">
        <v>1</v>
      </c>
    </row>
    <row r="866" spans="1:4" x14ac:dyDescent="0.25">
      <c r="A866" s="7" t="s">
        <v>7799</v>
      </c>
      <c r="B866" s="7">
        <v>42.359693</v>
      </c>
      <c r="C866" s="7">
        <v>-71.110718000000006</v>
      </c>
      <c r="D866" s="7">
        <v>1</v>
      </c>
    </row>
    <row r="867" spans="1:4" x14ac:dyDescent="0.25">
      <c r="A867" s="7" t="s">
        <v>7800</v>
      </c>
      <c r="B867" s="7">
        <v>42.359723000000002</v>
      </c>
      <c r="C867" s="7">
        <v>-71.115086000000005</v>
      </c>
      <c r="D867" s="7">
        <v>1</v>
      </c>
    </row>
    <row r="868" spans="1:4" x14ac:dyDescent="0.25">
      <c r="A868" s="7" t="s">
        <v>7801</v>
      </c>
      <c r="B868" s="7">
        <v>42.359834999999997</v>
      </c>
      <c r="C868" s="7">
        <v>-71.110290000000006</v>
      </c>
      <c r="D868" s="7">
        <v>1</v>
      </c>
    </row>
    <row r="869" spans="1:4" x14ac:dyDescent="0.25">
      <c r="A869" s="7" t="s">
        <v>7802</v>
      </c>
      <c r="B869" s="7">
        <v>42.359867000000001</v>
      </c>
      <c r="C869" s="7">
        <v>-71.110130999999996</v>
      </c>
      <c r="D869" s="7">
        <v>1</v>
      </c>
    </row>
    <row r="870" spans="1:4" x14ac:dyDescent="0.25">
      <c r="A870" s="7" t="s">
        <v>7803</v>
      </c>
      <c r="B870" s="7">
        <v>42.359918</v>
      </c>
      <c r="C870" s="7">
        <v>-71.112555</v>
      </c>
      <c r="D870" s="7">
        <v>1</v>
      </c>
    </row>
    <row r="871" spans="1:4" x14ac:dyDescent="0.25">
      <c r="A871" s="7" t="s">
        <v>7804</v>
      </c>
      <c r="B871" s="7">
        <v>42.359929999999999</v>
      </c>
      <c r="C871" s="7">
        <v>-71.110061000000002</v>
      </c>
      <c r="D871" s="7">
        <v>1</v>
      </c>
    </row>
    <row r="872" spans="1:4" x14ac:dyDescent="0.25">
      <c r="A872" s="7" t="s">
        <v>7805</v>
      </c>
      <c r="B872" s="7">
        <v>42.360033999999999</v>
      </c>
      <c r="C872" s="7">
        <v>-71.087128000000007</v>
      </c>
      <c r="D872" s="7">
        <v>1</v>
      </c>
    </row>
    <row r="873" spans="1:4" x14ac:dyDescent="0.25">
      <c r="A873" s="7" t="s">
        <v>7806</v>
      </c>
      <c r="B873" s="7">
        <v>42.360045999999997</v>
      </c>
      <c r="C873" s="7">
        <v>-71.109848</v>
      </c>
      <c r="D873" s="7">
        <v>1</v>
      </c>
    </row>
    <row r="874" spans="1:4" x14ac:dyDescent="0.25">
      <c r="A874" s="7" t="s">
        <v>7807</v>
      </c>
      <c r="B874" s="7">
        <v>42.360061000000002</v>
      </c>
      <c r="C874" s="7">
        <v>-71.107673000000005</v>
      </c>
      <c r="D874" s="7">
        <v>1</v>
      </c>
    </row>
    <row r="875" spans="1:4" x14ac:dyDescent="0.25">
      <c r="A875" s="7" t="s">
        <v>7808</v>
      </c>
      <c r="B875" s="7">
        <v>42.360115999999998</v>
      </c>
      <c r="C875" s="7">
        <v>-71.105253000000005</v>
      </c>
      <c r="D875" s="7">
        <v>1</v>
      </c>
    </row>
    <row r="876" spans="1:4" x14ac:dyDescent="0.25">
      <c r="A876" s="7" t="s">
        <v>7809</v>
      </c>
      <c r="B876" s="7">
        <v>42.360118</v>
      </c>
      <c r="C876" s="7">
        <v>-71.110633000000007</v>
      </c>
      <c r="D876" s="7">
        <v>1</v>
      </c>
    </row>
    <row r="877" spans="1:4" x14ac:dyDescent="0.25">
      <c r="A877" s="7" t="s">
        <v>7810</v>
      </c>
      <c r="B877" s="7">
        <v>42.360208999999998</v>
      </c>
      <c r="C877" s="7">
        <v>-71.105023000000003</v>
      </c>
      <c r="D877" s="7">
        <v>1</v>
      </c>
    </row>
    <row r="878" spans="1:4" x14ac:dyDescent="0.25">
      <c r="A878" s="7" t="s">
        <v>7811</v>
      </c>
      <c r="B878" s="7">
        <v>42.360290999999997</v>
      </c>
      <c r="C878" s="7">
        <v>-71.094043999999997</v>
      </c>
      <c r="D878" s="7">
        <v>1</v>
      </c>
    </row>
    <row r="879" spans="1:4" x14ac:dyDescent="0.25">
      <c r="A879" s="7" t="s">
        <v>7812</v>
      </c>
      <c r="B879" s="7">
        <v>42.360351000000001</v>
      </c>
      <c r="C879" s="7">
        <v>-71.094908000000004</v>
      </c>
      <c r="D879" s="7">
        <v>1</v>
      </c>
    </row>
    <row r="880" spans="1:4" x14ac:dyDescent="0.25">
      <c r="A880" s="7" t="s">
        <v>7813</v>
      </c>
      <c r="B880" s="7">
        <v>42.360573000000002</v>
      </c>
      <c r="C880" s="7">
        <v>-71.104713000000004</v>
      </c>
      <c r="D880" s="7">
        <v>1</v>
      </c>
    </row>
    <row r="881" spans="1:4" x14ac:dyDescent="0.25">
      <c r="A881" s="7" t="s">
        <v>7814</v>
      </c>
      <c r="B881" s="7">
        <v>42.360615000000003</v>
      </c>
      <c r="C881" s="7">
        <v>-71.100335000000001</v>
      </c>
      <c r="D881" s="7">
        <v>1</v>
      </c>
    </row>
    <row r="882" spans="1:4" x14ac:dyDescent="0.25">
      <c r="A882" s="7" t="s">
        <v>7815</v>
      </c>
      <c r="B882" s="7">
        <v>42.360745999999999</v>
      </c>
      <c r="C882" s="7">
        <v>-71.109367000000006</v>
      </c>
      <c r="D882" s="7">
        <v>1</v>
      </c>
    </row>
    <row r="883" spans="1:4" x14ac:dyDescent="0.25">
      <c r="A883" s="7" t="s">
        <v>7816</v>
      </c>
      <c r="B883" s="7">
        <v>42.360759000000002</v>
      </c>
      <c r="C883" s="7">
        <v>-71.109271000000007</v>
      </c>
      <c r="D883" s="7">
        <v>1</v>
      </c>
    </row>
    <row r="884" spans="1:4" x14ac:dyDescent="0.25">
      <c r="A884" s="7" t="s">
        <v>7817</v>
      </c>
      <c r="B884" s="7">
        <v>42.360782999999998</v>
      </c>
      <c r="C884" s="7">
        <v>-71.093293000000003</v>
      </c>
      <c r="D884" s="7">
        <v>1</v>
      </c>
    </row>
    <row r="885" spans="1:4" x14ac:dyDescent="0.25">
      <c r="A885" s="7" t="s">
        <v>7818</v>
      </c>
      <c r="B885" s="7">
        <v>42.360861999999997</v>
      </c>
      <c r="C885" s="7">
        <v>-71.106797</v>
      </c>
      <c r="D885" s="7">
        <v>1</v>
      </c>
    </row>
    <row r="886" spans="1:4" x14ac:dyDescent="0.25">
      <c r="A886" s="7" t="s">
        <v>7819</v>
      </c>
      <c r="B886" s="7">
        <v>42.360979999999998</v>
      </c>
      <c r="C886" s="7">
        <v>-71.096547000000001</v>
      </c>
      <c r="D886" s="7">
        <v>1</v>
      </c>
    </row>
    <row r="887" spans="1:4" x14ac:dyDescent="0.25">
      <c r="A887" s="7" t="s">
        <v>7820</v>
      </c>
      <c r="B887" s="7">
        <v>42.360984000000002</v>
      </c>
      <c r="C887" s="7">
        <v>-71.112198000000006</v>
      </c>
      <c r="D887" s="7">
        <v>1</v>
      </c>
    </row>
    <row r="888" spans="1:4" x14ac:dyDescent="0.25">
      <c r="A888" s="7" t="s">
        <v>7821</v>
      </c>
      <c r="B888" s="7">
        <v>42.361029000000002</v>
      </c>
      <c r="C888" s="7">
        <v>-71.095552999999995</v>
      </c>
      <c r="D888" s="7">
        <v>1</v>
      </c>
    </row>
    <row r="889" spans="1:4" x14ac:dyDescent="0.25">
      <c r="A889" s="7" t="s">
        <v>7822</v>
      </c>
      <c r="B889" s="7">
        <v>42.361030999999997</v>
      </c>
      <c r="C889" s="7">
        <v>-71.095286999999999</v>
      </c>
      <c r="D889" s="7">
        <v>1</v>
      </c>
    </row>
    <row r="890" spans="1:4" x14ac:dyDescent="0.25">
      <c r="A890" s="7" t="s">
        <v>7823</v>
      </c>
      <c r="B890" s="7">
        <v>42.361114000000001</v>
      </c>
      <c r="C890" s="7">
        <v>-71.09657</v>
      </c>
      <c r="D890" s="7">
        <v>1</v>
      </c>
    </row>
    <row r="891" spans="1:4" x14ac:dyDescent="0.25">
      <c r="A891" s="7" t="s">
        <v>7824</v>
      </c>
      <c r="B891" s="7">
        <v>42.361229000000002</v>
      </c>
      <c r="C891" s="7">
        <v>-71.092140000000001</v>
      </c>
      <c r="D891" s="7">
        <v>1</v>
      </c>
    </row>
    <row r="892" spans="1:4" x14ac:dyDescent="0.25">
      <c r="A892" s="7" t="s">
        <v>7825</v>
      </c>
      <c r="B892" s="7">
        <v>42.361238999999998</v>
      </c>
      <c r="C892" s="7">
        <v>-71.096584000000007</v>
      </c>
      <c r="D892" s="7">
        <v>1</v>
      </c>
    </row>
    <row r="893" spans="1:4" x14ac:dyDescent="0.25">
      <c r="A893" s="7" t="s">
        <v>7826</v>
      </c>
      <c r="B893" s="7">
        <v>42.361280000000001</v>
      </c>
      <c r="C893" s="7">
        <v>-71.115303999999995</v>
      </c>
      <c r="D893" s="7">
        <v>1</v>
      </c>
    </row>
    <row r="894" spans="1:4" x14ac:dyDescent="0.25">
      <c r="A894" s="7" t="s">
        <v>7827</v>
      </c>
      <c r="B894" s="7">
        <v>42.361316000000002</v>
      </c>
      <c r="C894" s="7">
        <v>-71.092382999999998</v>
      </c>
      <c r="D894" s="7">
        <v>1</v>
      </c>
    </row>
    <row r="895" spans="1:4" x14ac:dyDescent="0.25">
      <c r="A895" s="7" t="s">
        <v>7828</v>
      </c>
      <c r="B895" s="7">
        <v>42.361356999999998</v>
      </c>
      <c r="C895" s="7">
        <v>-71.081255999999996</v>
      </c>
      <c r="D895" s="7">
        <v>1</v>
      </c>
    </row>
    <row r="896" spans="1:4" x14ac:dyDescent="0.25">
      <c r="A896" s="7" t="s">
        <v>7829</v>
      </c>
      <c r="B896" s="7">
        <v>42.361356999999998</v>
      </c>
      <c r="C896" s="7">
        <v>-71.097016999999994</v>
      </c>
      <c r="D896" s="7">
        <v>1</v>
      </c>
    </row>
    <row r="897" spans="1:4" x14ac:dyDescent="0.25">
      <c r="A897" s="7" t="s">
        <v>7830</v>
      </c>
      <c r="B897" s="7">
        <v>42.361426000000002</v>
      </c>
      <c r="C897" s="7">
        <v>-71.102788000000004</v>
      </c>
      <c r="D897" s="7">
        <v>1</v>
      </c>
    </row>
    <row r="898" spans="1:4" x14ac:dyDescent="0.25">
      <c r="A898" s="7" t="s">
        <v>7831</v>
      </c>
      <c r="B898" s="7">
        <v>42.361429000000001</v>
      </c>
      <c r="C898" s="7">
        <v>-71.099879000000001</v>
      </c>
      <c r="D898" s="7">
        <v>1</v>
      </c>
    </row>
    <row r="899" spans="1:4" x14ac:dyDescent="0.25">
      <c r="A899" s="7" t="s">
        <v>7832</v>
      </c>
      <c r="B899" s="7">
        <v>42.361553999999998</v>
      </c>
      <c r="C899" s="7">
        <v>-71.113335000000006</v>
      </c>
      <c r="D899" s="7">
        <v>1</v>
      </c>
    </row>
    <row r="900" spans="1:4" x14ac:dyDescent="0.25">
      <c r="A900" s="7" t="s">
        <v>7833</v>
      </c>
      <c r="B900" s="7">
        <v>42.361555000000003</v>
      </c>
      <c r="C900" s="7">
        <v>-71.100223999999997</v>
      </c>
      <c r="D900" s="7">
        <v>1</v>
      </c>
    </row>
    <row r="901" spans="1:4" x14ac:dyDescent="0.25">
      <c r="A901" s="7" t="s">
        <v>7834</v>
      </c>
      <c r="B901" s="7">
        <v>42.361601999999998</v>
      </c>
      <c r="C901" s="7">
        <v>-71.115329000000003</v>
      </c>
      <c r="D901" s="7">
        <v>1</v>
      </c>
    </row>
    <row r="902" spans="1:4" x14ac:dyDescent="0.25">
      <c r="A902" s="7" t="s">
        <v>7835</v>
      </c>
      <c r="B902" s="7">
        <v>42.361632999999998</v>
      </c>
      <c r="C902" s="7">
        <v>-71.115236999999993</v>
      </c>
      <c r="D902" s="7">
        <v>1</v>
      </c>
    </row>
    <row r="903" spans="1:4" x14ac:dyDescent="0.25">
      <c r="A903" s="7" t="s">
        <v>7836</v>
      </c>
      <c r="B903" s="7">
        <v>42.361668000000002</v>
      </c>
      <c r="C903" s="7">
        <v>-71.088170000000005</v>
      </c>
      <c r="D903" s="7">
        <v>1</v>
      </c>
    </row>
    <row r="904" spans="1:4" x14ac:dyDescent="0.25">
      <c r="A904" s="7" t="s">
        <v>7837</v>
      </c>
      <c r="B904" s="7">
        <v>42.361730999999999</v>
      </c>
      <c r="C904" s="7">
        <v>-71.097239999999999</v>
      </c>
      <c r="D904" s="7">
        <v>1</v>
      </c>
    </row>
    <row r="905" spans="1:4" x14ac:dyDescent="0.25">
      <c r="A905" s="7" t="s">
        <v>7838</v>
      </c>
      <c r="B905" s="7">
        <v>42.361778000000001</v>
      </c>
      <c r="C905" s="7">
        <v>-71.103432999999995</v>
      </c>
      <c r="D905" s="7">
        <v>1</v>
      </c>
    </row>
    <row r="906" spans="1:4" x14ac:dyDescent="0.25">
      <c r="A906" s="7" t="s">
        <v>7839</v>
      </c>
      <c r="B906" s="7">
        <v>42.361837000000001</v>
      </c>
      <c r="C906" s="7">
        <v>-71.108434000000003</v>
      </c>
      <c r="D906" s="7">
        <v>1</v>
      </c>
    </row>
    <row r="907" spans="1:4" x14ac:dyDescent="0.25">
      <c r="A907" s="7" t="s">
        <v>7840</v>
      </c>
      <c r="B907" s="7">
        <v>42.361887000000003</v>
      </c>
      <c r="C907" s="7">
        <v>-71.098112999999998</v>
      </c>
      <c r="D907" s="7">
        <v>1</v>
      </c>
    </row>
    <row r="908" spans="1:4" x14ac:dyDescent="0.25">
      <c r="A908" s="7" t="s">
        <v>7841</v>
      </c>
      <c r="B908" s="7">
        <v>42.361888999999998</v>
      </c>
      <c r="C908" s="7">
        <v>-71.096884000000003</v>
      </c>
      <c r="D908" s="7">
        <v>1</v>
      </c>
    </row>
    <row r="909" spans="1:4" x14ac:dyDescent="0.25">
      <c r="A909" s="7" t="s">
        <v>7842</v>
      </c>
      <c r="B909" s="7">
        <v>42.361916000000001</v>
      </c>
      <c r="C909" s="7">
        <v>-71.101422999999997</v>
      </c>
      <c r="D909" s="7">
        <v>1</v>
      </c>
    </row>
    <row r="910" spans="1:4" x14ac:dyDescent="0.25">
      <c r="A910" s="7" t="s">
        <v>7843</v>
      </c>
      <c r="B910" s="7">
        <v>42.361939</v>
      </c>
      <c r="C910" s="7">
        <v>-71.094915999999998</v>
      </c>
      <c r="D910" s="7">
        <v>1</v>
      </c>
    </row>
    <row r="911" spans="1:4" x14ac:dyDescent="0.25">
      <c r="A911" s="7" t="s">
        <v>7844</v>
      </c>
      <c r="B911" s="7">
        <v>42.361939</v>
      </c>
      <c r="C911" s="7">
        <v>-71.107973000000001</v>
      </c>
      <c r="D911" s="7">
        <v>1</v>
      </c>
    </row>
    <row r="912" spans="1:4" x14ac:dyDescent="0.25">
      <c r="A912" s="7" t="s">
        <v>7845</v>
      </c>
      <c r="B912" s="7">
        <v>42.361986000000002</v>
      </c>
      <c r="C912" s="7">
        <v>-71.097961999999995</v>
      </c>
      <c r="D912" s="7">
        <v>1</v>
      </c>
    </row>
    <row r="913" spans="1:4" x14ac:dyDescent="0.25">
      <c r="A913" s="7" t="s">
        <v>7846</v>
      </c>
      <c r="B913" s="7">
        <v>42.361992000000001</v>
      </c>
      <c r="C913" s="7">
        <v>-71.097447000000003</v>
      </c>
      <c r="D913" s="7">
        <v>1</v>
      </c>
    </row>
    <row r="914" spans="1:4" x14ac:dyDescent="0.25">
      <c r="A914" s="7" t="s">
        <v>7847</v>
      </c>
      <c r="B914" s="7">
        <v>42.362032999999997</v>
      </c>
      <c r="C914" s="7">
        <v>-71.108051000000003</v>
      </c>
      <c r="D914" s="7">
        <v>1</v>
      </c>
    </row>
    <row r="915" spans="1:4" x14ac:dyDescent="0.25">
      <c r="A915" s="7" t="s">
        <v>7848</v>
      </c>
      <c r="B915" s="7">
        <v>42.362051999999998</v>
      </c>
      <c r="C915" s="7">
        <v>-71.110533000000004</v>
      </c>
      <c r="D915" s="7">
        <v>1</v>
      </c>
    </row>
    <row r="916" spans="1:4" x14ac:dyDescent="0.25">
      <c r="A916" s="7" t="s">
        <v>7849</v>
      </c>
      <c r="B916" s="7">
        <v>42.362071999999998</v>
      </c>
      <c r="C916" s="7">
        <v>-71.112264999999994</v>
      </c>
      <c r="D916" s="7">
        <v>1</v>
      </c>
    </row>
    <row r="917" spans="1:4" x14ac:dyDescent="0.25">
      <c r="A917" s="7" t="s">
        <v>7850</v>
      </c>
      <c r="B917" s="7">
        <v>42.362085999999998</v>
      </c>
      <c r="C917" s="7">
        <v>-71.110371000000001</v>
      </c>
      <c r="D917" s="7">
        <v>1</v>
      </c>
    </row>
    <row r="918" spans="1:4" x14ac:dyDescent="0.25">
      <c r="A918" s="7" t="s">
        <v>7851</v>
      </c>
      <c r="B918" s="7">
        <v>42.362088999999997</v>
      </c>
      <c r="C918" s="7">
        <v>-71.099875999999995</v>
      </c>
      <c r="D918" s="7">
        <v>1</v>
      </c>
    </row>
    <row r="919" spans="1:4" x14ac:dyDescent="0.25">
      <c r="A919" s="7" t="s">
        <v>7852</v>
      </c>
      <c r="B919" s="7">
        <v>42.362113999999998</v>
      </c>
      <c r="C919" s="7">
        <v>-71.091427999999993</v>
      </c>
      <c r="D919" s="7">
        <v>1</v>
      </c>
    </row>
    <row r="920" spans="1:4" x14ac:dyDescent="0.25">
      <c r="A920" s="7" t="s">
        <v>7853</v>
      </c>
      <c r="B920" s="7">
        <v>42.362138999999999</v>
      </c>
      <c r="C920" s="7">
        <v>-71.105264000000005</v>
      </c>
      <c r="D920" s="7">
        <v>1</v>
      </c>
    </row>
    <row r="921" spans="1:4" x14ac:dyDescent="0.25">
      <c r="A921" s="7" t="s">
        <v>7854</v>
      </c>
      <c r="B921" s="7">
        <v>42.362155999999999</v>
      </c>
      <c r="C921" s="7">
        <v>-71.092911999999998</v>
      </c>
      <c r="D921" s="7">
        <v>1</v>
      </c>
    </row>
    <row r="922" spans="1:4" x14ac:dyDescent="0.25">
      <c r="A922" s="7" t="s">
        <v>7855</v>
      </c>
      <c r="B922" s="7">
        <v>42.362170999999996</v>
      </c>
      <c r="C922" s="7">
        <v>-71.110085999999995</v>
      </c>
      <c r="D922" s="7">
        <v>1</v>
      </c>
    </row>
    <row r="923" spans="1:4" x14ac:dyDescent="0.25">
      <c r="A923" s="7" t="s">
        <v>7856</v>
      </c>
      <c r="B923" s="7">
        <v>42.362219000000003</v>
      </c>
      <c r="C923" s="7">
        <v>-71.110337000000001</v>
      </c>
      <c r="D923" s="7">
        <v>1</v>
      </c>
    </row>
    <row r="924" spans="1:4" x14ac:dyDescent="0.25">
      <c r="A924" s="7" t="s">
        <v>7857</v>
      </c>
      <c r="B924" s="7">
        <v>42.362220999999998</v>
      </c>
      <c r="C924" s="7">
        <v>-71.100582000000003</v>
      </c>
      <c r="D924" s="7">
        <v>1</v>
      </c>
    </row>
    <row r="925" spans="1:4" x14ac:dyDescent="0.25">
      <c r="A925" s="7" t="s">
        <v>7858</v>
      </c>
      <c r="B925" s="7">
        <v>42.362222000000003</v>
      </c>
      <c r="C925" s="7">
        <v>-71.082262</v>
      </c>
      <c r="D925" s="7">
        <v>1</v>
      </c>
    </row>
    <row r="926" spans="1:4" x14ac:dyDescent="0.25">
      <c r="A926" s="7" t="s">
        <v>7859</v>
      </c>
      <c r="B926" s="7">
        <v>42.362222000000003</v>
      </c>
      <c r="C926" s="7">
        <v>-71.105306999999996</v>
      </c>
      <c r="D926" s="7">
        <v>1</v>
      </c>
    </row>
    <row r="927" spans="1:4" x14ac:dyDescent="0.25">
      <c r="A927" s="7" t="s">
        <v>7860</v>
      </c>
      <c r="B927" s="7">
        <v>42.362233000000003</v>
      </c>
      <c r="C927" s="7">
        <v>-71.113905000000003</v>
      </c>
      <c r="D927" s="7">
        <v>1</v>
      </c>
    </row>
    <row r="928" spans="1:4" x14ac:dyDescent="0.25">
      <c r="A928" s="7" t="s">
        <v>7861</v>
      </c>
      <c r="B928" s="7">
        <v>42.362302</v>
      </c>
      <c r="C928" s="7">
        <v>-71.091766000000007</v>
      </c>
      <c r="D928" s="7">
        <v>1</v>
      </c>
    </row>
    <row r="929" spans="1:4" x14ac:dyDescent="0.25">
      <c r="A929" s="7" t="s">
        <v>7862</v>
      </c>
      <c r="B929" s="7">
        <v>42.362363000000002</v>
      </c>
      <c r="C929" s="7">
        <v>-71.085173999999995</v>
      </c>
      <c r="D929" s="7">
        <v>1</v>
      </c>
    </row>
    <row r="930" spans="1:4" x14ac:dyDescent="0.25">
      <c r="A930" s="7" t="s">
        <v>7863</v>
      </c>
      <c r="B930" s="7">
        <v>42.362374000000003</v>
      </c>
      <c r="C930" s="7">
        <v>-71.108992000000001</v>
      </c>
      <c r="D930" s="7">
        <v>1</v>
      </c>
    </row>
    <row r="931" spans="1:4" x14ac:dyDescent="0.25">
      <c r="A931" s="7" t="s">
        <v>7864</v>
      </c>
      <c r="B931" s="7">
        <v>42.362437</v>
      </c>
      <c r="C931" s="7">
        <v>-71.098431000000005</v>
      </c>
      <c r="D931" s="7">
        <v>1</v>
      </c>
    </row>
    <row r="932" spans="1:4" x14ac:dyDescent="0.25">
      <c r="A932" s="7" t="s">
        <v>7865</v>
      </c>
      <c r="B932" s="7">
        <v>42.362479999999998</v>
      </c>
      <c r="C932" s="7">
        <v>-71.098519999999994</v>
      </c>
      <c r="D932" s="7">
        <v>1</v>
      </c>
    </row>
    <row r="933" spans="1:4" x14ac:dyDescent="0.25">
      <c r="A933" s="7" t="s">
        <v>7866</v>
      </c>
      <c r="B933" s="7">
        <v>42.362521000000001</v>
      </c>
      <c r="C933" s="7">
        <v>-71.107502999999994</v>
      </c>
      <c r="D933" s="7">
        <v>1</v>
      </c>
    </row>
    <row r="934" spans="1:4" x14ac:dyDescent="0.25">
      <c r="A934" s="7" t="s">
        <v>7867</v>
      </c>
      <c r="B934" s="7">
        <v>42.362543000000002</v>
      </c>
      <c r="C934" s="7">
        <v>-71.096793000000005</v>
      </c>
      <c r="D934" s="7">
        <v>1</v>
      </c>
    </row>
    <row r="935" spans="1:4" x14ac:dyDescent="0.25">
      <c r="A935" s="7" t="s">
        <v>7868</v>
      </c>
      <c r="B935" s="7">
        <v>42.362551000000003</v>
      </c>
      <c r="C935" s="7">
        <v>-71.102564000000001</v>
      </c>
      <c r="D935" s="7">
        <v>1</v>
      </c>
    </row>
    <row r="936" spans="1:4" x14ac:dyDescent="0.25">
      <c r="A936" s="7" t="s">
        <v>7869</v>
      </c>
      <c r="B936" s="7">
        <v>42.362568000000003</v>
      </c>
      <c r="C936" s="7">
        <v>-71.112881000000002</v>
      </c>
      <c r="D936" s="7">
        <v>1</v>
      </c>
    </row>
    <row r="937" spans="1:4" x14ac:dyDescent="0.25">
      <c r="A937" s="7" t="s">
        <v>7870</v>
      </c>
      <c r="B937" s="7">
        <v>42.362571000000003</v>
      </c>
      <c r="C937" s="7">
        <v>-71.113480999999993</v>
      </c>
      <c r="D937" s="7">
        <v>1</v>
      </c>
    </row>
    <row r="938" spans="1:4" x14ac:dyDescent="0.25">
      <c r="A938" s="7" t="s">
        <v>7871</v>
      </c>
      <c r="B938" s="7">
        <v>42.3626</v>
      </c>
      <c r="C938" s="7">
        <v>-71.112550999999996</v>
      </c>
      <c r="D938" s="7">
        <v>1</v>
      </c>
    </row>
    <row r="939" spans="1:4" x14ac:dyDescent="0.25">
      <c r="A939" s="7" t="s">
        <v>7872</v>
      </c>
      <c r="B939" s="7">
        <v>42.362659000000001</v>
      </c>
      <c r="C939" s="7">
        <v>-71.113746000000006</v>
      </c>
      <c r="D939" s="7">
        <v>1</v>
      </c>
    </row>
    <row r="940" spans="1:4" x14ac:dyDescent="0.25">
      <c r="A940" s="7" t="s">
        <v>7873</v>
      </c>
      <c r="B940" s="7">
        <v>42.362689000000003</v>
      </c>
      <c r="C940" s="7">
        <v>-71.104793999999998</v>
      </c>
      <c r="D940" s="7">
        <v>1</v>
      </c>
    </row>
    <row r="941" spans="1:4" x14ac:dyDescent="0.25">
      <c r="A941" s="7" t="s">
        <v>7874</v>
      </c>
      <c r="B941" s="7">
        <v>42.362703000000003</v>
      </c>
      <c r="C941" s="7">
        <v>-71.111440000000002</v>
      </c>
      <c r="D941" s="7">
        <v>1</v>
      </c>
    </row>
    <row r="942" spans="1:4" x14ac:dyDescent="0.25">
      <c r="A942" s="7" t="s">
        <v>7875</v>
      </c>
      <c r="B942" s="7">
        <v>42.362780000000001</v>
      </c>
      <c r="C942" s="7">
        <v>-71.091820999999996</v>
      </c>
      <c r="D942" s="7">
        <v>1</v>
      </c>
    </row>
    <row r="943" spans="1:4" x14ac:dyDescent="0.25">
      <c r="A943" s="7" t="s">
        <v>7876</v>
      </c>
      <c r="B943" s="7">
        <v>42.362808999999999</v>
      </c>
      <c r="C943" s="7">
        <v>-71.091351000000003</v>
      </c>
      <c r="D943" s="7">
        <v>1</v>
      </c>
    </row>
    <row r="944" spans="1:4" x14ac:dyDescent="0.25">
      <c r="A944" s="7" t="s">
        <v>7877</v>
      </c>
      <c r="B944" s="7">
        <v>42.362817</v>
      </c>
      <c r="C944" s="7">
        <v>-71.099074999999999</v>
      </c>
      <c r="D944" s="7">
        <v>1</v>
      </c>
    </row>
    <row r="945" spans="1:4" x14ac:dyDescent="0.25">
      <c r="A945" s="7" t="s">
        <v>7878</v>
      </c>
      <c r="B945" s="7">
        <v>42.362881999999999</v>
      </c>
      <c r="C945" s="7">
        <v>-71.115988999999999</v>
      </c>
      <c r="D945" s="7">
        <v>1</v>
      </c>
    </row>
    <row r="946" spans="1:4" x14ac:dyDescent="0.25">
      <c r="A946" s="7" t="s">
        <v>7879</v>
      </c>
      <c r="B946" s="7">
        <v>42.362900000000003</v>
      </c>
      <c r="C946" s="7">
        <v>-71.099199999999996</v>
      </c>
      <c r="D946" s="7">
        <v>1</v>
      </c>
    </row>
    <row r="947" spans="1:4" x14ac:dyDescent="0.25">
      <c r="A947" s="7" t="s">
        <v>7880</v>
      </c>
      <c r="B947" s="7">
        <v>42.362927999999997</v>
      </c>
      <c r="C947" s="7">
        <v>-71.103961999999996</v>
      </c>
      <c r="D947" s="7">
        <v>1</v>
      </c>
    </row>
    <row r="948" spans="1:4" x14ac:dyDescent="0.25">
      <c r="A948" s="7" t="s">
        <v>7881</v>
      </c>
      <c r="B948" s="7">
        <v>42.362968000000002</v>
      </c>
      <c r="C948" s="7">
        <v>-71.095018999999994</v>
      </c>
      <c r="D948" s="7">
        <v>1</v>
      </c>
    </row>
    <row r="949" spans="1:4" x14ac:dyDescent="0.25">
      <c r="A949" s="7" t="s">
        <v>7882</v>
      </c>
      <c r="B949" s="7">
        <v>42.363027000000002</v>
      </c>
      <c r="C949" s="7">
        <v>-71.109221000000005</v>
      </c>
      <c r="D949" s="7">
        <v>1</v>
      </c>
    </row>
    <row r="950" spans="1:4" x14ac:dyDescent="0.25">
      <c r="A950" s="7" t="s">
        <v>7883</v>
      </c>
      <c r="B950" s="7">
        <v>42.363069000000003</v>
      </c>
      <c r="C950" s="7">
        <v>-71.093062000000003</v>
      </c>
      <c r="D950" s="7">
        <v>1</v>
      </c>
    </row>
    <row r="951" spans="1:4" x14ac:dyDescent="0.25">
      <c r="A951" s="7" t="s">
        <v>7884</v>
      </c>
      <c r="B951" s="7">
        <v>42.36307</v>
      </c>
      <c r="C951" s="7">
        <v>-71.094164000000006</v>
      </c>
      <c r="D951" s="7">
        <v>1</v>
      </c>
    </row>
    <row r="952" spans="1:4" x14ac:dyDescent="0.25">
      <c r="A952" s="7" t="s">
        <v>7885</v>
      </c>
      <c r="B952" s="7">
        <v>42.363086000000003</v>
      </c>
      <c r="C952" s="7">
        <v>-71.110795999999993</v>
      </c>
      <c r="D952" s="7">
        <v>1</v>
      </c>
    </row>
    <row r="953" spans="1:4" x14ac:dyDescent="0.25">
      <c r="A953" s="7" t="s">
        <v>7886</v>
      </c>
      <c r="B953" s="7">
        <v>42.363121999999997</v>
      </c>
      <c r="C953" s="7">
        <v>-71.100283000000005</v>
      </c>
      <c r="D953" s="7">
        <v>1</v>
      </c>
    </row>
    <row r="954" spans="1:4" x14ac:dyDescent="0.25">
      <c r="A954" s="7" t="s">
        <v>7887</v>
      </c>
      <c r="B954" s="7">
        <v>42.363134000000002</v>
      </c>
      <c r="C954" s="7">
        <v>-71.085887999999997</v>
      </c>
      <c r="D954" s="7">
        <v>1</v>
      </c>
    </row>
    <row r="955" spans="1:4" x14ac:dyDescent="0.25">
      <c r="A955" s="7" t="s">
        <v>7888</v>
      </c>
      <c r="B955" s="7">
        <v>42.363140000000001</v>
      </c>
      <c r="C955" s="7">
        <v>-71.104299999999995</v>
      </c>
      <c r="D955" s="7">
        <v>1</v>
      </c>
    </row>
    <row r="956" spans="1:4" x14ac:dyDescent="0.25">
      <c r="A956" s="7" t="s">
        <v>7889</v>
      </c>
      <c r="B956" s="7">
        <v>42.363146999999998</v>
      </c>
      <c r="C956" s="7">
        <v>-71.097329000000002</v>
      </c>
      <c r="D956" s="7">
        <v>1</v>
      </c>
    </row>
    <row r="957" spans="1:4" x14ac:dyDescent="0.25">
      <c r="A957" s="7" t="s">
        <v>7890</v>
      </c>
      <c r="B957" s="7">
        <v>42.363210000000002</v>
      </c>
      <c r="C957" s="7">
        <v>-71.102213000000006</v>
      </c>
      <c r="D957" s="7">
        <v>1</v>
      </c>
    </row>
    <row r="958" spans="1:4" x14ac:dyDescent="0.25">
      <c r="A958" s="7" t="s">
        <v>7891</v>
      </c>
      <c r="B958" s="7">
        <v>42.363216000000001</v>
      </c>
      <c r="C958" s="7">
        <v>-71.109164000000007</v>
      </c>
      <c r="D958" s="7">
        <v>1</v>
      </c>
    </row>
    <row r="959" spans="1:4" x14ac:dyDescent="0.25">
      <c r="A959" s="7" t="s">
        <v>7892</v>
      </c>
      <c r="B959" s="7">
        <v>42.363244000000002</v>
      </c>
      <c r="C959" s="7">
        <v>-71.103986000000006</v>
      </c>
      <c r="D959" s="7">
        <v>1</v>
      </c>
    </row>
    <row r="960" spans="1:4" x14ac:dyDescent="0.25">
      <c r="A960" s="7" t="s">
        <v>7893</v>
      </c>
      <c r="B960" s="7">
        <v>42.363261000000001</v>
      </c>
      <c r="C960" s="7">
        <v>-71.105423000000002</v>
      </c>
      <c r="D960" s="7">
        <v>1</v>
      </c>
    </row>
    <row r="961" spans="1:4" x14ac:dyDescent="0.25">
      <c r="A961" s="7" t="s">
        <v>7894</v>
      </c>
      <c r="B961" s="7">
        <v>42.363300000000002</v>
      </c>
      <c r="C961" s="7">
        <v>-71.103322000000006</v>
      </c>
      <c r="D961" s="7">
        <v>1</v>
      </c>
    </row>
    <row r="962" spans="1:4" x14ac:dyDescent="0.25">
      <c r="A962" s="7" t="s">
        <v>7895</v>
      </c>
      <c r="B962" s="7">
        <v>42.363315999999998</v>
      </c>
      <c r="C962" s="7">
        <v>-71.096838000000005</v>
      </c>
      <c r="D962" s="7">
        <v>1</v>
      </c>
    </row>
    <row r="963" spans="1:4" x14ac:dyDescent="0.25">
      <c r="A963" s="7" t="s">
        <v>7896</v>
      </c>
      <c r="B963" s="7">
        <v>42.363315999999998</v>
      </c>
      <c r="C963" s="7">
        <v>-71.109309999999994</v>
      </c>
      <c r="D963" s="7">
        <v>1</v>
      </c>
    </row>
    <row r="964" spans="1:4" x14ac:dyDescent="0.25">
      <c r="A964" s="7" t="s">
        <v>7897</v>
      </c>
      <c r="B964" s="7">
        <v>42.363337000000001</v>
      </c>
      <c r="C964" s="7">
        <v>-71.097131000000005</v>
      </c>
      <c r="D964" s="7">
        <v>1</v>
      </c>
    </row>
    <row r="965" spans="1:4" x14ac:dyDescent="0.25">
      <c r="A965" s="7" t="s">
        <v>7898</v>
      </c>
      <c r="B965" s="7">
        <v>42.363348999999999</v>
      </c>
      <c r="C965" s="7">
        <v>-71.094313999999997</v>
      </c>
      <c r="D965" s="7">
        <v>1</v>
      </c>
    </row>
    <row r="966" spans="1:4" x14ac:dyDescent="0.25">
      <c r="A966" s="7" t="s">
        <v>7899</v>
      </c>
      <c r="B966" s="7">
        <v>42.363396000000002</v>
      </c>
      <c r="C966" s="7">
        <v>-71.103485000000006</v>
      </c>
      <c r="D966" s="7">
        <v>1</v>
      </c>
    </row>
    <row r="967" spans="1:4" x14ac:dyDescent="0.25">
      <c r="A967" s="7" t="s">
        <v>7900</v>
      </c>
      <c r="B967" s="7">
        <v>42.363399000000001</v>
      </c>
      <c r="C967" s="7">
        <v>-71.100651999999997</v>
      </c>
      <c r="D967" s="7">
        <v>1</v>
      </c>
    </row>
    <row r="968" spans="1:4" x14ac:dyDescent="0.25">
      <c r="A968" s="7" t="s">
        <v>7901</v>
      </c>
      <c r="B968" s="7">
        <v>42.363428999999996</v>
      </c>
      <c r="C968" s="7">
        <v>-71.094184999999996</v>
      </c>
      <c r="D968" s="7">
        <v>1</v>
      </c>
    </row>
    <row r="969" spans="1:4" x14ac:dyDescent="0.25">
      <c r="A969" s="7" t="s">
        <v>7902</v>
      </c>
      <c r="B969" s="7">
        <v>42.363433999999998</v>
      </c>
      <c r="C969" s="7">
        <v>-71.100725999999995</v>
      </c>
      <c r="D969" s="7">
        <v>1</v>
      </c>
    </row>
    <row r="970" spans="1:4" x14ac:dyDescent="0.25">
      <c r="A970" s="7" t="s">
        <v>7903</v>
      </c>
      <c r="B970" s="7">
        <v>42.363467999999997</v>
      </c>
      <c r="C970" s="7">
        <v>-71.100583999999998</v>
      </c>
      <c r="D970" s="7">
        <v>1</v>
      </c>
    </row>
    <row r="971" spans="1:4" x14ac:dyDescent="0.25">
      <c r="A971" s="7" t="s">
        <v>7904</v>
      </c>
      <c r="B971" s="7">
        <v>42.363500000000002</v>
      </c>
      <c r="C971" s="7">
        <v>-71.081934000000004</v>
      </c>
      <c r="D971" s="7">
        <v>1</v>
      </c>
    </row>
    <row r="972" spans="1:4" x14ac:dyDescent="0.25">
      <c r="A972" s="7" t="s">
        <v>7905</v>
      </c>
      <c r="B972" s="7">
        <v>42.363515999999997</v>
      </c>
      <c r="C972" s="7">
        <v>-71.099513000000002</v>
      </c>
      <c r="D972" s="7">
        <v>1</v>
      </c>
    </row>
    <row r="973" spans="1:4" x14ac:dyDescent="0.25">
      <c r="A973" s="7" t="s">
        <v>7906</v>
      </c>
      <c r="B973" s="7">
        <v>42.363539000000003</v>
      </c>
      <c r="C973" s="7">
        <v>-71.078722999999997</v>
      </c>
      <c r="D973" s="7">
        <v>1</v>
      </c>
    </row>
    <row r="974" spans="1:4" x14ac:dyDescent="0.25">
      <c r="A974" s="7" t="s">
        <v>7907</v>
      </c>
      <c r="B974" s="7">
        <v>42.363545000000002</v>
      </c>
      <c r="C974" s="7">
        <v>-71.110731999999999</v>
      </c>
      <c r="D974" s="7">
        <v>1</v>
      </c>
    </row>
    <row r="975" spans="1:4" x14ac:dyDescent="0.25">
      <c r="A975" s="7" t="s">
        <v>7908</v>
      </c>
      <c r="B975" s="7">
        <v>42.36356</v>
      </c>
      <c r="C975" s="7">
        <v>-71.109695000000002</v>
      </c>
      <c r="D975" s="7">
        <v>1</v>
      </c>
    </row>
    <row r="976" spans="1:4" x14ac:dyDescent="0.25">
      <c r="A976" s="7" t="s">
        <v>7909</v>
      </c>
      <c r="B976" s="7">
        <v>42.363568999999998</v>
      </c>
      <c r="C976" s="7">
        <v>-71.109685999999996</v>
      </c>
      <c r="D976" s="7">
        <v>1</v>
      </c>
    </row>
    <row r="977" spans="1:4" x14ac:dyDescent="0.25">
      <c r="A977" s="7" t="s">
        <v>7910</v>
      </c>
      <c r="B977" s="7">
        <v>42.363577999999997</v>
      </c>
      <c r="C977" s="7">
        <v>-71.109386999999998</v>
      </c>
      <c r="D977" s="7">
        <v>1</v>
      </c>
    </row>
    <row r="978" spans="1:4" x14ac:dyDescent="0.25">
      <c r="A978" s="7" t="s">
        <v>7911</v>
      </c>
      <c r="B978" s="7">
        <v>42.363579000000001</v>
      </c>
      <c r="C978" s="7">
        <v>-71.100150999999997</v>
      </c>
      <c r="D978" s="7">
        <v>1</v>
      </c>
    </row>
    <row r="979" spans="1:4" x14ac:dyDescent="0.25">
      <c r="A979" s="7" t="s">
        <v>7912</v>
      </c>
      <c r="B979" s="7">
        <v>42.363584000000003</v>
      </c>
      <c r="C979" s="7">
        <v>-71.100216000000003</v>
      </c>
      <c r="D979" s="7">
        <v>1</v>
      </c>
    </row>
    <row r="980" spans="1:4" x14ac:dyDescent="0.25">
      <c r="A980" s="7" t="s">
        <v>7913</v>
      </c>
      <c r="B980" s="7">
        <v>42.363610000000001</v>
      </c>
      <c r="C980" s="7">
        <v>-71.083436000000006</v>
      </c>
      <c r="D980" s="7">
        <v>1</v>
      </c>
    </row>
    <row r="981" spans="1:4" x14ac:dyDescent="0.25">
      <c r="A981" s="7" t="s">
        <v>7914</v>
      </c>
      <c r="B981" s="7">
        <v>42.363636</v>
      </c>
      <c r="C981" s="7">
        <v>-71.109814</v>
      </c>
      <c r="D981" s="7">
        <v>1</v>
      </c>
    </row>
    <row r="982" spans="1:4" x14ac:dyDescent="0.25">
      <c r="A982" s="7" t="s">
        <v>7915</v>
      </c>
      <c r="B982" s="7">
        <v>42.363711000000002</v>
      </c>
      <c r="C982" s="7">
        <v>-71.113662000000005</v>
      </c>
      <c r="D982" s="7">
        <v>1</v>
      </c>
    </row>
    <row r="983" spans="1:4" x14ac:dyDescent="0.25">
      <c r="A983" s="7" t="s">
        <v>7916</v>
      </c>
      <c r="B983" s="7">
        <v>42.363773000000002</v>
      </c>
      <c r="C983" s="7">
        <v>-71.101286000000002</v>
      </c>
      <c r="D983" s="7">
        <v>1</v>
      </c>
    </row>
    <row r="984" spans="1:4" x14ac:dyDescent="0.25">
      <c r="A984" s="7" t="s">
        <v>7917</v>
      </c>
      <c r="B984" s="7">
        <v>42.363779999999998</v>
      </c>
      <c r="C984" s="7">
        <v>-71.101714999999999</v>
      </c>
      <c r="D984" s="7">
        <v>1</v>
      </c>
    </row>
    <row r="985" spans="1:4" x14ac:dyDescent="0.25">
      <c r="A985" s="7" t="s">
        <v>7918</v>
      </c>
      <c r="B985" s="7">
        <v>42.363796999999998</v>
      </c>
      <c r="C985" s="7">
        <v>-71.105221999999998</v>
      </c>
      <c r="D985" s="7">
        <v>1</v>
      </c>
    </row>
    <row r="986" spans="1:4" x14ac:dyDescent="0.25">
      <c r="A986" s="7" t="s">
        <v>7919</v>
      </c>
      <c r="B986" s="7">
        <v>42.363804999999999</v>
      </c>
      <c r="C986" s="7">
        <v>-71.104140000000001</v>
      </c>
      <c r="D986" s="7">
        <v>1</v>
      </c>
    </row>
    <row r="987" spans="1:4" x14ac:dyDescent="0.25">
      <c r="A987" s="7" t="s">
        <v>7920</v>
      </c>
      <c r="B987" s="7">
        <v>42.363841000000001</v>
      </c>
      <c r="C987" s="7">
        <v>-71.102501000000004</v>
      </c>
      <c r="D987" s="7">
        <v>1</v>
      </c>
    </row>
    <row r="988" spans="1:4" x14ac:dyDescent="0.25">
      <c r="A988" s="7" t="s">
        <v>7921</v>
      </c>
      <c r="B988" s="7">
        <v>42.363843000000003</v>
      </c>
      <c r="C988" s="7">
        <v>-71.083457999999993</v>
      </c>
      <c r="D988" s="7">
        <v>1</v>
      </c>
    </row>
    <row r="989" spans="1:4" x14ac:dyDescent="0.25">
      <c r="A989" s="7" t="s">
        <v>7922</v>
      </c>
      <c r="B989" s="7">
        <v>42.363847999999997</v>
      </c>
      <c r="C989" s="7">
        <v>-71.108840999999998</v>
      </c>
      <c r="D989" s="7">
        <v>1</v>
      </c>
    </row>
    <row r="990" spans="1:4" x14ac:dyDescent="0.25">
      <c r="A990" s="7" t="s">
        <v>7923</v>
      </c>
      <c r="B990" s="7">
        <v>42.363867999999997</v>
      </c>
      <c r="C990" s="7">
        <v>-71.112983999999997</v>
      </c>
      <c r="D990" s="7">
        <v>1</v>
      </c>
    </row>
    <row r="991" spans="1:4" x14ac:dyDescent="0.25">
      <c r="A991" s="7" t="s">
        <v>7924</v>
      </c>
      <c r="B991" s="7">
        <v>42.363875</v>
      </c>
      <c r="C991" s="7">
        <v>-71.093283</v>
      </c>
      <c r="D991" s="7">
        <v>1</v>
      </c>
    </row>
    <row r="992" spans="1:4" x14ac:dyDescent="0.25">
      <c r="A992" s="7" t="s">
        <v>7925</v>
      </c>
      <c r="B992" s="7">
        <v>42.363886999999998</v>
      </c>
      <c r="C992" s="7">
        <v>-71.081383000000002</v>
      </c>
      <c r="D992" s="7">
        <v>1</v>
      </c>
    </row>
    <row r="993" spans="1:4" x14ac:dyDescent="0.25">
      <c r="A993" s="7" t="s">
        <v>7926</v>
      </c>
      <c r="B993" s="7">
        <v>42.363888000000003</v>
      </c>
      <c r="C993" s="7">
        <v>-71.101207000000002</v>
      </c>
      <c r="D993" s="7">
        <v>1</v>
      </c>
    </row>
    <row r="994" spans="1:4" x14ac:dyDescent="0.25">
      <c r="A994" s="7" t="s">
        <v>7927</v>
      </c>
      <c r="B994" s="7">
        <v>42.363894000000002</v>
      </c>
      <c r="C994" s="7">
        <v>-71.092783999999995</v>
      </c>
      <c r="D994" s="7">
        <v>1</v>
      </c>
    </row>
    <row r="995" spans="1:4" x14ac:dyDescent="0.25">
      <c r="A995" s="7" t="s">
        <v>7928</v>
      </c>
      <c r="B995" s="7">
        <v>42.363912999999997</v>
      </c>
      <c r="C995" s="7">
        <v>-71.100892000000002</v>
      </c>
      <c r="D995" s="7">
        <v>1</v>
      </c>
    </row>
    <row r="996" spans="1:4" x14ac:dyDescent="0.25">
      <c r="A996" s="7" t="s">
        <v>7929</v>
      </c>
      <c r="B996" s="7">
        <v>42.363934999999998</v>
      </c>
      <c r="C996" s="7">
        <v>-71.099103999999997</v>
      </c>
      <c r="D996" s="7">
        <v>1</v>
      </c>
    </row>
    <row r="997" spans="1:4" x14ac:dyDescent="0.25">
      <c r="A997" s="7" t="s">
        <v>7930</v>
      </c>
      <c r="B997" s="7">
        <v>42.363951</v>
      </c>
      <c r="C997" s="7">
        <v>-71.098963999999995</v>
      </c>
      <c r="D997" s="7">
        <v>1</v>
      </c>
    </row>
    <row r="998" spans="1:4" x14ac:dyDescent="0.25">
      <c r="A998" s="7" t="s">
        <v>7931</v>
      </c>
      <c r="B998" s="7">
        <v>42.363956999999999</v>
      </c>
      <c r="C998" s="7">
        <v>-71.108756</v>
      </c>
      <c r="D998" s="7">
        <v>1</v>
      </c>
    </row>
    <row r="999" spans="1:4" x14ac:dyDescent="0.25">
      <c r="A999" s="7" t="s">
        <v>7932</v>
      </c>
      <c r="B999" s="7">
        <v>42.363996</v>
      </c>
      <c r="C999" s="7">
        <v>-71.101650000000006</v>
      </c>
      <c r="D999" s="7">
        <v>1</v>
      </c>
    </row>
    <row r="1000" spans="1:4" x14ac:dyDescent="0.25">
      <c r="A1000" s="7" t="s">
        <v>7933</v>
      </c>
      <c r="B1000" s="7">
        <v>42.364018999999999</v>
      </c>
      <c r="C1000" s="7">
        <v>-71.106769</v>
      </c>
      <c r="D1000" s="7">
        <v>1</v>
      </c>
    </row>
    <row r="1001" spans="1:4" x14ac:dyDescent="0.25">
      <c r="A1001" s="7" t="s">
        <v>7934</v>
      </c>
      <c r="B1001" s="7">
        <v>42.364035999999999</v>
      </c>
      <c r="C1001" s="7">
        <v>-71.114373000000001</v>
      </c>
      <c r="D1001" s="7">
        <v>1</v>
      </c>
    </row>
    <row r="1002" spans="1:4" x14ac:dyDescent="0.25">
      <c r="A1002" s="7" t="s">
        <v>7935</v>
      </c>
      <c r="B1002" s="7">
        <v>42.364043000000002</v>
      </c>
      <c r="C1002" s="7">
        <v>-71.093487999999994</v>
      </c>
      <c r="D1002" s="7">
        <v>1</v>
      </c>
    </row>
    <row r="1003" spans="1:4" x14ac:dyDescent="0.25">
      <c r="A1003" s="7" t="s">
        <v>7936</v>
      </c>
      <c r="B1003" s="7">
        <v>42.364051000000003</v>
      </c>
      <c r="C1003" s="7">
        <v>-71.096704000000003</v>
      </c>
      <c r="D1003" s="7">
        <v>1</v>
      </c>
    </row>
    <row r="1004" spans="1:4" x14ac:dyDescent="0.25">
      <c r="A1004" s="7" t="s">
        <v>7937</v>
      </c>
      <c r="B1004" s="7">
        <v>42.364100999999998</v>
      </c>
      <c r="C1004" s="7">
        <v>-71.104236</v>
      </c>
      <c r="D1004" s="7">
        <v>1</v>
      </c>
    </row>
    <row r="1005" spans="1:4" x14ac:dyDescent="0.25">
      <c r="A1005" s="7" t="s">
        <v>7938</v>
      </c>
      <c r="B1005" s="7">
        <v>42.364119000000002</v>
      </c>
      <c r="C1005" s="7">
        <v>-71.101868999999994</v>
      </c>
      <c r="D1005" s="7">
        <v>1</v>
      </c>
    </row>
    <row r="1006" spans="1:4" x14ac:dyDescent="0.25">
      <c r="A1006" s="7" t="s">
        <v>7939</v>
      </c>
      <c r="B1006" s="7">
        <v>42.364122999999999</v>
      </c>
      <c r="C1006" s="7">
        <v>-71.107783999999995</v>
      </c>
      <c r="D1006" s="7">
        <v>1</v>
      </c>
    </row>
    <row r="1007" spans="1:4" x14ac:dyDescent="0.25">
      <c r="A1007" s="7" t="s">
        <v>7940</v>
      </c>
      <c r="B1007" s="7">
        <v>42.364162999999998</v>
      </c>
      <c r="C1007" s="7">
        <v>-71.101940999999997</v>
      </c>
      <c r="D1007" s="7">
        <v>1</v>
      </c>
    </row>
    <row r="1008" spans="1:4" x14ac:dyDescent="0.25">
      <c r="A1008" s="7" t="s">
        <v>7941</v>
      </c>
      <c r="B1008" s="7">
        <v>42.364184000000002</v>
      </c>
      <c r="C1008" s="7">
        <v>-71.101355999999996</v>
      </c>
      <c r="D1008" s="7">
        <v>1</v>
      </c>
    </row>
    <row r="1009" spans="1:4" x14ac:dyDescent="0.25">
      <c r="A1009" s="7" t="s">
        <v>7942</v>
      </c>
      <c r="B1009" s="7">
        <v>42.364193999999998</v>
      </c>
      <c r="C1009" s="7">
        <v>-71.101813000000007</v>
      </c>
      <c r="D1009" s="7">
        <v>1</v>
      </c>
    </row>
    <row r="1010" spans="1:4" x14ac:dyDescent="0.25">
      <c r="A1010" s="7" t="s">
        <v>7943</v>
      </c>
      <c r="B1010" s="7">
        <v>42.364204999999998</v>
      </c>
      <c r="C1010" s="7">
        <v>-71.093305999999998</v>
      </c>
      <c r="D1010" s="7">
        <v>1</v>
      </c>
    </row>
    <row r="1011" spans="1:4" x14ac:dyDescent="0.25">
      <c r="A1011" s="7" t="s">
        <v>7944</v>
      </c>
      <c r="B1011" s="7">
        <v>42.364210999999997</v>
      </c>
      <c r="C1011" s="7">
        <v>-71.113731999999999</v>
      </c>
      <c r="D1011" s="7">
        <v>1</v>
      </c>
    </row>
    <row r="1012" spans="1:4" x14ac:dyDescent="0.25">
      <c r="A1012" s="7" t="s">
        <v>7945</v>
      </c>
      <c r="B1012" s="7">
        <v>42.364258999999997</v>
      </c>
      <c r="C1012" s="7">
        <v>-71.105587</v>
      </c>
      <c r="D1012" s="7">
        <v>1</v>
      </c>
    </row>
    <row r="1013" spans="1:4" x14ac:dyDescent="0.25">
      <c r="A1013" s="7" t="s">
        <v>7946</v>
      </c>
      <c r="B1013" s="7">
        <v>42.364302000000002</v>
      </c>
      <c r="C1013" s="7">
        <v>-71.116072000000003</v>
      </c>
      <c r="D1013" s="7">
        <v>1</v>
      </c>
    </row>
    <row r="1014" spans="1:4" x14ac:dyDescent="0.25">
      <c r="A1014" s="7" t="s">
        <v>7947</v>
      </c>
      <c r="B1014" s="7">
        <v>42.364337999999996</v>
      </c>
      <c r="C1014" s="7">
        <v>-71.103080000000006</v>
      </c>
      <c r="D1014" s="7">
        <v>1</v>
      </c>
    </row>
    <row r="1015" spans="1:4" x14ac:dyDescent="0.25">
      <c r="A1015" s="7" t="s">
        <v>7948</v>
      </c>
      <c r="B1015" s="7">
        <v>42.364407</v>
      </c>
      <c r="C1015" s="7">
        <v>-71.113552999999996</v>
      </c>
      <c r="D1015" s="7">
        <v>1</v>
      </c>
    </row>
    <row r="1016" spans="1:4" x14ac:dyDescent="0.25">
      <c r="A1016" s="7" t="s">
        <v>7949</v>
      </c>
      <c r="B1016" s="7">
        <v>42.364429999999999</v>
      </c>
      <c r="C1016" s="7">
        <v>-71.083119999999994</v>
      </c>
      <c r="D1016" s="7">
        <v>1</v>
      </c>
    </row>
    <row r="1017" spans="1:4" x14ac:dyDescent="0.25">
      <c r="A1017" s="7" t="s">
        <v>7950</v>
      </c>
      <c r="B1017" s="7">
        <v>42.364432000000001</v>
      </c>
      <c r="C1017" s="7">
        <v>-71.101771999999997</v>
      </c>
      <c r="D1017" s="7">
        <v>1</v>
      </c>
    </row>
    <row r="1018" spans="1:4" x14ac:dyDescent="0.25">
      <c r="A1018" s="7" t="s">
        <v>7951</v>
      </c>
      <c r="B1018" s="7">
        <v>42.364452</v>
      </c>
      <c r="C1018" s="7">
        <v>-71.107902999999993</v>
      </c>
      <c r="D1018" s="7">
        <v>1</v>
      </c>
    </row>
    <row r="1019" spans="1:4" x14ac:dyDescent="0.25">
      <c r="A1019" s="7" t="s">
        <v>7952</v>
      </c>
      <c r="B1019" s="7">
        <v>42.364455999999997</v>
      </c>
      <c r="C1019" s="7">
        <v>-71.102436999999995</v>
      </c>
      <c r="D1019" s="7">
        <v>1</v>
      </c>
    </row>
    <row r="1020" spans="1:4" x14ac:dyDescent="0.25">
      <c r="A1020" s="7" t="s">
        <v>7953</v>
      </c>
      <c r="B1020" s="7">
        <v>42.364458999999997</v>
      </c>
      <c r="C1020" s="7">
        <v>-71.107303000000002</v>
      </c>
      <c r="D1020" s="7">
        <v>1</v>
      </c>
    </row>
    <row r="1021" spans="1:4" x14ac:dyDescent="0.25">
      <c r="A1021" s="7" t="s">
        <v>7954</v>
      </c>
      <c r="B1021" s="7">
        <v>42.364466</v>
      </c>
      <c r="C1021" s="7">
        <v>-71.114746999999994</v>
      </c>
      <c r="D1021" s="7">
        <v>1</v>
      </c>
    </row>
    <row r="1022" spans="1:4" x14ac:dyDescent="0.25">
      <c r="A1022" s="7" t="s">
        <v>7955</v>
      </c>
      <c r="B1022" s="7">
        <v>42.364494999999998</v>
      </c>
      <c r="C1022" s="7">
        <v>-71.112612999999996</v>
      </c>
      <c r="D1022" s="7">
        <v>1</v>
      </c>
    </row>
    <row r="1023" spans="1:4" x14ac:dyDescent="0.25">
      <c r="A1023" s="7" t="s">
        <v>7956</v>
      </c>
      <c r="B1023" s="7">
        <v>42.364497999999998</v>
      </c>
      <c r="C1023" s="7">
        <v>-71.105151000000006</v>
      </c>
      <c r="D1023" s="7">
        <v>1</v>
      </c>
    </row>
    <row r="1024" spans="1:4" x14ac:dyDescent="0.25">
      <c r="A1024" s="7" t="s">
        <v>7957</v>
      </c>
      <c r="B1024" s="7">
        <v>42.364513000000002</v>
      </c>
      <c r="C1024" s="7">
        <v>-71.100254000000007</v>
      </c>
      <c r="D1024" s="7">
        <v>1</v>
      </c>
    </row>
    <row r="1025" spans="1:4" x14ac:dyDescent="0.25">
      <c r="A1025" s="7" t="s">
        <v>7958</v>
      </c>
      <c r="B1025" s="7">
        <v>42.364516000000002</v>
      </c>
      <c r="C1025" s="7">
        <v>-71.114744000000002</v>
      </c>
      <c r="D1025" s="7">
        <v>1</v>
      </c>
    </row>
    <row r="1026" spans="1:4" x14ac:dyDescent="0.25">
      <c r="A1026" s="7" t="s">
        <v>7959</v>
      </c>
      <c r="B1026" s="7">
        <v>42.364519999999999</v>
      </c>
      <c r="C1026" s="7">
        <v>-71.102127999999993</v>
      </c>
      <c r="D1026" s="7">
        <v>1</v>
      </c>
    </row>
    <row r="1027" spans="1:4" x14ac:dyDescent="0.25">
      <c r="A1027" s="7" t="s">
        <v>7960</v>
      </c>
      <c r="B1027" s="7">
        <v>42.364533999999999</v>
      </c>
      <c r="C1027" s="7">
        <v>-71.114581000000001</v>
      </c>
      <c r="D1027" s="7">
        <v>1</v>
      </c>
    </row>
    <row r="1028" spans="1:4" x14ac:dyDescent="0.25">
      <c r="A1028" s="7" t="s">
        <v>7961</v>
      </c>
      <c r="B1028" s="7">
        <v>42.364553000000001</v>
      </c>
      <c r="C1028" s="7">
        <v>-71.100324000000001</v>
      </c>
      <c r="D1028" s="7">
        <v>1</v>
      </c>
    </row>
    <row r="1029" spans="1:4" x14ac:dyDescent="0.25">
      <c r="A1029" s="7" t="s">
        <v>7962</v>
      </c>
      <c r="B1029" s="7">
        <v>42.364558000000002</v>
      </c>
      <c r="C1029" s="7">
        <v>-71.114087999999995</v>
      </c>
      <c r="D1029" s="7">
        <v>1</v>
      </c>
    </row>
    <row r="1030" spans="1:4" x14ac:dyDescent="0.25">
      <c r="A1030" s="7" t="s">
        <v>7963</v>
      </c>
      <c r="B1030" s="7">
        <v>42.364567000000001</v>
      </c>
      <c r="C1030" s="7">
        <v>-71.111697000000007</v>
      </c>
      <c r="D1030" s="7">
        <v>1</v>
      </c>
    </row>
    <row r="1031" spans="1:4" x14ac:dyDescent="0.25">
      <c r="A1031" s="7" t="s">
        <v>7964</v>
      </c>
      <c r="B1031" s="7">
        <v>42.364592999999999</v>
      </c>
      <c r="C1031" s="7">
        <v>-71.104917999999998</v>
      </c>
      <c r="D1031" s="7">
        <v>1</v>
      </c>
    </row>
    <row r="1032" spans="1:4" x14ac:dyDescent="0.25">
      <c r="A1032" s="7" t="s">
        <v>7965</v>
      </c>
      <c r="B1032" s="7">
        <v>42.364626999999999</v>
      </c>
      <c r="C1032" s="7">
        <v>-71.113294999999994</v>
      </c>
      <c r="D1032" s="7">
        <v>1</v>
      </c>
    </row>
    <row r="1033" spans="1:4" x14ac:dyDescent="0.25">
      <c r="A1033" s="7" t="s">
        <v>7966</v>
      </c>
      <c r="B1033" s="7">
        <v>42.364628000000003</v>
      </c>
      <c r="C1033" s="7">
        <v>-71.104087000000007</v>
      </c>
      <c r="D1033" s="7">
        <v>1</v>
      </c>
    </row>
    <row r="1034" spans="1:4" x14ac:dyDescent="0.25">
      <c r="A1034" s="7" t="s">
        <v>7967</v>
      </c>
      <c r="B1034" s="7">
        <v>42.364645000000003</v>
      </c>
      <c r="C1034" s="7">
        <v>-71.113434999999996</v>
      </c>
      <c r="D1034" s="7">
        <v>1</v>
      </c>
    </row>
    <row r="1035" spans="1:4" x14ac:dyDescent="0.25">
      <c r="A1035" s="7" t="s">
        <v>7968</v>
      </c>
      <c r="B1035" s="7">
        <v>42.364646999999998</v>
      </c>
      <c r="C1035" s="7">
        <v>-71.105536999999998</v>
      </c>
      <c r="D1035" s="7">
        <v>1</v>
      </c>
    </row>
    <row r="1036" spans="1:4" x14ac:dyDescent="0.25">
      <c r="A1036" s="7" t="s">
        <v>7969</v>
      </c>
      <c r="B1036" s="7">
        <v>42.364702999999999</v>
      </c>
      <c r="C1036" s="7">
        <v>-71.106534999999994</v>
      </c>
      <c r="D1036" s="7">
        <v>1</v>
      </c>
    </row>
    <row r="1037" spans="1:4" x14ac:dyDescent="0.25">
      <c r="A1037" s="7" t="s">
        <v>7970</v>
      </c>
      <c r="B1037" s="7">
        <v>42.364711999999997</v>
      </c>
      <c r="C1037" s="7">
        <v>-71.111855000000006</v>
      </c>
      <c r="D1037" s="7">
        <v>1</v>
      </c>
    </row>
    <row r="1038" spans="1:4" x14ac:dyDescent="0.25">
      <c r="A1038" s="7" t="s">
        <v>7971</v>
      </c>
      <c r="B1038" s="7">
        <v>42.364713999999999</v>
      </c>
      <c r="C1038" s="7">
        <v>-71.105919</v>
      </c>
      <c r="D1038" s="7">
        <v>1</v>
      </c>
    </row>
    <row r="1039" spans="1:4" x14ac:dyDescent="0.25">
      <c r="A1039" s="7" t="s">
        <v>7972</v>
      </c>
      <c r="B1039" s="7">
        <v>42.364778999999999</v>
      </c>
      <c r="C1039" s="7">
        <v>-71.102991000000003</v>
      </c>
      <c r="D1039" s="7">
        <v>1</v>
      </c>
    </row>
    <row r="1040" spans="1:4" x14ac:dyDescent="0.25">
      <c r="A1040" s="7" t="s">
        <v>7973</v>
      </c>
      <c r="B1040" s="7">
        <v>42.364781000000001</v>
      </c>
      <c r="C1040" s="7">
        <v>-71.095639000000006</v>
      </c>
      <c r="D1040" s="7">
        <v>1</v>
      </c>
    </row>
    <row r="1041" spans="1:4" x14ac:dyDescent="0.25">
      <c r="A1041" s="7" t="s">
        <v>7974</v>
      </c>
      <c r="B1041" s="7">
        <v>42.364787999999997</v>
      </c>
      <c r="C1041" s="7">
        <v>-71.110961000000003</v>
      </c>
      <c r="D1041" s="7">
        <v>1</v>
      </c>
    </row>
    <row r="1042" spans="1:4" x14ac:dyDescent="0.25">
      <c r="A1042" s="7" t="s">
        <v>7975</v>
      </c>
      <c r="B1042" s="7">
        <v>42.364789000000002</v>
      </c>
      <c r="C1042" s="7">
        <v>-71.099249</v>
      </c>
      <c r="D1042" s="7">
        <v>1</v>
      </c>
    </row>
    <row r="1043" spans="1:4" x14ac:dyDescent="0.25">
      <c r="A1043" s="7" t="s">
        <v>7976</v>
      </c>
      <c r="B1043" s="7">
        <v>42.364807999999996</v>
      </c>
      <c r="C1043" s="7">
        <v>-71.092665999999994</v>
      </c>
      <c r="D1043" s="7">
        <v>1</v>
      </c>
    </row>
    <row r="1044" spans="1:4" x14ac:dyDescent="0.25">
      <c r="A1044" s="7" t="s">
        <v>7977</v>
      </c>
      <c r="B1044" s="7">
        <v>42.364828000000003</v>
      </c>
      <c r="C1044" s="7">
        <v>-71.099090000000004</v>
      </c>
      <c r="D1044" s="7">
        <v>1</v>
      </c>
    </row>
    <row r="1045" spans="1:4" x14ac:dyDescent="0.25">
      <c r="A1045" s="7" t="s">
        <v>7978</v>
      </c>
      <c r="B1045" s="7">
        <v>42.364829</v>
      </c>
      <c r="C1045" s="7">
        <v>-71.100798999999995</v>
      </c>
      <c r="D1045" s="7">
        <v>1</v>
      </c>
    </row>
    <row r="1046" spans="1:4" x14ac:dyDescent="0.25">
      <c r="A1046" s="7" t="s">
        <v>7979</v>
      </c>
      <c r="B1046" s="7">
        <v>42.364856000000003</v>
      </c>
      <c r="C1046" s="7">
        <v>-71.099154999999996</v>
      </c>
      <c r="D1046" s="7">
        <v>1</v>
      </c>
    </row>
    <row r="1047" spans="1:4" x14ac:dyDescent="0.25">
      <c r="A1047" s="7" t="s">
        <v>7980</v>
      </c>
      <c r="B1047" s="7">
        <v>42.364868999999999</v>
      </c>
      <c r="C1047" s="7">
        <v>-71.107420000000005</v>
      </c>
      <c r="D1047" s="7">
        <v>1</v>
      </c>
    </row>
    <row r="1048" spans="1:4" x14ac:dyDescent="0.25">
      <c r="A1048" s="7" t="s">
        <v>7981</v>
      </c>
      <c r="B1048" s="7">
        <v>42.364896999999999</v>
      </c>
      <c r="C1048" s="7">
        <v>-71.113968</v>
      </c>
      <c r="D1048" s="7">
        <v>1</v>
      </c>
    </row>
    <row r="1049" spans="1:4" x14ac:dyDescent="0.25">
      <c r="A1049" s="7" t="s">
        <v>7982</v>
      </c>
      <c r="B1049" s="7">
        <v>42.364905999999998</v>
      </c>
      <c r="C1049" s="7">
        <v>-71.113964999999993</v>
      </c>
      <c r="D1049" s="7">
        <v>1</v>
      </c>
    </row>
    <row r="1050" spans="1:4" x14ac:dyDescent="0.25">
      <c r="A1050" s="7" t="s">
        <v>7983</v>
      </c>
      <c r="B1050" s="7">
        <v>42.364919999999998</v>
      </c>
      <c r="C1050" s="7">
        <v>-71.103228000000001</v>
      </c>
      <c r="D1050" s="7">
        <v>1</v>
      </c>
    </row>
    <row r="1051" spans="1:4" x14ac:dyDescent="0.25">
      <c r="A1051" s="7" t="s">
        <v>7984</v>
      </c>
      <c r="B1051" s="7">
        <v>42.364953</v>
      </c>
      <c r="C1051" s="7">
        <v>-71.109746999999999</v>
      </c>
      <c r="D1051" s="7">
        <v>1</v>
      </c>
    </row>
    <row r="1052" spans="1:4" x14ac:dyDescent="0.25">
      <c r="A1052" s="7" t="s">
        <v>7985</v>
      </c>
      <c r="B1052" s="7">
        <v>42.364975999999999</v>
      </c>
      <c r="C1052" s="7">
        <v>-71.099117000000007</v>
      </c>
      <c r="D1052" s="7">
        <v>1</v>
      </c>
    </row>
    <row r="1053" spans="1:4" x14ac:dyDescent="0.25">
      <c r="A1053" s="7" t="s">
        <v>7986</v>
      </c>
      <c r="B1053" s="7">
        <v>42.364978000000001</v>
      </c>
      <c r="C1053" s="7">
        <v>-71.108124000000004</v>
      </c>
      <c r="D1053" s="7">
        <v>1</v>
      </c>
    </row>
    <row r="1054" spans="1:4" x14ac:dyDescent="0.25">
      <c r="A1054" s="7" t="s">
        <v>7987</v>
      </c>
      <c r="B1054" s="7">
        <v>42.364989999999999</v>
      </c>
      <c r="C1054" s="7">
        <v>-71.099108999999999</v>
      </c>
      <c r="D1054" s="7">
        <v>1</v>
      </c>
    </row>
    <row r="1055" spans="1:4" x14ac:dyDescent="0.25">
      <c r="A1055" s="7" t="s">
        <v>7988</v>
      </c>
      <c r="B1055" s="7">
        <v>42.364991000000003</v>
      </c>
      <c r="C1055" s="7">
        <v>-71.108611999999994</v>
      </c>
      <c r="D1055" s="7">
        <v>1</v>
      </c>
    </row>
    <row r="1056" spans="1:4" x14ac:dyDescent="0.25">
      <c r="A1056" s="7" t="s">
        <v>7989</v>
      </c>
      <c r="B1056" s="7">
        <v>42.364998999999997</v>
      </c>
      <c r="C1056" s="7">
        <v>-71.092737999999997</v>
      </c>
      <c r="D1056" s="7">
        <v>1</v>
      </c>
    </row>
    <row r="1057" spans="1:4" x14ac:dyDescent="0.25">
      <c r="A1057" s="7" t="s">
        <v>7990</v>
      </c>
      <c r="B1057" s="7">
        <v>42.365026999999998</v>
      </c>
      <c r="C1057" s="7">
        <v>-71.103211999999999</v>
      </c>
      <c r="D1057" s="7">
        <v>1</v>
      </c>
    </row>
    <row r="1058" spans="1:4" x14ac:dyDescent="0.25">
      <c r="A1058" s="7" t="s">
        <v>7991</v>
      </c>
      <c r="B1058" s="7">
        <v>42.365045000000002</v>
      </c>
      <c r="C1058" s="7">
        <v>-71.113722999999993</v>
      </c>
      <c r="D1058" s="7">
        <v>1</v>
      </c>
    </row>
    <row r="1059" spans="1:4" x14ac:dyDescent="0.25">
      <c r="A1059" s="7" t="s">
        <v>7992</v>
      </c>
      <c r="B1059" s="7">
        <v>42.365068999999998</v>
      </c>
      <c r="C1059" s="7">
        <v>-71.103054</v>
      </c>
      <c r="D1059" s="7">
        <v>1</v>
      </c>
    </row>
    <row r="1060" spans="1:4" x14ac:dyDescent="0.25">
      <c r="A1060" s="7" t="s">
        <v>7993</v>
      </c>
      <c r="B1060" s="7">
        <v>42.365088999999998</v>
      </c>
      <c r="C1060" s="7">
        <v>-71.082768999999999</v>
      </c>
      <c r="D1060" s="7">
        <v>1</v>
      </c>
    </row>
    <row r="1061" spans="1:4" x14ac:dyDescent="0.25">
      <c r="A1061" s="7" t="s">
        <v>7994</v>
      </c>
      <c r="B1061" s="7">
        <v>42.365116</v>
      </c>
      <c r="C1061" s="7">
        <v>-71.113812999999993</v>
      </c>
      <c r="D1061" s="7">
        <v>1</v>
      </c>
    </row>
    <row r="1062" spans="1:4" x14ac:dyDescent="0.25">
      <c r="A1062" s="7" t="s">
        <v>7995</v>
      </c>
      <c r="B1062" s="7">
        <v>42.365118000000002</v>
      </c>
      <c r="C1062" s="7">
        <v>-71.113736000000003</v>
      </c>
      <c r="D1062" s="7">
        <v>1</v>
      </c>
    </row>
    <row r="1063" spans="1:4" x14ac:dyDescent="0.25">
      <c r="A1063" s="7" t="s">
        <v>7996</v>
      </c>
      <c r="B1063" s="7">
        <v>42.365129000000003</v>
      </c>
      <c r="C1063" s="7">
        <v>-71.096303000000006</v>
      </c>
      <c r="D1063" s="7">
        <v>1</v>
      </c>
    </row>
    <row r="1064" spans="1:4" x14ac:dyDescent="0.25">
      <c r="A1064" s="7" t="s">
        <v>7997</v>
      </c>
      <c r="B1064" s="7">
        <v>42.365143000000003</v>
      </c>
      <c r="C1064" s="7">
        <v>-71.106206</v>
      </c>
      <c r="D1064" s="7">
        <v>1</v>
      </c>
    </row>
    <row r="1065" spans="1:4" x14ac:dyDescent="0.25">
      <c r="A1065" s="7" t="s">
        <v>7998</v>
      </c>
      <c r="B1065" s="7">
        <v>42.365231000000001</v>
      </c>
      <c r="C1065" s="7">
        <v>-71.104920000000007</v>
      </c>
      <c r="D1065" s="7">
        <v>1</v>
      </c>
    </row>
    <row r="1066" spans="1:4" x14ac:dyDescent="0.25">
      <c r="A1066" s="7" t="s">
        <v>7999</v>
      </c>
      <c r="B1066" s="7">
        <v>42.365242000000002</v>
      </c>
      <c r="C1066" s="7">
        <v>-71.111631000000003</v>
      </c>
      <c r="D1066" s="7">
        <v>1</v>
      </c>
    </row>
    <row r="1067" spans="1:4" x14ac:dyDescent="0.25">
      <c r="A1067" s="7" t="s">
        <v>8000</v>
      </c>
      <c r="B1067" s="7">
        <v>42.365245000000002</v>
      </c>
      <c r="C1067" s="7">
        <v>-71.103849999999994</v>
      </c>
      <c r="D1067" s="7">
        <v>1</v>
      </c>
    </row>
    <row r="1068" spans="1:4" x14ac:dyDescent="0.25">
      <c r="A1068" s="7" t="s">
        <v>8001</v>
      </c>
      <c r="B1068" s="7">
        <v>42.365287000000002</v>
      </c>
      <c r="C1068" s="7">
        <v>-71.103393999999994</v>
      </c>
      <c r="D1068" s="7">
        <v>1</v>
      </c>
    </row>
    <row r="1069" spans="1:4" x14ac:dyDescent="0.25">
      <c r="A1069" s="7" t="s">
        <v>8002</v>
      </c>
      <c r="B1069" s="7">
        <v>42.365307000000001</v>
      </c>
      <c r="C1069" s="7">
        <v>-71.105467000000004</v>
      </c>
      <c r="D1069" s="7">
        <v>1</v>
      </c>
    </row>
    <row r="1070" spans="1:4" x14ac:dyDescent="0.25">
      <c r="A1070" s="7" t="s">
        <v>8003</v>
      </c>
      <c r="B1070" s="7">
        <v>42.365344</v>
      </c>
      <c r="C1070" s="7">
        <v>-71.102669000000006</v>
      </c>
      <c r="D1070" s="7">
        <v>1</v>
      </c>
    </row>
    <row r="1071" spans="1:4" x14ac:dyDescent="0.25">
      <c r="A1071" s="7" t="s">
        <v>8004</v>
      </c>
      <c r="B1071" s="7">
        <v>42.365358999999998</v>
      </c>
      <c r="C1071" s="7">
        <v>-71.113876000000005</v>
      </c>
      <c r="D1071" s="7">
        <v>1</v>
      </c>
    </row>
    <row r="1072" spans="1:4" x14ac:dyDescent="0.25">
      <c r="A1072" s="7" t="s">
        <v>8005</v>
      </c>
      <c r="B1072" s="7">
        <v>42.365360000000003</v>
      </c>
      <c r="C1072" s="7">
        <v>-71.096886999999995</v>
      </c>
      <c r="D1072" s="7">
        <v>1</v>
      </c>
    </row>
    <row r="1073" spans="1:4" x14ac:dyDescent="0.25">
      <c r="A1073" s="7" t="s">
        <v>8006</v>
      </c>
      <c r="B1073" s="7">
        <v>42.365366999999999</v>
      </c>
      <c r="C1073" s="7">
        <v>-71.104759999999999</v>
      </c>
      <c r="D1073" s="7">
        <v>1</v>
      </c>
    </row>
    <row r="1074" spans="1:4" x14ac:dyDescent="0.25">
      <c r="A1074" s="7" t="s">
        <v>8007</v>
      </c>
      <c r="B1074" s="7">
        <v>42.365454</v>
      </c>
      <c r="C1074" s="7">
        <v>-71.096176</v>
      </c>
      <c r="D1074" s="7">
        <v>1</v>
      </c>
    </row>
    <row r="1075" spans="1:4" x14ac:dyDescent="0.25">
      <c r="A1075" s="7" t="s">
        <v>8008</v>
      </c>
      <c r="B1075" s="7">
        <v>42.365464000000003</v>
      </c>
      <c r="C1075" s="7">
        <v>-71.091714999999994</v>
      </c>
      <c r="D1075" s="7">
        <v>1</v>
      </c>
    </row>
    <row r="1076" spans="1:4" x14ac:dyDescent="0.25">
      <c r="A1076" s="7" t="s">
        <v>8009</v>
      </c>
      <c r="B1076" s="7">
        <v>42.365498000000002</v>
      </c>
      <c r="C1076" s="7">
        <v>-71.082329000000001</v>
      </c>
      <c r="D1076" s="7">
        <v>1</v>
      </c>
    </row>
    <row r="1077" spans="1:4" x14ac:dyDescent="0.25">
      <c r="A1077" s="7" t="s">
        <v>8010</v>
      </c>
      <c r="B1077" s="7">
        <v>42.365541</v>
      </c>
      <c r="C1077" s="7">
        <v>-71.108365000000006</v>
      </c>
      <c r="D1077" s="7">
        <v>1</v>
      </c>
    </row>
    <row r="1078" spans="1:4" x14ac:dyDescent="0.25">
      <c r="A1078" s="7" t="s">
        <v>8011</v>
      </c>
      <c r="B1078" s="7">
        <v>42.365568000000003</v>
      </c>
      <c r="C1078" s="7">
        <v>-71.110106999999999</v>
      </c>
      <c r="D1078" s="7">
        <v>1</v>
      </c>
    </row>
    <row r="1079" spans="1:4" x14ac:dyDescent="0.25">
      <c r="A1079" s="7" t="s">
        <v>8012</v>
      </c>
      <c r="B1079" s="7">
        <v>42.365583999999998</v>
      </c>
      <c r="C1079" s="7">
        <v>-71.113679000000005</v>
      </c>
      <c r="D1079" s="7">
        <v>1</v>
      </c>
    </row>
    <row r="1080" spans="1:4" x14ac:dyDescent="0.25">
      <c r="A1080" s="7" t="s">
        <v>8013</v>
      </c>
      <c r="B1080" s="7">
        <v>42.365586999999998</v>
      </c>
      <c r="C1080" s="7">
        <v>-71.102701999999994</v>
      </c>
      <c r="D1080" s="7">
        <v>1</v>
      </c>
    </row>
    <row r="1081" spans="1:4" x14ac:dyDescent="0.25">
      <c r="A1081" s="7" t="s">
        <v>8014</v>
      </c>
      <c r="B1081" s="7">
        <v>42.365617999999998</v>
      </c>
      <c r="C1081" s="7">
        <v>-71.101780000000005</v>
      </c>
      <c r="D1081" s="7">
        <v>1</v>
      </c>
    </row>
    <row r="1082" spans="1:4" x14ac:dyDescent="0.25">
      <c r="A1082" s="7" t="s">
        <v>8015</v>
      </c>
      <c r="B1082" s="7">
        <v>42.365634</v>
      </c>
      <c r="C1082" s="7">
        <v>-71.105810000000005</v>
      </c>
      <c r="D1082" s="7">
        <v>1</v>
      </c>
    </row>
    <row r="1083" spans="1:4" x14ac:dyDescent="0.25">
      <c r="A1083" s="7" t="s">
        <v>8016</v>
      </c>
      <c r="B1083" s="7">
        <v>42.365648999999998</v>
      </c>
      <c r="C1083" s="7">
        <v>-71.077438000000001</v>
      </c>
      <c r="D1083" s="7">
        <v>1</v>
      </c>
    </row>
    <row r="1084" spans="1:4" x14ac:dyDescent="0.25">
      <c r="A1084" s="7" t="s">
        <v>8017</v>
      </c>
      <c r="B1084" s="7">
        <v>42.365687999999999</v>
      </c>
      <c r="C1084" s="7">
        <v>-71.109016999999994</v>
      </c>
      <c r="D1084" s="7">
        <v>1</v>
      </c>
    </row>
    <row r="1085" spans="1:4" x14ac:dyDescent="0.25">
      <c r="A1085" s="7" t="s">
        <v>8018</v>
      </c>
      <c r="B1085" s="7">
        <v>42.365689000000003</v>
      </c>
      <c r="C1085" s="7">
        <v>-71.076650999999998</v>
      </c>
      <c r="D1085" s="7">
        <v>1</v>
      </c>
    </row>
    <row r="1086" spans="1:4" x14ac:dyDescent="0.25">
      <c r="A1086" s="7" t="s">
        <v>8019</v>
      </c>
      <c r="B1086" s="7">
        <v>42.365713999999997</v>
      </c>
      <c r="C1086" s="7">
        <v>-71.106088</v>
      </c>
      <c r="D1086" s="7">
        <v>1</v>
      </c>
    </row>
    <row r="1087" spans="1:4" x14ac:dyDescent="0.25">
      <c r="A1087" s="7" t="s">
        <v>8020</v>
      </c>
      <c r="B1087" s="7">
        <v>42.365713999999997</v>
      </c>
      <c r="C1087" s="7">
        <v>-71.110812999999993</v>
      </c>
      <c r="D1087" s="7">
        <v>1</v>
      </c>
    </row>
    <row r="1088" spans="1:4" x14ac:dyDescent="0.25">
      <c r="A1088" s="7" t="s">
        <v>8021</v>
      </c>
      <c r="B1088" s="7">
        <v>42.365755</v>
      </c>
      <c r="C1088" s="7">
        <v>-71.096908999999997</v>
      </c>
      <c r="D1088" s="7">
        <v>1</v>
      </c>
    </row>
    <row r="1089" spans="1:4" x14ac:dyDescent="0.25">
      <c r="A1089" s="7" t="s">
        <v>8022</v>
      </c>
      <c r="B1089" s="7">
        <v>42.365757000000002</v>
      </c>
      <c r="C1089" s="7">
        <v>-71.113712000000007</v>
      </c>
      <c r="D1089" s="7">
        <v>1</v>
      </c>
    </row>
    <row r="1090" spans="1:4" x14ac:dyDescent="0.25">
      <c r="A1090" s="7" t="s">
        <v>8023</v>
      </c>
      <c r="B1090" s="7">
        <v>42.365769</v>
      </c>
      <c r="C1090" s="7">
        <v>-71.097768000000002</v>
      </c>
      <c r="D1090" s="7">
        <v>1</v>
      </c>
    </row>
    <row r="1091" spans="1:4" x14ac:dyDescent="0.25">
      <c r="A1091" s="7" t="s">
        <v>8024</v>
      </c>
      <c r="B1091" s="7">
        <v>42.365799000000003</v>
      </c>
      <c r="C1091" s="7">
        <v>-71.113701000000006</v>
      </c>
      <c r="D1091" s="7">
        <v>1</v>
      </c>
    </row>
    <row r="1092" spans="1:4" x14ac:dyDescent="0.25">
      <c r="A1092" s="7" t="s">
        <v>8025</v>
      </c>
      <c r="B1092" s="7">
        <v>42.365813000000003</v>
      </c>
      <c r="C1092" s="7">
        <v>-71.104082000000005</v>
      </c>
      <c r="D1092" s="7">
        <v>1</v>
      </c>
    </row>
    <row r="1093" spans="1:4" x14ac:dyDescent="0.25">
      <c r="A1093" s="7" t="s">
        <v>8026</v>
      </c>
      <c r="B1093" s="7">
        <v>42.365824000000003</v>
      </c>
      <c r="C1093" s="7">
        <v>-71.102401999999998</v>
      </c>
      <c r="D1093" s="7">
        <v>1</v>
      </c>
    </row>
    <row r="1094" spans="1:4" x14ac:dyDescent="0.25">
      <c r="A1094" s="7" t="s">
        <v>8027</v>
      </c>
      <c r="B1094" s="7">
        <v>42.365831</v>
      </c>
      <c r="C1094" s="7">
        <v>-71.100651999999997</v>
      </c>
      <c r="D1094" s="7">
        <v>1</v>
      </c>
    </row>
    <row r="1095" spans="1:4" x14ac:dyDescent="0.25">
      <c r="A1095" s="7" t="s">
        <v>8028</v>
      </c>
      <c r="B1095" s="7">
        <v>42.365848999999997</v>
      </c>
      <c r="C1095" s="7">
        <v>-71.098411999999996</v>
      </c>
      <c r="D1095" s="7">
        <v>1</v>
      </c>
    </row>
    <row r="1096" spans="1:4" x14ac:dyDescent="0.25">
      <c r="A1096" s="7" t="s">
        <v>8029</v>
      </c>
      <c r="B1096" s="7">
        <v>42.365853000000001</v>
      </c>
      <c r="C1096" s="7">
        <v>-71.103553000000005</v>
      </c>
      <c r="D1096" s="7">
        <v>1</v>
      </c>
    </row>
    <row r="1097" spans="1:4" x14ac:dyDescent="0.25">
      <c r="A1097" s="7" t="s">
        <v>8030</v>
      </c>
      <c r="B1097" s="7">
        <v>42.365862</v>
      </c>
      <c r="C1097" s="7">
        <v>-71.095139000000003</v>
      </c>
      <c r="D1097" s="7">
        <v>1</v>
      </c>
    </row>
    <row r="1098" spans="1:4" x14ac:dyDescent="0.25">
      <c r="A1098" s="7" t="s">
        <v>8031</v>
      </c>
      <c r="B1098" s="7">
        <v>42.365895999999999</v>
      </c>
      <c r="C1098" s="7">
        <v>-71.105952000000002</v>
      </c>
      <c r="D1098" s="7">
        <v>1</v>
      </c>
    </row>
    <row r="1099" spans="1:4" x14ac:dyDescent="0.25">
      <c r="A1099" s="7" t="s">
        <v>8032</v>
      </c>
      <c r="B1099" s="7">
        <v>42.365901000000001</v>
      </c>
      <c r="C1099" s="7">
        <v>-71.104876000000004</v>
      </c>
      <c r="D1099" s="7">
        <v>1</v>
      </c>
    </row>
    <row r="1100" spans="1:4" x14ac:dyDescent="0.25">
      <c r="A1100" s="7" t="s">
        <v>8033</v>
      </c>
      <c r="B1100" s="7">
        <v>42.365904</v>
      </c>
      <c r="C1100" s="7">
        <v>-71.095950000000002</v>
      </c>
      <c r="D1100" s="7">
        <v>1</v>
      </c>
    </row>
    <row r="1101" spans="1:4" x14ac:dyDescent="0.25">
      <c r="A1101" s="7" t="s">
        <v>8034</v>
      </c>
      <c r="B1101" s="7">
        <v>42.365957000000002</v>
      </c>
      <c r="C1101" s="7">
        <v>-71.098215999999994</v>
      </c>
      <c r="D1101" s="7">
        <v>1</v>
      </c>
    </row>
    <row r="1102" spans="1:4" x14ac:dyDescent="0.25">
      <c r="A1102" s="7" t="s">
        <v>8035</v>
      </c>
      <c r="B1102" s="7">
        <v>42.365963999999998</v>
      </c>
      <c r="C1102" s="7">
        <v>-71.109066999999996</v>
      </c>
      <c r="D1102" s="7">
        <v>1</v>
      </c>
    </row>
    <row r="1103" spans="1:4" x14ac:dyDescent="0.25">
      <c r="A1103" s="7" t="s">
        <v>8036</v>
      </c>
      <c r="B1103" s="7">
        <v>42.365982000000002</v>
      </c>
      <c r="C1103" s="7">
        <v>-71.075744</v>
      </c>
      <c r="D1103" s="7">
        <v>1</v>
      </c>
    </row>
    <row r="1104" spans="1:4" x14ac:dyDescent="0.25">
      <c r="A1104" s="7" t="s">
        <v>8037</v>
      </c>
      <c r="B1104" s="7">
        <v>42.365985000000002</v>
      </c>
      <c r="C1104" s="7">
        <v>-71.097506999999993</v>
      </c>
      <c r="D1104" s="7">
        <v>1</v>
      </c>
    </row>
    <row r="1105" spans="1:4" x14ac:dyDescent="0.25">
      <c r="A1105" s="7" t="s">
        <v>8038</v>
      </c>
      <c r="B1105" s="7">
        <v>42.365991000000001</v>
      </c>
      <c r="C1105" s="7">
        <v>-71.092848000000004</v>
      </c>
      <c r="D1105" s="7">
        <v>1</v>
      </c>
    </row>
    <row r="1106" spans="1:4" x14ac:dyDescent="0.25">
      <c r="A1106" s="7" t="s">
        <v>8039</v>
      </c>
      <c r="B1106" s="7">
        <v>42.366011</v>
      </c>
      <c r="C1106" s="7">
        <v>-71.100582000000003</v>
      </c>
      <c r="D1106" s="7">
        <v>1</v>
      </c>
    </row>
    <row r="1107" spans="1:4" x14ac:dyDescent="0.25">
      <c r="A1107" s="7" t="s">
        <v>8040</v>
      </c>
      <c r="B1107" s="7">
        <v>42.366062999999997</v>
      </c>
      <c r="C1107" s="7">
        <v>-71.105159</v>
      </c>
      <c r="D1107" s="7">
        <v>1</v>
      </c>
    </row>
    <row r="1108" spans="1:4" x14ac:dyDescent="0.25">
      <c r="A1108" s="7" t="s">
        <v>8041</v>
      </c>
      <c r="B1108" s="7">
        <v>42.366064000000001</v>
      </c>
      <c r="C1108" s="7">
        <v>-71.111574000000005</v>
      </c>
      <c r="D1108" s="7">
        <v>1</v>
      </c>
    </row>
    <row r="1109" spans="1:4" x14ac:dyDescent="0.25">
      <c r="A1109" s="7" t="s">
        <v>8042</v>
      </c>
      <c r="B1109" s="7">
        <v>42.366072000000003</v>
      </c>
      <c r="C1109" s="7">
        <v>-71.098851999999994</v>
      </c>
      <c r="D1109" s="7">
        <v>1</v>
      </c>
    </row>
    <row r="1110" spans="1:4" x14ac:dyDescent="0.25">
      <c r="A1110" s="7" t="s">
        <v>8043</v>
      </c>
      <c r="B1110" s="7">
        <v>42.366084999999998</v>
      </c>
      <c r="C1110" s="7">
        <v>-71.093777000000003</v>
      </c>
      <c r="D1110" s="7">
        <v>1</v>
      </c>
    </row>
    <row r="1111" spans="1:4" x14ac:dyDescent="0.25">
      <c r="A1111" s="7" t="s">
        <v>8044</v>
      </c>
      <c r="B1111" s="7">
        <v>42.36609</v>
      </c>
      <c r="C1111" s="7">
        <v>-71.113640000000004</v>
      </c>
      <c r="D1111" s="7">
        <v>1</v>
      </c>
    </row>
    <row r="1112" spans="1:4" x14ac:dyDescent="0.25">
      <c r="A1112" s="7" t="s">
        <v>8045</v>
      </c>
      <c r="B1112" s="7">
        <v>42.366104999999997</v>
      </c>
      <c r="C1112" s="7">
        <v>-71.105627999999996</v>
      </c>
      <c r="D1112" s="7">
        <v>1</v>
      </c>
    </row>
    <row r="1113" spans="1:4" x14ac:dyDescent="0.25">
      <c r="A1113" s="7" t="s">
        <v>8046</v>
      </c>
      <c r="B1113" s="7">
        <v>42.366118</v>
      </c>
      <c r="C1113" s="7">
        <v>-71.098230000000001</v>
      </c>
      <c r="D1113" s="7">
        <v>1</v>
      </c>
    </row>
    <row r="1114" spans="1:4" x14ac:dyDescent="0.25">
      <c r="A1114" s="7" t="s">
        <v>8047</v>
      </c>
      <c r="B1114" s="7">
        <v>42.366118</v>
      </c>
      <c r="C1114" s="7">
        <v>-71.103274999999996</v>
      </c>
      <c r="D1114" s="7">
        <v>1</v>
      </c>
    </row>
    <row r="1115" spans="1:4" x14ac:dyDescent="0.25">
      <c r="A1115" s="7" t="s">
        <v>8048</v>
      </c>
      <c r="B1115" s="7">
        <v>42.366120000000002</v>
      </c>
      <c r="C1115" s="7">
        <v>-71.102941999999999</v>
      </c>
      <c r="D1115" s="7">
        <v>1</v>
      </c>
    </row>
    <row r="1116" spans="1:4" x14ac:dyDescent="0.25">
      <c r="A1116" s="7" t="s">
        <v>8049</v>
      </c>
      <c r="B1116" s="7">
        <v>42.366134000000002</v>
      </c>
      <c r="C1116" s="7">
        <v>-71.093739999999997</v>
      </c>
      <c r="D1116" s="7">
        <v>1</v>
      </c>
    </row>
    <row r="1117" spans="1:4" x14ac:dyDescent="0.25">
      <c r="A1117" s="7" t="s">
        <v>8050</v>
      </c>
      <c r="B1117" s="7">
        <v>42.366138999999997</v>
      </c>
      <c r="C1117" s="7">
        <v>-71.087551000000005</v>
      </c>
      <c r="D1117" s="7">
        <v>1</v>
      </c>
    </row>
    <row r="1118" spans="1:4" x14ac:dyDescent="0.25">
      <c r="A1118" s="7" t="s">
        <v>8051</v>
      </c>
      <c r="B1118" s="7">
        <v>42.366163</v>
      </c>
      <c r="C1118" s="7">
        <v>-71.095851999999994</v>
      </c>
      <c r="D1118" s="7">
        <v>1</v>
      </c>
    </row>
    <row r="1119" spans="1:4" x14ac:dyDescent="0.25">
      <c r="A1119" s="7" t="s">
        <v>8052</v>
      </c>
      <c r="B1119" s="7">
        <v>42.366185000000002</v>
      </c>
      <c r="C1119" s="7">
        <v>-71.099648999999999</v>
      </c>
      <c r="D1119" s="7">
        <v>1</v>
      </c>
    </row>
    <row r="1120" spans="1:4" x14ac:dyDescent="0.25">
      <c r="A1120" s="7" t="s">
        <v>8053</v>
      </c>
      <c r="B1120" s="7">
        <v>42.366205000000001</v>
      </c>
      <c r="C1120" s="7">
        <v>-71.105187000000001</v>
      </c>
      <c r="D1120" s="7">
        <v>1</v>
      </c>
    </row>
    <row r="1121" spans="1:4" x14ac:dyDescent="0.25">
      <c r="A1121" s="7" t="s">
        <v>8054</v>
      </c>
      <c r="B1121" s="7">
        <v>42.366262999999996</v>
      </c>
      <c r="C1121" s="7">
        <v>-71.111796999999996</v>
      </c>
      <c r="D1121" s="7">
        <v>1</v>
      </c>
    </row>
    <row r="1122" spans="1:4" x14ac:dyDescent="0.25">
      <c r="A1122" s="7" t="s">
        <v>8055</v>
      </c>
      <c r="B1122" s="7">
        <v>42.366273</v>
      </c>
      <c r="C1122" s="7">
        <v>-71.091853999999998</v>
      </c>
      <c r="D1122" s="7">
        <v>1</v>
      </c>
    </row>
    <row r="1123" spans="1:4" x14ac:dyDescent="0.25">
      <c r="A1123" s="7" t="s">
        <v>8056</v>
      </c>
      <c r="B1123" s="7">
        <v>42.366278000000001</v>
      </c>
      <c r="C1123" s="7">
        <v>-71.100464000000002</v>
      </c>
      <c r="D1123" s="7">
        <v>1</v>
      </c>
    </row>
    <row r="1124" spans="1:4" x14ac:dyDescent="0.25">
      <c r="A1124" s="7" t="s">
        <v>8057</v>
      </c>
      <c r="B1124" s="7">
        <v>42.366323999999999</v>
      </c>
      <c r="C1124" s="7">
        <v>-71.093829999999997</v>
      </c>
      <c r="D1124" s="7">
        <v>1</v>
      </c>
    </row>
    <row r="1125" spans="1:4" x14ac:dyDescent="0.25">
      <c r="A1125" s="7" t="s">
        <v>8058</v>
      </c>
      <c r="B1125" s="7">
        <v>42.366351999999999</v>
      </c>
      <c r="C1125" s="7">
        <v>-71.096388000000005</v>
      </c>
      <c r="D1125" s="7">
        <v>1</v>
      </c>
    </row>
    <row r="1126" spans="1:4" x14ac:dyDescent="0.25">
      <c r="A1126" s="7" t="s">
        <v>8059</v>
      </c>
      <c r="B1126" s="7">
        <v>42.366356000000003</v>
      </c>
      <c r="C1126" s="7">
        <v>-71.093502000000001</v>
      </c>
      <c r="D1126" s="7">
        <v>1</v>
      </c>
    </row>
    <row r="1127" spans="1:4" x14ac:dyDescent="0.25">
      <c r="A1127" s="7" t="s">
        <v>8060</v>
      </c>
      <c r="B1127" s="7">
        <v>42.366357000000001</v>
      </c>
      <c r="C1127" s="7">
        <v>-71.077245000000005</v>
      </c>
      <c r="D1127" s="7">
        <v>1</v>
      </c>
    </row>
    <row r="1128" spans="1:4" x14ac:dyDescent="0.25">
      <c r="A1128" s="7" t="s">
        <v>8061</v>
      </c>
      <c r="B1128" s="7">
        <v>42.366382999999999</v>
      </c>
      <c r="C1128" s="7">
        <v>-71.098207000000002</v>
      </c>
      <c r="D1128" s="7">
        <v>1</v>
      </c>
    </row>
    <row r="1129" spans="1:4" x14ac:dyDescent="0.25">
      <c r="A1129" s="7" t="s">
        <v>8062</v>
      </c>
      <c r="B1129" s="7">
        <v>42.366388000000001</v>
      </c>
      <c r="C1129" s="7">
        <v>-71.082001000000005</v>
      </c>
      <c r="D1129" s="7">
        <v>1</v>
      </c>
    </row>
    <row r="1130" spans="1:4" x14ac:dyDescent="0.25">
      <c r="A1130" s="7" t="s">
        <v>8063</v>
      </c>
      <c r="B1130" s="7">
        <v>42.366401000000003</v>
      </c>
      <c r="C1130" s="7">
        <v>-71.101900999999998</v>
      </c>
      <c r="D1130" s="7">
        <v>1</v>
      </c>
    </row>
    <row r="1131" spans="1:4" x14ac:dyDescent="0.25">
      <c r="A1131" s="7" t="s">
        <v>8064</v>
      </c>
      <c r="B1131" s="7">
        <v>42.366439</v>
      </c>
      <c r="C1131" s="7">
        <v>-71.110934</v>
      </c>
      <c r="D1131" s="7">
        <v>1</v>
      </c>
    </row>
    <row r="1132" spans="1:4" x14ac:dyDescent="0.25">
      <c r="A1132" s="7" t="s">
        <v>8065</v>
      </c>
      <c r="B1132" s="7">
        <v>42.366444999999999</v>
      </c>
      <c r="C1132" s="7">
        <v>-71.113467</v>
      </c>
      <c r="D1132" s="7">
        <v>1</v>
      </c>
    </row>
    <row r="1133" spans="1:4" x14ac:dyDescent="0.25">
      <c r="A1133" s="7" t="s">
        <v>8066</v>
      </c>
      <c r="B1133" s="7">
        <v>42.366461000000001</v>
      </c>
      <c r="C1133" s="7">
        <v>-71.095544000000004</v>
      </c>
      <c r="D1133" s="7">
        <v>1</v>
      </c>
    </row>
    <row r="1134" spans="1:4" x14ac:dyDescent="0.25">
      <c r="A1134" s="7" t="s">
        <v>8067</v>
      </c>
      <c r="B1134" s="7">
        <v>42.366483000000002</v>
      </c>
      <c r="C1134" s="7">
        <v>-71.100414999999998</v>
      </c>
      <c r="D1134" s="7">
        <v>1</v>
      </c>
    </row>
    <row r="1135" spans="1:4" x14ac:dyDescent="0.25">
      <c r="A1135" s="7" t="s">
        <v>8068</v>
      </c>
      <c r="B1135" s="7">
        <v>42.366517999999999</v>
      </c>
      <c r="C1135" s="7">
        <v>-71.082768999999999</v>
      </c>
      <c r="D1135" s="7">
        <v>1</v>
      </c>
    </row>
    <row r="1136" spans="1:4" x14ac:dyDescent="0.25">
      <c r="A1136" s="7" t="s">
        <v>8069</v>
      </c>
      <c r="B1136" s="7">
        <v>42.366560999999997</v>
      </c>
      <c r="C1136" s="7">
        <v>-71.105350000000001</v>
      </c>
      <c r="D1136" s="7">
        <v>1</v>
      </c>
    </row>
    <row r="1137" spans="1:4" x14ac:dyDescent="0.25">
      <c r="A1137" s="7" t="s">
        <v>8070</v>
      </c>
      <c r="B1137" s="7">
        <v>42.366618000000003</v>
      </c>
      <c r="C1137" s="7">
        <v>-71.098191999999997</v>
      </c>
      <c r="D1137" s="7">
        <v>1</v>
      </c>
    </row>
    <row r="1138" spans="1:4" x14ac:dyDescent="0.25">
      <c r="A1138" s="7" t="s">
        <v>8071</v>
      </c>
      <c r="B1138" s="7">
        <v>42.366627000000001</v>
      </c>
      <c r="C1138" s="7">
        <v>-71.097013000000004</v>
      </c>
      <c r="D1138" s="7">
        <v>1</v>
      </c>
    </row>
    <row r="1139" spans="1:4" x14ac:dyDescent="0.25">
      <c r="A1139" s="7" t="s">
        <v>8072</v>
      </c>
      <c r="B1139" s="7">
        <v>42.366627999999999</v>
      </c>
      <c r="C1139" s="7">
        <v>-71.107290000000006</v>
      </c>
      <c r="D1139" s="7">
        <v>1</v>
      </c>
    </row>
    <row r="1140" spans="1:4" x14ac:dyDescent="0.25">
      <c r="A1140" s="7" t="s">
        <v>8073</v>
      </c>
      <c r="B1140" s="7">
        <v>42.366643000000003</v>
      </c>
      <c r="C1140" s="7">
        <v>-71.111801999999997</v>
      </c>
      <c r="D1140" s="7">
        <v>1</v>
      </c>
    </row>
    <row r="1141" spans="1:4" x14ac:dyDescent="0.25">
      <c r="A1141" s="7" t="s">
        <v>8074</v>
      </c>
      <c r="B1141" s="7">
        <v>42.366646000000003</v>
      </c>
      <c r="C1141" s="7">
        <v>-71.096858999999995</v>
      </c>
      <c r="D1141" s="7">
        <v>1</v>
      </c>
    </row>
    <row r="1142" spans="1:4" x14ac:dyDescent="0.25">
      <c r="A1142" s="7" t="s">
        <v>8075</v>
      </c>
      <c r="B1142" s="7">
        <v>42.366646000000003</v>
      </c>
      <c r="C1142" s="7">
        <v>-71.102750999999998</v>
      </c>
      <c r="D1142" s="7">
        <v>1</v>
      </c>
    </row>
    <row r="1143" spans="1:4" x14ac:dyDescent="0.25">
      <c r="A1143" s="7" t="s">
        <v>8076</v>
      </c>
      <c r="B1143" s="7">
        <v>42.366661000000001</v>
      </c>
      <c r="C1143" s="7">
        <v>-71.094595999999996</v>
      </c>
      <c r="D1143" s="7">
        <v>1</v>
      </c>
    </row>
    <row r="1144" spans="1:4" x14ac:dyDescent="0.25">
      <c r="A1144" s="7" t="s">
        <v>8077</v>
      </c>
      <c r="B1144" s="7">
        <v>42.366675999999998</v>
      </c>
      <c r="C1144" s="7">
        <v>-71.110169999999997</v>
      </c>
      <c r="D1144" s="7">
        <v>1</v>
      </c>
    </row>
    <row r="1145" spans="1:4" x14ac:dyDescent="0.25">
      <c r="A1145" s="7" t="s">
        <v>8078</v>
      </c>
      <c r="B1145" s="7">
        <v>42.366686000000001</v>
      </c>
      <c r="C1145" s="7">
        <v>-71.104273000000006</v>
      </c>
      <c r="D1145" s="7">
        <v>1</v>
      </c>
    </row>
    <row r="1146" spans="1:4" x14ac:dyDescent="0.25">
      <c r="A1146" s="7" t="s">
        <v>8079</v>
      </c>
      <c r="B1146" s="7">
        <v>42.366706999999998</v>
      </c>
      <c r="C1146" s="7">
        <v>-71.097211999999999</v>
      </c>
      <c r="D1146" s="7">
        <v>1</v>
      </c>
    </row>
    <row r="1147" spans="1:4" x14ac:dyDescent="0.25">
      <c r="A1147" s="7" t="s">
        <v>8080</v>
      </c>
      <c r="B1147" s="7">
        <v>42.366708000000003</v>
      </c>
      <c r="C1147" s="7">
        <v>-71.091983999999997</v>
      </c>
      <c r="D1147" s="7">
        <v>1</v>
      </c>
    </row>
    <row r="1148" spans="1:4" x14ac:dyDescent="0.25">
      <c r="A1148" s="7" t="s">
        <v>8081</v>
      </c>
      <c r="B1148" s="7">
        <v>42.366708000000003</v>
      </c>
      <c r="C1148" s="7">
        <v>-71.107305999999994</v>
      </c>
      <c r="D1148" s="7">
        <v>1</v>
      </c>
    </row>
    <row r="1149" spans="1:4" x14ac:dyDescent="0.25">
      <c r="A1149" s="7" t="s">
        <v>8082</v>
      </c>
      <c r="B1149" s="7">
        <v>42.366743999999997</v>
      </c>
      <c r="C1149" s="7">
        <v>-71.103831999999997</v>
      </c>
      <c r="D1149" s="7">
        <v>1</v>
      </c>
    </row>
    <row r="1150" spans="1:4" x14ac:dyDescent="0.25">
      <c r="A1150" s="7" t="s">
        <v>8083</v>
      </c>
      <c r="B1150" s="7">
        <v>42.366743999999997</v>
      </c>
      <c r="C1150" s="7">
        <v>-71.106221000000005</v>
      </c>
      <c r="D1150" s="7">
        <v>1</v>
      </c>
    </row>
    <row r="1151" spans="1:4" x14ac:dyDescent="0.25">
      <c r="A1151" s="7" t="s">
        <v>8084</v>
      </c>
      <c r="B1151" s="7">
        <v>42.366748000000001</v>
      </c>
      <c r="C1151" s="7">
        <v>-71.110453000000007</v>
      </c>
      <c r="D1151" s="7">
        <v>1</v>
      </c>
    </row>
    <row r="1152" spans="1:4" x14ac:dyDescent="0.25">
      <c r="A1152" s="7" t="s">
        <v>8085</v>
      </c>
      <c r="B1152" s="7">
        <v>42.366762999999999</v>
      </c>
      <c r="C1152" s="7">
        <v>-71.092449000000002</v>
      </c>
      <c r="D1152" s="7">
        <v>1</v>
      </c>
    </row>
    <row r="1153" spans="1:4" x14ac:dyDescent="0.25">
      <c r="A1153" s="7" t="s">
        <v>8086</v>
      </c>
      <c r="B1153" s="7">
        <v>42.366784000000003</v>
      </c>
      <c r="C1153" s="7">
        <v>-71.108670000000004</v>
      </c>
      <c r="D1153" s="7">
        <v>1</v>
      </c>
    </row>
    <row r="1154" spans="1:4" x14ac:dyDescent="0.25">
      <c r="A1154" s="7" t="s">
        <v>8087</v>
      </c>
      <c r="B1154" s="7">
        <v>42.366819999999997</v>
      </c>
      <c r="C1154" s="7">
        <v>-71.107826000000003</v>
      </c>
      <c r="D1154" s="7">
        <v>1</v>
      </c>
    </row>
    <row r="1155" spans="1:4" x14ac:dyDescent="0.25">
      <c r="A1155" s="7" t="s">
        <v>8088</v>
      </c>
      <c r="B1155" s="7">
        <v>42.366841999999998</v>
      </c>
      <c r="C1155" s="7">
        <v>-71.074883999999997</v>
      </c>
      <c r="D1155" s="7">
        <v>1</v>
      </c>
    </row>
    <row r="1156" spans="1:4" x14ac:dyDescent="0.25">
      <c r="A1156" s="7" t="s">
        <v>8089</v>
      </c>
      <c r="B1156" s="7">
        <v>42.366849999999999</v>
      </c>
      <c r="C1156" s="7">
        <v>-71.098034999999996</v>
      </c>
      <c r="D1156" s="7">
        <v>1</v>
      </c>
    </row>
    <row r="1157" spans="1:4" x14ac:dyDescent="0.25">
      <c r="A1157" s="7" t="s">
        <v>8090</v>
      </c>
      <c r="B1157" s="7">
        <v>42.366878</v>
      </c>
      <c r="C1157" s="7">
        <v>-71.092828999999995</v>
      </c>
      <c r="D1157" s="7">
        <v>1</v>
      </c>
    </row>
    <row r="1158" spans="1:4" x14ac:dyDescent="0.25">
      <c r="A1158" s="7" t="s">
        <v>8091</v>
      </c>
      <c r="B1158" s="7">
        <v>42.366931000000001</v>
      </c>
      <c r="C1158" s="7">
        <v>-71.083516000000003</v>
      </c>
      <c r="D1158" s="7">
        <v>1</v>
      </c>
    </row>
    <row r="1159" spans="1:4" x14ac:dyDescent="0.25">
      <c r="A1159" s="7" t="s">
        <v>8092</v>
      </c>
      <c r="B1159" s="7">
        <v>42.366951</v>
      </c>
      <c r="C1159" s="7">
        <v>-71.097984999999994</v>
      </c>
      <c r="D1159" s="7">
        <v>1</v>
      </c>
    </row>
    <row r="1160" spans="1:4" x14ac:dyDescent="0.25">
      <c r="A1160" s="7" t="s">
        <v>8093</v>
      </c>
      <c r="B1160" s="7">
        <v>42.366951999999998</v>
      </c>
      <c r="C1160" s="7">
        <v>-71.100088</v>
      </c>
      <c r="D1160" s="7">
        <v>1</v>
      </c>
    </row>
    <row r="1161" spans="1:4" x14ac:dyDescent="0.25">
      <c r="A1161" s="7" t="s">
        <v>8094</v>
      </c>
      <c r="B1161" s="7">
        <v>42.366982</v>
      </c>
      <c r="C1161" s="7">
        <v>-71.097496000000007</v>
      </c>
      <c r="D1161" s="7">
        <v>1</v>
      </c>
    </row>
    <row r="1162" spans="1:4" x14ac:dyDescent="0.25">
      <c r="A1162" s="7" t="s">
        <v>8095</v>
      </c>
      <c r="B1162" s="7">
        <v>42.366988999999997</v>
      </c>
      <c r="C1162" s="7">
        <v>-71.101485999999994</v>
      </c>
      <c r="D1162" s="7">
        <v>1</v>
      </c>
    </row>
    <row r="1163" spans="1:4" x14ac:dyDescent="0.25">
      <c r="A1163" s="7" t="s">
        <v>8096</v>
      </c>
      <c r="B1163" s="7">
        <v>42.367019999999997</v>
      </c>
      <c r="C1163" s="7">
        <v>-71.099923000000004</v>
      </c>
      <c r="D1163" s="7">
        <v>1</v>
      </c>
    </row>
    <row r="1164" spans="1:4" x14ac:dyDescent="0.25">
      <c r="A1164" s="7" t="s">
        <v>8097</v>
      </c>
      <c r="B1164" s="7">
        <v>42.367021000000001</v>
      </c>
      <c r="C1164" s="7">
        <v>-71.111214000000004</v>
      </c>
      <c r="D1164" s="7">
        <v>1</v>
      </c>
    </row>
    <row r="1165" spans="1:4" x14ac:dyDescent="0.25">
      <c r="A1165" s="7" t="s">
        <v>8098</v>
      </c>
      <c r="B1165" s="7">
        <v>42.367037000000003</v>
      </c>
      <c r="C1165" s="7">
        <v>-71.105751999999995</v>
      </c>
      <c r="D1165" s="7">
        <v>1</v>
      </c>
    </row>
    <row r="1166" spans="1:4" x14ac:dyDescent="0.25">
      <c r="A1166" s="7" t="s">
        <v>8099</v>
      </c>
      <c r="B1166" s="7">
        <v>42.367038999999998</v>
      </c>
      <c r="C1166" s="7">
        <v>-71.096755000000002</v>
      </c>
      <c r="D1166" s="7">
        <v>1</v>
      </c>
    </row>
    <row r="1167" spans="1:4" x14ac:dyDescent="0.25">
      <c r="A1167" s="7" t="s">
        <v>8100</v>
      </c>
      <c r="B1167" s="7">
        <v>42.367054000000003</v>
      </c>
      <c r="C1167" s="7">
        <v>-71.104985999999997</v>
      </c>
      <c r="D1167" s="7">
        <v>1</v>
      </c>
    </row>
    <row r="1168" spans="1:4" x14ac:dyDescent="0.25">
      <c r="A1168" s="7" t="s">
        <v>8101</v>
      </c>
      <c r="B1168" s="7">
        <v>42.367061</v>
      </c>
      <c r="C1168" s="7">
        <v>-71.076307999999997</v>
      </c>
      <c r="D1168" s="7">
        <v>1</v>
      </c>
    </row>
    <row r="1169" spans="1:4" x14ac:dyDescent="0.25">
      <c r="A1169" s="7" t="s">
        <v>8102</v>
      </c>
      <c r="B1169" s="7">
        <v>42.367064999999997</v>
      </c>
      <c r="C1169" s="7">
        <v>-71.079566</v>
      </c>
      <c r="D1169" s="7">
        <v>1</v>
      </c>
    </row>
    <row r="1170" spans="1:4" x14ac:dyDescent="0.25">
      <c r="A1170" s="7" t="s">
        <v>8103</v>
      </c>
      <c r="B1170" s="7">
        <v>42.367089</v>
      </c>
      <c r="C1170" s="7">
        <v>-71.095073999999997</v>
      </c>
      <c r="D1170" s="7">
        <v>1</v>
      </c>
    </row>
    <row r="1171" spans="1:4" x14ac:dyDescent="0.25">
      <c r="A1171" s="7" t="s">
        <v>8104</v>
      </c>
      <c r="B1171" s="7">
        <v>42.367089999999997</v>
      </c>
      <c r="C1171" s="7">
        <v>-71.099908999999997</v>
      </c>
      <c r="D1171" s="7">
        <v>1</v>
      </c>
    </row>
    <row r="1172" spans="1:4" x14ac:dyDescent="0.25">
      <c r="A1172" s="7" t="s">
        <v>8105</v>
      </c>
      <c r="B1172" s="7">
        <v>42.367089999999997</v>
      </c>
      <c r="C1172" s="7">
        <v>-71.105108000000001</v>
      </c>
      <c r="D1172" s="7">
        <v>1</v>
      </c>
    </row>
    <row r="1173" spans="1:4" x14ac:dyDescent="0.25">
      <c r="A1173" s="7" t="s">
        <v>8106</v>
      </c>
      <c r="B1173" s="7">
        <v>42.367100999999998</v>
      </c>
      <c r="C1173" s="7">
        <v>-71.107418999999993</v>
      </c>
      <c r="D1173" s="7">
        <v>1</v>
      </c>
    </row>
    <row r="1174" spans="1:4" x14ac:dyDescent="0.25">
      <c r="A1174" s="7" t="s">
        <v>8107</v>
      </c>
      <c r="B1174" s="7">
        <v>42.367130000000003</v>
      </c>
      <c r="C1174" s="7">
        <v>-71.111129000000005</v>
      </c>
      <c r="D1174" s="7">
        <v>1</v>
      </c>
    </row>
    <row r="1175" spans="1:4" x14ac:dyDescent="0.25">
      <c r="A1175" s="7" t="s">
        <v>8108</v>
      </c>
      <c r="B1175" s="7">
        <v>42.367139999999999</v>
      </c>
      <c r="C1175" s="7">
        <v>-71.102179000000007</v>
      </c>
      <c r="D1175" s="7">
        <v>1</v>
      </c>
    </row>
    <row r="1176" spans="1:4" x14ac:dyDescent="0.25">
      <c r="A1176" s="7" t="s">
        <v>8109</v>
      </c>
      <c r="B1176" s="7">
        <v>42.367165999999997</v>
      </c>
      <c r="C1176" s="7">
        <v>-71.082725999999994</v>
      </c>
      <c r="D1176" s="7">
        <v>1</v>
      </c>
    </row>
    <row r="1177" spans="1:4" x14ac:dyDescent="0.25">
      <c r="A1177" s="7" t="s">
        <v>8110</v>
      </c>
      <c r="B1177" s="7">
        <v>42.367168999999997</v>
      </c>
      <c r="C1177" s="7">
        <v>-71.104381000000004</v>
      </c>
      <c r="D1177" s="7">
        <v>1</v>
      </c>
    </row>
    <row r="1178" spans="1:4" x14ac:dyDescent="0.25">
      <c r="A1178" s="7" t="s">
        <v>8111</v>
      </c>
      <c r="B1178" s="7">
        <v>42.367179999999998</v>
      </c>
      <c r="C1178" s="7">
        <v>-71.108483000000007</v>
      </c>
      <c r="D1178" s="7">
        <v>1</v>
      </c>
    </row>
    <row r="1179" spans="1:4" x14ac:dyDescent="0.25">
      <c r="A1179" s="7" t="s">
        <v>8112</v>
      </c>
      <c r="B1179" s="7">
        <v>42.367193999999998</v>
      </c>
      <c r="C1179" s="7">
        <v>-71.082272000000003</v>
      </c>
      <c r="D1179" s="7">
        <v>1</v>
      </c>
    </row>
    <row r="1180" spans="1:4" x14ac:dyDescent="0.25">
      <c r="A1180" s="7" t="s">
        <v>8113</v>
      </c>
      <c r="B1180" s="7">
        <v>42.367210999999998</v>
      </c>
      <c r="C1180" s="7">
        <v>-71.106460999999996</v>
      </c>
      <c r="D1180" s="7">
        <v>1</v>
      </c>
    </row>
    <row r="1181" spans="1:4" x14ac:dyDescent="0.25">
      <c r="A1181" s="7" t="s">
        <v>8114</v>
      </c>
      <c r="B1181" s="7">
        <v>42.367213999999997</v>
      </c>
      <c r="C1181" s="7">
        <v>-71.106736999999995</v>
      </c>
      <c r="D1181" s="7">
        <v>1</v>
      </c>
    </row>
    <row r="1182" spans="1:4" x14ac:dyDescent="0.25">
      <c r="A1182" s="7" t="s">
        <v>8115</v>
      </c>
      <c r="B1182" s="7">
        <v>42.367252999999998</v>
      </c>
      <c r="C1182" s="7">
        <v>-71.112543000000002</v>
      </c>
      <c r="D1182" s="7">
        <v>1</v>
      </c>
    </row>
    <row r="1183" spans="1:4" x14ac:dyDescent="0.25">
      <c r="A1183" s="7" t="s">
        <v>8116</v>
      </c>
      <c r="B1183" s="7">
        <v>42.367258999999997</v>
      </c>
      <c r="C1183" s="7">
        <v>-71.091230999999993</v>
      </c>
      <c r="D1183" s="7">
        <v>1</v>
      </c>
    </row>
    <row r="1184" spans="1:4" x14ac:dyDescent="0.25">
      <c r="A1184" s="7" t="s">
        <v>8117</v>
      </c>
      <c r="B1184" s="7">
        <v>42.367260000000002</v>
      </c>
      <c r="C1184" s="7">
        <v>-71.109983</v>
      </c>
      <c r="D1184" s="7">
        <v>1</v>
      </c>
    </row>
    <row r="1185" spans="1:4" x14ac:dyDescent="0.25">
      <c r="A1185" s="7" t="s">
        <v>8118</v>
      </c>
      <c r="B1185" s="7">
        <v>42.367260999999999</v>
      </c>
      <c r="C1185" s="7">
        <v>-71.098746000000006</v>
      </c>
      <c r="D1185" s="7">
        <v>1</v>
      </c>
    </row>
    <row r="1186" spans="1:4" x14ac:dyDescent="0.25">
      <c r="A1186" s="7" t="s">
        <v>8119</v>
      </c>
      <c r="B1186" s="7">
        <v>42.367277999999999</v>
      </c>
      <c r="C1186" s="7">
        <v>-71.095585999999997</v>
      </c>
      <c r="D1186" s="7">
        <v>1</v>
      </c>
    </row>
    <row r="1187" spans="1:4" x14ac:dyDescent="0.25">
      <c r="A1187" s="7" t="s">
        <v>8120</v>
      </c>
      <c r="B1187" s="7">
        <v>42.367285000000003</v>
      </c>
      <c r="C1187" s="7">
        <v>-71.111174000000005</v>
      </c>
      <c r="D1187" s="7">
        <v>1</v>
      </c>
    </row>
    <row r="1188" spans="1:4" x14ac:dyDescent="0.25">
      <c r="A1188" s="7" t="s">
        <v>8121</v>
      </c>
      <c r="B1188" s="7">
        <v>42.367316000000002</v>
      </c>
      <c r="C1188" s="7">
        <v>-71.095438000000001</v>
      </c>
      <c r="D1188" s="7">
        <v>1</v>
      </c>
    </row>
    <row r="1189" spans="1:4" x14ac:dyDescent="0.25">
      <c r="A1189" s="7" t="s">
        <v>8122</v>
      </c>
      <c r="B1189" s="7">
        <v>42.367356000000001</v>
      </c>
      <c r="C1189" s="7">
        <v>-71.084097999999997</v>
      </c>
      <c r="D1189" s="7">
        <v>1</v>
      </c>
    </row>
    <row r="1190" spans="1:4" x14ac:dyDescent="0.25">
      <c r="A1190" s="7" t="s">
        <v>8123</v>
      </c>
      <c r="B1190" s="7">
        <v>42.367449000000001</v>
      </c>
      <c r="C1190" s="7">
        <v>-71.104926000000006</v>
      </c>
      <c r="D1190" s="7">
        <v>1</v>
      </c>
    </row>
    <row r="1191" spans="1:4" x14ac:dyDescent="0.25">
      <c r="A1191" s="7" t="s">
        <v>8124</v>
      </c>
      <c r="B1191" s="7">
        <v>42.367482000000003</v>
      </c>
      <c r="C1191" s="7">
        <v>-71.107324000000006</v>
      </c>
      <c r="D1191" s="7">
        <v>1</v>
      </c>
    </row>
    <row r="1192" spans="1:4" x14ac:dyDescent="0.25">
      <c r="A1192" s="7" t="s">
        <v>8125</v>
      </c>
      <c r="B1192" s="7">
        <v>42.367491999999999</v>
      </c>
      <c r="C1192" s="7">
        <v>-71.096395000000001</v>
      </c>
      <c r="D1192" s="7">
        <v>1</v>
      </c>
    </row>
    <row r="1193" spans="1:4" x14ac:dyDescent="0.25">
      <c r="A1193" s="7" t="s">
        <v>8126</v>
      </c>
      <c r="B1193" s="7">
        <v>42.367493000000003</v>
      </c>
      <c r="C1193" s="7">
        <v>-71.097976000000003</v>
      </c>
      <c r="D1193" s="7">
        <v>1</v>
      </c>
    </row>
    <row r="1194" spans="1:4" x14ac:dyDescent="0.25">
      <c r="A1194" s="7" t="s">
        <v>8127</v>
      </c>
      <c r="B1194" s="7">
        <v>42.367542999999998</v>
      </c>
      <c r="C1194" s="7">
        <v>-71.096238</v>
      </c>
      <c r="D1194" s="7">
        <v>1</v>
      </c>
    </row>
    <row r="1195" spans="1:4" x14ac:dyDescent="0.25">
      <c r="A1195" s="7" t="s">
        <v>8128</v>
      </c>
      <c r="B1195" s="7">
        <v>42.367565999999997</v>
      </c>
      <c r="C1195" s="7">
        <v>-71.099659000000003</v>
      </c>
      <c r="D1195" s="7">
        <v>1</v>
      </c>
    </row>
    <row r="1196" spans="1:4" x14ac:dyDescent="0.25">
      <c r="A1196" s="7" t="s">
        <v>8129</v>
      </c>
      <c r="B1196" s="7">
        <v>42.367615999999998</v>
      </c>
      <c r="C1196" s="7">
        <v>-71.105603000000002</v>
      </c>
      <c r="D1196" s="7">
        <v>1</v>
      </c>
    </row>
    <row r="1197" spans="1:4" x14ac:dyDescent="0.25">
      <c r="A1197" s="7" t="s">
        <v>8130</v>
      </c>
      <c r="B1197" s="7">
        <v>42.367637999999999</v>
      </c>
      <c r="C1197" s="7">
        <v>-71.085508000000004</v>
      </c>
      <c r="D1197" s="7">
        <v>1</v>
      </c>
    </row>
    <row r="1198" spans="1:4" x14ac:dyDescent="0.25">
      <c r="A1198" s="7" t="s">
        <v>8131</v>
      </c>
      <c r="B1198" s="7">
        <v>42.367646000000001</v>
      </c>
      <c r="C1198" s="7">
        <v>-71.097121000000001</v>
      </c>
      <c r="D1198" s="7">
        <v>1</v>
      </c>
    </row>
    <row r="1199" spans="1:4" x14ac:dyDescent="0.25">
      <c r="A1199" s="7" t="s">
        <v>8132</v>
      </c>
      <c r="B1199" s="7">
        <v>42.367651000000002</v>
      </c>
      <c r="C1199" s="7">
        <v>-71.114125999999999</v>
      </c>
      <c r="D1199" s="7">
        <v>1</v>
      </c>
    </row>
    <row r="1200" spans="1:4" x14ac:dyDescent="0.25">
      <c r="A1200" s="7" t="s">
        <v>8133</v>
      </c>
      <c r="B1200" s="7">
        <v>42.367655999999997</v>
      </c>
      <c r="C1200" s="7">
        <v>-71.101180999999997</v>
      </c>
      <c r="D1200" s="7">
        <v>1</v>
      </c>
    </row>
    <row r="1201" spans="1:4" x14ac:dyDescent="0.25">
      <c r="A1201" s="7" t="s">
        <v>8134</v>
      </c>
      <c r="B1201" s="7">
        <v>42.367660000000001</v>
      </c>
      <c r="C1201" s="7">
        <v>-71.093637000000001</v>
      </c>
      <c r="D1201" s="7">
        <v>1</v>
      </c>
    </row>
    <row r="1202" spans="1:4" x14ac:dyDescent="0.25">
      <c r="A1202" s="7" t="s">
        <v>8135</v>
      </c>
      <c r="B1202" s="7">
        <v>42.367682000000002</v>
      </c>
      <c r="C1202" s="7">
        <v>-71.097594000000001</v>
      </c>
      <c r="D1202" s="7">
        <v>1</v>
      </c>
    </row>
    <row r="1203" spans="1:4" x14ac:dyDescent="0.25">
      <c r="A1203" s="7" t="s">
        <v>8136</v>
      </c>
      <c r="B1203" s="7">
        <v>42.367699000000002</v>
      </c>
      <c r="C1203" s="7">
        <v>-71.105812999999998</v>
      </c>
      <c r="D1203" s="7">
        <v>1</v>
      </c>
    </row>
    <row r="1204" spans="1:4" x14ac:dyDescent="0.25">
      <c r="A1204" s="7" t="s">
        <v>8137</v>
      </c>
      <c r="B1204" s="7">
        <v>42.367714999999997</v>
      </c>
      <c r="C1204" s="7">
        <v>-71.107618000000002</v>
      </c>
      <c r="D1204" s="7">
        <v>1</v>
      </c>
    </row>
    <row r="1205" spans="1:4" x14ac:dyDescent="0.25">
      <c r="A1205" s="7" t="s">
        <v>8138</v>
      </c>
      <c r="B1205" s="7">
        <v>42.367745999999997</v>
      </c>
      <c r="C1205" s="7">
        <v>-71.114712999999995</v>
      </c>
      <c r="D1205" s="7">
        <v>1</v>
      </c>
    </row>
    <row r="1206" spans="1:4" x14ac:dyDescent="0.25">
      <c r="A1206" s="7" t="s">
        <v>8139</v>
      </c>
      <c r="B1206" s="7">
        <v>42.367783000000003</v>
      </c>
      <c r="C1206" s="7">
        <v>-71.109441000000004</v>
      </c>
      <c r="D1206" s="7">
        <v>1</v>
      </c>
    </row>
    <row r="1207" spans="1:4" x14ac:dyDescent="0.25">
      <c r="A1207" s="7" t="s">
        <v>8140</v>
      </c>
      <c r="B1207" s="7">
        <v>42.367787</v>
      </c>
      <c r="C1207" s="7">
        <v>-71.099952999999999</v>
      </c>
      <c r="D1207" s="7">
        <v>1</v>
      </c>
    </row>
    <row r="1208" spans="1:4" x14ac:dyDescent="0.25">
      <c r="A1208" s="7" t="s">
        <v>8141</v>
      </c>
      <c r="B1208" s="7">
        <v>42.367789999999999</v>
      </c>
      <c r="C1208" s="7">
        <v>-71.111562000000006</v>
      </c>
      <c r="D1208" s="7">
        <v>1</v>
      </c>
    </row>
    <row r="1209" spans="1:4" x14ac:dyDescent="0.25">
      <c r="A1209" s="7" t="s">
        <v>8142</v>
      </c>
      <c r="B1209" s="7">
        <v>42.367803000000002</v>
      </c>
      <c r="C1209" s="7">
        <v>-71.114542999999998</v>
      </c>
      <c r="D1209" s="7">
        <v>1</v>
      </c>
    </row>
    <row r="1210" spans="1:4" x14ac:dyDescent="0.25">
      <c r="A1210" s="7" t="s">
        <v>8143</v>
      </c>
      <c r="B1210" s="7">
        <v>42.367817000000002</v>
      </c>
      <c r="C1210" s="7">
        <v>-71.101911999999999</v>
      </c>
      <c r="D1210" s="7">
        <v>1</v>
      </c>
    </row>
    <row r="1211" spans="1:4" x14ac:dyDescent="0.25">
      <c r="A1211" s="7" t="s">
        <v>8144</v>
      </c>
      <c r="B1211" s="7">
        <v>42.367818</v>
      </c>
      <c r="C1211" s="7">
        <v>-71.082289000000003</v>
      </c>
      <c r="D1211" s="7">
        <v>1</v>
      </c>
    </row>
    <row r="1212" spans="1:4" x14ac:dyDescent="0.25">
      <c r="A1212" s="7" t="s">
        <v>8145</v>
      </c>
      <c r="B1212" s="7">
        <v>42.367825000000003</v>
      </c>
      <c r="C1212" s="7">
        <v>-71.079400000000007</v>
      </c>
      <c r="D1212" s="7">
        <v>1</v>
      </c>
    </row>
    <row r="1213" spans="1:4" x14ac:dyDescent="0.25">
      <c r="A1213" s="7" t="s">
        <v>8146</v>
      </c>
      <c r="B1213" s="7">
        <v>42.367831000000002</v>
      </c>
      <c r="C1213" s="7">
        <v>-71.107692999999998</v>
      </c>
      <c r="D1213" s="7">
        <v>1</v>
      </c>
    </row>
    <row r="1214" spans="1:4" x14ac:dyDescent="0.25">
      <c r="A1214" s="7" t="s">
        <v>8147</v>
      </c>
      <c r="B1214" s="7">
        <v>42.367859000000003</v>
      </c>
      <c r="C1214" s="7">
        <v>-71.108079000000004</v>
      </c>
      <c r="D1214" s="7">
        <v>1</v>
      </c>
    </row>
    <row r="1215" spans="1:4" x14ac:dyDescent="0.25">
      <c r="A1215" s="7" t="s">
        <v>8148</v>
      </c>
      <c r="B1215" s="7">
        <v>42.367891</v>
      </c>
      <c r="C1215" s="7">
        <v>-71.105334999999997</v>
      </c>
      <c r="D1215" s="7">
        <v>1</v>
      </c>
    </row>
    <row r="1216" spans="1:4" x14ac:dyDescent="0.25">
      <c r="A1216" s="7" t="s">
        <v>8149</v>
      </c>
      <c r="B1216" s="7">
        <v>42.367911999999997</v>
      </c>
      <c r="C1216" s="7">
        <v>-71.083624999999998</v>
      </c>
      <c r="D1216" s="7">
        <v>1</v>
      </c>
    </row>
    <row r="1217" spans="1:4" x14ac:dyDescent="0.25">
      <c r="A1217" s="7" t="s">
        <v>8150</v>
      </c>
      <c r="B1217" s="7">
        <v>42.367919000000001</v>
      </c>
      <c r="C1217" s="7">
        <v>-71.078278999999995</v>
      </c>
      <c r="D1217" s="7">
        <v>1</v>
      </c>
    </row>
    <row r="1218" spans="1:4" x14ac:dyDescent="0.25">
      <c r="A1218" s="7" t="s">
        <v>8151</v>
      </c>
      <c r="B1218" s="7">
        <v>42.367930000000001</v>
      </c>
      <c r="C1218" s="7">
        <v>-71.079840000000004</v>
      </c>
      <c r="D1218" s="7">
        <v>1</v>
      </c>
    </row>
    <row r="1219" spans="1:4" x14ac:dyDescent="0.25">
      <c r="A1219" s="7" t="s">
        <v>8152</v>
      </c>
      <c r="B1219" s="7">
        <v>42.367944000000001</v>
      </c>
      <c r="C1219" s="7">
        <v>-71.104121000000006</v>
      </c>
      <c r="D1219" s="7">
        <v>1</v>
      </c>
    </row>
    <row r="1220" spans="1:4" x14ac:dyDescent="0.25">
      <c r="A1220" s="7" t="s">
        <v>8153</v>
      </c>
      <c r="B1220" s="7">
        <v>42.367961000000001</v>
      </c>
      <c r="C1220" s="7">
        <v>-71.097864000000001</v>
      </c>
      <c r="D1220" s="7">
        <v>1</v>
      </c>
    </row>
    <row r="1221" spans="1:4" x14ac:dyDescent="0.25">
      <c r="A1221" s="7" t="s">
        <v>8154</v>
      </c>
      <c r="B1221" s="7">
        <v>42.367989000000001</v>
      </c>
      <c r="C1221" s="7">
        <v>-71.090957000000003</v>
      </c>
      <c r="D1221" s="7">
        <v>1</v>
      </c>
    </row>
    <row r="1222" spans="1:4" x14ac:dyDescent="0.25">
      <c r="A1222" s="7" t="s">
        <v>8155</v>
      </c>
      <c r="B1222" s="7">
        <v>42.367998</v>
      </c>
      <c r="C1222" s="7">
        <v>-71.094936000000004</v>
      </c>
      <c r="D1222" s="7">
        <v>1</v>
      </c>
    </row>
    <row r="1223" spans="1:4" x14ac:dyDescent="0.25">
      <c r="A1223" s="7" t="s">
        <v>8156</v>
      </c>
      <c r="B1223" s="7">
        <v>42.368017000000002</v>
      </c>
      <c r="C1223" s="7">
        <v>-71.100765999999993</v>
      </c>
      <c r="D1223" s="7">
        <v>1</v>
      </c>
    </row>
    <row r="1224" spans="1:4" x14ac:dyDescent="0.25">
      <c r="A1224" s="7" t="s">
        <v>8157</v>
      </c>
      <c r="B1224" s="7">
        <v>42.368023000000001</v>
      </c>
      <c r="C1224" s="7">
        <v>-71.099242000000004</v>
      </c>
      <c r="D1224" s="7">
        <v>1</v>
      </c>
    </row>
    <row r="1225" spans="1:4" x14ac:dyDescent="0.25">
      <c r="A1225" s="7" t="s">
        <v>8158</v>
      </c>
      <c r="B1225" s="7">
        <v>42.368029999999997</v>
      </c>
      <c r="C1225" s="7">
        <v>-71.083940999999996</v>
      </c>
      <c r="D1225" s="7">
        <v>1</v>
      </c>
    </row>
    <row r="1226" spans="1:4" x14ac:dyDescent="0.25">
      <c r="A1226" s="7" t="s">
        <v>8159</v>
      </c>
      <c r="B1226" s="7">
        <v>42.368048000000002</v>
      </c>
      <c r="C1226" s="7">
        <v>-71.080867999999995</v>
      </c>
      <c r="D1226" s="7">
        <v>1</v>
      </c>
    </row>
    <row r="1227" spans="1:4" x14ac:dyDescent="0.25">
      <c r="A1227" s="7" t="s">
        <v>8160</v>
      </c>
      <c r="B1227" s="7">
        <v>42.368049999999997</v>
      </c>
      <c r="C1227" s="7">
        <v>-71.092877999999999</v>
      </c>
      <c r="D1227" s="7">
        <v>1</v>
      </c>
    </row>
    <row r="1228" spans="1:4" x14ac:dyDescent="0.25">
      <c r="A1228" s="7" t="s">
        <v>8161</v>
      </c>
      <c r="B1228" s="7">
        <v>42.368063999999997</v>
      </c>
      <c r="C1228" s="7">
        <v>-71.112272000000004</v>
      </c>
      <c r="D1228" s="7">
        <v>1</v>
      </c>
    </row>
    <row r="1229" spans="1:4" x14ac:dyDescent="0.25">
      <c r="A1229" s="7" t="s">
        <v>8162</v>
      </c>
      <c r="B1229" s="7">
        <v>42.368071999999998</v>
      </c>
      <c r="C1229" s="7">
        <v>-71.101821000000001</v>
      </c>
      <c r="D1229" s="7">
        <v>1</v>
      </c>
    </row>
    <row r="1230" spans="1:4" x14ac:dyDescent="0.25">
      <c r="A1230" s="7" t="s">
        <v>8163</v>
      </c>
      <c r="B1230" s="7">
        <v>42.368077</v>
      </c>
      <c r="C1230" s="7">
        <v>-71.107887000000005</v>
      </c>
      <c r="D1230" s="7">
        <v>1</v>
      </c>
    </row>
    <row r="1231" spans="1:4" x14ac:dyDescent="0.25">
      <c r="A1231" s="7" t="s">
        <v>8164</v>
      </c>
      <c r="B1231" s="7">
        <v>42.368085000000001</v>
      </c>
      <c r="C1231" s="7">
        <v>-71.101741000000004</v>
      </c>
      <c r="D1231" s="7">
        <v>1</v>
      </c>
    </row>
    <row r="1232" spans="1:4" x14ac:dyDescent="0.25">
      <c r="A1232" s="7" t="s">
        <v>8165</v>
      </c>
      <c r="B1232" s="7">
        <v>42.368130999999998</v>
      </c>
      <c r="C1232" s="7">
        <v>-71.108400000000003</v>
      </c>
      <c r="D1232" s="7">
        <v>1</v>
      </c>
    </row>
    <row r="1233" spans="1:4" x14ac:dyDescent="0.25">
      <c r="A1233" s="7" t="s">
        <v>8166</v>
      </c>
      <c r="B1233" s="7">
        <v>42.368192000000001</v>
      </c>
      <c r="C1233" s="7">
        <v>-71.108017000000004</v>
      </c>
      <c r="D1233" s="7">
        <v>1</v>
      </c>
    </row>
    <row r="1234" spans="1:4" x14ac:dyDescent="0.25">
      <c r="A1234" s="7" t="s">
        <v>8167</v>
      </c>
      <c r="B1234" s="7">
        <v>42.368203000000001</v>
      </c>
      <c r="C1234" s="7">
        <v>-71.079856000000007</v>
      </c>
      <c r="D1234" s="7">
        <v>1</v>
      </c>
    </row>
    <row r="1235" spans="1:4" x14ac:dyDescent="0.25">
      <c r="A1235" s="7" t="s">
        <v>8168</v>
      </c>
      <c r="B1235" s="7">
        <v>42.368203000000001</v>
      </c>
      <c r="C1235" s="7">
        <v>-71.098201000000003</v>
      </c>
      <c r="D1235" s="7">
        <v>1</v>
      </c>
    </row>
    <row r="1236" spans="1:4" x14ac:dyDescent="0.25">
      <c r="A1236" s="7" t="s">
        <v>8169</v>
      </c>
      <c r="B1236" s="7">
        <v>42.368212999999997</v>
      </c>
      <c r="C1236" s="7">
        <v>-71.112081000000003</v>
      </c>
      <c r="D1236" s="7">
        <v>1</v>
      </c>
    </row>
    <row r="1237" spans="1:4" x14ac:dyDescent="0.25">
      <c r="A1237" s="7" t="s">
        <v>8170</v>
      </c>
      <c r="B1237" s="7">
        <v>42.368239000000003</v>
      </c>
      <c r="C1237" s="7">
        <v>-71.097026</v>
      </c>
      <c r="D1237" s="7">
        <v>1</v>
      </c>
    </row>
    <row r="1238" spans="1:4" x14ac:dyDescent="0.25">
      <c r="A1238" s="7" t="s">
        <v>8171</v>
      </c>
      <c r="B1238" s="7">
        <v>42.368245000000002</v>
      </c>
      <c r="C1238" s="7">
        <v>-71.093981999999997</v>
      </c>
      <c r="D1238" s="7">
        <v>1</v>
      </c>
    </row>
    <row r="1239" spans="1:4" x14ac:dyDescent="0.25">
      <c r="A1239" s="7" t="s">
        <v>8172</v>
      </c>
      <c r="B1239" s="7">
        <v>42.368277999999997</v>
      </c>
      <c r="C1239" s="7">
        <v>-71.104973000000001</v>
      </c>
      <c r="D1239" s="7">
        <v>1</v>
      </c>
    </row>
    <row r="1240" spans="1:4" x14ac:dyDescent="0.25">
      <c r="A1240" s="7" t="s">
        <v>8173</v>
      </c>
      <c r="B1240" s="7">
        <v>42.368282999999998</v>
      </c>
      <c r="C1240" s="7">
        <v>-71.094894999999994</v>
      </c>
      <c r="D1240" s="7">
        <v>1</v>
      </c>
    </row>
    <row r="1241" spans="1:4" x14ac:dyDescent="0.25">
      <c r="A1241" s="7" t="s">
        <v>8174</v>
      </c>
      <c r="B1241" s="7">
        <v>42.368290999999999</v>
      </c>
      <c r="C1241" s="7">
        <v>-71.085408000000001</v>
      </c>
      <c r="D1241" s="7">
        <v>1</v>
      </c>
    </row>
    <row r="1242" spans="1:4" x14ac:dyDescent="0.25">
      <c r="A1242" s="7" t="s">
        <v>8175</v>
      </c>
      <c r="B1242" s="7">
        <v>42.368310000000001</v>
      </c>
      <c r="C1242" s="7">
        <v>-71.098723000000007</v>
      </c>
      <c r="D1242" s="7">
        <v>1</v>
      </c>
    </row>
    <row r="1243" spans="1:4" x14ac:dyDescent="0.25">
      <c r="A1243" s="7" t="s">
        <v>8176</v>
      </c>
      <c r="B1243" s="7">
        <v>42.368333999999997</v>
      </c>
      <c r="C1243" s="7">
        <v>-71.095056999999997</v>
      </c>
      <c r="D1243" s="7">
        <v>1</v>
      </c>
    </row>
    <row r="1244" spans="1:4" x14ac:dyDescent="0.25">
      <c r="A1244" s="7" t="s">
        <v>8177</v>
      </c>
      <c r="B1244" s="7">
        <v>42.368397000000002</v>
      </c>
      <c r="C1244" s="7">
        <v>-71.096933000000007</v>
      </c>
      <c r="D1244" s="7">
        <v>1</v>
      </c>
    </row>
    <row r="1245" spans="1:4" x14ac:dyDescent="0.25">
      <c r="A1245" s="7" t="s">
        <v>8178</v>
      </c>
      <c r="B1245" s="7">
        <v>42.368408000000002</v>
      </c>
      <c r="C1245" s="7">
        <v>-71.090626</v>
      </c>
      <c r="D1245" s="7">
        <v>1</v>
      </c>
    </row>
    <row r="1246" spans="1:4" x14ac:dyDescent="0.25">
      <c r="A1246" s="7" t="s">
        <v>8179</v>
      </c>
      <c r="B1246" s="7">
        <v>42.368411999999999</v>
      </c>
      <c r="C1246" s="7">
        <v>-71.104838999999998</v>
      </c>
      <c r="D1246" s="7">
        <v>1</v>
      </c>
    </row>
    <row r="1247" spans="1:4" x14ac:dyDescent="0.25">
      <c r="A1247" s="7" t="s">
        <v>8180</v>
      </c>
      <c r="B1247" s="7">
        <v>42.368423</v>
      </c>
      <c r="C1247" s="7">
        <v>-71.094372000000007</v>
      </c>
      <c r="D1247" s="7">
        <v>1</v>
      </c>
    </row>
    <row r="1248" spans="1:4" x14ac:dyDescent="0.25">
      <c r="A1248" s="7" t="s">
        <v>8181</v>
      </c>
      <c r="B1248" s="7">
        <v>42.368464000000003</v>
      </c>
      <c r="C1248" s="7">
        <v>-71.111408999999995</v>
      </c>
      <c r="D1248" s="7">
        <v>1</v>
      </c>
    </row>
    <row r="1249" spans="1:4" x14ac:dyDescent="0.25">
      <c r="A1249" s="7" t="s">
        <v>8182</v>
      </c>
      <c r="B1249" s="7">
        <v>42.368468999999997</v>
      </c>
      <c r="C1249" s="7">
        <v>-71.098562999999999</v>
      </c>
      <c r="D1249" s="7">
        <v>1</v>
      </c>
    </row>
    <row r="1250" spans="1:4" x14ac:dyDescent="0.25">
      <c r="A1250" s="7" t="s">
        <v>8183</v>
      </c>
      <c r="B1250" s="7">
        <v>42.368507000000001</v>
      </c>
      <c r="C1250" s="7">
        <v>-71.096192000000002</v>
      </c>
      <c r="D1250" s="7">
        <v>1</v>
      </c>
    </row>
    <row r="1251" spans="1:4" x14ac:dyDescent="0.25">
      <c r="A1251" s="7" t="s">
        <v>8184</v>
      </c>
      <c r="B1251" s="7">
        <v>42.368509000000003</v>
      </c>
      <c r="C1251" s="7">
        <v>-71.102836999999994</v>
      </c>
      <c r="D1251" s="7">
        <v>1</v>
      </c>
    </row>
    <row r="1252" spans="1:4" x14ac:dyDescent="0.25">
      <c r="A1252" s="7" t="s">
        <v>8185</v>
      </c>
      <c r="B1252" s="7">
        <v>42.368516</v>
      </c>
      <c r="C1252" s="7">
        <v>-71.091280999999995</v>
      </c>
      <c r="D1252" s="7">
        <v>1</v>
      </c>
    </row>
    <row r="1253" spans="1:4" x14ac:dyDescent="0.25">
      <c r="A1253" s="7" t="s">
        <v>8186</v>
      </c>
      <c r="B1253" s="7">
        <v>42.368577000000002</v>
      </c>
      <c r="C1253" s="7">
        <v>-71.097050999999993</v>
      </c>
      <c r="D1253" s="7">
        <v>1</v>
      </c>
    </row>
    <row r="1254" spans="1:4" x14ac:dyDescent="0.25">
      <c r="A1254" s="7" t="s">
        <v>8187</v>
      </c>
      <c r="B1254" s="7">
        <v>42.368577999999999</v>
      </c>
      <c r="C1254" s="7">
        <v>-71.108851000000001</v>
      </c>
      <c r="D1254" s="7">
        <v>1</v>
      </c>
    </row>
    <row r="1255" spans="1:4" x14ac:dyDescent="0.25">
      <c r="A1255" s="7" t="s">
        <v>8188</v>
      </c>
      <c r="B1255" s="7">
        <v>42.368583999999998</v>
      </c>
      <c r="C1255" s="7">
        <v>-71.077404999999999</v>
      </c>
      <c r="D1255" s="7">
        <v>1</v>
      </c>
    </row>
    <row r="1256" spans="1:4" x14ac:dyDescent="0.25">
      <c r="A1256" s="7" t="s">
        <v>8189</v>
      </c>
      <c r="B1256" s="7">
        <v>42.368602000000003</v>
      </c>
      <c r="C1256" s="7">
        <v>-71.104646000000002</v>
      </c>
      <c r="D1256" s="7">
        <v>1</v>
      </c>
    </row>
    <row r="1257" spans="1:4" x14ac:dyDescent="0.25">
      <c r="A1257" s="7" t="s">
        <v>8190</v>
      </c>
      <c r="B1257" s="7">
        <v>42.368631000000001</v>
      </c>
      <c r="C1257" s="7">
        <v>-71.108665999999999</v>
      </c>
      <c r="D1257" s="7">
        <v>1</v>
      </c>
    </row>
    <row r="1258" spans="1:4" x14ac:dyDescent="0.25">
      <c r="A1258" s="7" t="s">
        <v>8191</v>
      </c>
      <c r="B1258" s="7">
        <v>42.368631999999998</v>
      </c>
      <c r="C1258" s="7">
        <v>-71.096783000000002</v>
      </c>
      <c r="D1258" s="7">
        <v>1</v>
      </c>
    </row>
    <row r="1259" spans="1:4" x14ac:dyDescent="0.25">
      <c r="A1259" s="7" t="s">
        <v>8192</v>
      </c>
      <c r="B1259" s="7">
        <v>42.368642000000001</v>
      </c>
      <c r="C1259" s="7">
        <v>-71.104609999999994</v>
      </c>
      <c r="D1259" s="7">
        <v>1</v>
      </c>
    </row>
    <row r="1260" spans="1:4" x14ac:dyDescent="0.25">
      <c r="A1260" s="7" t="s">
        <v>8193</v>
      </c>
      <c r="B1260" s="7">
        <v>42.368648</v>
      </c>
      <c r="C1260" s="7">
        <v>-71.114299000000003</v>
      </c>
      <c r="D1260" s="7">
        <v>1</v>
      </c>
    </row>
    <row r="1261" spans="1:4" x14ac:dyDescent="0.25">
      <c r="A1261" s="7" t="s">
        <v>8194</v>
      </c>
      <c r="B1261" s="7">
        <v>42.368662</v>
      </c>
      <c r="C1261" s="7">
        <v>-71.141390999999999</v>
      </c>
      <c r="D1261" s="7">
        <v>1</v>
      </c>
    </row>
    <row r="1262" spans="1:4" x14ac:dyDescent="0.25">
      <c r="A1262" s="7" t="s">
        <v>8195</v>
      </c>
      <c r="B1262" s="7">
        <v>42.368665</v>
      </c>
      <c r="C1262" s="7">
        <v>-71.095459000000005</v>
      </c>
      <c r="D1262" s="7">
        <v>1</v>
      </c>
    </row>
    <row r="1263" spans="1:4" x14ac:dyDescent="0.25">
      <c r="A1263" s="7" t="s">
        <v>8196</v>
      </c>
      <c r="B1263" s="7">
        <v>42.368670000000002</v>
      </c>
      <c r="C1263" s="7">
        <v>-71.092968999999997</v>
      </c>
      <c r="D1263" s="7">
        <v>1</v>
      </c>
    </row>
    <row r="1264" spans="1:4" x14ac:dyDescent="0.25">
      <c r="A1264" s="7" t="s">
        <v>8197</v>
      </c>
      <c r="B1264" s="7">
        <v>42.368699999999997</v>
      </c>
      <c r="C1264" s="7">
        <v>-71.099096000000003</v>
      </c>
      <c r="D1264" s="7">
        <v>1</v>
      </c>
    </row>
    <row r="1265" spans="1:4" x14ac:dyDescent="0.25">
      <c r="A1265" s="7" t="s">
        <v>8198</v>
      </c>
      <c r="B1265" s="7">
        <v>42.368707000000001</v>
      </c>
      <c r="C1265" s="7">
        <v>-71.083781999999999</v>
      </c>
      <c r="D1265" s="7">
        <v>1</v>
      </c>
    </row>
    <row r="1266" spans="1:4" x14ac:dyDescent="0.25">
      <c r="A1266" s="7" t="s">
        <v>8199</v>
      </c>
      <c r="B1266" s="7">
        <v>42.368718000000001</v>
      </c>
      <c r="C1266" s="7">
        <v>-71.094730999999996</v>
      </c>
      <c r="D1266" s="7">
        <v>1</v>
      </c>
    </row>
    <row r="1267" spans="1:4" x14ac:dyDescent="0.25">
      <c r="A1267" s="7" t="s">
        <v>8200</v>
      </c>
      <c r="B1267" s="7">
        <v>42.368726000000002</v>
      </c>
      <c r="C1267" s="7">
        <v>-71.114722</v>
      </c>
      <c r="D1267" s="7">
        <v>1</v>
      </c>
    </row>
    <row r="1268" spans="1:4" x14ac:dyDescent="0.25">
      <c r="A1268" s="7" t="s">
        <v>8201</v>
      </c>
      <c r="B1268" s="7">
        <v>42.368729000000002</v>
      </c>
      <c r="C1268" s="7">
        <v>-71.113605000000007</v>
      </c>
      <c r="D1268" s="7">
        <v>1</v>
      </c>
    </row>
    <row r="1269" spans="1:4" x14ac:dyDescent="0.25">
      <c r="A1269" s="7" t="s">
        <v>8202</v>
      </c>
      <c r="B1269" s="7">
        <v>42.368729999999999</v>
      </c>
      <c r="C1269" s="7">
        <v>-71.096526999999995</v>
      </c>
      <c r="D1269" s="7">
        <v>1</v>
      </c>
    </row>
    <row r="1270" spans="1:4" x14ac:dyDescent="0.25">
      <c r="A1270" s="7" t="s">
        <v>8203</v>
      </c>
      <c r="B1270" s="7">
        <v>42.368735000000001</v>
      </c>
      <c r="C1270" s="7">
        <v>-71.10163</v>
      </c>
      <c r="D1270" s="7">
        <v>1</v>
      </c>
    </row>
    <row r="1271" spans="1:4" x14ac:dyDescent="0.25">
      <c r="A1271" s="7" t="s">
        <v>8204</v>
      </c>
      <c r="B1271" s="7">
        <v>42.368747999999997</v>
      </c>
      <c r="C1271" s="7">
        <v>-71.094873000000007</v>
      </c>
      <c r="D1271" s="7">
        <v>1</v>
      </c>
    </row>
    <row r="1272" spans="1:4" x14ac:dyDescent="0.25">
      <c r="A1272" s="7" t="s">
        <v>8205</v>
      </c>
      <c r="B1272" s="7">
        <v>42.368752000000001</v>
      </c>
      <c r="C1272" s="7">
        <v>-71.104510000000005</v>
      </c>
      <c r="D1272" s="7">
        <v>1</v>
      </c>
    </row>
    <row r="1273" spans="1:4" x14ac:dyDescent="0.25">
      <c r="A1273" s="7" t="s">
        <v>8206</v>
      </c>
      <c r="B1273" s="7">
        <v>42.368783999999998</v>
      </c>
      <c r="C1273" s="7">
        <v>-71.097758999999996</v>
      </c>
      <c r="D1273" s="7">
        <v>1</v>
      </c>
    </row>
    <row r="1274" spans="1:4" x14ac:dyDescent="0.25">
      <c r="A1274" s="7" t="s">
        <v>8207</v>
      </c>
      <c r="B1274" s="7">
        <v>42.368797999999998</v>
      </c>
      <c r="C1274" s="7">
        <v>-71.079065999999997</v>
      </c>
      <c r="D1274" s="7">
        <v>1</v>
      </c>
    </row>
    <row r="1275" spans="1:4" x14ac:dyDescent="0.25">
      <c r="A1275" s="7" t="s">
        <v>8208</v>
      </c>
      <c r="B1275" s="7">
        <v>42.368799000000003</v>
      </c>
      <c r="C1275" s="7">
        <v>-71.109409999999997</v>
      </c>
      <c r="D1275" s="7">
        <v>1</v>
      </c>
    </row>
    <row r="1276" spans="1:4" x14ac:dyDescent="0.25">
      <c r="A1276" s="7" t="s">
        <v>8209</v>
      </c>
      <c r="B1276" s="7">
        <v>42.368803999999997</v>
      </c>
      <c r="C1276" s="7">
        <v>-71.090349000000003</v>
      </c>
      <c r="D1276" s="7">
        <v>1</v>
      </c>
    </row>
    <row r="1277" spans="1:4" x14ac:dyDescent="0.25">
      <c r="A1277" s="7" t="s">
        <v>8210</v>
      </c>
      <c r="B1277" s="7">
        <v>42.368825000000001</v>
      </c>
      <c r="C1277" s="7">
        <v>-71.096816000000004</v>
      </c>
      <c r="D1277" s="7">
        <v>1</v>
      </c>
    </row>
    <row r="1278" spans="1:4" x14ac:dyDescent="0.25">
      <c r="A1278" s="7" t="s">
        <v>8211</v>
      </c>
      <c r="B1278" s="7">
        <v>42.368873999999998</v>
      </c>
      <c r="C1278" s="7">
        <v>-71.113410999999999</v>
      </c>
      <c r="D1278" s="7">
        <v>1</v>
      </c>
    </row>
    <row r="1279" spans="1:4" x14ac:dyDescent="0.25">
      <c r="A1279" s="7" t="s">
        <v>8212</v>
      </c>
      <c r="B1279" s="7">
        <v>42.368879</v>
      </c>
      <c r="C1279" s="7">
        <v>-71.079694000000003</v>
      </c>
      <c r="D1279" s="7">
        <v>1</v>
      </c>
    </row>
    <row r="1280" spans="1:4" x14ac:dyDescent="0.25">
      <c r="A1280" s="7" t="s">
        <v>8213</v>
      </c>
      <c r="B1280" s="7">
        <v>42.368886000000003</v>
      </c>
      <c r="C1280" s="7">
        <v>-71.095146999999997</v>
      </c>
      <c r="D1280" s="7">
        <v>1</v>
      </c>
    </row>
    <row r="1281" spans="1:4" x14ac:dyDescent="0.25">
      <c r="A1281" s="7" t="s">
        <v>8214</v>
      </c>
      <c r="B1281" s="7">
        <v>42.368907</v>
      </c>
      <c r="C1281" s="7">
        <v>-71.081895000000003</v>
      </c>
      <c r="D1281" s="7">
        <v>1</v>
      </c>
    </row>
    <row r="1282" spans="1:4" x14ac:dyDescent="0.25">
      <c r="A1282" s="7" t="s">
        <v>8215</v>
      </c>
      <c r="B1282" s="7">
        <v>42.36891</v>
      </c>
      <c r="C1282" s="7">
        <v>-71.092507999999995</v>
      </c>
      <c r="D1282" s="7">
        <v>1</v>
      </c>
    </row>
    <row r="1283" spans="1:4" x14ac:dyDescent="0.25">
      <c r="A1283" s="7" t="s">
        <v>8216</v>
      </c>
      <c r="B1283" s="7">
        <v>42.368918000000001</v>
      </c>
      <c r="C1283" s="7">
        <v>-71.085434000000006</v>
      </c>
      <c r="D1283" s="7">
        <v>1</v>
      </c>
    </row>
    <row r="1284" spans="1:4" x14ac:dyDescent="0.25">
      <c r="A1284" s="7" t="s">
        <v>8217</v>
      </c>
      <c r="B1284" s="7">
        <v>42.368938</v>
      </c>
      <c r="C1284" s="7">
        <v>-71.105692000000005</v>
      </c>
      <c r="D1284" s="7">
        <v>1</v>
      </c>
    </row>
    <row r="1285" spans="1:4" x14ac:dyDescent="0.25">
      <c r="A1285" s="7" t="s">
        <v>8218</v>
      </c>
      <c r="B1285" s="7">
        <v>42.368944999999997</v>
      </c>
      <c r="C1285" s="7">
        <v>-71.099721000000002</v>
      </c>
      <c r="D1285" s="7">
        <v>1</v>
      </c>
    </row>
    <row r="1286" spans="1:4" x14ac:dyDescent="0.25">
      <c r="A1286" s="7" t="s">
        <v>8219</v>
      </c>
      <c r="B1286" s="7">
        <v>42.368958999999997</v>
      </c>
      <c r="C1286" s="7">
        <v>-71.080303000000001</v>
      </c>
      <c r="D1286" s="7">
        <v>1</v>
      </c>
    </row>
    <row r="1287" spans="1:4" x14ac:dyDescent="0.25">
      <c r="A1287" s="7" t="s">
        <v>8220</v>
      </c>
      <c r="B1287" s="7">
        <v>42.368969999999997</v>
      </c>
      <c r="C1287" s="7">
        <v>-71.094290999999998</v>
      </c>
      <c r="D1287" s="7">
        <v>1</v>
      </c>
    </row>
    <row r="1288" spans="1:4" x14ac:dyDescent="0.25">
      <c r="A1288" s="7" t="s">
        <v>8221</v>
      </c>
      <c r="B1288" s="7">
        <v>42.368976000000004</v>
      </c>
      <c r="C1288" s="7">
        <v>-71.094239000000002</v>
      </c>
      <c r="D1288" s="7">
        <v>1</v>
      </c>
    </row>
    <row r="1289" spans="1:4" x14ac:dyDescent="0.25">
      <c r="A1289" s="7" t="s">
        <v>8222</v>
      </c>
      <c r="B1289" s="7">
        <v>42.368977999999998</v>
      </c>
      <c r="C1289" s="7">
        <v>-71.081081999999995</v>
      </c>
      <c r="D1289" s="7">
        <v>1</v>
      </c>
    </row>
    <row r="1290" spans="1:4" x14ac:dyDescent="0.25">
      <c r="A1290" s="7" t="s">
        <v>8223</v>
      </c>
      <c r="B1290" s="7">
        <v>42.368997999999998</v>
      </c>
      <c r="C1290" s="7">
        <v>-71.095298999999997</v>
      </c>
      <c r="D1290" s="7">
        <v>1</v>
      </c>
    </row>
    <row r="1291" spans="1:4" x14ac:dyDescent="0.25">
      <c r="A1291" s="7" t="s">
        <v>8224</v>
      </c>
      <c r="B1291" s="7">
        <v>42.369011999999998</v>
      </c>
      <c r="C1291" s="7">
        <v>-71.092326999999997</v>
      </c>
      <c r="D1291" s="7">
        <v>1</v>
      </c>
    </row>
    <row r="1292" spans="1:4" x14ac:dyDescent="0.25">
      <c r="A1292" s="7" t="s">
        <v>8225</v>
      </c>
      <c r="B1292" s="7">
        <v>42.369019000000002</v>
      </c>
      <c r="C1292" s="7">
        <v>-71.109926000000002</v>
      </c>
      <c r="D1292" s="7">
        <v>1</v>
      </c>
    </row>
    <row r="1293" spans="1:4" x14ac:dyDescent="0.25">
      <c r="A1293" s="7" t="s">
        <v>8226</v>
      </c>
      <c r="B1293" s="7">
        <v>42.369027000000003</v>
      </c>
      <c r="C1293" s="7">
        <v>-71.104207000000002</v>
      </c>
      <c r="D1293" s="7">
        <v>1</v>
      </c>
    </row>
    <row r="1294" spans="1:4" x14ac:dyDescent="0.25">
      <c r="A1294" s="7" t="s">
        <v>8227</v>
      </c>
      <c r="B1294" s="7">
        <v>42.369045999999997</v>
      </c>
      <c r="C1294" s="7">
        <v>-71.101365000000001</v>
      </c>
      <c r="D1294" s="7">
        <v>1</v>
      </c>
    </row>
    <row r="1295" spans="1:4" x14ac:dyDescent="0.25">
      <c r="A1295" s="7" t="s">
        <v>8228</v>
      </c>
      <c r="B1295" s="7">
        <v>42.369047000000002</v>
      </c>
      <c r="C1295" s="7">
        <v>-71.093818999999996</v>
      </c>
      <c r="D1295" s="7">
        <v>1</v>
      </c>
    </row>
    <row r="1296" spans="1:4" x14ac:dyDescent="0.25">
      <c r="A1296" s="7" t="s">
        <v>8229</v>
      </c>
      <c r="B1296" s="7">
        <v>42.369078000000002</v>
      </c>
      <c r="C1296" s="7">
        <v>-71.095393999999999</v>
      </c>
      <c r="D1296" s="7">
        <v>1</v>
      </c>
    </row>
    <row r="1297" spans="1:4" x14ac:dyDescent="0.25">
      <c r="A1297" s="7" t="s">
        <v>8230</v>
      </c>
      <c r="B1297" s="7">
        <v>42.369120000000002</v>
      </c>
      <c r="C1297" s="7">
        <v>-71.100525000000005</v>
      </c>
      <c r="D1297" s="7">
        <v>1</v>
      </c>
    </row>
    <row r="1298" spans="1:4" x14ac:dyDescent="0.25">
      <c r="A1298" s="7" t="s">
        <v>8231</v>
      </c>
      <c r="B1298" s="7">
        <v>42.369157999999999</v>
      </c>
      <c r="C1298" s="7">
        <v>-71.110735000000005</v>
      </c>
      <c r="D1298" s="7">
        <v>1</v>
      </c>
    </row>
    <row r="1299" spans="1:4" x14ac:dyDescent="0.25">
      <c r="A1299" s="7" t="s">
        <v>8232</v>
      </c>
      <c r="B1299" s="7">
        <v>42.369174000000001</v>
      </c>
      <c r="C1299" s="7">
        <v>-71.081971999999993</v>
      </c>
      <c r="D1299" s="7">
        <v>1</v>
      </c>
    </row>
    <row r="1300" spans="1:4" x14ac:dyDescent="0.25">
      <c r="A1300" s="7" t="s">
        <v>8233</v>
      </c>
      <c r="B1300" s="7">
        <v>42.369176000000003</v>
      </c>
      <c r="C1300" s="7">
        <v>-71.104228000000006</v>
      </c>
      <c r="D1300" s="7">
        <v>1</v>
      </c>
    </row>
    <row r="1301" spans="1:4" x14ac:dyDescent="0.25">
      <c r="A1301" s="7" t="s">
        <v>8234</v>
      </c>
      <c r="B1301" s="7">
        <v>42.36918</v>
      </c>
      <c r="C1301" s="7">
        <v>-71.101398000000003</v>
      </c>
      <c r="D1301" s="7">
        <v>1</v>
      </c>
    </row>
    <row r="1302" spans="1:4" x14ac:dyDescent="0.25">
      <c r="A1302" s="7" t="s">
        <v>8235</v>
      </c>
      <c r="B1302" s="7">
        <v>42.369186999999997</v>
      </c>
      <c r="C1302" s="7">
        <v>-71.096428000000003</v>
      </c>
      <c r="D1302" s="7">
        <v>1</v>
      </c>
    </row>
    <row r="1303" spans="1:4" x14ac:dyDescent="0.25">
      <c r="A1303" s="7" t="s">
        <v>8236</v>
      </c>
      <c r="B1303" s="7">
        <v>42.369193000000003</v>
      </c>
      <c r="C1303" s="7">
        <v>-71.095489000000001</v>
      </c>
      <c r="D1303" s="7">
        <v>1</v>
      </c>
    </row>
    <row r="1304" spans="1:4" x14ac:dyDescent="0.25">
      <c r="A1304" s="7" t="s">
        <v>8237</v>
      </c>
      <c r="B1304" s="7">
        <v>42.369193000000003</v>
      </c>
      <c r="C1304" s="7">
        <v>-71.112859</v>
      </c>
      <c r="D1304" s="7">
        <v>1</v>
      </c>
    </row>
    <row r="1305" spans="1:4" x14ac:dyDescent="0.25">
      <c r="A1305" s="7" t="s">
        <v>8238</v>
      </c>
      <c r="B1305" s="7">
        <v>42.369242</v>
      </c>
      <c r="C1305" s="7">
        <v>-71.083072000000001</v>
      </c>
      <c r="D1305" s="7">
        <v>1</v>
      </c>
    </row>
    <row r="1306" spans="1:4" x14ac:dyDescent="0.25">
      <c r="A1306" s="7" t="s">
        <v>8239</v>
      </c>
      <c r="B1306" s="7">
        <v>42.369242</v>
      </c>
      <c r="C1306" s="7">
        <v>-71.095269999999999</v>
      </c>
      <c r="D1306" s="7">
        <v>1</v>
      </c>
    </row>
    <row r="1307" spans="1:4" x14ac:dyDescent="0.25">
      <c r="A1307" s="7" t="s">
        <v>8240</v>
      </c>
      <c r="B1307" s="7">
        <v>42.369253</v>
      </c>
      <c r="C1307" s="7">
        <v>-71.090200999999993</v>
      </c>
      <c r="D1307" s="7">
        <v>1</v>
      </c>
    </row>
    <row r="1308" spans="1:4" x14ac:dyDescent="0.25">
      <c r="A1308" s="7" t="s">
        <v>8241</v>
      </c>
      <c r="B1308" s="7">
        <v>42.369273999999997</v>
      </c>
      <c r="C1308" s="7">
        <v>-71.114258000000007</v>
      </c>
      <c r="D1308" s="7">
        <v>1</v>
      </c>
    </row>
    <row r="1309" spans="1:4" x14ac:dyDescent="0.25">
      <c r="A1309" s="7" t="s">
        <v>8242</v>
      </c>
      <c r="B1309" s="7">
        <v>42.369287</v>
      </c>
      <c r="C1309" s="7">
        <v>-71.113130999999996</v>
      </c>
      <c r="D1309" s="7">
        <v>1</v>
      </c>
    </row>
    <row r="1310" spans="1:4" x14ac:dyDescent="0.25">
      <c r="A1310" s="7" t="s">
        <v>8243</v>
      </c>
      <c r="B1310" s="7">
        <v>42.369287999999997</v>
      </c>
      <c r="C1310" s="7">
        <v>-71.081847999999994</v>
      </c>
      <c r="D1310" s="7">
        <v>1</v>
      </c>
    </row>
    <row r="1311" spans="1:4" x14ac:dyDescent="0.25">
      <c r="A1311" s="7" t="s">
        <v>8244</v>
      </c>
      <c r="B1311" s="7">
        <v>42.369306000000002</v>
      </c>
      <c r="C1311" s="7">
        <v>-71.103548000000004</v>
      </c>
      <c r="D1311" s="7">
        <v>1</v>
      </c>
    </row>
    <row r="1312" spans="1:4" x14ac:dyDescent="0.25">
      <c r="A1312" s="7" t="s">
        <v>8245</v>
      </c>
      <c r="B1312" s="7">
        <v>42.369345000000003</v>
      </c>
      <c r="C1312" s="7">
        <v>-71.083860000000001</v>
      </c>
      <c r="D1312" s="7">
        <v>1</v>
      </c>
    </row>
    <row r="1313" spans="1:4" x14ac:dyDescent="0.25">
      <c r="A1313" s="7" t="s">
        <v>8246</v>
      </c>
      <c r="B1313" s="7">
        <v>42.369349999999997</v>
      </c>
      <c r="C1313" s="7">
        <v>-71.115108000000006</v>
      </c>
      <c r="D1313" s="7">
        <v>1</v>
      </c>
    </row>
    <row r="1314" spans="1:4" x14ac:dyDescent="0.25">
      <c r="A1314" s="7" t="s">
        <v>8247</v>
      </c>
      <c r="B1314" s="7">
        <v>42.369352999999997</v>
      </c>
      <c r="C1314" s="7">
        <v>-71.085434000000006</v>
      </c>
      <c r="D1314" s="7">
        <v>1</v>
      </c>
    </row>
    <row r="1315" spans="1:4" x14ac:dyDescent="0.25">
      <c r="A1315" s="7" t="s">
        <v>8248</v>
      </c>
      <c r="B1315" s="7">
        <v>42.369376000000003</v>
      </c>
      <c r="C1315" s="7">
        <v>-71.111709000000005</v>
      </c>
      <c r="D1315" s="7">
        <v>1</v>
      </c>
    </row>
    <row r="1316" spans="1:4" x14ac:dyDescent="0.25">
      <c r="A1316" s="7" t="s">
        <v>8249</v>
      </c>
      <c r="B1316" s="7">
        <v>42.369385999999999</v>
      </c>
      <c r="C1316" s="7">
        <v>-71.083623000000003</v>
      </c>
      <c r="D1316" s="7">
        <v>1</v>
      </c>
    </row>
    <row r="1317" spans="1:4" x14ac:dyDescent="0.25">
      <c r="A1317" s="7" t="s">
        <v>8250</v>
      </c>
      <c r="B1317" s="7">
        <v>42.369391999999998</v>
      </c>
      <c r="C1317" s="7">
        <v>-71.111101000000005</v>
      </c>
      <c r="D1317" s="7">
        <v>1</v>
      </c>
    </row>
    <row r="1318" spans="1:4" x14ac:dyDescent="0.25">
      <c r="A1318" s="7" t="s">
        <v>8251</v>
      </c>
      <c r="B1318" s="7">
        <v>42.369393000000002</v>
      </c>
      <c r="C1318" s="7">
        <v>-71.08305</v>
      </c>
      <c r="D1318" s="7">
        <v>1</v>
      </c>
    </row>
    <row r="1319" spans="1:4" x14ac:dyDescent="0.25">
      <c r="A1319" s="7" t="s">
        <v>8252</v>
      </c>
      <c r="B1319" s="7">
        <v>42.369397999999997</v>
      </c>
      <c r="C1319" s="7">
        <v>-71.091412000000005</v>
      </c>
      <c r="D1319" s="7">
        <v>1</v>
      </c>
    </row>
    <row r="1320" spans="1:4" x14ac:dyDescent="0.25">
      <c r="A1320" s="7" t="s">
        <v>8253</v>
      </c>
      <c r="B1320" s="7">
        <v>42.369399000000001</v>
      </c>
      <c r="C1320" s="7">
        <v>-71.078813999999994</v>
      </c>
      <c r="D1320" s="7">
        <v>1</v>
      </c>
    </row>
    <row r="1321" spans="1:4" x14ac:dyDescent="0.25">
      <c r="A1321" s="7" t="s">
        <v>8254</v>
      </c>
      <c r="B1321" s="7">
        <v>42.369399000000001</v>
      </c>
      <c r="C1321" s="7">
        <v>-71.103390000000005</v>
      </c>
      <c r="D1321" s="7">
        <v>1</v>
      </c>
    </row>
    <row r="1322" spans="1:4" x14ac:dyDescent="0.25">
      <c r="A1322" s="7" t="s">
        <v>8255</v>
      </c>
      <c r="B1322" s="7">
        <v>42.369404000000003</v>
      </c>
      <c r="C1322" s="7">
        <v>-71.107434999999995</v>
      </c>
      <c r="D1322" s="7">
        <v>1</v>
      </c>
    </row>
    <row r="1323" spans="1:4" x14ac:dyDescent="0.25">
      <c r="A1323" s="7" t="s">
        <v>8256</v>
      </c>
      <c r="B1323" s="7">
        <v>42.369441999999999</v>
      </c>
      <c r="C1323" s="7">
        <v>-71.101723000000007</v>
      </c>
      <c r="D1323" s="7">
        <v>1</v>
      </c>
    </row>
    <row r="1324" spans="1:4" x14ac:dyDescent="0.25">
      <c r="A1324" s="7" t="s">
        <v>8257</v>
      </c>
      <c r="B1324" s="7">
        <v>42.369441999999999</v>
      </c>
      <c r="C1324" s="7">
        <v>-71.107393999999999</v>
      </c>
      <c r="D1324" s="7">
        <v>1</v>
      </c>
    </row>
    <row r="1325" spans="1:4" x14ac:dyDescent="0.25">
      <c r="A1325" s="7" t="s">
        <v>8258</v>
      </c>
      <c r="B1325" s="7">
        <v>42.369444000000001</v>
      </c>
      <c r="C1325" s="7">
        <v>-71.102335999999994</v>
      </c>
      <c r="D1325" s="7">
        <v>1</v>
      </c>
    </row>
    <row r="1326" spans="1:4" x14ac:dyDescent="0.25">
      <c r="A1326" s="7" t="s">
        <v>8259</v>
      </c>
      <c r="B1326" s="7">
        <v>42.369461999999999</v>
      </c>
      <c r="C1326" s="7">
        <v>-71.096339</v>
      </c>
      <c r="D1326" s="7">
        <v>1</v>
      </c>
    </row>
    <row r="1327" spans="1:4" x14ac:dyDescent="0.25">
      <c r="A1327" s="7" t="s">
        <v>8260</v>
      </c>
      <c r="B1327" s="7">
        <v>42.369477000000003</v>
      </c>
      <c r="C1327" s="7">
        <v>-71.091971999999998</v>
      </c>
      <c r="D1327" s="7">
        <v>1</v>
      </c>
    </row>
    <row r="1328" spans="1:4" x14ac:dyDescent="0.25">
      <c r="A1328" s="7" t="s">
        <v>8261</v>
      </c>
      <c r="B1328" s="7">
        <v>42.369478000000001</v>
      </c>
      <c r="C1328" s="7">
        <v>-71.111340999999996</v>
      </c>
      <c r="D1328" s="7">
        <v>1</v>
      </c>
    </row>
    <row r="1329" spans="1:4" x14ac:dyDescent="0.25">
      <c r="A1329" s="7" t="s">
        <v>8262</v>
      </c>
      <c r="B1329" s="7">
        <v>42.369512</v>
      </c>
      <c r="C1329" s="7">
        <v>-71.113618000000002</v>
      </c>
      <c r="D1329" s="7">
        <v>1</v>
      </c>
    </row>
    <row r="1330" spans="1:4" x14ac:dyDescent="0.25">
      <c r="A1330" s="7" t="s">
        <v>8263</v>
      </c>
      <c r="B1330" s="7">
        <v>42.369515999999997</v>
      </c>
      <c r="C1330" s="7">
        <v>-71.099659000000003</v>
      </c>
      <c r="D1330" s="7">
        <v>1</v>
      </c>
    </row>
    <row r="1331" spans="1:4" x14ac:dyDescent="0.25">
      <c r="A1331" s="7" t="s">
        <v>8264</v>
      </c>
      <c r="B1331" s="7">
        <v>42.369520000000001</v>
      </c>
      <c r="C1331" s="7">
        <v>-71.098301000000006</v>
      </c>
      <c r="D1331" s="7">
        <v>1</v>
      </c>
    </row>
    <row r="1332" spans="1:4" x14ac:dyDescent="0.25">
      <c r="A1332" s="7" t="s">
        <v>8265</v>
      </c>
      <c r="B1332" s="7">
        <v>42.369542000000003</v>
      </c>
      <c r="C1332" s="7">
        <v>-71.079498999999998</v>
      </c>
      <c r="D1332" s="7">
        <v>1</v>
      </c>
    </row>
    <row r="1333" spans="1:4" x14ac:dyDescent="0.25">
      <c r="A1333" s="7" t="s">
        <v>8266</v>
      </c>
      <c r="B1333" s="7">
        <v>42.369560999999997</v>
      </c>
      <c r="C1333" s="7">
        <v>-71.102170999999998</v>
      </c>
      <c r="D1333" s="7">
        <v>1</v>
      </c>
    </row>
    <row r="1334" spans="1:4" x14ac:dyDescent="0.25">
      <c r="A1334" s="7" t="s">
        <v>8267</v>
      </c>
      <c r="B1334" s="7">
        <v>42.369591</v>
      </c>
      <c r="C1334" s="7">
        <v>-71.112205000000003</v>
      </c>
      <c r="D1334" s="7">
        <v>1</v>
      </c>
    </row>
    <row r="1335" spans="1:4" x14ac:dyDescent="0.25">
      <c r="A1335" s="7" t="s">
        <v>8268</v>
      </c>
      <c r="B1335" s="7">
        <v>42.369593999999999</v>
      </c>
      <c r="C1335" s="7">
        <v>-71.101568</v>
      </c>
      <c r="D1335" s="7">
        <v>1</v>
      </c>
    </row>
    <row r="1336" spans="1:4" x14ac:dyDescent="0.25">
      <c r="A1336" s="7" t="s">
        <v>8269</v>
      </c>
      <c r="B1336" s="7">
        <v>42.369602999999998</v>
      </c>
      <c r="C1336" s="7">
        <v>-71.092291000000003</v>
      </c>
      <c r="D1336" s="7">
        <v>1</v>
      </c>
    </row>
    <row r="1337" spans="1:4" x14ac:dyDescent="0.25">
      <c r="A1337" s="7" t="s">
        <v>8270</v>
      </c>
      <c r="B1337" s="7">
        <v>42.369605999999997</v>
      </c>
      <c r="C1337" s="7">
        <v>-71.113612000000003</v>
      </c>
      <c r="D1337" s="7">
        <v>1</v>
      </c>
    </row>
    <row r="1338" spans="1:4" x14ac:dyDescent="0.25">
      <c r="A1338" s="7" t="s">
        <v>8271</v>
      </c>
      <c r="B1338" s="7">
        <v>42.369629000000003</v>
      </c>
      <c r="C1338" s="7">
        <v>-71.096018999999998</v>
      </c>
      <c r="D1338" s="7">
        <v>1</v>
      </c>
    </row>
    <row r="1339" spans="1:4" x14ac:dyDescent="0.25">
      <c r="A1339" s="7" t="s">
        <v>8272</v>
      </c>
      <c r="B1339" s="7">
        <v>42.369647000000001</v>
      </c>
      <c r="C1339" s="7">
        <v>-71.080161000000004</v>
      </c>
      <c r="D1339" s="7">
        <v>1</v>
      </c>
    </row>
    <row r="1340" spans="1:4" x14ac:dyDescent="0.25">
      <c r="A1340" s="7" t="s">
        <v>8273</v>
      </c>
      <c r="B1340" s="7">
        <v>42.369692000000001</v>
      </c>
      <c r="C1340" s="7">
        <v>-71.086016000000001</v>
      </c>
      <c r="D1340" s="7">
        <v>1</v>
      </c>
    </row>
    <row r="1341" spans="1:4" x14ac:dyDescent="0.25">
      <c r="A1341" s="7" t="s">
        <v>8274</v>
      </c>
      <c r="B1341" s="7">
        <v>42.369692000000001</v>
      </c>
      <c r="C1341" s="7">
        <v>-71.103194000000002</v>
      </c>
      <c r="D1341" s="7">
        <v>1</v>
      </c>
    </row>
    <row r="1342" spans="1:4" x14ac:dyDescent="0.25">
      <c r="A1342" s="7" t="s">
        <v>8275</v>
      </c>
      <c r="B1342" s="7">
        <v>42.369697000000002</v>
      </c>
      <c r="C1342" s="7">
        <v>-71.111930000000001</v>
      </c>
      <c r="D1342" s="7">
        <v>1</v>
      </c>
    </row>
    <row r="1343" spans="1:4" x14ac:dyDescent="0.25">
      <c r="A1343" s="7" t="s">
        <v>8276</v>
      </c>
      <c r="B1343" s="7">
        <v>42.369717000000001</v>
      </c>
      <c r="C1343" s="7">
        <v>-71.102373999999998</v>
      </c>
      <c r="D1343" s="7">
        <v>1</v>
      </c>
    </row>
    <row r="1344" spans="1:4" x14ac:dyDescent="0.25">
      <c r="A1344" s="7" t="s">
        <v>8277</v>
      </c>
      <c r="B1344" s="7">
        <v>42.369720999999998</v>
      </c>
      <c r="C1344" s="7">
        <v>-71.083645000000004</v>
      </c>
      <c r="D1344" s="7">
        <v>1</v>
      </c>
    </row>
    <row r="1345" spans="1:4" x14ac:dyDescent="0.25">
      <c r="A1345" s="7" t="s">
        <v>8278</v>
      </c>
      <c r="B1345" s="7">
        <v>42.369739000000003</v>
      </c>
      <c r="C1345" s="7">
        <v>-71.101935999999995</v>
      </c>
      <c r="D1345" s="7">
        <v>1</v>
      </c>
    </row>
    <row r="1346" spans="1:4" x14ac:dyDescent="0.25">
      <c r="A1346" s="7" t="s">
        <v>8279</v>
      </c>
      <c r="B1346" s="7">
        <v>42.369745000000002</v>
      </c>
      <c r="C1346" s="7">
        <v>-71.074068999999994</v>
      </c>
      <c r="D1346" s="7">
        <v>1</v>
      </c>
    </row>
    <row r="1347" spans="1:4" x14ac:dyDescent="0.25">
      <c r="A1347" s="7" t="s">
        <v>8280</v>
      </c>
      <c r="B1347" s="7">
        <v>42.369754</v>
      </c>
      <c r="C1347" s="7">
        <v>-71.089805999999996</v>
      </c>
      <c r="D1347" s="7">
        <v>1</v>
      </c>
    </row>
    <row r="1348" spans="1:4" x14ac:dyDescent="0.25">
      <c r="A1348" s="7" t="s">
        <v>8281</v>
      </c>
      <c r="B1348" s="7">
        <v>42.369754</v>
      </c>
      <c r="C1348" s="7">
        <v>-71.093200999999993</v>
      </c>
      <c r="D1348" s="7">
        <v>1</v>
      </c>
    </row>
    <row r="1349" spans="1:4" x14ac:dyDescent="0.25">
      <c r="A1349" s="7" t="s">
        <v>8282</v>
      </c>
      <c r="B1349" s="7">
        <v>42.369762000000001</v>
      </c>
      <c r="C1349" s="7">
        <v>-71.105847999999995</v>
      </c>
      <c r="D1349" s="7">
        <v>1</v>
      </c>
    </row>
    <row r="1350" spans="1:4" x14ac:dyDescent="0.25">
      <c r="A1350" s="7" t="s">
        <v>8283</v>
      </c>
      <c r="B1350" s="7">
        <v>42.369764000000004</v>
      </c>
      <c r="C1350" s="7">
        <v>-71.103577999999999</v>
      </c>
      <c r="D1350" s="7">
        <v>1</v>
      </c>
    </row>
    <row r="1351" spans="1:4" x14ac:dyDescent="0.25">
      <c r="A1351" s="7" t="s">
        <v>8284</v>
      </c>
      <c r="B1351" s="7">
        <v>42.369787000000002</v>
      </c>
      <c r="C1351" s="7">
        <v>-71.106379000000004</v>
      </c>
      <c r="D1351" s="7">
        <v>1</v>
      </c>
    </row>
    <row r="1352" spans="1:4" x14ac:dyDescent="0.25">
      <c r="A1352" s="7" t="s">
        <v>8285</v>
      </c>
      <c r="B1352" s="7">
        <v>42.369793999999999</v>
      </c>
      <c r="C1352" s="7">
        <v>-71.090474999999998</v>
      </c>
      <c r="D1352" s="7">
        <v>1</v>
      </c>
    </row>
    <row r="1353" spans="1:4" x14ac:dyDescent="0.25">
      <c r="A1353" s="7" t="s">
        <v>8286</v>
      </c>
      <c r="B1353" s="7">
        <v>42.369816999999998</v>
      </c>
      <c r="C1353" s="7">
        <v>-71.083618999999999</v>
      </c>
      <c r="D1353" s="7">
        <v>1</v>
      </c>
    </row>
    <row r="1354" spans="1:4" x14ac:dyDescent="0.25">
      <c r="A1354" s="7" t="s">
        <v>8287</v>
      </c>
      <c r="B1354" s="7">
        <v>42.369822999999997</v>
      </c>
      <c r="C1354" s="7">
        <v>-71.092935999999995</v>
      </c>
      <c r="D1354" s="7">
        <v>1</v>
      </c>
    </row>
    <row r="1355" spans="1:4" x14ac:dyDescent="0.25">
      <c r="A1355" s="7" t="s">
        <v>8288</v>
      </c>
      <c r="B1355" s="7">
        <v>42.369824000000001</v>
      </c>
      <c r="C1355" s="7">
        <v>-71.091055999999995</v>
      </c>
      <c r="D1355" s="7">
        <v>1</v>
      </c>
    </row>
    <row r="1356" spans="1:4" x14ac:dyDescent="0.25">
      <c r="A1356" s="7" t="s">
        <v>8289</v>
      </c>
      <c r="B1356" s="7">
        <v>42.369824999999999</v>
      </c>
      <c r="C1356" s="7">
        <v>-71.069733999999997</v>
      </c>
      <c r="D1356" s="7">
        <v>1</v>
      </c>
    </row>
    <row r="1357" spans="1:4" x14ac:dyDescent="0.25">
      <c r="A1357" s="7" t="s">
        <v>8290</v>
      </c>
      <c r="B1357" s="7">
        <v>42.36983</v>
      </c>
      <c r="C1357" s="7">
        <v>-71.069732000000002</v>
      </c>
      <c r="D1357" s="7">
        <v>1</v>
      </c>
    </row>
    <row r="1358" spans="1:4" x14ac:dyDescent="0.25">
      <c r="A1358" s="7" t="s">
        <v>8291</v>
      </c>
      <c r="B1358" s="7">
        <v>42.369850999999997</v>
      </c>
      <c r="C1358" s="7">
        <v>-71.081812999999997</v>
      </c>
      <c r="D1358" s="7">
        <v>1</v>
      </c>
    </row>
    <row r="1359" spans="1:4" x14ac:dyDescent="0.25">
      <c r="A1359" s="7" t="s">
        <v>8292</v>
      </c>
      <c r="B1359" s="7">
        <v>42.369878</v>
      </c>
      <c r="C1359" s="7">
        <v>-71.076284000000001</v>
      </c>
      <c r="D1359" s="7">
        <v>1</v>
      </c>
    </row>
    <row r="1360" spans="1:4" x14ac:dyDescent="0.25">
      <c r="A1360" s="7" t="s">
        <v>8293</v>
      </c>
      <c r="B1360" s="7">
        <v>42.369897000000002</v>
      </c>
      <c r="C1360" s="7">
        <v>-71.079541000000006</v>
      </c>
      <c r="D1360" s="7">
        <v>1</v>
      </c>
    </row>
    <row r="1361" spans="1:4" x14ac:dyDescent="0.25">
      <c r="A1361" s="7" t="s">
        <v>8294</v>
      </c>
      <c r="B1361" s="7">
        <v>42.369898999999997</v>
      </c>
      <c r="C1361" s="7">
        <v>-71.113045999999997</v>
      </c>
      <c r="D1361" s="7">
        <v>1</v>
      </c>
    </row>
    <row r="1362" spans="1:4" x14ac:dyDescent="0.25">
      <c r="A1362" s="7" t="s">
        <v>8295</v>
      </c>
      <c r="B1362" s="7">
        <v>42.369902000000003</v>
      </c>
      <c r="C1362" s="7">
        <v>-71.087020999999993</v>
      </c>
      <c r="D1362" s="7">
        <v>1</v>
      </c>
    </row>
    <row r="1363" spans="1:4" x14ac:dyDescent="0.25">
      <c r="A1363" s="7" t="s">
        <v>8296</v>
      </c>
      <c r="B1363" s="7">
        <v>42.369906</v>
      </c>
      <c r="C1363" s="7">
        <v>-71.103128999999996</v>
      </c>
      <c r="D1363" s="7">
        <v>1</v>
      </c>
    </row>
    <row r="1364" spans="1:4" x14ac:dyDescent="0.25">
      <c r="A1364" s="7" t="s">
        <v>8297</v>
      </c>
      <c r="B1364" s="7">
        <v>42.369929999999997</v>
      </c>
      <c r="C1364" s="7">
        <v>-71.093494000000007</v>
      </c>
      <c r="D1364" s="7">
        <v>1</v>
      </c>
    </row>
    <row r="1365" spans="1:4" x14ac:dyDescent="0.25">
      <c r="A1365" s="7" t="s">
        <v>8298</v>
      </c>
      <c r="B1365" s="7">
        <v>42.369931999999999</v>
      </c>
      <c r="C1365" s="7">
        <v>-71.077091999999993</v>
      </c>
      <c r="D1365" s="7">
        <v>1</v>
      </c>
    </row>
    <row r="1366" spans="1:4" x14ac:dyDescent="0.25">
      <c r="A1366" s="7" t="s">
        <v>8299</v>
      </c>
      <c r="B1366" s="7">
        <v>42.369954</v>
      </c>
      <c r="C1366" s="7">
        <v>-71.096061000000006</v>
      </c>
      <c r="D1366" s="7">
        <v>1</v>
      </c>
    </row>
    <row r="1367" spans="1:4" x14ac:dyDescent="0.25">
      <c r="A1367" s="7" t="s">
        <v>8300</v>
      </c>
      <c r="B1367" s="7">
        <v>42.369954999999997</v>
      </c>
      <c r="C1367" s="7">
        <v>-71.113512999999998</v>
      </c>
      <c r="D1367" s="7">
        <v>1</v>
      </c>
    </row>
    <row r="1368" spans="1:4" x14ac:dyDescent="0.25">
      <c r="A1368" s="7" t="s">
        <v>8301</v>
      </c>
      <c r="B1368" s="7">
        <v>42.369968999999998</v>
      </c>
      <c r="C1368" s="7">
        <v>-71.085094999999995</v>
      </c>
      <c r="D1368" s="7">
        <v>1</v>
      </c>
    </row>
    <row r="1369" spans="1:4" x14ac:dyDescent="0.25">
      <c r="A1369" s="7" t="s">
        <v>8302</v>
      </c>
      <c r="B1369" s="7">
        <v>42.369968999999998</v>
      </c>
      <c r="C1369" s="7">
        <v>-71.103890000000007</v>
      </c>
      <c r="D1369" s="7">
        <v>1</v>
      </c>
    </row>
    <row r="1370" spans="1:4" x14ac:dyDescent="0.25">
      <c r="A1370" s="7" t="s">
        <v>8303</v>
      </c>
      <c r="B1370" s="7">
        <v>42.369973999999999</v>
      </c>
      <c r="C1370" s="7">
        <v>-71.085279999999997</v>
      </c>
      <c r="D1370" s="7">
        <v>1</v>
      </c>
    </row>
    <row r="1371" spans="1:4" x14ac:dyDescent="0.25">
      <c r="A1371" s="7" t="s">
        <v>8304</v>
      </c>
      <c r="B1371" s="7">
        <v>42.369978000000003</v>
      </c>
      <c r="C1371" s="7">
        <v>-71.095088000000004</v>
      </c>
      <c r="D1371" s="7">
        <v>1</v>
      </c>
    </row>
    <row r="1372" spans="1:4" x14ac:dyDescent="0.25">
      <c r="A1372" s="7" t="s">
        <v>8305</v>
      </c>
      <c r="B1372" s="7">
        <v>42.369985</v>
      </c>
      <c r="C1372" s="7">
        <v>-71.104861999999997</v>
      </c>
      <c r="D1372" s="7">
        <v>1</v>
      </c>
    </row>
    <row r="1373" spans="1:4" x14ac:dyDescent="0.25">
      <c r="A1373" s="7" t="s">
        <v>8306</v>
      </c>
      <c r="B1373" s="7">
        <v>42.369990000000001</v>
      </c>
      <c r="C1373" s="7">
        <v>-71.093404000000007</v>
      </c>
      <c r="D1373" s="7">
        <v>1</v>
      </c>
    </row>
    <row r="1374" spans="1:4" x14ac:dyDescent="0.25">
      <c r="A1374" s="7" t="s">
        <v>8307</v>
      </c>
      <c r="B1374" s="7">
        <v>42.370021000000001</v>
      </c>
      <c r="C1374" s="7">
        <v>-71.102369999999993</v>
      </c>
      <c r="D1374" s="7">
        <v>1</v>
      </c>
    </row>
    <row r="1375" spans="1:4" x14ac:dyDescent="0.25">
      <c r="A1375" s="7" t="s">
        <v>8308</v>
      </c>
      <c r="B1375" s="7">
        <v>42.370052999999999</v>
      </c>
      <c r="C1375" s="7">
        <v>-71.094421999999994</v>
      </c>
      <c r="D1375" s="7">
        <v>1</v>
      </c>
    </row>
    <row r="1376" spans="1:4" x14ac:dyDescent="0.25">
      <c r="A1376" s="7" t="s">
        <v>8309</v>
      </c>
      <c r="B1376" s="7">
        <v>42.370086000000001</v>
      </c>
      <c r="C1376" s="7">
        <v>-71.094161999999997</v>
      </c>
      <c r="D1376" s="7">
        <v>1</v>
      </c>
    </row>
    <row r="1377" spans="1:4" x14ac:dyDescent="0.25">
      <c r="A1377" s="7" t="s">
        <v>8310</v>
      </c>
      <c r="B1377" s="7">
        <v>42.370125999999999</v>
      </c>
      <c r="C1377" s="7">
        <v>-71.073178999999996</v>
      </c>
      <c r="D1377" s="7">
        <v>1</v>
      </c>
    </row>
    <row r="1378" spans="1:4" x14ac:dyDescent="0.25">
      <c r="A1378" s="7" t="s">
        <v>8311</v>
      </c>
      <c r="B1378" s="7">
        <v>42.370134999999998</v>
      </c>
      <c r="C1378" s="7">
        <v>-71.113769000000005</v>
      </c>
      <c r="D1378" s="7">
        <v>1</v>
      </c>
    </row>
    <row r="1379" spans="1:4" x14ac:dyDescent="0.25">
      <c r="A1379" s="7" t="s">
        <v>8312</v>
      </c>
      <c r="B1379" s="7">
        <v>42.370164000000003</v>
      </c>
      <c r="C1379" s="7">
        <v>-71.100282000000007</v>
      </c>
      <c r="D1379" s="7">
        <v>1</v>
      </c>
    </row>
    <row r="1380" spans="1:4" x14ac:dyDescent="0.25">
      <c r="A1380" s="7" t="s">
        <v>8313</v>
      </c>
      <c r="B1380" s="7">
        <v>42.370164000000003</v>
      </c>
      <c r="C1380" s="7">
        <v>-71.100834000000006</v>
      </c>
      <c r="D1380" s="7">
        <v>1</v>
      </c>
    </row>
    <row r="1381" spans="1:4" x14ac:dyDescent="0.25">
      <c r="A1381" s="7" t="s">
        <v>8314</v>
      </c>
      <c r="B1381" s="7">
        <v>42.370175000000003</v>
      </c>
      <c r="C1381" s="7">
        <v>-71.104420000000005</v>
      </c>
      <c r="D1381" s="7">
        <v>1</v>
      </c>
    </row>
    <row r="1382" spans="1:4" x14ac:dyDescent="0.25">
      <c r="A1382" s="7" t="s">
        <v>8315</v>
      </c>
      <c r="B1382" s="7">
        <v>42.370176000000001</v>
      </c>
      <c r="C1382" s="7">
        <v>-71.094126000000003</v>
      </c>
      <c r="D1382" s="7">
        <v>1</v>
      </c>
    </row>
    <row r="1383" spans="1:4" x14ac:dyDescent="0.25">
      <c r="A1383" s="7" t="s">
        <v>8316</v>
      </c>
      <c r="B1383" s="7">
        <v>42.370178000000003</v>
      </c>
      <c r="C1383" s="7">
        <v>-71.097936000000004</v>
      </c>
      <c r="D1383" s="7">
        <v>1</v>
      </c>
    </row>
    <row r="1384" spans="1:4" x14ac:dyDescent="0.25">
      <c r="A1384" s="7" t="s">
        <v>8317</v>
      </c>
      <c r="B1384" s="7">
        <v>42.370221000000001</v>
      </c>
      <c r="C1384" s="7">
        <v>-71.071507999999994</v>
      </c>
      <c r="D1384" s="7">
        <v>1</v>
      </c>
    </row>
    <row r="1385" spans="1:4" x14ac:dyDescent="0.25">
      <c r="A1385" s="7" t="s">
        <v>8318</v>
      </c>
      <c r="B1385" s="7">
        <v>42.370238000000001</v>
      </c>
      <c r="C1385" s="7">
        <v>-71.096875999999995</v>
      </c>
      <c r="D1385" s="7">
        <v>1</v>
      </c>
    </row>
    <row r="1386" spans="1:4" x14ac:dyDescent="0.25">
      <c r="A1386" s="7" t="s">
        <v>8319</v>
      </c>
      <c r="B1386" s="7">
        <v>42.370251000000003</v>
      </c>
      <c r="C1386" s="7">
        <v>-71.103002000000004</v>
      </c>
      <c r="D1386" s="7">
        <v>1</v>
      </c>
    </row>
    <row r="1387" spans="1:4" x14ac:dyDescent="0.25">
      <c r="A1387" s="7" t="s">
        <v>8320</v>
      </c>
      <c r="B1387" s="7">
        <v>42.370336999999999</v>
      </c>
      <c r="C1387" s="7">
        <v>-71.100117999999995</v>
      </c>
      <c r="D1387" s="7">
        <v>1</v>
      </c>
    </row>
    <row r="1388" spans="1:4" x14ac:dyDescent="0.25">
      <c r="A1388" s="7" t="s">
        <v>8321</v>
      </c>
      <c r="B1388" s="7">
        <v>42.370339999999999</v>
      </c>
      <c r="C1388" s="7">
        <v>-71.09075</v>
      </c>
      <c r="D1388" s="7">
        <v>1</v>
      </c>
    </row>
    <row r="1389" spans="1:4" x14ac:dyDescent="0.25">
      <c r="A1389" s="7" t="s">
        <v>8322</v>
      </c>
      <c r="B1389" s="7">
        <v>42.370347000000002</v>
      </c>
      <c r="C1389" s="7">
        <v>-71.071026000000003</v>
      </c>
      <c r="D1389" s="7">
        <v>1</v>
      </c>
    </row>
    <row r="1390" spans="1:4" x14ac:dyDescent="0.25">
      <c r="A1390" s="7" t="s">
        <v>8323</v>
      </c>
      <c r="B1390" s="7">
        <v>42.370367000000002</v>
      </c>
      <c r="C1390" s="7">
        <v>-71.104168000000001</v>
      </c>
      <c r="D1390" s="7">
        <v>1</v>
      </c>
    </row>
    <row r="1391" spans="1:4" x14ac:dyDescent="0.25">
      <c r="A1391" s="7" t="s">
        <v>8324</v>
      </c>
      <c r="B1391" s="7">
        <v>42.370387000000001</v>
      </c>
      <c r="C1391" s="7">
        <v>-71.089975999999993</v>
      </c>
      <c r="D1391" s="7">
        <v>1</v>
      </c>
    </row>
    <row r="1392" spans="1:4" x14ac:dyDescent="0.25">
      <c r="A1392" s="7" t="s">
        <v>8325</v>
      </c>
      <c r="B1392" s="7">
        <v>42.370426000000002</v>
      </c>
      <c r="C1392" s="7">
        <v>-71.101354999999998</v>
      </c>
      <c r="D1392" s="7">
        <v>1</v>
      </c>
    </row>
    <row r="1393" spans="1:4" x14ac:dyDescent="0.25">
      <c r="A1393" s="7" t="s">
        <v>8326</v>
      </c>
      <c r="B1393" s="7">
        <v>42.370454000000002</v>
      </c>
      <c r="C1393" s="7">
        <v>-71.107817999999995</v>
      </c>
      <c r="D1393" s="7">
        <v>1</v>
      </c>
    </row>
    <row r="1394" spans="1:4" x14ac:dyDescent="0.25">
      <c r="A1394" s="7" t="s">
        <v>8327</v>
      </c>
      <c r="B1394" s="7">
        <v>42.370455999999997</v>
      </c>
      <c r="C1394" s="7">
        <v>-71.094025000000002</v>
      </c>
      <c r="D1394" s="7">
        <v>1</v>
      </c>
    </row>
    <row r="1395" spans="1:4" x14ac:dyDescent="0.25">
      <c r="A1395" s="7" t="s">
        <v>8328</v>
      </c>
      <c r="B1395" s="7">
        <v>42.370457999999999</v>
      </c>
      <c r="C1395" s="7">
        <v>-71.113595000000004</v>
      </c>
      <c r="D1395" s="7">
        <v>1</v>
      </c>
    </row>
    <row r="1396" spans="1:4" x14ac:dyDescent="0.25">
      <c r="A1396" s="7" t="s">
        <v>8329</v>
      </c>
      <c r="B1396" s="7">
        <v>42.370458999999997</v>
      </c>
      <c r="C1396" s="7">
        <v>-71.096953999999997</v>
      </c>
      <c r="D1396" s="7">
        <v>1</v>
      </c>
    </row>
    <row r="1397" spans="1:4" x14ac:dyDescent="0.25">
      <c r="A1397" s="7" t="s">
        <v>8330</v>
      </c>
      <c r="B1397" s="7">
        <v>42.370466999999998</v>
      </c>
      <c r="C1397" s="7">
        <v>-71.096968000000004</v>
      </c>
      <c r="D1397" s="7">
        <v>1</v>
      </c>
    </row>
    <row r="1398" spans="1:4" x14ac:dyDescent="0.25">
      <c r="A1398" s="7" t="s">
        <v>8331</v>
      </c>
      <c r="B1398" s="7">
        <v>42.370489999999997</v>
      </c>
      <c r="C1398" s="7">
        <v>-71.114463999999998</v>
      </c>
      <c r="D1398" s="7">
        <v>1</v>
      </c>
    </row>
    <row r="1399" spans="1:4" x14ac:dyDescent="0.25">
      <c r="A1399" s="7" t="s">
        <v>8332</v>
      </c>
      <c r="B1399" s="7">
        <v>42.370497999999998</v>
      </c>
      <c r="C1399" s="7">
        <v>-71.100038999999995</v>
      </c>
      <c r="D1399" s="7">
        <v>1</v>
      </c>
    </row>
    <row r="1400" spans="1:4" x14ac:dyDescent="0.25">
      <c r="A1400" s="7" t="s">
        <v>8333</v>
      </c>
      <c r="B1400" s="7">
        <v>42.370507000000003</v>
      </c>
      <c r="C1400" s="7">
        <v>-71.078556000000006</v>
      </c>
      <c r="D1400" s="7">
        <v>1</v>
      </c>
    </row>
    <row r="1401" spans="1:4" x14ac:dyDescent="0.25">
      <c r="A1401" s="7" t="s">
        <v>8334</v>
      </c>
      <c r="B1401" s="7">
        <v>42.370517</v>
      </c>
      <c r="C1401" s="7">
        <v>-71.108115999999995</v>
      </c>
      <c r="D1401" s="7">
        <v>1</v>
      </c>
    </row>
    <row r="1402" spans="1:4" x14ac:dyDescent="0.25">
      <c r="A1402" s="7" t="s">
        <v>8335</v>
      </c>
      <c r="B1402" s="7">
        <v>42.370531999999997</v>
      </c>
      <c r="C1402" s="7">
        <v>-71.081654999999998</v>
      </c>
      <c r="D1402" s="7">
        <v>1</v>
      </c>
    </row>
    <row r="1403" spans="1:4" x14ac:dyDescent="0.25">
      <c r="A1403" s="7" t="s">
        <v>8336</v>
      </c>
      <c r="B1403" s="7">
        <v>42.370559999999998</v>
      </c>
      <c r="C1403" s="7">
        <v>-71.085907000000006</v>
      </c>
      <c r="D1403" s="7">
        <v>1</v>
      </c>
    </row>
    <row r="1404" spans="1:4" x14ac:dyDescent="0.25">
      <c r="A1404" s="7" t="s">
        <v>8337</v>
      </c>
      <c r="B1404" s="7">
        <v>42.370573999999998</v>
      </c>
      <c r="C1404" s="7">
        <v>-71.104945999999998</v>
      </c>
      <c r="D1404" s="7">
        <v>1</v>
      </c>
    </row>
    <row r="1405" spans="1:4" x14ac:dyDescent="0.25">
      <c r="A1405" s="7" t="s">
        <v>8338</v>
      </c>
      <c r="B1405" s="7">
        <v>42.370590999999997</v>
      </c>
      <c r="C1405" s="7">
        <v>-71.089442000000005</v>
      </c>
      <c r="D1405" s="7">
        <v>1</v>
      </c>
    </row>
    <row r="1406" spans="1:4" x14ac:dyDescent="0.25">
      <c r="A1406" s="7" t="s">
        <v>8339</v>
      </c>
      <c r="B1406" s="7">
        <v>42.370590999999997</v>
      </c>
      <c r="C1406" s="7">
        <v>-71.115055999999996</v>
      </c>
      <c r="D1406" s="7">
        <v>1</v>
      </c>
    </row>
    <row r="1407" spans="1:4" x14ac:dyDescent="0.25">
      <c r="A1407" s="7" t="s">
        <v>8340</v>
      </c>
      <c r="B1407" s="7">
        <v>42.370607999999997</v>
      </c>
      <c r="C1407" s="7">
        <v>-71.103869000000003</v>
      </c>
      <c r="D1407" s="7">
        <v>1</v>
      </c>
    </row>
    <row r="1408" spans="1:4" x14ac:dyDescent="0.25">
      <c r="A1408" s="7" t="s">
        <v>8341</v>
      </c>
      <c r="B1408" s="7">
        <v>42.370609999999999</v>
      </c>
      <c r="C1408" s="7">
        <v>-71.115444999999994</v>
      </c>
      <c r="D1408" s="7">
        <v>1</v>
      </c>
    </row>
    <row r="1409" spans="1:4" x14ac:dyDescent="0.25">
      <c r="A1409" s="7" t="s">
        <v>8342</v>
      </c>
      <c r="B1409" s="7">
        <v>42.370610999999997</v>
      </c>
      <c r="C1409" s="7">
        <v>-71.103521000000001</v>
      </c>
      <c r="D1409" s="7">
        <v>1</v>
      </c>
    </row>
    <row r="1410" spans="1:4" x14ac:dyDescent="0.25">
      <c r="A1410" s="7" t="s">
        <v>8343</v>
      </c>
      <c r="B1410" s="7">
        <v>42.370643999999999</v>
      </c>
      <c r="C1410" s="7">
        <v>-71.076804999999993</v>
      </c>
      <c r="D1410" s="7">
        <v>1</v>
      </c>
    </row>
    <row r="1411" spans="1:4" x14ac:dyDescent="0.25">
      <c r="A1411" s="7" t="s">
        <v>8344</v>
      </c>
      <c r="B1411" s="7">
        <v>42.370645000000003</v>
      </c>
      <c r="C1411" s="7">
        <v>-71.102286000000007</v>
      </c>
      <c r="D1411" s="7">
        <v>1</v>
      </c>
    </row>
    <row r="1412" spans="1:4" x14ac:dyDescent="0.25">
      <c r="A1412" s="7" t="s">
        <v>8345</v>
      </c>
      <c r="B1412" s="7">
        <v>42.370666</v>
      </c>
      <c r="C1412" s="7">
        <v>-71.102645999999993</v>
      </c>
      <c r="D1412" s="7">
        <v>1</v>
      </c>
    </row>
    <row r="1413" spans="1:4" x14ac:dyDescent="0.25">
      <c r="A1413" s="7" t="s">
        <v>8346</v>
      </c>
      <c r="B1413" s="7">
        <v>42.370671000000002</v>
      </c>
      <c r="C1413" s="7">
        <v>-71.090672999999995</v>
      </c>
      <c r="D1413" s="7">
        <v>1</v>
      </c>
    </row>
    <row r="1414" spans="1:4" x14ac:dyDescent="0.25">
      <c r="A1414" s="7" t="s">
        <v>8347</v>
      </c>
      <c r="B1414" s="7">
        <v>42.370744999999999</v>
      </c>
      <c r="C1414" s="7">
        <v>-71.099863999999997</v>
      </c>
      <c r="D1414" s="7">
        <v>1</v>
      </c>
    </row>
    <row r="1415" spans="1:4" x14ac:dyDescent="0.25">
      <c r="A1415" s="7" t="s">
        <v>8348</v>
      </c>
      <c r="B1415" s="7">
        <v>42.370744999999999</v>
      </c>
      <c r="C1415" s="7">
        <v>-71.115182000000004</v>
      </c>
      <c r="D1415" s="7">
        <v>1</v>
      </c>
    </row>
    <row r="1416" spans="1:4" x14ac:dyDescent="0.25">
      <c r="A1416" s="7" t="s">
        <v>8349</v>
      </c>
      <c r="B1416" s="7">
        <v>42.370778000000001</v>
      </c>
      <c r="C1416" s="7">
        <v>-71.092950000000002</v>
      </c>
      <c r="D1416" s="7">
        <v>1</v>
      </c>
    </row>
    <row r="1417" spans="1:4" x14ac:dyDescent="0.25">
      <c r="A1417" s="7" t="s">
        <v>8350</v>
      </c>
      <c r="B1417" s="7">
        <v>42.370780000000003</v>
      </c>
      <c r="C1417" s="7">
        <v>-71.075984000000005</v>
      </c>
      <c r="D1417" s="7">
        <v>1</v>
      </c>
    </row>
    <row r="1418" spans="1:4" x14ac:dyDescent="0.25">
      <c r="A1418" s="7" t="s">
        <v>8351</v>
      </c>
      <c r="B1418" s="7">
        <v>42.370786000000003</v>
      </c>
      <c r="C1418" s="7">
        <v>-71.104741000000004</v>
      </c>
      <c r="D1418" s="7">
        <v>1</v>
      </c>
    </row>
    <row r="1419" spans="1:4" x14ac:dyDescent="0.25">
      <c r="A1419" s="7" t="s">
        <v>8352</v>
      </c>
      <c r="B1419" s="7">
        <v>42.370787999999997</v>
      </c>
      <c r="C1419" s="7">
        <v>-71.079240999999996</v>
      </c>
      <c r="D1419" s="7">
        <v>1</v>
      </c>
    </row>
    <row r="1420" spans="1:4" x14ac:dyDescent="0.25">
      <c r="A1420" s="7" t="s">
        <v>8353</v>
      </c>
      <c r="B1420" s="7">
        <v>42.370795000000001</v>
      </c>
      <c r="C1420" s="7">
        <v>-71.098431000000005</v>
      </c>
      <c r="D1420" s="7">
        <v>1</v>
      </c>
    </row>
    <row r="1421" spans="1:4" x14ac:dyDescent="0.25">
      <c r="A1421" s="7" t="s">
        <v>8354</v>
      </c>
      <c r="B1421" s="7">
        <v>42.370801999999998</v>
      </c>
      <c r="C1421" s="7">
        <v>-71.071771999999996</v>
      </c>
      <c r="D1421" s="7">
        <v>1</v>
      </c>
    </row>
    <row r="1422" spans="1:4" x14ac:dyDescent="0.25">
      <c r="A1422" s="7" t="s">
        <v>8355</v>
      </c>
      <c r="B1422" s="7">
        <v>42.370821999999997</v>
      </c>
      <c r="C1422" s="7">
        <v>-71.113887000000005</v>
      </c>
      <c r="D1422" s="7">
        <v>1</v>
      </c>
    </row>
    <row r="1423" spans="1:4" x14ac:dyDescent="0.25">
      <c r="A1423" s="7" t="s">
        <v>8356</v>
      </c>
      <c r="B1423" s="7">
        <v>42.370823999999999</v>
      </c>
      <c r="C1423" s="7">
        <v>-71.090475999999995</v>
      </c>
      <c r="D1423" s="7">
        <v>1</v>
      </c>
    </row>
    <row r="1424" spans="1:4" x14ac:dyDescent="0.25">
      <c r="A1424" s="7" t="s">
        <v>8357</v>
      </c>
      <c r="B1424" s="7">
        <v>42.370832</v>
      </c>
      <c r="C1424" s="7">
        <v>-71.114075</v>
      </c>
      <c r="D1424" s="7">
        <v>1</v>
      </c>
    </row>
    <row r="1425" spans="1:4" x14ac:dyDescent="0.25">
      <c r="A1425" s="7" t="s">
        <v>8358</v>
      </c>
      <c r="B1425" s="7">
        <v>42.370856000000003</v>
      </c>
      <c r="C1425" s="7">
        <v>-71.083623000000003</v>
      </c>
      <c r="D1425" s="7">
        <v>1</v>
      </c>
    </row>
    <row r="1426" spans="1:4" x14ac:dyDescent="0.25">
      <c r="A1426" s="7" t="s">
        <v>8359</v>
      </c>
      <c r="B1426" s="7">
        <v>42.37086</v>
      </c>
      <c r="C1426" s="7">
        <v>-71.097134999999994</v>
      </c>
      <c r="D1426" s="7">
        <v>1</v>
      </c>
    </row>
    <row r="1427" spans="1:4" x14ac:dyDescent="0.25">
      <c r="A1427" s="7" t="s">
        <v>8360</v>
      </c>
      <c r="B1427" s="7">
        <v>42.370885000000001</v>
      </c>
      <c r="C1427" s="7">
        <v>-71.109052000000005</v>
      </c>
      <c r="D1427" s="7">
        <v>1</v>
      </c>
    </row>
    <row r="1428" spans="1:4" x14ac:dyDescent="0.25">
      <c r="A1428" s="7" t="s">
        <v>8361</v>
      </c>
      <c r="B1428" s="7">
        <v>42.370888999999998</v>
      </c>
      <c r="C1428" s="7">
        <v>-71.093723999999995</v>
      </c>
      <c r="D1428" s="7">
        <v>1</v>
      </c>
    </row>
    <row r="1429" spans="1:4" x14ac:dyDescent="0.25">
      <c r="A1429" s="7" t="s">
        <v>8362</v>
      </c>
      <c r="B1429" s="7">
        <v>42.370899999999999</v>
      </c>
      <c r="C1429" s="7">
        <v>-71.096716999999998</v>
      </c>
      <c r="D1429" s="7">
        <v>1</v>
      </c>
    </row>
    <row r="1430" spans="1:4" x14ac:dyDescent="0.25">
      <c r="A1430" s="7" t="s">
        <v>8363</v>
      </c>
      <c r="B1430" s="7">
        <v>42.370936</v>
      </c>
      <c r="C1430" s="7">
        <v>-71.107292000000001</v>
      </c>
      <c r="D1430" s="7">
        <v>1</v>
      </c>
    </row>
    <row r="1431" spans="1:4" x14ac:dyDescent="0.25">
      <c r="A1431" s="7" t="s">
        <v>8364</v>
      </c>
      <c r="B1431" s="7">
        <v>42.370939</v>
      </c>
      <c r="C1431" s="7">
        <v>-71.114301999999995</v>
      </c>
      <c r="D1431" s="7">
        <v>1</v>
      </c>
    </row>
    <row r="1432" spans="1:4" x14ac:dyDescent="0.25">
      <c r="A1432" s="7" t="s">
        <v>8365</v>
      </c>
      <c r="B1432" s="7">
        <v>42.370941999999999</v>
      </c>
      <c r="C1432" s="7">
        <v>-71.093563000000003</v>
      </c>
      <c r="D1432" s="7">
        <v>1</v>
      </c>
    </row>
    <row r="1433" spans="1:4" x14ac:dyDescent="0.25">
      <c r="A1433" s="7" t="s">
        <v>8366</v>
      </c>
      <c r="B1433" s="7">
        <v>42.370964000000001</v>
      </c>
      <c r="C1433" s="7">
        <v>-71.081455000000005</v>
      </c>
      <c r="D1433" s="7">
        <v>1</v>
      </c>
    </row>
    <row r="1434" spans="1:4" x14ac:dyDescent="0.25">
      <c r="A1434" s="7" t="s">
        <v>8367</v>
      </c>
      <c r="B1434" s="7">
        <v>42.371009000000001</v>
      </c>
      <c r="C1434" s="7">
        <v>-71.085862000000006</v>
      </c>
      <c r="D1434" s="7">
        <v>1</v>
      </c>
    </row>
    <row r="1435" spans="1:4" x14ac:dyDescent="0.25">
      <c r="A1435" s="7" t="s">
        <v>8368</v>
      </c>
      <c r="B1435" s="7">
        <v>42.371025000000003</v>
      </c>
      <c r="C1435" s="7">
        <v>-71.083333999999994</v>
      </c>
      <c r="D1435" s="7">
        <v>1</v>
      </c>
    </row>
    <row r="1436" spans="1:4" x14ac:dyDescent="0.25">
      <c r="A1436" s="7" t="s">
        <v>8369</v>
      </c>
      <c r="B1436" s="7">
        <v>42.371029</v>
      </c>
      <c r="C1436" s="7">
        <v>-71.104990000000001</v>
      </c>
      <c r="D1436" s="7">
        <v>1</v>
      </c>
    </row>
    <row r="1437" spans="1:4" x14ac:dyDescent="0.25">
      <c r="A1437" s="7" t="s">
        <v>8370</v>
      </c>
      <c r="B1437" s="7">
        <v>42.371032999999997</v>
      </c>
      <c r="C1437" s="7">
        <v>-71.078757999999993</v>
      </c>
      <c r="D1437" s="7">
        <v>1</v>
      </c>
    </row>
    <row r="1438" spans="1:4" x14ac:dyDescent="0.25">
      <c r="A1438" s="7" t="s">
        <v>8371</v>
      </c>
      <c r="B1438" s="7">
        <v>42.371034999999999</v>
      </c>
      <c r="C1438" s="7">
        <v>-71.116168999999999</v>
      </c>
      <c r="D1438" s="7">
        <v>1</v>
      </c>
    </row>
    <row r="1439" spans="1:4" x14ac:dyDescent="0.25">
      <c r="A1439" s="7" t="s">
        <v>8372</v>
      </c>
      <c r="B1439" s="7">
        <v>42.371037999999999</v>
      </c>
      <c r="C1439" s="7">
        <v>-71.072919999999996</v>
      </c>
      <c r="D1439" s="7">
        <v>1</v>
      </c>
    </row>
    <row r="1440" spans="1:4" x14ac:dyDescent="0.25">
      <c r="A1440" s="7" t="s">
        <v>8373</v>
      </c>
      <c r="B1440" s="7">
        <v>42.371046</v>
      </c>
      <c r="C1440" s="7">
        <v>-71.112119000000007</v>
      </c>
      <c r="D1440" s="7">
        <v>1</v>
      </c>
    </row>
    <row r="1441" spans="1:4" x14ac:dyDescent="0.25">
      <c r="A1441" s="7" t="s">
        <v>8374</v>
      </c>
      <c r="B1441" s="7">
        <v>42.371048999999999</v>
      </c>
      <c r="C1441" s="7">
        <v>-71.085701</v>
      </c>
      <c r="D1441" s="7">
        <v>1</v>
      </c>
    </row>
    <row r="1442" spans="1:4" x14ac:dyDescent="0.25">
      <c r="A1442" s="7" t="s">
        <v>8375</v>
      </c>
      <c r="B1442" s="7">
        <v>42.371057</v>
      </c>
      <c r="C1442" s="7">
        <v>-71.104597999999996</v>
      </c>
      <c r="D1442" s="7">
        <v>1</v>
      </c>
    </row>
    <row r="1443" spans="1:4" x14ac:dyDescent="0.25">
      <c r="A1443" s="7" t="s">
        <v>8376</v>
      </c>
      <c r="B1443" s="7">
        <v>42.37106</v>
      </c>
      <c r="C1443" s="7">
        <v>-71.098544000000004</v>
      </c>
      <c r="D1443" s="7">
        <v>1</v>
      </c>
    </row>
    <row r="1444" spans="1:4" x14ac:dyDescent="0.25">
      <c r="A1444" s="7" t="s">
        <v>8377</v>
      </c>
      <c r="B1444" s="7">
        <v>42.371060999999997</v>
      </c>
      <c r="C1444" s="7">
        <v>-71.115360999999993</v>
      </c>
      <c r="D1444" s="7">
        <v>1</v>
      </c>
    </row>
    <row r="1445" spans="1:4" x14ac:dyDescent="0.25">
      <c r="A1445" s="7" t="s">
        <v>8378</v>
      </c>
      <c r="B1445" s="7">
        <v>42.371063999999997</v>
      </c>
      <c r="C1445" s="7">
        <v>-71.102115999999995</v>
      </c>
      <c r="D1445" s="7">
        <v>1</v>
      </c>
    </row>
    <row r="1446" spans="1:4" x14ac:dyDescent="0.25">
      <c r="A1446" s="7" t="s">
        <v>8379</v>
      </c>
      <c r="B1446" s="7">
        <v>42.371108999999997</v>
      </c>
      <c r="C1446" s="7">
        <v>-71.102288000000001</v>
      </c>
      <c r="D1446" s="7">
        <v>1</v>
      </c>
    </row>
    <row r="1447" spans="1:4" x14ac:dyDescent="0.25">
      <c r="A1447" s="7" t="s">
        <v>8380</v>
      </c>
      <c r="B1447" s="7">
        <v>42.371110999999999</v>
      </c>
      <c r="C1447" s="7">
        <v>-71.097843999999995</v>
      </c>
      <c r="D1447" s="7">
        <v>1</v>
      </c>
    </row>
    <row r="1448" spans="1:4" x14ac:dyDescent="0.25">
      <c r="A1448" s="7" t="s">
        <v>8381</v>
      </c>
      <c r="B1448" s="7">
        <v>42.371116000000001</v>
      </c>
      <c r="C1448" s="7">
        <v>-71.098277999999993</v>
      </c>
      <c r="D1448" s="7">
        <v>1</v>
      </c>
    </row>
    <row r="1449" spans="1:4" x14ac:dyDescent="0.25">
      <c r="A1449" s="7" t="s">
        <v>8382</v>
      </c>
      <c r="B1449" s="7">
        <v>42.371124999999999</v>
      </c>
      <c r="C1449" s="7">
        <v>-71.086286999999999</v>
      </c>
      <c r="D1449" s="7">
        <v>1</v>
      </c>
    </row>
    <row r="1450" spans="1:4" x14ac:dyDescent="0.25">
      <c r="A1450" s="7" t="s">
        <v>8383</v>
      </c>
      <c r="B1450" s="7">
        <v>42.371129000000003</v>
      </c>
      <c r="C1450" s="7">
        <v>-71.110797000000005</v>
      </c>
      <c r="D1450" s="7">
        <v>1</v>
      </c>
    </row>
    <row r="1451" spans="1:4" x14ac:dyDescent="0.25">
      <c r="A1451" s="7" t="s">
        <v>8384</v>
      </c>
      <c r="B1451" s="7">
        <v>42.371136999999997</v>
      </c>
      <c r="C1451" s="7">
        <v>-71.079952000000006</v>
      </c>
      <c r="D1451" s="7">
        <v>1</v>
      </c>
    </row>
    <row r="1452" spans="1:4" x14ac:dyDescent="0.25">
      <c r="A1452" s="7" t="s">
        <v>8385</v>
      </c>
      <c r="B1452" s="7">
        <v>42.371146000000003</v>
      </c>
      <c r="C1452" s="7">
        <v>-71.085003999999998</v>
      </c>
      <c r="D1452" s="7">
        <v>1</v>
      </c>
    </row>
    <row r="1453" spans="1:4" x14ac:dyDescent="0.25">
      <c r="A1453" s="7" t="s">
        <v>8386</v>
      </c>
      <c r="B1453" s="7">
        <v>42.371169000000002</v>
      </c>
      <c r="C1453" s="7">
        <v>-71.114514999999997</v>
      </c>
      <c r="D1453" s="7">
        <v>1</v>
      </c>
    </row>
    <row r="1454" spans="1:4" x14ac:dyDescent="0.25">
      <c r="A1454" s="7" t="s">
        <v>8387</v>
      </c>
      <c r="B1454" s="7">
        <v>42.371172000000001</v>
      </c>
      <c r="C1454" s="7">
        <v>-71.090271000000001</v>
      </c>
      <c r="D1454" s="7">
        <v>1</v>
      </c>
    </row>
    <row r="1455" spans="1:4" x14ac:dyDescent="0.25">
      <c r="A1455" s="7" t="s">
        <v>8388</v>
      </c>
      <c r="B1455" s="7">
        <v>42.371200000000002</v>
      </c>
      <c r="C1455" s="7">
        <v>-71.109508000000005</v>
      </c>
      <c r="D1455" s="7">
        <v>1</v>
      </c>
    </row>
    <row r="1456" spans="1:4" x14ac:dyDescent="0.25">
      <c r="A1456" s="7" t="s">
        <v>8389</v>
      </c>
      <c r="B1456" s="7">
        <v>42.371217000000001</v>
      </c>
      <c r="C1456" s="7">
        <v>-71.083088000000004</v>
      </c>
      <c r="D1456" s="7">
        <v>1</v>
      </c>
    </row>
    <row r="1457" spans="1:4" x14ac:dyDescent="0.25">
      <c r="A1457" s="7" t="s">
        <v>8390</v>
      </c>
      <c r="B1457" s="7">
        <v>42.371219000000004</v>
      </c>
      <c r="C1457" s="7">
        <v>-71.080618000000001</v>
      </c>
      <c r="D1457" s="7">
        <v>1</v>
      </c>
    </row>
    <row r="1458" spans="1:4" x14ac:dyDescent="0.25">
      <c r="A1458" s="7" t="s">
        <v>8391</v>
      </c>
      <c r="B1458" s="7">
        <v>42.371223000000001</v>
      </c>
      <c r="C1458" s="7">
        <v>-71.087055000000007</v>
      </c>
      <c r="D1458" s="7">
        <v>1</v>
      </c>
    </row>
    <row r="1459" spans="1:4" x14ac:dyDescent="0.25">
      <c r="A1459" s="7" t="s">
        <v>8392</v>
      </c>
      <c r="B1459" s="7">
        <v>42.371226</v>
      </c>
      <c r="C1459" s="7">
        <v>-71.088966999999997</v>
      </c>
      <c r="D1459" s="7">
        <v>1</v>
      </c>
    </row>
    <row r="1460" spans="1:4" x14ac:dyDescent="0.25">
      <c r="A1460" s="7" t="s">
        <v>8393</v>
      </c>
      <c r="B1460" s="7">
        <v>42.371237999999998</v>
      </c>
      <c r="C1460" s="7">
        <v>-71.099521999999993</v>
      </c>
      <c r="D1460" s="7">
        <v>1</v>
      </c>
    </row>
    <row r="1461" spans="1:4" x14ac:dyDescent="0.25">
      <c r="A1461" s="7" t="s">
        <v>8394</v>
      </c>
      <c r="B1461" s="7">
        <v>42.371239000000003</v>
      </c>
      <c r="C1461" s="7">
        <v>-71.084980000000002</v>
      </c>
      <c r="D1461" s="7">
        <v>1</v>
      </c>
    </row>
    <row r="1462" spans="1:4" x14ac:dyDescent="0.25">
      <c r="A1462" s="7" t="s">
        <v>8395</v>
      </c>
      <c r="B1462" s="7">
        <v>42.371279000000001</v>
      </c>
      <c r="C1462" s="7">
        <v>-71.119146000000001</v>
      </c>
      <c r="D1462" s="7">
        <v>1</v>
      </c>
    </row>
    <row r="1463" spans="1:4" x14ac:dyDescent="0.25">
      <c r="A1463" s="7" t="s">
        <v>8396</v>
      </c>
      <c r="B1463" s="7">
        <v>42.371296000000001</v>
      </c>
      <c r="C1463" s="7">
        <v>-71.097264999999993</v>
      </c>
      <c r="D1463" s="7">
        <v>1</v>
      </c>
    </row>
    <row r="1464" spans="1:4" x14ac:dyDescent="0.25">
      <c r="A1464" s="7" t="s">
        <v>8397</v>
      </c>
      <c r="B1464" s="7">
        <v>42.371298000000003</v>
      </c>
      <c r="C1464" s="7">
        <v>-71.121211000000002</v>
      </c>
      <c r="D1464" s="7">
        <v>1</v>
      </c>
    </row>
    <row r="1465" spans="1:4" x14ac:dyDescent="0.25">
      <c r="A1465" s="7" t="s">
        <v>8398</v>
      </c>
      <c r="B1465" s="7">
        <v>42.371301000000003</v>
      </c>
      <c r="C1465" s="7">
        <v>-71.092813000000007</v>
      </c>
      <c r="D1465" s="7">
        <v>1</v>
      </c>
    </row>
    <row r="1466" spans="1:4" x14ac:dyDescent="0.25">
      <c r="A1466" s="7" t="s">
        <v>8399</v>
      </c>
      <c r="B1466" s="7">
        <v>42.371305999999997</v>
      </c>
      <c r="C1466" s="7">
        <v>-71.078421000000006</v>
      </c>
      <c r="D1466" s="7">
        <v>1</v>
      </c>
    </row>
    <row r="1467" spans="1:4" x14ac:dyDescent="0.25">
      <c r="A1467" s="7" t="s">
        <v>8400</v>
      </c>
      <c r="B1467" s="7">
        <v>42.371327000000001</v>
      </c>
      <c r="C1467" s="7">
        <v>-71.097695999999999</v>
      </c>
      <c r="D1467" s="7">
        <v>1</v>
      </c>
    </row>
    <row r="1468" spans="1:4" x14ac:dyDescent="0.25">
      <c r="A1468" s="7" t="s">
        <v>8401</v>
      </c>
      <c r="B1468" s="7">
        <v>42.371327999999998</v>
      </c>
      <c r="C1468" s="7">
        <v>-71.089070000000007</v>
      </c>
      <c r="D1468" s="7">
        <v>1</v>
      </c>
    </row>
    <row r="1469" spans="1:4" x14ac:dyDescent="0.25">
      <c r="A1469" s="7" t="s">
        <v>8402</v>
      </c>
      <c r="B1469" s="7">
        <v>42.371346000000003</v>
      </c>
      <c r="C1469" s="7">
        <v>-71.093692000000004</v>
      </c>
      <c r="D1469" s="7">
        <v>1</v>
      </c>
    </row>
    <row r="1470" spans="1:4" x14ac:dyDescent="0.25">
      <c r="A1470" s="7" t="s">
        <v>8403</v>
      </c>
      <c r="B1470" s="7">
        <v>42.37135</v>
      </c>
      <c r="C1470" s="7">
        <v>-71.116675000000001</v>
      </c>
      <c r="D1470" s="7">
        <v>1</v>
      </c>
    </row>
    <row r="1471" spans="1:4" x14ac:dyDescent="0.25">
      <c r="A1471" s="7" t="s">
        <v>8404</v>
      </c>
      <c r="B1471" s="7">
        <v>42.371369000000001</v>
      </c>
      <c r="C1471" s="7">
        <v>-71.13552</v>
      </c>
      <c r="D1471" s="7">
        <v>1</v>
      </c>
    </row>
    <row r="1472" spans="1:4" x14ac:dyDescent="0.25">
      <c r="A1472" s="7" t="s">
        <v>8405</v>
      </c>
      <c r="B1472" s="7">
        <v>42.371383999999999</v>
      </c>
      <c r="C1472" s="7">
        <v>-71.089678000000006</v>
      </c>
      <c r="D1472" s="7">
        <v>1</v>
      </c>
    </row>
    <row r="1473" spans="1:4" x14ac:dyDescent="0.25">
      <c r="A1473" s="7" t="s">
        <v>8406</v>
      </c>
      <c r="B1473" s="7">
        <v>42.371388000000003</v>
      </c>
      <c r="C1473" s="7">
        <v>-71.116298999999998</v>
      </c>
      <c r="D1473" s="7">
        <v>1</v>
      </c>
    </row>
    <row r="1474" spans="1:4" x14ac:dyDescent="0.25">
      <c r="A1474" s="7" t="s">
        <v>8407</v>
      </c>
      <c r="B1474" s="7">
        <v>42.371389999999998</v>
      </c>
      <c r="C1474" s="7">
        <v>-71.102151000000006</v>
      </c>
      <c r="D1474" s="7">
        <v>1</v>
      </c>
    </row>
    <row r="1475" spans="1:4" x14ac:dyDescent="0.25">
      <c r="A1475" s="7" t="s">
        <v>8408</v>
      </c>
      <c r="B1475" s="7">
        <v>42.371395</v>
      </c>
      <c r="C1475" s="7">
        <v>-71.082021999999995</v>
      </c>
      <c r="D1475" s="7">
        <v>1</v>
      </c>
    </row>
    <row r="1476" spans="1:4" x14ac:dyDescent="0.25">
      <c r="A1476" s="7" t="s">
        <v>8409</v>
      </c>
      <c r="B1476" s="7">
        <v>42.371409</v>
      </c>
      <c r="C1476" s="7">
        <v>-71.105687000000003</v>
      </c>
      <c r="D1476" s="7">
        <v>1</v>
      </c>
    </row>
    <row r="1477" spans="1:4" x14ac:dyDescent="0.25">
      <c r="A1477" s="7" t="s">
        <v>8410</v>
      </c>
      <c r="B1477" s="7">
        <v>42.371420999999998</v>
      </c>
      <c r="C1477" s="7">
        <v>-71.117061000000007</v>
      </c>
      <c r="D1477" s="7">
        <v>1</v>
      </c>
    </row>
    <row r="1478" spans="1:4" x14ac:dyDescent="0.25">
      <c r="A1478" s="7" t="s">
        <v>8411</v>
      </c>
      <c r="B1478" s="7">
        <v>42.371425000000002</v>
      </c>
      <c r="C1478" s="7">
        <v>-71.104051999999996</v>
      </c>
      <c r="D1478" s="7">
        <v>1</v>
      </c>
    </row>
    <row r="1479" spans="1:4" x14ac:dyDescent="0.25">
      <c r="A1479" s="7" t="s">
        <v>8412</v>
      </c>
      <c r="B1479" s="7">
        <v>42.371426</v>
      </c>
      <c r="C1479" s="7">
        <v>-71.100893999999997</v>
      </c>
      <c r="D1479" s="7">
        <v>1</v>
      </c>
    </row>
    <row r="1480" spans="1:4" x14ac:dyDescent="0.25">
      <c r="A1480" s="7" t="s">
        <v>8413</v>
      </c>
      <c r="B1480" s="7">
        <v>42.371448000000001</v>
      </c>
      <c r="C1480" s="7">
        <v>-71.090119999999999</v>
      </c>
      <c r="D1480" s="7">
        <v>1</v>
      </c>
    </row>
    <row r="1481" spans="1:4" x14ac:dyDescent="0.25">
      <c r="A1481" s="7" t="s">
        <v>8414</v>
      </c>
      <c r="B1481" s="7">
        <v>42.371476999999999</v>
      </c>
      <c r="C1481" s="7">
        <v>-71.088320999999993</v>
      </c>
      <c r="D1481" s="7">
        <v>1</v>
      </c>
    </row>
    <row r="1482" spans="1:4" x14ac:dyDescent="0.25">
      <c r="A1482" s="7" t="s">
        <v>8415</v>
      </c>
      <c r="B1482" s="7">
        <v>42.371481000000003</v>
      </c>
      <c r="C1482" s="7">
        <v>-71.116984000000002</v>
      </c>
      <c r="D1482" s="7">
        <v>1</v>
      </c>
    </row>
    <row r="1483" spans="1:4" x14ac:dyDescent="0.25">
      <c r="A1483" s="7" t="s">
        <v>8416</v>
      </c>
      <c r="B1483" s="7">
        <v>42.371482999999998</v>
      </c>
      <c r="C1483" s="7">
        <v>-71.096384</v>
      </c>
      <c r="D1483" s="7">
        <v>1</v>
      </c>
    </row>
    <row r="1484" spans="1:4" x14ac:dyDescent="0.25">
      <c r="A1484" s="7" t="s">
        <v>8417</v>
      </c>
      <c r="B1484" s="7">
        <v>42.371485999999997</v>
      </c>
      <c r="C1484" s="7">
        <v>-71.087451000000001</v>
      </c>
      <c r="D1484" s="7">
        <v>1</v>
      </c>
    </row>
    <row r="1485" spans="1:4" x14ac:dyDescent="0.25">
      <c r="A1485" s="7" t="s">
        <v>8418</v>
      </c>
      <c r="B1485" s="7">
        <v>42.371490999999999</v>
      </c>
      <c r="C1485" s="7">
        <v>-71.08278</v>
      </c>
      <c r="D1485" s="7">
        <v>1</v>
      </c>
    </row>
    <row r="1486" spans="1:4" x14ac:dyDescent="0.25">
      <c r="A1486" s="7" t="s">
        <v>8419</v>
      </c>
      <c r="B1486" s="7">
        <v>42.371492000000003</v>
      </c>
      <c r="C1486" s="7">
        <v>-71.099917000000005</v>
      </c>
      <c r="D1486" s="7">
        <v>1</v>
      </c>
    </row>
    <row r="1487" spans="1:4" x14ac:dyDescent="0.25">
      <c r="A1487" s="7" t="s">
        <v>8420</v>
      </c>
      <c r="B1487" s="7">
        <v>42.371536999999996</v>
      </c>
      <c r="C1487" s="7">
        <v>-71.139906999999994</v>
      </c>
      <c r="D1487" s="7">
        <v>1</v>
      </c>
    </row>
    <row r="1488" spans="1:4" x14ac:dyDescent="0.25">
      <c r="A1488" s="7" t="s">
        <v>8421</v>
      </c>
      <c r="B1488" s="7">
        <v>42.371541000000001</v>
      </c>
      <c r="C1488" s="7">
        <v>-71.089772999999994</v>
      </c>
      <c r="D1488" s="7">
        <v>1</v>
      </c>
    </row>
    <row r="1489" spans="1:4" x14ac:dyDescent="0.25">
      <c r="A1489" s="7" t="s">
        <v>8422</v>
      </c>
      <c r="B1489" s="7">
        <v>42.371566999999999</v>
      </c>
      <c r="C1489" s="7">
        <v>-71.106296</v>
      </c>
      <c r="D1489" s="7">
        <v>1</v>
      </c>
    </row>
    <row r="1490" spans="1:4" x14ac:dyDescent="0.25">
      <c r="A1490" s="7" t="s">
        <v>8423</v>
      </c>
      <c r="B1490" s="7">
        <v>42.371572999999998</v>
      </c>
      <c r="C1490" s="7">
        <v>-71.098412999999994</v>
      </c>
      <c r="D1490" s="7">
        <v>1</v>
      </c>
    </row>
    <row r="1491" spans="1:4" x14ac:dyDescent="0.25">
      <c r="A1491" s="7" t="s">
        <v>8424</v>
      </c>
      <c r="B1491" s="7">
        <v>42.371575999999997</v>
      </c>
      <c r="C1491" s="7">
        <v>-71.106898999999999</v>
      </c>
      <c r="D1491" s="7">
        <v>1</v>
      </c>
    </row>
    <row r="1492" spans="1:4" x14ac:dyDescent="0.25">
      <c r="A1492" s="7" t="s">
        <v>8425</v>
      </c>
      <c r="B1492" s="7">
        <v>42.371600999999998</v>
      </c>
      <c r="C1492" s="7">
        <v>-71.085094999999995</v>
      </c>
      <c r="D1492" s="7">
        <v>1</v>
      </c>
    </row>
    <row r="1493" spans="1:4" x14ac:dyDescent="0.25">
      <c r="A1493" s="7" t="s">
        <v>8426</v>
      </c>
      <c r="B1493" s="7">
        <v>42.371617999999998</v>
      </c>
      <c r="C1493" s="7">
        <v>-71.085234</v>
      </c>
      <c r="D1493" s="7">
        <v>1</v>
      </c>
    </row>
    <row r="1494" spans="1:4" x14ac:dyDescent="0.25">
      <c r="A1494" s="7" t="s">
        <v>8427</v>
      </c>
      <c r="B1494" s="7">
        <v>42.371617999999998</v>
      </c>
      <c r="C1494" s="7">
        <v>-71.106847000000002</v>
      </c>
      <c r="D1494" s="7">
        <v>1</v>
      </c>
    </row>
    <row r="1495" spans="1:4" x14ac:dyDescent="0.25">
      <c r="A1495" s="7" t="s">
        <v>8428</v>
      </c>
      <c r="B1495" s="7">
        <v>42.371620999999998</v>
      </c>
      <c r="C1495" s="7">
        <v>-71.095314000000002</v>
      </c>
      <c r="D1495" s="7">
        <v>1</v>
      </c>
    </row>
    <row r="1496" spans="1:4" x14ac:dyDescent="0.25">
      <c r="A1496" s="7" t="s">
        <v>8429</v>
      </c>
      <c r="B1496" s="7">
        <v>42.371634</v>
      </c>
      <c r="C1496" s="7">
        <v>-71.083894000000001</v>
      </c>
      <c r="D1496" s="7">
        <v>1</v>
      </c>
    </row>
    <row r="1497" spans="1:4" x14ac:dyDescent="0.25">
      <c r="A1497" s="7" t="s">
        <v>8430</v>
      </c>
      <c r="B1497" s="7">
        <v>42.371634999999998</v>
      </c>
      <c r="C1497" s="7">
        <v>-71.081310000000002</v>
      </c>
      <c r="D1497" s="7">
        <v>1</v>
      </c>
    </row>
    <row r="1498" spans="1:4" x14ac:dyDescent="0.25">
      <c r="A1498" s="7" t="s">
        <v>8431</v>
      </c>
      <c r="B1498" s="7">
        <v>42.371645999999998</v>
      </c>
      <c r="C1498" s="7">
        <v>-71.083984000000001</v>
      </c>
      <c r="D1498" s="7">
        <v>1</v>
      </c>
    </row>
    <row r="1499" spans="1:4" x14ac:dyDescent="0.25">
      <c r="A1499" s="7" t="s">
        <v>8432</v>
      </c>
      <c r="B1499" s="7">
        <v>42.371653000000002</v>
      </c>
      <c r="C1499" s="7">
        <v>-71.084041999999997</v>
      </c>
      <c r="D1499" s="7">
        <v>1</v>
      </c>
    </row>
    <row r="1500" spans="1:4" x14ac:dyDescent="0.25">
      <c r="A1500" s="7" t="s">
        <v>8433</v>
      </c>
      <c r="B1500" s="7">
        <v>42.371656999999999</v>
      </c>
      <c r="C1500" s="7">
        <v>-71.107318000000006</v>
      </c>
      <c r="D1500" s="7">
        <v>1</v>
      </c>
    </row>
    <row r="1501" spans="1:4" x14ac:dyDescent="0.25">
      <c r="A1501" s="7" t="s">
        <v>8434</v>
      </c>
      <c r="B1501" s="7">
        <v>42.371662000000001</v>
      </c>
      <c r="C1501" s="7">
        <v>-71.114420999999993</v>
      </c>
      <c r="D1501" s="7">
        <v>1</v>
      </c>
    </row>
    <row r="1502" spans="1:4" x14ac:dyDescent="0.25">
      <c r="A1502" s="7" t="s">
        <v>8435</v>
      </c>
      <c r="B1502" s="7">
        <v>42.371670999999999</v>
      </c>
      <c r="C1502" s="7">
        <v>-71.099207000000007</v>
      </c>
      <c r="D1502" s="7">
        <v>1</v>
      </c>
    </row>
    <row r="1503" spans="1:4" x14ac:dyDescent="0.25">
      <c r="A1503" s="7" t="s">
        <v>8436</v>
      </c>
      <c r="B1503" s="7">
        <v>42.371682999999997</v>
      </c>
      <c r="C1503" s="7">
        <v>-71.089984999999999</v>
      </c>
      <c r="D1503" s="7">
        <v>1</v>
      </c>
    </row>
    <row r="1504" spans="1:4" x14ac:dyDescent="0.25">
      <c r="A1504" s="7" t="s">
        <v>8437</v>
      </c>
      <c r="B1504" s="7">
        <v>42.371702999999997</v>
      </c>
      <c r="C1504" s="7">
        <v>-71.098071000000004</v>
      </c>
      <c r="D1504" s="7">
        <v>1</v>
      </c>
    </row>
    <row r="1505" spans="1:4" x14ac:dyDescent="0.25">
      <c r="A1505" s="7" t="s">
        <v>8438</v>
      </c>
      <c r="B1505" s="7">
        <v>42.371713</v>
      </c>
      <c r="C1505" s="7">
        <v>-71.105484000000004</v>
      </c>
      <c r="D1505" s="7">
        <v>1</v>
      </c>
    </row>
    <row r="1506" spans="1:4" x14ac:dyDescent="0.25">
      <c r="A1506" s="7" t="s">
        <v>8439</v>
      </c>
      <c r="B1506" s="7">
        <v>42.371721000000001</v>
      </c>
      <c r="C1506" s="7">
        <v>-71.121245999999999</v>
      </c>
      <c r="D1506" s="7">
        <v>1</v>
      </c>
    </row>
    <row r="1507" spans="1:4" x14ac:dyDescent="0.25">
      <c r="A1507" s="7" t="s">
        <v>8440</v>
      </c>
      <c r="B1507" s="7">
        <v>42.371723000000003</v>
      </c>
      <c r="C1507" s="7">
        <v>-71.098224000000002</v>
      </c>
      <c r="D1507" s="7">
        <v>1</v>
      </c>
    </row>
    <row r="1508" spans="1:4" x14ac:dyDescent="0.25">
      <c r="A1508" s="7" t="s">
        <v>8441</v>
      </c>
      <c r="B1508" s="7">
        <v>42.371730999999997</v>
      </c>
      <c r="C1508" s="7">
        <v>-71.140039999999999</v>
      </c>
      <c r="D1508" s="7">
        <v>1</v>
      </c>
    </row>
    <row r="1509" spans="1:4" x14ac:dyDescent="0.25">
      <c r="A1509" s="7" t="s">
        <v>8442</v>
      </c>
      <c r="B1509" s="7">
        <v>42.371752000000001</v>
      </c>
      <c r="C1509" s="7">
        <v>-71.085534999999993</v>
      </c>
      <c r="D1509" s="7">
        <v>1</v>
      </c>
    </row>
    <row r="1510" spans="1:4" x14ac:dyDescent="0.25">
      <c r="A1510" s="7" t="s">
        <v>8443</v>
      </c>
      <c r="B1510" s="7">
        <v>42.371757000000002</v>
      </c>
      <c r="C1510" s="7">
        <v>-71.117846999999998</v>
      </c>
      <c r="D1510" s="7">
        <v>1</v>
      </c>
    </row>
    <row r="1511" spans="1:4" x14ac:dyDescent="0.25">
      <c r="A1511" s="7" t="s">
        <v>8444</v>
      </c>
      <c r="B1511" s="7">
        <v>42.371774000000002</v>
      </c>
      <c r="C1511" s="7">
        <v>-71.117627999999996</v>
      </c>
      <c r="D1511" s="7">
        <v>1</v>
      </c>
    </row>
    <row r="1512" spans="1:4" x14ac:dyDescent="0.25">
      <c r="A1512" s="7" t="s">
        <v>8445</v>
      </c>
      <c r="B1512" s="7">
        <v>42.371774000000002</v>
      </c>
      <c r="C1512" s="7">
        <v>-71.120626000000001</v>
      </c>
      <c r="D1512" s="7">
        <v>1</v>
      </c>
    </row>
    <row r="1513" spans="1:4" x14ac:dyDescent="0.25">
      <c r="A1513" s="7" t="s">
        <v>8446</v>
      </c>
      <c r="B1513" s="7">
        <v>42.371782000000003</v>
      </c>
      <c r="C1513" s="7">
        <v>-71.098294999999993</v>
      </c>
      <c r="D1513" s="7">
        <v>1</v>
      </c>
    </row>
    <row r="1514" spans="1:4" x14ac:dyDescent="0.25">
      <c r="A1514" s="7" t="s">
        <v>8447</v>
      </c>
      <c r="B1514" s="7">
        <v>42.371806999999997</v>
      </c>
      <c r="C1514" s="7">
        <v>-71.086742000000001</v>
      </c>
      <c r="D1514" s="7">
        <v>1</v>
      </c>
    </row>
    <row r="1515" spans="1:4" x14ac:dyDescent="0.25">
      <c r="A1515" s="7" t="s">
        <v>8448</v>
      </c>
      <c r="B1515" s="7">
        <v>42.371808000000001</v>
      </c>
      <c r="C1515" s="7">
        <v>-71.077769000000004</v>
      </c>
      <c r="D1515" s="7">
        <v>1</v>
      </c>
    </row>
    <row r="1516" spans="1:4" x14ac:dyDescent="0.25">
      <c r="A1516" s="7" t="s">
        <v>8449</v>
      </c>
      <c r="B1516" s="7">
        <v>42.371825000000001</v>
      </c>
      <c r="C1516" s="7">
        <v>-71.086119999999994</v>
      </c>
      <c r="D1516" s="7">
        <v>1</v>
      </c>
    </row>
    <row r="1517" spans="1:4" x14ac:dyDescent="0.25">
      <c r="A1517" s="7" t="s">
        <v>8450</v>
      </c>
      <c r="B1517" s="7">
        <v>42.371837999999997</v>
      </c>
      <c r="C1517" s="7">
        <v>-71.110843000000003</v>
      </c>
      <c r="D1517" s="7">
        <v>1</v>
      </c>
    </row>
    <row r="1518" spans="1:4" x14ac:dyDescent="0.25">
      <c r="A1518" s="7" t="s">
        <v>8451</v>
      </c>
      <c r="B1518" s="7">
        <v>42.371839999999999</v>
      </c>
      <c r="C1518" s="7">
        <v>-71.11345</v>
      </c>
      <c r="D1518" s="7">
        <v>1</v>
      </c>
    </row>
    <row r="1519" spans="1:4" x14ac:dyDescent="0.25">
      <c r="A1519" s="7" t="s">
        <v>8452</v>
      </c>
      <c r="B1519" s="7">
        <v>42.371839999999999</v>
      </c>
      <c r="C1519" s="7">
        <v>-71.114564999999999</v>
      </c>
      <c r="D1519" s="7">
        <v>1</v>
      </c>
    </row>
    <row r="1520" spans="1:4" x14ac:dyDescent="0.25">
      <c r="A1520" s="7" t="s">
        <v>8453</v>
      </c>
      <c r="B1520" s="7">
        <v>42.371847000000002</v>
      </c>
      <c r="C1520" s="7">
        <v>-71.092597999999995</v>
      </c>
      <c r="D1520" s="7">
        <v>1</v>
      </c>
    </row>
    <row r="1521" spans="1:4" x14ac:dyDescent="0.25">
      <c r="A1521" s="7" t="s">
        <v>8454</v>
      </c>
      <c r="B1521" s="7">
        <v>42.371856000000001</v>
      </c>
      <c r="C1521" s="7">
        <v>-71.098365999999999</v>
      </c>
      <c r="D1521" s="7">
        <v>1</v>
      </c>
    </row>
    <row r="1522" spans="1:4" x14ac:dyDescent="0.25">
      <c r="A1522" s="7" t="s">
        <v>8455</v>
      </c>
      <c r="B1522" s="7">
        <v>42.371918000000001</v>
      </c>
      <c r="C1522" s="7">
        <v>-71.087614000000002</v>
      </c>
      <c r="D1522" s="7">
        <v>1</v>
      </c>
    </row>
    <row r="1523" spans="1:4" x14ac:dyDescent="0.25">
      <c r="A1523" s="7" t="s">
        <v>8456</v>
      </c>
      <c r="B1523" s="7">
        <v>42.371923000000002</v>
      </c>
      <c r="C1523" s="7">
        <v>-71.078458999999995</v>
      </c>
      <c r="D1523" s="7">
        <v>1</v>
      </c>
    </row>
    <row r="1524" spans="1:4" x14ac:dyDescent="0.25">
      <c r="A1524" s="7" t="s">
        <v>8457</v>
      </c>
      <c r="B1524" s="7">
        <v>42.371924</v>
      </c>
      <c r="C1524" s="7">
        <v>-71.120527999999993</v>
      </c>
      <c r="D1524" s="7">
        <v>1</v>
      </c>
    </row>
    <row r="1525" spans="1:4" x14ac:dyDescent="0.25">
      <c r="A1525" s="7" t="s">
        <v>8458</v>
      </c>
      <c r="B1525" s="7">
        <v>42.371929999999999</v>
      </c>
      <c r="C1525" s="7">
        <v>-71.120521999999994</v>
      </c>
      <c r="D1525" s="7">
        <v>1</v>
      </c>
    </row>
    <row r="1526" spans="1:4" x14ac:dyDescent="0.25">
      <c r="A1526" s="7" t="s">
        <v>8459</v>
      </c>
      <c r="B1526" s="7">
        <v>42.371935999999998</v>
      </c>
      <c r="C1526" s="7">
        <v>-71.095917999999998</v>
      </c>
      <c r="D1526" s="7">
        <v>1</v>
      </c>
    </row>
    <row r="1527" spans="1:4" x14ac:dyDescent="0.25">
      <c r="A1527" s="7" t="s">
        <v>8460</v>
      </c>
      <c r="B1527" s="7">
        <v>42.371949000000001</v>
      </c>
      <c r="C1527" s="7">
        <v>-71.086113999999995</v>
      </c>
      <c r="D1527" s="7">
        <v>1</v>
      </c>
    </row>
    <row r="1528" spans="1:4" x14ac:dyDescent="0.25">
      <c r="A1528" s="7" t="s">
        <v>8461</v>
      </c>
      <c r="B1528" s="7">
        <v>42.371962000000003</v>
      </c>
      <c r="C1528" s="7">
        <v>-71.087954999999994</v>
      </c>
      <c r="D1528" s="7">
        <v>1</v>
      </c>
    </row>
    <row r="1529" spans="1:4" x14ac:dyDescent="0.25">
      <c r="A1529" s="7" t="s">
        <v>8462</v>
      </c>
      <c r="B1529" s="7">
        <v>42.371972999999997</v>
      </c>
      <c r="C1529" s="7">
        <v>-71.088029000000006</v>
      </c>
      <c r="D1529" s="7">
        <v>1</v>
      </c>
    </row>
    <row r="1530" spans="1:4" x14ac:dyDescent="0.25">
      <c r="A1530" s="7" t="s">
        <v>8463</v>
      </c>
      <c r="B1530" s="7">
        <v>42.371972999999997</v>
      </c>
      <c r="C1530" s="7">
        <v>-71.118542000000005</v>
      </c>
      <c r="D1530" s="7">
        <v>1</v>
      </c>
    </row>
    <row r="1531" spans="1:4" x14ac:dyDescent="0.25">
      <c r="A1531" s="7" t="s">
        <v>8464</v>
      </c>
      <c r="B1531" s="7">
        <v>42.371982000000003</v>
      </c>
      <c r="C1531" s="7">
        <v>-71.087352999999993</v>
      </c>
      <c r="D1531" s="7">
        <v>1</v>
      </c>
    </row>
    <row r="1532" spans="1:4" x14ac:dyDescent="0.25">
      <c r="A1532" s="7" t="s">
        <v>8465</v>
      </c>
      <c r="B1532" s="7">
        <v>42.372000999999997</v>
      </c>
      <c r="C1532" s="7">
        <v>-71.084608000000003</v>
      </c>
      <c r="D1532" s="7">
        <v>1</v>
      </c>
    </row>
    <row r="1533" spans="1:4" x14ac:dyDescent="0.25">
      <c r="A1533" s="7" t="s">
        <v>8466</v>
      </c>
      <c r="B1533" s="7">
        <v>42.372002999999999</v>
      </c>
      <c r="C1533" s="7">
        <v>-71.108219000000005</v>
      </c>
      <c r="D1533" s="7">
        <v>1</v>
      </c>
    </row>
    <row r="1534" spans="1:4" x14ac:dyDescent="0.25">
      <c r="A1534" s="7" t="s">
        <v>8467</v>
      </c>
      <c r="B1534" s="7">
        <v>42.372025999999998</v>
      </c>
      <c r="C1534" s="7">
        <v>-71.098958999999994</v>
      </c>
      <c r="D1534" s="7">
        <v>1</v>
      </c>
    </row>
    <row r="1535" spans="1:4" x14ac:dyDescent="0.25">
      <c r="A1535" s="7" t="s">
        <v>8468</v>
      </c>
      <c r="B1535" s="7">
        <v>42.372039999999998</v>
      </c>
      <c r="C1535" s="7">
        <v>-71.118424000000005</v>
      </c>
      <c r="D1535" s="7">
        <v>1</v>
      </c>
    </row>
    <row r="1536" spans="1:4" x14ac:dyDescent="0.25">
      <c r="A1536" s="7" t="s">
        <v>8469</v>
      </c>
      <c r="B1536" s="7">
        <v>42.372042</v>
      </c>
      <c r="C1536" s="7">
        <v>-71.120455000000007</v>
      </c>
      <c r="D1536" s="7">
        <v>1</v>
      </c>
    </row>
    <row r="1537" spans="1:4" x14ac:dyDescent="0.25">
      <c r="A1537" s="7" t="s">
        <v>8470</v>
      </c>
      <c r="B1537" s="7">
        <v>42.372059</v>
      </c>
      <c r="C1537" s="7">
        <v>-71.088729000000001</v>
      </c>
      <c r="D1537" s="7">
        <v>1</v>
      </c>
    </row>
    <row r="1538" spans="1:4" x14ac:dyDescent="0.25">
      <c r="A1538" s="7" t="s">
        <v>8471</v>
      </c>
      <c r="B1538" s="7">
        <v>42.372067999999999</v>
      </c>
      <c r="C1538" s="7">
        <v>-71.079451000000006</v>
      </c>
      <c r="D1538" s="7">
        <v>1</v>
      </c>
    </row>
    <row r="1539" spans="1:4" x14ac:dyDescent="0.25">
      <c r="A1539" s="7" t="s">
        <v>8472</v>
      </c>
      <c r="B1539" s="7">
        <v>42.372069000000003</v>
      </c>
      <c r="C1539" s="7">
        <v>-71.087290999999993</v>
      </c>
      <c r="D1539" s="7">
        <v>1</v>
      </c>
    </row>
    <row r="1540" spans="1:4" x14ac:dyDescent="0.25">
      <c r="A1540" s="7" t="s">
        <v>8473</v>
      </c>
      <c r="B1540" s="7">
        <v>42.372073999999998</v>
      </c>
      <c r="C1540" s="7">
        <v>-71.107997999999995</v>
      </c>
      <c r="D1540" s="7">
        <v>1</v>
      </c>
    </row>
    <row r="1541" spans="1:4" x14ac:dyDescent="0.25">
      <c r="A1541" s="7" t="s">
        <v>8474</v>
      </c>
      <c r="B1541" s="7">
        <v>42.372078000000002</v>
      </c>
      <c r="C1541" s="7">
        <v>-71.081861000000004</v>
      </c>
      <c r="D1541" s="7">
        <v>1</v>
      </c>
    </row>
    <row r="1542" spans="1:4" x14ac:dyDescent="0.25">
      <c r="A1542" s="7" t="s">
        <v>8475</v>
      </c>
      <c r="B1542" s="7">
        <v>42.372089000000003</v>
      </c>
      <c r="C1542" s="7">
        <v>-71.119338999999997</v>
      </c>
      <c r="D1542" s="7">
        <v>1</v>
      </c>
    </row>
    <row r="1543" spans="1:4" x14ac:dyDescent="0.25">
      <c r="A1543" s="7" t="s">
        <v>8476</v>
      </c>
      <c r="B1543" s="7">
        <v>42.372103000000003</v>
      </c>
      <c r="C1543" s="7">
        <v>-71.087056000000004</v>
      </c>
      <c r="D1543" s="7">
        <v>1</v>
      </c>
    </row>
    <row r="1544" spans="1:4" x14ac:dyDescent="0.25">
      <c r="A1544" s="7" t="s">
        <v>8477</v>
      </c>
      <c r="B1544" s="7">
        <v>42.372107999999997</v>
      </c>
      <c r="C1544" s="7">
        <v>-71.092191</v>
      </c>
      <c r="D1544" s="7">
        <v>1</v>
      </c>
    </row>
    <row r="1545" spans="1:4" x14ac:dyDescent="0.25">
      <c r="A1545" s="7" t="s">
        <v>8478</v>
      </c>
      <c r="B1545" s="7">
        <v>42.372112000000001</v>
      </c>
      <c r="C1545" s="7">
        <v>-71.108548999999996</v>
      </c>
      <c r="D1545" s="7">
        <v>1</v>
      </c>
    </row>
    <row r="1546" spans="1:4" x14ac:dyDescent="0.25">
      <c r="A1546" s="7" t="s">
        <v>8479</v>
      </c>
      <c r="B1546" s="7">
        <v>42.372138999999997</v>
      </c>
      <c r="C1546" s="7">
        <v>-71.089348000000001</v>
      </c>
      <c r="D1546" s="7">
        <v>1</v>
      </c>
    </row>
    <row r="1547" spans="1:4" x14ac:dyDescent="0.25">
      <c r="A1547" s="7" t="s">
        <v>8480</v>
      </c>
      <c r="B1547" s="7">
        <v>42.372145000000003</v>
      </c>
      <c r="C1547" s="7">
        <v>-71.113652999999999</v>
      </c>
      <c r="D1547" s="7">
        <v>1</v>
      </c>
    </row>
    <row r="1548" spans="1:4" x14ac:dyDescent="0.25">
      <c r="A1548" s="7" t="s">
        <v>8481</v>
      </c>
      <c r="B1548" s="7">
        <v>42.372149999999998</v>
      </c>
      <c r="C1548" s="7">
        <v>-71.120497</v>
      </c>
      <c r="D1548" s="7">
        <v>1</v>
      </c>
    </row>
    <row r="1549" spans="1:4" x14ac:dyDescent="0.25">
      <c r="A1549" s="7" t="s">
        <v>8482</v>
      </c>
      <c r="B1549" s="7">
        <v>42.372185000000002</v>
      </c>
      <c r="C1549" s="7">
        <v>-71.099052999999998</v>
      </c>
      <c r="D1549" s="7">
        <v>1</v>
      </c>
    </row>
    <row r="1550" spans="1:4" x14ac:dyDescent="0.25">
      <c r="A1550" s="7" t="s">
        <v>8483</v>
      </c>
      <c r="B1550" s="7">
        <v>42.372188000000001</v>
      </c>
      <c r="C1550" s="7">
        <v>-71.088961999999995</v>
      </c>
      <c r="D1550" s="7">
        <v>1</v>
      </c>
    </row>
    <row r="1551" spans="1:4" x14ac:dyDescent="0.25">
      <c r="A1551" s="7" t="s">
        <v>8484</v>
      </c>
      <c r="B1551" s="7">
        <v>42.372194</v>
      </c>
      <c r="C1551" s="7">
        <v>-71.119153999999995</v>
      </c>
      <c r="D1551" s="7">
        <v>1</v>
      </c>
    </row>
    <row r="1552" spans="1:4" x14ac:dyDescent="0.25">
      <c r="A1552" s="7" t="s">
        <v>8485</v>
      </c>
      <c r="B1552" s="7">
        <v>42.372194999999998</v>
      </c>
      <c r="C1552" s="7">
        <v>-71.090328999999997</v>
      </c>
      <c r="D1552" s="7">
        <v>1</v>
      </c>
    </row>
    <row r="1553" spans="1:4" x14ac:dyDescent="0.25">
      <c r="A1553" s="7" t="s">
        <v>8486</v>
      </c>
      <c r="B1553" s="7">
        <v>42.372197999999997</v>
      </c>
      <c r="C1553" s="7">
        <v>-71.120307999999994</v>
      </c>
      <c r="D1553" s="7">
        <v>1</v>
      </c>
    </row>
    <row r="1554" spans="1:4" x14ac:dyDescent="0.25">
      <c r="A1554" s="7" t="s">
        <v>8487</v>
      </c>
      <c r="B1554" s="7">
        <v>42.372199000000002</v>
      </c>
      <c r="C1554" s="7">
        <v>-71.100302999999997</v>
      </c>
      <c r="D1554" s="7">
        <v>1</v>
      </c>
    </row>
    <row r="1555" spans="1:4" x14ac:dyDescent="0.25">
      <c r="A1555" s="7" t="s">
        <v>8488</v>
      </c>
      <c r="B1555" s="7">
        <v>42.372200999999997</v>
      </c>
      <c r="C1555" s="7">
        <v>-71.092140999999998</v>
      </c>
      <c r="D1555" s="7">
        <v>1</v>
      </c>
    </row>
    <row r="1556" spans="1:4" x14ac:dyDescent="0.25">
      <c r="A1556" s="7" t="s">
        <v>8489</v>
      </c>
      <c r="B1556" s="7">
        <v>42.372217999999997</v>
      </c>
      <c r="C1556" s="7">
        <v>-71.099344000000002</v>
      </c>
      <c r="D1556" s="7">
        <v>1</v>
      </c>
    </row>
    <row r="1557" spans="1:4" x14ac:dyDescent="0.25">
      <c r="A1557" s="7" t="s">
        <v>8490</v>
      </c>
      <c r="B1557" s="7">
        <v>42.372221000000003</v>
      </c>
      <c r="C1557" s="7">
        <v>-71.088489999999993</v>
      </c>
      <c r="D1557" s="7">
        <v>1</v>
      </c>
    </row>
    <row r="1558" spans="1:4" x14ac:dyDescent="0.25">
      <c r="A1558" s="7" t="s">
        <v>8491</v>
      </c>
      <c r="B1558" s="7">
        <v>42.372224000000003</v>
      </c>
      <c r="C1558" s="7">
        <v>-71.084266</v>
      </c>
      <c r="D1558" s="7">
        <v>1</v>
      </c>
    </row>
    <row r="1559" spans="1:4" x14ac:dyDescent="0.25">
      <c r="A1559" s="7" t="s">
        <v>8492</v>
      </c>
      <c r="B1559" s="7">
        <v>42.372224000000003</v>
      </c>
      <c r="C1559" s="7">
        <v>-71.133932000000001</v>
      </c>
      <c r="D1559" s="7">
        <v>1</v>
      </c>
    </row>
    <row r="1560" spans="1:4" x14ac:dyDescent="0.25">
      <c r="A1560" s="7" t="s">
        <v>8493</v>
      </c>
      <c r="B1560" s="7">
        <v>42.372247000000002</v>
      </c>
      <c r="C1560" s="7">
        <v>-71.088657999999995</v>
      </c>
      <c r="D1560" s="7">
        <v>1</v>
      </c>
    </row>
    <row r="1561" spans="1:4" x14ac:dyDescent="0.25">
      <c r="A1561" s="7" t="s">
        <v>8494</v>
      </c>
      <c r="B1561" s="7">
        <v>42.372252000000003</v>
      </c>
      <c r="C1561" s="7">
        <v>-71.084473000000003</v>
      </c>
      <c r="D1561" s="7">
        <v>1</v>
      </c>
    </row>
    <row r="1562" spans="1:4" x14ac:dyDescent="0.25">
      <c r="A1562" s="7" t="s">
        <v>8495</v>
      </c>
      <c r="B1562" s="7">
        <v>42.372259999999997</v>
      </c>
      <c r="C1562" s="7">
        <v>-71.088746</v>
      </c>
      <c r="D1562" s="7">
        <v>1</v>
      </c>
    </row>
    <row r="1563" spans="1:4" x14ac:dyDescent="0.25">
      <c r="A1563" s="7" t="s">
        <v>8496</v>
      </c>
      <c r="B1563" s="7">
        <v>42.372286000000003</v>
      </c>
      <c r="C1563" s="7">
        <v>-71.100274999999996</v>
      </c>
      <c r="D1563" s="7">
        <v>1</v>
      </c>
    </row>
    <row r="1564" spans="1:4" x14ac:dyDescent="0.25">
      <c r="A1564" s="7" t="s">
        <v>8497</v>
      </c>
      <c r="B1564" s="7">
        <v>42.372290999999997</v>
      </c>
      <c r="C1564" s="7">
        <v>-71.094953000000004</v>
      </c>
      <c r="D1564" s="7">
        <v>1</v>
      </c>
    </row>
    <row r="1565" spans="1:4" x14ac:dyDescent="0.25">
      <c r="A1565" s="7" t="s">
        <v>8498</v>
      </c>
      <c r="B1565" s="7">
        <v>42.372292999999999</v>
      </c>
      <c r="C1565" s="7">
        <v>-71.100271000000006</v>
      </c>
      <c r="D1565" s="7">
        <v>1</v>
      </c>
    </row>
    <row r="1566" spans="1:4" x14ac:dyDescent="0.25">
      <c r="A1566" s="7" t="s">
        <v>8499</v>
      </c>
      <c r="B1566" s="7">
        <v>42.372303000000002</v>
      </c>
      <c r="C1566" s="7">
        <v>-71.108615999999998</v>
      </c>
      <c r="D1566" s="7">
        <v>1</v>
      </c>
    </row>
    <row r="1567" spans="1:4" x14ac:dyDescent="0.25">
      <c r="A1567" s="7" t="s">
        <v>8500</v>
      </c>
      <c r="B1567" s="7">
        <v>42.372306000000002</v>
      </c>
      <c r="C1567" s="7">
        <v>-71.118311000000006</v>
      </c>
      <c r="D1567" s="7">
        <v>1</v>
      </c>
    </row>
    <row r="1568" spans="1:4" x14ac:dyDescent="0.25">
      <c r="A1568" s="7" t="s">
        <v>8501</v>
      </c>
      <c r="B1568" s="7">
        <v>42.372307999999997</v>
      </c>
      <c r="C1568" s="7">
        <v>-71.118891000000005</v>
      </c>
      <c r="D1568" s="7">
        <v>1</v>
      </c>
    </row>
    <row r="1569" spans="1:4" x14ac:dyDescent="0.25">
      <c r="A1569" s="7" t="s">
        <v>8502</v>
      </c>
      <c r="B1569" s="7">
        <v>42.372318999999997</v>
      </c>
      <c r="C1569" s="7">
        <v>-71.108616999999995</v>
      </c>
      <c r="D1569" s="7">
        <v>1</v>
      </c>
    </row>
    <row r="1570" spans="1:4" x14ac:dyDescent="0.25">
      <c r="A1570" s="7" t="s">
        <v>8503</v>
      </c>
      <c r="B1570" s="7">
        <v>42.372338999999997</v>
      </c>
      <c r="C1570" s="7">
        <v>-71.123731000000006</v>
      </c>
      <c r="D1570" s="7">
        <v>1</v>
      </c>
    </row>
    <row r="1571" spans="1:4" x14ac:dyDescent="0.25">
      <c r="A1571" s="7" t="s">
        <v>8504</v>
      </c>
      <c r="B1571" s="7">
        <v>42.372351999999999</v>
      </c>
      <c r="C1571" s="7">
        <v>-71.094806000000005</v>
      </c>
      <c r="D1571" s="7">
        <v>1</v>
      </c>
    </row>
    <row r="1572" spans="1:4" x14ac:dyDescent="0.25">
      <c r="A1572" s="7" t="s">
        <v>8505</v>
      </c>
      <c r="B1572" s="7">
        <v>42.372352999999997</v>
      </c>
      <c r="C1572" s="7">
        <v>-71.115942000000004</v>
      </c>
      <c r="D1572" s="7">
        <v>1</v>
      </c>
    </row>
    <row r="1573" spans="1:4" x14ac:dyDescent="0.25">
      <c r="A1573" s="7" t="s">
        <v>8506</v>
      </c>
      <c r="B1573" s="7">
        <v>42.372363999999997</v>
      </c>
      <c r="C1573" s="7">
        <v>-71.08954</v>
      </c>
      <c r="D1573" s="7">
        <v>1</v>
      </c>
    </row>
    <row r="1574" spans="1:4" x14ac:dyDescent="0.25">
      <c r="A1574" s="7" t="s">
        <v>8507</v>
      </c>
      <c r="B1574" s="7">
        <v>42.372365000000002</v>
      </c>
      <c r="C1574" s="7">
        <v>-71.117433000000005</v>
      </c>
      <c r="D1574" s="7">
        <v>1</v>
      </c>
    </row>
    <row r="1575" spans="1:4" x14ac:dyDescent="0.25">
      <c r="A1575" s="7" t="s">
        <v>8508</v>
      </c>
      <c r="B1575" s="7">
        <v>42.372374999999998</v>
      </c>
      <c r="C1575" s="7">
        <v>-71.084613000000004</v>
      </c>
      <c r="D1575" s="7">
        <v>1</v>
      </c>
    </row>
    <row r="1576" spans="1:4" x14ac:dyDescent="0.25">
      <c r="A1576" s="7" t="s">
        <v>8509</v>
      </c>
      <c r="B1576" s="7">
        <v>42.37238</v>
      </c>
      <c r="C1576" s="7">
        <v>-71.120155999999994</v>
      </c>
      <c r="D1576" s="7">
        <v>1</v>
      </c>
    </row>
    <row r="1577" spans="1:4" x14ac:dyDescent="0.25">
      <c r="A1577" s="7" t="s">
        <v>8510</v>
      </c>
      <c r="B1577" s="7">
        <v>42.372383999999997</v>
      </c>
      <c r="C1577" s="7">
        <v>-71.094249000000005</v>
      </c>
      <c r="D1577" s="7">
        <v>1</v>
      </c>
    </row>
    <row r="1578" spans="1:4" x14ac:dyDescent="0.25">
      <c r="A1578" s="7" t="s">
        <v>8511</v>
      </c>
      <c r="B1578" s="7">
        <v>42.372428999999997</v>
      </c>
      <c r="C1578" s="7">
        <v>-71.116468999999995</v>
      </c>
      <c r="D1578" s="7">
        <v>1</v>
      </c>
    </row>
    <row r="1579" spans="1:4" x14ac:dyDescent="0.25">
      <c r="A1579" s="7" t="s">
        <v>8512</v>
      </c>
      <c r="B1579" s="7">
        <v>42.372432000000003</v>
      </c>
      <c r="C1579" s="7">
        <v>-71.107570999999993</v>
      </c>
      <c r="D1579" s="7">
        <v>1</v>
      </c>
    </row>
    <row r="1580" spans="1:4" x14ac:dyDescent="0.25">
      <c r="A1580" s="7" t="s">
        <v>8513</v>
      </c>
      <c r="B1580" s="7">
        <v>42.372441000000002</v>
      </c>
      <c r="C1580" s="7">
        <v>-71.079147000000006</v>
      </c>
      <c r="D1580" s="7">
        <v>1</v>
      </c>
    </row>
    <row r="1581" spans="1:4" x14ac:dyDescent="0.25">
      <c r="A1581" s="7" t="s">
        <v>8514</v>
      </c>
      <c r="B1581" s="7">
        <v>42.372444999999999</v>
      </c>
      <c r="C1581" s="7">
        <v>-71.111767999999998</v>
      </c>
      <c r="D1581" s="7">
        <v>1</v>
      </c>
    </row>
    <row r="1582" spans="1:4" x14ac:dyDescent="0.25">
      <c r="A1582" s="7" t="s">
        <v>8515</v>
      </c>
      <c r="B1582" s="7">
        <v>42.372450999999998</v>
      </c>
      <c r="C1582" s="7">
        <v>-71.088095999999993</v>
      </c>
      <c r="D1582" s="7">
        <v>1</v>
      </c>
    </row>
    <row r="1583" spans="1:4" x14ac:dyDescent="0.25">
      <c r="A1583" s="7" t="s">
        <v>8516</v>
      </c>
      <c r="B1583" s="7">
        <v>42.372464999999998</v>
      </c>
      <c r="C1583" s="7">
        <v>-71.121575000000007</v>
      </c>
      <c r="D1583" s="7">
        <v>1</v>
      </c>
    </row>
    <row r="1584" spans="1:4" x14ac:dyDescent="0.25">
      <c r="A1584" s="7" t="s">
        <v>8517</v>
      </c>
      <c r="B1584" s="7">
        <v>42.372487999999997</v>
      </c>
      <c r="C1584" s="7">
        <v>-71.116148999999993</v>
      </c>
      <c r="D1584" s="7">
        <v>1</v>
      </c>
    </row>
    <row r="1585" spans="1:4" x14ac:dyDescent="0.25">
      <c r="A1585" s="7" t="s">
        <v>8518</v>
      </c>
      <c r="B1585" s="7">
        <v>42.372490999999997</v>
      </c>
      <c r="C1585" s="7">
        <v>-71.115924000000007</v>
      </c>
      <c r="D1585" s="7">
        <v>1</v>
      </c>
    </row>
    <row r="1586" spans="1:4" x14ac:dyDescent="0.25">
      <c r="A1586" s="7" t="s">
        <v>8519</v>
      </c>
      <c r="B1586" s="7">
        <v>42.372495999999998</v>
      </c>
      <c r="C1586" s="7">
        <v>-71.100961999999996</v>
      </c>
      <c r="D1586" s="7">
        <v>1</v>
      </c>
    </row>
    <row r="1587" spans="1:4" x14ac:dyDescent="0.25">
      <c r="A1587" s="7" t="s">
        <v>8520</v>
      </c>
      <c r="B1587" s="7">
        <v>42.372508000000003</v>
      </c>
      <c r="C1587" s="7">
        <v>-71.100082999999998</v>
      </c>
      <c r="D1587" s="7">
        <v>1</v>
      </c>
    </row>
    <row r="1588" spans="1:4" x14ac:dyDescent="0.25">
      <c r="A1588" s="7" t="s">
        <v>8521</v>
      </c>
      <c r="B1588" s="7">
        <v>42.372528000000003</v>
      </c>
      <c r="C1588" s="7">
        <v>-71.108790999999997</v>
      </c>
      <c r="D1588" s="7">
        <v>1</v>
      </c>
    </row>
    <row r="1589" spans="1:4" x14ac:dyDescent="0.25">
      <c r="A1589" s="7" t="s">
        <v>8522</v>
      </c>
      <c r="B1589" s="7">
        <v>42.372546</v>
      </c>
      <c r="C1589" s="7">
        <v>-71.115999000000002</v>
      </c>
      <c r="D1589" s="7">
        <v>1</v>
      </c>
    </row>
    <row r="1590" spans="1:4" x14ac:dyDescent="0.25">
      <c r="A1590" s="7" t="s">
        <v>8523</v>
      </c>
      <c r="B1590" s="7">
        <v>42.372548999999999</v>
      </c>
      <c r="C1590" s="7">
        <v>-71.116292000000001</v>
      </c>
      <c r="D1590" s="7">
        <v>1</v>
      </c>
    </row>
    <row r="1591" spans="1:4" x14ac:dyDescent="0.25">
      <c r="A1591" s="7" t="s">
        <v>8524</v>
      </c>
      <c r="B1591" s="7">
        <v>42.372557</v>
      </c>
      <c r="C1591" s="7">
        <v>-71.099878000000004</v>
      </c>
      <c r="D1591" s="7">
        <v>1</v>
      </c>
    </row>
    <row r="1592" spans="1:4" x14ac:dyDescent="0.25">
      <c r="A1592" s="7" t="s">
        <v>8525</v>
      </c>
      <c r="B1592" s="7">
        <v>42.372557999999998</v>
      </c>
      <c r="C1592" s="7">
        <v>-71.088881000000001</v>
      </c>
      <c r="D1592" s="7">
        <v>1</v>
      </c>
    </row>
    <row r="1593" spans="1:4" x14ac:dyDescent="0.25">
      <c r="A1593" s="7" t="s">
        <v>8526</v>
      </c>
      <c r="B1593" s="7">
        <v>42.372568999999999</v>
      </c>
      <c r="C1593" s="7">
        <v>-71.097555999999997</v>
      </c>
      <c r="D1593" s="7">
        <v>1</v>
      </c>
    </row>
    <row r="1594" spans="1:4" x14ac:dyDescent="0.25">
      <c r="A1594" s="7" t="s">
        <v>8527</v>
      </c>
      <c r="B1594" s="7">
        <v>42.372571999999998</v>
      </c>
      <c r="C1594" s="7">
        <v>-71.121509000000003</v>
      </c>
      <c r="D1594" s="7">
        <v>1</v>
      </c>
    </row>
    <row r="1595" spans="1:4" x14ac:dyDescent="0.25">
      <c r="A1595" s="7" t="s">
        <v>8528</v>
      </c>
      <c r="B1595" s="7">
        <v>42.372587000000003</v>
      </c>
      <c r="C1595" s="7">
        <v>-71.098702000000003</v>
      </c>
      <c r="D1595" s="7">
        <v>1</v>
      </c>
    </row>
    <row r="1596" spans="1:4" x14ac:dyDescent="0.25">
      <c r="A1596" s="7" t="s">
        <v>8529</v>
      </c>
      <c r="B1596" s="7">
        <v>42.372594999999997</v>
      </c>
      <c r="C1596" s="7">
        <v>-71.092871000000002</v>
      </c>
      <c r="D1596" s="7">
        <v>1</v>
      </c>
    </row>
    <row r="1597" spans="1:4" x14ac:dyDescent="0.25">
      <c r="A1597" s="7" t="s">
        <v>8530</v>
      </c>
      <c r="B1597" s="7">
        <v>42.372596999999999</v>
      </c>
      <c r="C1597" s="7">
        <v>-71.091357000000002</v>
      </c>
      <c r="D1597" s="7">
        <v>1</v>
      </c>
    </row>
    <row r="1598" spans="1:4" x14ac:dyDescent="0.25">
      <c r="A1598" s="7" t="s">
        <v>8531</v>
      </c>
      <c r="B1598" s="7">
        <v>42.372615000000003</v>
      </c>
      <c r="C1598" s="7">
        <v>-71.109719999999996</v>
      </c>
      <c r="D1598" s="7">
        <v>1</v>
      </c>
    </row>
    <row r="1599" spans="1:4" x14ac:dyDescent="0.25">
      <c r="A1599" s="7" t="s">
        <v>8532</v>
      </c>
      <c r="B1599" s="7">
        <v>42.372647999999998</v>
      </c>
      <c r="C1599" s="7">
        <v>-71.092504000000005</v>
      </c>
      <c r="D1599" s="7">
        <v>1</v>
      </c>
    </row>
    <row r="1600" spans="1:4" x14ac:dyDescent="0.25">
      <c r="A1600" s="7" t="s">
        <v>8533</v>
      </c>
      <c r="B1600" s="7">
        <v>42.372664</v>
      </c>
      <c r="C1600" s="7">
        <v>-71.101989000000003</v>
      </c>
      <c r="D1600" s="7">
        <v>1</v>
      </c>
    </row>
    <row r="1601" spans="1:4" x14ac:dyDescent="0.25">
      <c r="A1601" s="7" t="s">
        <v>8534</v>
      </c>
      <c r="B1601" s="7">
        <v>42.372666000000002</v>
      </c>
      <c r="C1601" s="7">
        <v>-71.107664999999997</v>
      </c>
      <c r="D1601" s="7">
        <v>1</v>
      </c>
    </row>
    <row r="1602" spans="1:4" x14ac:dyDescent="0.25">
      <c r="A1602" s="7" t="s">
        <v>8535</v>
      </c>
      <c r="B1602" s="7">
        <v>42.372705000000003</v>
      </c>
      <c r="C1602" s="7">
        <v>-71.097469000000004</v>
      </c>
      <c r="D1602" s="7">
        <v>1</v>
      </c>
    </row>
    <row r="1603" spans="1:4" x14ac:dyDescent="0.25">
      <c r="A1603" s="7" t="s">
        <v>8536</v>
      </c>
      <c r="B1603" s="7">
        <v>42.372718999999996</v>
      </c>
      <c r="C1603" s="7">
        <v>-71.086104000000006</v>
      </c>
      <c r="D1603" s="7">
        <v>1</v>
      </c>
    </row>
    <row r="1604" spans="1:4" x14ac:dyDescent="0.25">
      <c r="A1604" s="7" t="s">
        <v>8537</v>
      </c>
      <c r="B1604" s="7">
        <v>42.372725000000003</v>
      </c>
      <c r="C1604" s="7">
        <v>-71.093866000000006</v>
      </c>
      <c r="D1604" s="7">
        <v>1</v>
      </c>
    </row>
    <row r="1605" spans="1:4" x14ac:dyDescent="0.25">
      <c r="A1605" s="7" t="s">
        <v>8538</v>
      </c>
      <c r="B1605" s="7">
        <v>42.372726</v>
      </c>
      <c r="C1605" s="7">
        <v>-71.100926999999999</v>
      </c>
      <c r="D1605" s="7">
        <v>1</v>
      </c>
    </row>
    <row r="1606" spans="1:4" x14ac:dyDescent="0.25">
      <c r="A1606" s="7" t="s">
        <v>8539</v>
      </c>
      <c r="B1606" s="7">
        <v>42.372726999999998</v>
      </c>
      <c r="C1606" s="7">
        <v>-71.109938999999997</v>
      </c>
      <c r="D1606" s="7">
        <v>1</v>
      </c>
    </row>
    <row r="1607" spans="1:4" x14ac:dyDescent="0.25">
      <c r="A1607" s="7" t="s">
        <v>8540</v>
      </c>
      <c r="B1607" s="7">
        <v>42.372754</v>
      </c>
      <c r="C1607" s="7">
        <v>-71.094145999999995</v>
      </c>
      <c r="D1607" s="7">
        <v>1</v>
      </c>
    </row>
    <row r="1608" spans="1:4" x14ac:dyDescent="0.25">
      <c r="A1608" s="7" t="s">
        <v>8541</v>
      </c>
      <c r="B1608" s="7">
        <v>42.372762000000002</v>
      </c>
      <c r="C1608" s="7">
        <v>-71.122898000000006</v>
      </c>
      <c r="D1608" s="7">
        <v>1</v>
      </c>
    </row>
    <row r="1609" spans="1:4" x14ac:dyDescent="0.25">
      <c r="A1609" s="7" t="s">
        <v>8542</v>
      </c>
      <c r="B1609" s="7">
        <v>42.372762999999999</v>
      </c>
      <c r="C1609" s="7">
        <v>-71.093272999999996</v>
      </c>
      <c r="D1609" s="7">
        <v>1</v>
      </c>
    </row>
    <row r="1610" spans="1:4" x14ac:dyDescent="0.25">
      <c r="A1610" s="7" t="s">
        <v>8543</v>
      </c>
      <c r="B1610" s="7">
        <v>42.372763999999997</v>
      </c>
      <c r="C1610" s="7">
        <v>-71.081451000000001</v>
      </c>
      <c r="D1610" s="7">
        <v>1</v>
      </c>
    </row>
    <row r="1611" spans="1:4" x14ac:dyDescent="0.25">
      <c r="A1611" s="7" t="s">
        <v>8544</v>
      </c>
      <c r="B1611" s="7">
        <v>42.372768000000001</v>
      </c>
      <c r="C1611" s="7">
        <v>-71.09563</v>
      </c>
      <c r="D1611" s="7">
        <v>1</v>
      </c>
    </row>
    <row r="1612" spans="1:4" x14ac:dyDescent="0.25">
      <c r="A1612" s="7" t="s">
        <v>8545</v>
      </c>
      <c r="B1612" s="7">
        <v>42.372773000000002</v>
      </c>
      <c r="C1612" s="7">
        <v>-71.089259999999996</v>
      </c>
      <c r="D1612" s="7">
        <v>1</v>
      </c>
    </row>
    <row r="1613" spans="1:4" x14ac:dyDescent="0.25">
      <c r="A1613" s="7" t="s">
        <v>8546</v>
      </c>
      <c r="B1613" s="7">
        <v>42.372776999999999</v>
      </c>
      <c r="C1613" s="7">
        <v>-71.113369000000006</v>
      </c>
      <c r="D1613" s="7">
        <v>1</v>
      </c>
    </row>
    <row r="1614" spans="1:4" x14ac:dyDescent="0.25">
      <c r="A1614" s="7" t="s">
        <v>8547</v>
      </c>
      <c r="B1614" s="7">
        <v>42.372782000000001</v>
      </c>
      <c r="C1614" s="7">
        <v>-71.110320999999999</v>
      </c>
      <c r="D1614" s="7">
        <v>1</v>
      </c>
    </row>
    <row r="1615" spans="1:4" x14ac:dyDescent="0.25">
      <c r="A1615" s="7" t="s">
        <v>8548</v>
      </c>
      <c r="B1615" s="7">
        <v>42.372785</v>
      </c>
      <c r="C1615" s="7">
        <v>-71.120486</v>
      </c>
      <c r="D1615" s="7">
        <v>1</v>
      </c>
    </row>
    <row r="1616" spans="1:4" x14ac:dyDescent="0.25">
      <c r="A1616" s="7" t="s">
        <v>8549</v>
      </c>
      <c r="B1616" s="7">
        <v>42.372788</v>
      </c>
      <c r="C1616" s="7">
        <v>-71.098443000000003</v>
      </c>
      <c r="D1616" s="7">
        <v>1</v>
      </c>
    </row>
    <row r="1617" spans="1:4" x14ac:dyDescent="0.25">
      <c r="A1617" s="7" t="s">
        <v>8550</v>
      </c>
      <c r="B1617" s="7">
        <v>42.372807999999999</v>
      </c>
      <c r="C1617" s="7">
        <v>-71.119810000000001</v>
      </c>
      <c r="D1617" s="7">
        <v>1</v>
      </c>
    </row>
    <row r="1618" spans="1:4" x14ac:dyDescent="0.25">
      <c r="A1618" s="7" t="s">
        <v>8551</v>
      </c>
      <c r="B1618" s="7">
        <v>42.372810000000001</v>
      </c>
      <c r="C1618" s="7">
        <v>-71.090652000000006</v>
      </c>
      <c r="D1618" s="7">
        <v>1</v>
      </c>
    </row>
    <row r="1619" spans="1:4" x14ac:dyDescent="0.25">
      <c r="A1619" s="7" t="s">
        <v>8552</v>
      </c>
      <c r="B1619" s="7">
        <v>42.372813000000001</v>
      </c>
      <c r="C1619" s="7">
        <v>-71.119097999999994</v>
      </c>
      <c r="D1619" s="7">
        <v>1</v>
      </c>
    </row>
    <row r="1620" spans="1:4" x14ac:dyDescent="0.25">
      <c r="A1620" s="7" t="s">
        <v>8553</v>
      </c>
      <c r="B1620" s="7">
        <v>42.372832000000002</v>
      </c>
      <c r="C1620" s="7">
        <v>-71.092966000000004</v>
      </c>
      <c r="D1620" s="7">
        <v>1</v>
      </c>
    </row>
    <row r="1621" spans="1:4" x14ac:dyDescent="0.25">
      <c r="A1621" s="7" t="s">
        <v>8554</v>
      </c>
      <c r="B1621" s="7">
        <v>42.372838000000002</v>
      </c>
      <c r="C1621" s="7">
        <v>-71.101168000000001</v>
      </c>
      <c r="D1621" s="7">
        <v>1</v>
      </c>
    </row>
    <row r="1622" spans="1:4" x14ac:dyDescent="0.25">
      <c r="A1622" s="7" t="s">
        <v>8555</v>
      </c>
      <c r="B1622" s="7">
        <v>42.372838999999999</v>
      </c>
      <c r="C1622" s="7">
        <v>-71.099442999999994</v>
      </c>
      <c r="D1622" s="7">
        <v>1</v>
      </c>
    </row>
    <row r="1623" spans="1:4" x14ac:dyDescent="0.25">
      <c r="A1623" s="7" t="s">
        <v>8556</v>
      </c>
      <c r="B1623" s="7">
        <v>42.372877000000003</v>
      </c>
      <c r="C1623" s="7">
        <v>-71.119750999999994</v>
      </c>
      <c r="D1623" s="7">
        <v>1</v>
      </c>
    </row>
    <row r="1624" spans="1:4" x14ac:dyDescent="0.25">
      <c r="A1624" s="7" t="s">
        <v>8557</v>
      </c>
      <c r="B1624" s="7">
        <v>42.372886999999999</v>
      </c>
      <c r="C1624" s="7">
        <v>-71.117119000000002</v>
      </c>
      <c r="D1624" s="7">
        <v>1</v>
      </c>
    </row>
    <row r="1625" spans="1:4" x14ac:dyDescent="0.25">
      <c r="A1625" s="7" t="s">
        <v>8558</v>
      </c>
      <c r="B1625" s="7">
        <v>42.372906999999998</v>
      </c>
      <c r="C1625" s="7">
        <v>-71.088070000000002</v>
      </c>
      <c r="D1625" s="7">
        <v>1</v>
      </c>
    </row>
    <row r="1626" spans="1:4" x14ac:dyDescent="0.25">
      <c r="A1626" s="7" t="s">
        <v>8559</v>
      </c>
      <c r="B1626" s="7">
        <v>42.372912999999997</v>
      </c>
      <c r="C1626" s="7">
        <v>-71.104583000000005</v>
      </c>
      <c r="D1626" s="7">
        <v>1</v>
      </c>
    </row>
    <row r="1627" spans="1:4" x14ac:dyDescent="0.25">
      <c r="A1627" s="7" t="s">
        <v>8560</v>
      </c>
      <c r="B1627" s="7">
        <v>42.372917000000001</v>
      </c>
      <c r="C1627" s="7">
        <v>-71.095299999999995</v>
      </c>
      <c r="D1627" s="7">
        <v>1</v>
      </c>
    </row>
    <row r="1628" spans="1:4" x14ac:dyDescent="0.25">
      <c r="A1628" s="7" t="s">
        <v>8561</v>
      </c>
      <c r="B1628" s="7">
        <v>42.372917999999999</v>
      </c>
      <c r="C1628" s="7">
        <v>-71.092329000000007</v>
      </c>
      <c r="D1628" s="7">
        <v>1</v>
      </c>
    </row>
    <row r="1629" spans="1:4" x14ac:dyDescent="0.25">
      <c r="A1629" s="7" t="s">
        <v>8562</v>
      </c>
      <c r="B1629" s="7">
        <v>42.372926</v>
      </c>
      <c r="C1629" s="7">
        <v>-71.088262</v>
      </c>
      <c r="D1629" s="7">
        <v>1</v>
      </c>
    </row>
    <row r="1630" spans="1:4" x14ac:dyDescent="0.25">
      <c r="A1630" s="7" t="s">
        <v>8563</v>
      </c>
      <c r="B1630" s="7">
        <v>42.372936000000003</v>
      </c>
      <c r="C1630" s="7">
        <v>-71.093081999999995</v>
      </c>
      <c r="D1630" s="7">
        <v>1</v>
      </c>
    </row>
    <row r="1631" spans="1:4" x14ac:dyDescent="0.25">
      <c r="A1631" s="7" t="s">
        <v>8564</v>
      </c>
      <c r="B1631" s="7">
        <v>42.372957999999997</v>
      </c>
      <c r="C1631" s="7">
        <v>-71.099725000000007</v>
      </c>
      <c r="D1631" s="7">
        <v>1</v>
      </c>
    </row>
    <row r="1632" spans="1:4" x14ac:dyDescent="0.25">
      <c r="A1632" s="7" t="s">
        <v>8565</v>
      </c>
      <c r="B1632" s="7">
        <v>42.372962000000001</v>
      </c>
      <c r="C1632" s="7">
        <v>-71.097308999999996</v>
      </c>
      <c r="D1632" s="7">
        <v>1</v>
      </c>
    </row>
    <row r="1633" spans="1:4" x14ac:dyDescent="0.25">
      <c r="A1633" s="7" t="s">
        <v>8566</v>
      </c>
      <c r="B1633" s="7">
        <v>42.372968999999998</v>
      </c>
      <c r="C1633" s="7">
        <v>-71.094525000000004</v>
      </c>
      <c r="D1633" s="7">
        <v>1</v>
      </c>
    </row>
    <row r="1634" spans="1:4" x14ac:dyDescent="0.25">
      <c r="A1634" s="7" t="s">
        <v>8567</v>
      </c>
      <c r="B1634" s="7">
        <v>42.372979000000001</v>
      </c>
      <c r="C1634" s="7">
        <v>-71.118392</v>
      </c>
      <c r="D1634" s="7">
        <v>1</v>
      </c>
    </row>
    <row r="1635" spans="1:4" x14ac:dyDescent="0.25">
      <c r="A1635" s="7" t="s">
        <v>8568</v>
      </c>
      <c r="B1635" s="7">
        <v>42.372990999999999</v>
      </c>
      <c r="C1635" s="7">
        <v>-71.118993000000003</v>
      </c>
      <c r="D1635" s="7">
        <v>1</v>
      </c>
    </row>
    <row r="1636" spans="1:4" x14ac:dyDescent="0.25">
      <c r="A1636" s="7" t="s">
        <v>8569</v>
      </c>
      <c r="B1636" s="7">
        <v>42.372993000000001</v>
      </c>
      <c r="C1636" s="7">
        <v>-71.121887000000001</v>
      </c>
      <c r="D1636" s="7">
        <v>1</v>
      </c>
    </row>
    <row r="1637" spans="1:4" x14ac:dyDescent="0.25">
      <c r="A1637" s="7" t="s">
        <v>8570</v>
      </c>
      <c r="B1637" s="7">
        <v>42.372996000000001</v>
      </c>
      <c r="C1637" s="7">
        <v>-71.101056</v>
      </c>
      <c r="D1637" s="7">
        <v>1</v>
      </c>
    </row>
    <row r="1638" spans="1:4" x14ac:dyDescent="0.25">
      <c r="A1638" s="7" t="s">
        <v>8571</v>
      </c>
      <c r="B1638" s="7">
        <v>42.372999</v>
      </c>
      <c r="C1638" s="7">
        <v>-71.095920000000007</v>
      </c>
      <c r="D1638" s="7">
        <v>1</v>
      </c>
    </row>
    <row r="1639" spans="1:4" x14ac:dyDescent="0.25">
      <c r="A1639" s="7" t="s">
        <v>8572</v>
      </c>
      <c r="B1639" s="7">
        <v>42.373001000000002</v>
      </c>
      <c r="C1639" s="7">
        <v>-71.088785000000001</v>
      </c>
      <c r="D1639" s="7">
        <v>1</v>
      </c>
    </row>
    <row r="1640" spans="1:4" x14ac:dyDescent="0.25">
      <c r="A1640" s="7" t="s">
        <v>8573</v>
      </c>
      <c r="B1640" s="7">
        <v>42.373004999999999</v>
      </c>
      <c r="C1640" s="7">
        <v>-71.119643999999994</v>
      </c>
      <c r="D1640" s="7">
        <v>1</v>
      </c>
    </row>
    <row r="1641" spans="1:4" x14ac:dyDescent="0.25">
      <c r="A1641" s="7" t="s">
        <v>8574</v>
      </c>
      <c r="B1641" s="7">
        <v>42.373015000000002</v>
      </c>
      <c r="C1641" s="7">
        <v>-71.110744999999994</v>
      </c>
      <c r="D1641" s="7">
        <v>1</v>
      </c>
    </row>
    <row r="1642" spans="1:4" x14ac:dyDescent="0.25">
      <c r="A1642" s="7" t="s">
        <v>8575</v>
      </c>
      <c r="B1642" s="7">
        <v>42.373021999999999</v>
      </c>
      <c r="C1642" s="7">
        <v>-71.090429999999998</v>
      </c>
      <c r="D1642" s="7">
        <v>1</v>
      </c>
    </row>
    <row r="1643" spans="1:4" x14ac:dyDescent="0.25">
      <c r="A1643" s="7" t="s">
        <v>8576</v>
      </c>
      <c r="B1643" s="7">
        <v>42.373046000000002</v>
      </c>
      <c r="C1643" s="7">
        <v>-71.086493000000004</v>
      </c>
      <c r="D1643" s="7">
        <v>1</v>
      </c>
    </row>
    <row r="1644" spans="1:4" x14ac:dyDescent="0.25">
      <c r="A1644" s="7" t="s">
        <v>8577</v>
      </c>
      <c r="B1644" s="7">
        <v>42.373046000000002</v>
      </c>
      <c r="C1644" s="7">
        <v>-71.100105999999997</v>
      </c>
      <c r="D1644" s="7">
        <v>1</v>
      </c>
    </row>
    <row r="1645" spans="1:4" x14ac:dyDescent="0.25">
      <c r="A1645" s="7" t="s">
        <v>8578</v>
      </c>
      <c r="B1645" s="7">
        <v>42.373049999999999</v>
      </c>
      <c r="C1645" s="7">
        <v>-71.118632000000005</v>
      </c>
      <c r="D1645" s="7">
        <v>1</v>
      </c>
    </row>
    <row r="1646" spans="1:4" x14ac:dyDescent="0.25">
      <c r="A1646" s="7" t="s">
        <v>8579</v>
      </c>
      <c r="B1646" s="7">
        <v>42.373071000000003</v>
      </c>
      <c r="C1646" s="7">
        <v>-71.093025999999995</v>
      </c>
      <c r="D1646" s="7">
        <v>1</v>
      </c>
    </row>
    <row r="1647" spans="1:4" x14ac:dyDescent="0.25">
      <c r="A1647" s="7" t="s">
        <v>8580</v>
      </c>
      <c r="B1647" s="7">
        <v>42.373083999999999</v>
      </c>
      <c r="C1647" s="7">
        <v>-71.122911000000002</v>
      </c>
      <c r="D1647" s="7">
        <v>1</v>
      </c>
    </row>
    <row r="1648" spans="1:4" x14ac:dyDescent="0.25">
      <c r="A1648" s="7" t="s">
        <v>8581</v>
      </c>
      <c r="B1648" s="7">
        <v>42.373099000000003</v>
      </c>
      <c r="C1648" s="7">
        <v>-71.126296999999994</v>
      </c>
      <c r="D1648" s="7">
        <v>1</v>
      </c>
    </row>
    <row r="1649" spans="1:4" x14ac:dyDescent="0.25">
      <c r="A1649" s="7" t="s">
        <v>8582</v>
      </c>
      <c r="B1649" s="7">
        <v>42.373105000000002</v>
      </c>
      <c r="C1649" s="7">
        <v>-71.117895000000004</v>
      </c>
      <c r="D1649" s="7">
        <v>1</v>
      </c>
    </row>
    <row r="1650" spans="1:4" x14ac:dyDescent="0.25">
      <c r="A1650" s="7" t="s">
        <v>8583</v>
      </c>
      <c r="B1650" s="7">
        <v>42.373125000000002</v>
      </c>
      <c r="C1650" s="7">
        <v>-71.122641999999999</v>
      </c>
      <c r="D1650" s="7">
        <v>1</v>
      </c>
    </row>
    <row r="1651" spans="1:4" x14ac:dyDescent="0.25">
      <c r="A1651" s="7" t="s">
        <v>8584</v>
      </c>
      <c r="B1651" s="7">
        <v>42.373125999999999</v>
      </c>
      <c r="C1651" s="7">
        <v>-71.100273999999999</v>
      </c>
      <c r="D1651" s="7">
        <v>1</v>
      </c>
    </row>
    <row r="1652" spans="1:4" x14ac:dyDescent="0.25">
      <c r="A1652" s="7" t="s">
        <v>8585</v>
      </c>
      <c r="B1652" s="7">
        <v>42.373131000000001</v>
      </c>
      <c r="C1652" s="7">
        <v>-71.088110999999998</v>
      </c>
      <c r="D1652" s="7">
        <v>1</v>
      </c>
    </row>
    <row r="1653" spans="1:4" x14ac:dyDescent="0.25">
      <c r="A1653" s="7" t="s">
        <v>8586</v>
      </c>
      <c r="B1653" s="7">
        <v>42.373137</v>
      </c>
      <c r="C1653" s="7">
        <v>-71.121296000000001</v>
      </c>
      <c r="D1653" s="7">
        <v>1</v>
      </c>
    </row>
    <row r="1654" spans="1:4" x14ac:dyDescent="0.25">
      <c r="A1654" s="7" t="s">
        <v>8587</v>
      </c>
      <c r="B1654" s="7">
        <v>42.373154999999997</v>
      </c>
      <c r="C1654" s="7">
        <v>-71.090918000000002</v>
      </c>
      <c r="D1654" s="7">
        <v>1</v>
      </c>
    </row>
    <row r="1655" spans="1:4" x14ac:dyDescent="0.25">
      <c r="A1655" s="7" t="s">
        <v>8588</v>
      </c>
      <c r="B1655" s="7">
        <v>42.373157999999997</v>
      </c>
      <c r="C1655" s="7">
        <v>-71.092877999999999</v>
      </c>
      <c r="D1655" s="7">
        <v>1</v>
      </c>
    </row>
    <row r="1656" spans="1:4" x14ac:dyDescent="0.25">
      <c r="A1656" s="7" t="s">
        <v>8589</v>
      </c>
      <c r="B1656" s="7">
        <v>42.373181000000002</v>
      </c>
      <c r="C1656" s="7">
        <v>-71.114424999999997</v>
      </c>
      <c r="D1656" s="7">
        <v>1</v>
      </c>
    </row>
    <row r="1657" spans="1:4" x14ac:dyDescent="0.25">
      <c r="A1657" s="7" t="s">
        <v>8590</v>
      </c>
      <c r="B1657" s="7">
        <v>42.373213</v>
      </c>
      <c r="C1657" s="7">
        <v>-71.0916</v>
      </c>
      <c r="D1657" s="7">
        <v>1</v>
      </c>
    </row>
    <row r="1658" spans="1:4" x14ac:dyDescent="0.25">
      <c r="A1658" s="7" t="s">
        <v>8591</v>
      </c>
      <c r="B1658" s="7">
        <v>42.373230999999997</v>
      </c>
      <c r="C1658" s="7">
        <v>-71.105538999999993</v>
      </c>
      <c r="D1658" s="7">
        <v>1</v>
      </c>
    </row>
    <row r="1659" spans="1:4" x14ac:dyDescent="0.25">
      <c r="A1659" s="7" t="s">
        <v>8592</v>
      </c>
      <c r="B1659" s="7">
        <v>42.373235000000001</v>
      </c>
      <c r="C1659" s="7">
        <v>-71.090169000000003</v>
      </c>
      <c r="D1659" s="7">
        <v>1</v>
      </c>
    </row>
    <row r="1660" spans="1:4" x14ac:dyDescent="0.25">
      <c r="A1660" s="7" t="s">
        <v>8593</v>
      </c>
      <c r="B1660" s="7">
        <v>42.373238999999998</v>
      </c>
      <c r="C1660" s="7">
        <v>-71.113737</v>
      </c>
      <c r="D1660" s="7">
        <v>1</v>
      </c>
    </row>
    <row r="1661" spans="1:4" x14ac:dyDescent="0.25">
      <c r="A1661" s="7" t="s">
        <v>8594</v>
      </c>
      <c r="B1661" s="7">
        <v>42.373241</v>
      </c>
      <c r="C1661" s="7">
        <v>-71.097773000000004</v>
      </c>
      <c r="D1661" s="7">
        <v>1</v>
      </c>
    </row>
    <row r="1662" spans="1:4" x14ac:dyDescent="0.25">
      <c r="A1662" s="7" t="s">
        <v>8595</v>
      </c>
      <c r="B1662" s="7">
        <v>42.373241</v>
      </c>
      <c r="C1662" s="7">
        <v>-71.119577000000007</v>
      </c>
      <c r="D1662" s="7">
        <v>1</v>
      </c>
    </row>
    <row r="1663" spans="1:4" x14ac:dyDescent="0.25">
      <c r="A1663" s="7" t="s">
        <v>8596</v>
      </c>
      <c r="B1663" s="7">
        <v>42.373254000000003</v>
      </c>
      <c r="C1663" s="7">
        <v>-71.096451000000002</v>
      </c>
      <c r="D1663" s="7">
        <v>1</v>
      </c>
    </row>
    <row r="1664" spans="1:4" x14ac:dyDescent="0.25">
      <c r="A1664" s="7" t="s">
        <v>8597</v>
      </c>
      <c r="B1664" s="7">
        <v>42.373260000000002</v>
      </c>
      <c r="C1664" s="7">
        <v>-71.096491999999998</v>
      </c>
      <c r="D1664" s="7">
        <v>1</v>
      </c>
    </row>
    <row r="1665" spans="1:4" x14ac:dyDescent="0.25">
      <c r="A1665" s="7" t="s">
        <v>8598</v>
      </c>
      <c r="B1665" s="7">
        <v>42.373275</v>
      </c>
      <c r="C1665" s="7">
        <v>-71.091724999999997</v>
      </c>
      <c r="D1665" s="7">
        <v>1</v>
      </c>
    </row>
    <row r="1666" spans="1:4" x14ac:dyDescent="0.25">
      <c r="A1666" s="7" t="s">
        <v>8599</v>
      </c>
      <c r="B1666" s="7">
        <v>42.373286</v>
      </c>
      <c r="C1666" s="7">
        <v>-71.119797000000005</v>
      </c>
      <c r="D1666" s="7">
        <v>1</v>
      </c>
    </row>
    <row r="1667" spans="1:4" x14ac:dyDescent="0.25">
      <c r="A1667" s="7" t="s">
        <v>8600</v>
      </c>
      <c r="B1667" s="7">
        <v>42.373286</v>
      </c>
      <c r="C1667" s="7">
        <v>-71.119972000000004</v>
      </c>
      <c r="D1667" s="7">
        <v>1</v>
      </c>
    </row>
    <row r="1668" spans="1:4" x14ac:dyDescent="0.25">
      <c r="A1668" s="7" t="s">
        <v>8601</v>
      </c>
      <c r="B1668" s="7">
        <v>42.373311999999999</v>
      </c>
      <c r="C1668" s="7">
        <v>-71.096211999999994</v>
      </c>
      <c r="D1668" s="7">
        <v>1</v>
      </c>
    </row>
    <row r="1669" spans="1:4" x14ac:dyDescent="0.25">
      <c r="A1669" s="7" t="s">
        <v>8602</v>
      </c>
      <c r="B1669" s="7">
        <v>42.373319000000002</v>
      </c>
      <c r="C1669" s="7">
        <v>-71.092849000000001</v>
      </c>
      <c r="D1669" s="7">
        <v>1</v>
      </c>
    </row>
    <row r="1670" spans="1:4" x14ac:dyDescent="0.25">
      <c r="A1670" s="7" t="s">
        <v>8603</v>
      </c>
      <c r="B1670" s="7">
        <v>42.373322999999999</v>
      </c>
      <c r="C1670" s="7">
        <v>-71.100532999999999</v>
      </c>
      <c r="D1670" s="7">
        <v>1</v>
      </c>
    </row>
    <row r="1671" spans="1:4" x14ac:dyDescent="0.25">
      <c r="A1671" s="7" t="s">
        <v>8604</v>
      </c>
      <c r="B1671" s="7">
        <v>42.373325999999999</v>
      </c>
      <c r="C1671" s="7">
        <v>-71.111546000000004</v>
      </c>
      <c r="D1671" s="7">
        <v>1</v>
      </c>
    </row>
    <row r="1672" spans="1:4" x14ac:dyDescent="0.25">
      <c r="A1672" s="7" t="s">
        <v>8605</v>
      </c>
      <c r="B1672" s="7">
        <v>42.373334</v>
      </c>
      <c r="C1672" s="7">
        <v>-71.095282999999995</v>
      </c>
      <c r="D1672" s="7">
        <v>1</v>
      </c>
    </row>
    <row r="1673" spans="1:4" x14ac:dyDescent="0.25">
      <c r="A1673" s="7" t="s">
        <v>8606</v>
      </c>
      <c r="B1673" s="7">
        <v>42.373354999999997</v>
      </c>
      <c r="C1673" s="7">
        <v>-71.097192000000007</v>
      </c>
      <c r="D1673" s="7">
        <v>1</v>
      </c>
    </row>
    <row r="1674" spans="1:4" x14ac:dyDescent="0.25">
      <c r="A1674" s="7" t="s">
        <v>8607</v>
      </c>
      <c r="B1674" s="7">
        <v>42.373356000000001</v>
      </c>
      <c r="C1674" s="7">
        <v>-71.122887000000006</v>
      </c>
      <c r="D1674" s="7">
        <v>1</v>
      </c>
    </row>
    <row r="1675" spans="1:4" x14ac:dyDescent="0.25">
      <c r="A1675" s="7" t="s">
        <v>8608</v>
      </c>
      <c r="B1675" s="7">
        <v>42.373365</v>
      </c>
      <c r="C1675" s="7">
        <v>-71.122973000000002</v>
      </c>
      <c r="D1675" s="7">
        <v>1</v>
      </c>
    </row>
    <row r="1676" spans="1:4" x14ac:dyDescent="0.25">
      <c r="A1676" s="7" t="s">
        <v>8609</v>
      </c>
      <c r="B1676" s="7">
        <v>42.373367999999999</v>
      </c>
      <c r="C1676" s="7">
        <v>-71.097303999999994</v>
      </c>
      <c r="D1676" s="7">
        <v>1</v>
      </c>
    </row>
    <row r="1677" spans="1:4" x14ac:dyDescent="0.25">
      <c r="A1677" s="7" t="s">
        <v>8610</v>
      </c>
      <c r="B1677" s="7">
        <v>42.373370999999999</v>
      </c>
      <c r="C1677" s="7">
        <v>-71.10772</v>
      </c>
      <c r="D1677" s="7">
        <v>1</v>
      </c>
    </row>
    <row r="1678" spans="1:4" x14ac:dyDescent="0.25">
      <c r="A1678" s="7" t="s">
        <v>8611</v>
      </c>
      <c r="B1678" s="7">
        <v>42.373375000000003</v>
      </c>
      <c r="C1678" s="7">
        <v>-71.112450999999993</v>
      </c>
      <c r="D1678" s="7">
        <v>1</v>
      </c>
    </row>
    <row r="1679" spans="1:4" x14ac:dyDescent="0.25">
      <c r="A1679" s="7" t="s">
        <v>8612</v>
      </c>
      <c r="B1679" s="7">
        <v>42.373407</v>
      </c>
      <c r="C1679" s="7">
        <v>-71.10163</v>
      </c>
      <c r="D1679" s="7">
        <v>1</v>
      </c>
    </row>
    <row r="1680" spans="1:4" x14ac:dyDescent="0.25">
      <c r="A1680" s="7" t="s">
        <v>8613</v>
      </c>
      <c r="B1680" s="7">
        <v>42.373430999999997</v>
      </c>
      <c r="C1680" s="7">
        <v>-71.102349000000004</v>
      </c>
      <c r="D1680" s="7">
        <v>1</v>
      </c>
    </row>
    <row r="1681" spans="1:4" x14ac:dyDescent="0.25">
      <c r="A1681" s="7" t="s">
        <v>8614</v>
      </c>
      <c r="B1681" s="7">
        <v>42.373432999999999</v>
      </c>
      <c r="C1681" s="7">
        <v>-71.103043999999997</v>
      </c>
      <c r="D1681" s="7">
        <v>1</v>
      </c>
    </row>
    <row r="1682" spans="1:4" x14ac:dyDescent="0.25">
      <c r="A1682" s="7" t="s">
        <v>8615</v>
      </c>
      <c r="B1682" s="7">
        <v>42.373434000000003</v>
      </c>
      <c r="C1682" s="7">
        <v>-71.088800000000006</v>
      </c>
      <c r="D1682" s="7">
        <v>1</v>
      </c>
    </row>
    <row r="1683" spans="1:4" x14ac:dyDescent="0.25">
      <c r="A1683" s="7" t="s">
        <v>8616</v>
      </c>
      <c r="B1683" s="7">
        <v>42.373441</v>
      </c>
      <c r="C1683" s="7">
        <v>-71.100317000000004</v>
      </c>
      <c r="D1683" s="7">
        <v>1</v>
      </c>
    </row>
    <row r="1684" spans="1:4" x14ac:dyDescent="0.25">
      <c r="A1684" s="7" t="s">
        <v>8617</v>
      </c>
      <c r="B1684" s="7">
        <v>42.373441999999997</v>
      </c>
      <c r="C1684" s="7">
        <v>-71.103993000000003</v>
      </c>
      <c r="D1684" s="7">
        <v>1</v>
      </c>
    </row>
    <row r="1685" spans="1:4" x14ac:dyDescent="0.25">
      <c r="A1685" s="7" t="s">
        <v>8618</v>
      </c>
      <c r="B1685" s="7">
        <v>42.373441999999997</v>
      </c>
      <c r="C1685" s="7">
        <v>-71.120397999999994</v>
      </c>
      <c r="D1685" s="7">
        <v>1</v>
      </c>
    </row>
    <row r="1686" spans="1:4" x14ac:dyDescent="0.25">
      <c r="A1686" s="7" t="s">
        <v>8619</v>
      </c>
      <c r="B1686" s="7">
        <v>42.373472999999997</v>
      </c>
      <c r="C1686" s="7">
        <v>-71.121898999999999</v>
      </c>
      <c r="D1686" s="7">
        <v>1</v>
      </c>
    </row>
    <row r="1687" spans="1:4" x14ac:dyDescent="0.25">
      <c r="A1687" s="7" t="s">
        <v>8620</v>
      </c>
      <c r="B1687" s="7">
        <v>42.373486999999997</v>
      </c>
      <c r="C1687" s="7">
        <v>-71.091521999999998</v>
      </c>
      <c r="D1687" s="7">
        <v>1</v>
      </c>
    </row>
    <row r="1688" spans="1:4" x14ac:dyDescent="0.25">
      <c r="A1688" s="7" t="s">
        <v>8621</v>
      </c>
      <c r="B1688" s="7">
        <v>42.373499000000002</v>
      </c>
      <c r="C1688" s="7">
        <v>-71.098375000000004</v>
      </c>
      <c r="D1688" s="7">
        <v>1</v>
      </c>
    </row>
    <row r="1689" spans="1:4" x14ac:dyDescent="0.25">
      <c r="A1689" s="7" t="s">
        <v>8622</v>
      </c>
      <c r="B1689" s="7">
        <v>42.373505999999999</v>
      </c>
      <c r="C1689" s="7">
        <v>-71.106960000000001</v>
      </c>
      <c r="D1689" s="7">
        <v>1</v>
      </c>
    </row>
    <row r="1690" spans="1:4" x14ac:dyDescent="0.25">
      <c r="A1690" s="7" t="s">
        <v>8623</v>
      </c>
      <c r="B1690" s="7">
        <v>42.373511000000001</v>
      </c>
      <c r="C1690" s="7">
        <v>-71.099153999999999</v>
      </c>
      <c r="D1690" s="7">
        <v>1</v>
      </c>
    </row>
    <row r="1691" spans="1:4" x14ac:dyDescent="0.25">
      <c r="A1691" s="7" t="s">
        <v>8624</v>
      </c>
      <c r="B1691" s="7">
        <v>42.373525999999998</v>
      </c>
      <c r="C1691" s="7">
        <v>-71.103960000000001</v>
      </c>
      <c r="D1691" s="7">
        <v>1</v>
      </c>
    </row>
    <row r="1692" spans="1:4" x14ac:dyDescent="0.25">
      <c r="A1692" s="7" t="s">
        <v>8625</v>
      </c>
      <c r="B1692" s="7">
        <v>42.373528</v>
      </c>
      <c r="C1692" s="7">
        <v>-71.094399999999993</v>
      </c>
      <c r="D1692" s="7">
        <v>1</v>
      </c>
    </row>
    <row r="1693" spans="1:4" x14ac:dyDescent="0.25">
      <c r="A1693" s="7" t="s">
        <v>8626</v>
      </c>
      <c r="B1693" s="7">
        <v>42.373528999999998</v>
      </c>
      <c r="C1693" s="7">
        <v>-71.101543000000007</v>
      </c>
      <c r="D1693" s="7">
        <v>1</v>
      </c>
    </row>
    <row r="1694" spans="1:4" x14ac:dyDescent="0.25">
      <c r="A1694" s="7" t="s">
        <v>8627</v>
      </c>
      <c r="B1694" s="7">
        <v>42.373536000000001</v>
      </c>
      <c r="C1694" s="7">
        <v>-71.096093999999994</v>
      </c>
      <c r="D1694" s="7">
        <v>1</v>
      </c>
    </row>
    <row r="1695" spans="1:4" x14ac:dyDescent="0.25">
      <c r="A1695" s="7" t="s">
        <v>8628</v>
      </c>
      <c r="B1695" s="7">
        <v>42.373541000000003</v>
      </c>
      <c r="C1695" s="7">
        <v>-71.099812</v>
      </c>
      <c r="D1695" s="7">
        <v>1</v>
      </c>
    </row>
    <row r="1696" spans="1:4" x14ac:dyDescent="0.25">
      <c r="A1696" s="7" t="s">
        <v>8629</v>
      </c>
      <c r="B1696" s="7">
        <v>42.373545999999997</v>
      </c>
      <c r="C1696" s="7">
        <v>-71.100174999999993</v>
      </c>
      <c r="D1696" s="7">
        <v>1</v>
      </c>
    </row>
    <row r="1697" spans="1:4" x14ac:dyDescent="0.25">
      <c r="A1697" s="7" t="s">
        <v>8630</v>
      </c>
      <c r="B1697" s="7">
        <v>42.373550999999999</v>
      </c>
      <c r="C1697" s="7">
        <v>-71.112011999999993</v>
      </c>
      <c r="D1697" s="7">
        <v>1</v>
      </c>
    </row>
    <row r="1698" spans="1:4" x14ac:dyDescent="0.25">
      <c r="A1698" s="7" t="s">
        <v>8631</v>
      </c>
      <c r="B1698" s="7">
        <v>42.373559</v>
      </c>
      <c r="C1698" s="7">
        <v>-71.094386</v>
      </c>
      <c r="D1698" s="7">
        <v>1</v>
      </c>
    </row>
    <row r="1699" spans="1:4" x14ac:dyDescent="0.25">
      <c r="A1699" s="7" t="s">
        <v>8632</v>
      </c>
      <c r="B1699" s="7">
        <v>42.373573999999998</v>
      </c>
      <c r="C1699" s="7">
        <v>-71.112718000000001</v>
      </c>
      <c r="D1699" s="7">
        <v>1</v>
      </c>
    </row>
    <row r="1700" spans="1:4" x14ac:dyDescent="0.25">
      <c r="A1700" s="7" t="s">
        <v>8633</v>
      </c>
      <c r="B1700" s="7">
        <v>42.373576999999997</v>
      </c>
      <c r="C1700" s="7">
        <v>-71.099661999999995</v>
      </c>
      <c r="D1700" s="7">
        <v>1</v>
      </c>
    </row>
    <row r="1701" spans="1:4" x14ac:dyDescent="0.25">
      <c r="A1701" s="7" t="s">
        <v>8634</v>
      </c>
      <c r="B1701" s="7">
        <v>42.373589000000003</v>
      </c>
      <c r="C1701" s="7">
        <v>-71.098999000000006</v>
      </c>
      <c r="D1701" s="7">
        <v>1</v>
      </c>
    </row>
    <row r="1702" spans="1:4" x14ac:dyDescent="0.25">
      <c r="A1702" s="7" t="s">
        <v>8635</v>
      </c>
      <c r="B1702" s="7">
        <v>42.373592000000002</v>
      </c>
      <c r="C1702" s="7">
        <v>-71.124638000000004</v>
      </c>
      <c r="D1702" s="7">
        <v>1</v>
      </c>
    </row>
    <row r="1703" spans="1:4" x14ac:dyDescent="0.25">
      <c r="A1703" s="7" t="s">
        <v>8636</v>
      </c>
      <c r="B1703" s="7">
        <v>42.373612000000001</v>
      </c>
      <c r="C1703" s="7">
        <v>-71.089170999999993</v>
      </c>
      <c r="D1703" s="7">
        <v>1</v>
      </c>
    </row>
    <row r="1704" spans="1:4" x14ac:dyDescent="0.25">
      <c r="A1704" s="7" t="s">
        <v>8637</v>
      </c>
      <c r="B1704" s="7">
        <v>42.373620000000003</v>
      </c>
      <c r="C1704" s="7">
        <v>-71.098078999999998</v>
      </c>
      <c r="D1704" s="7">
        <v>1</v>
      </c>
    </row>
    <row r="1705" spans="1:4" x14ac:dyDescent="0.25">
      <c r="A1705" s="7" t="s">
        <v>8638</v>
      </c>
      <c r="B1705" s="7">
        <v>42.373621999999997</v>
      </c>
      <c r="C1705" s="7">
        <v>-71.100441000000004</v>
      </c>
      <c r="D1705" s="7">
        <v>1</v>
      </c>
    </row>
    <row r="1706" spans="1:4" x14ac:dyDescent="0.25">
      <c r="A1706" s="7" t="s">
        <v>8639</v>
      </c>
      <c r="B1706" s="7">
        <v>42.373624999999997</v>
      </c>
      <c r="C1706" s="7">
        <v>-71.081130999999999</v>
      </c>
      <c r="D1706" s="7">
        <v>1</v>
      </c>
    </row>
    <row r="1707" spans="1:4" x14ac:dyDescent="0.25">
      <c r="A1707" s="7" t="s">
        <v>8640</v>
      </c>
      <c r="B1707" s="7">
        <v>42.373627999999997</v>
      </c>
      <c r="C1707" s="7">
        <v>-71.088832999999994</v>
      </c>
      <c r="D1707" s="7">
        <v>1</v>
      </c>
    </row>
    <row r="1708" spans="1:4" x14ac:dyDescent="0.25">
      <c r="A1708" s="7" t="s">
        <v>8641</v>
      </c>
      <c r="B1708" s="7">
        <v>42.373632999999998</v>
      </c>
      <c r="C1708" s="7">
        <v>-71.099373</v>
      </c>
      <c r="D1708" s="7">
        <v>1</v>
      </c>
    </row>
    <row r="1709" spans="1:4" x14ac:dyDescent="0.25">
      <c r="A1709" s="7" t="s">
        <v>8642</v>
      </c>
      <c r="B1709" s="7">
        <v>42.373635</v>
      </c>
      <c r="C1709" s="7">
        <v>-71.106264999999993</v>
      </c>
      <c r="D1709" s="7">
        <v>1</v>
      </c>
    </row>
    <row r="1710" spans="1:4" x14ac:dyDescent="0.25">
      <c r="A1710" s="7" t="s">
        <v>8643</v>
      </c>
      <c r="B1710" s="7">
        <v>42.373646000000001</v>
      </c>
      <c r="C1710" s="7">
        <v>-71.089641999999998</v>
      </c>
      <c r="D1710" s="7">
        <v>1</v>
      </c>
    </row>
    <row r="1711" spans="1:4" x14ac:dyDescent="0.25">
      <c r="A1711" s="7" t="s">
        <v>8644</v>
      </c>
      <c r="B1711" s="7">
        <v>42.373662000000003</v>
      </c>
      <c r="C1711" s="7">
        <v>-71.124116000000001</v>
      </c>
      <c r="D1711" s="7">
        <v>1</v>
      </c>
    </row>
    <row r="1712" spans="1:4" x14ac:dyDescent="0.25">
      <c r="A1712" s="7" t="s">
        <v>8645</v>
      </c>
      <c r="B1712" s="7">
        <v>42.373683</v>
      </c>
      <c r="C1712" s="7">
        <v>-71.106808000000001</v>
      </c>
      <c r="D1712" s="7">
        <v>1</v>
      </c>
    </row>
    <row r="1713" spans="1:4" x14ac:dyDescent="0.25">
      <c r="A1713" s="7" t="s">
        <v>8646</v>
      </c>
      <c r="B1713" s="7">
        <v>42.373716999999999</v>
      </c>
      <c r="C1713" s="7">
        <v>-71.126041000000001</v>
      </c>
      <c r="D1713" s="7">
        <v>1</v>
      </c>
    </row>
    <row r="1714" spans="1:4" x14ac:dyDescent="0.25">
      <c r="A1714" s="7" t="s">
        <v>8647</v>
      </c>
      <c r="B1714" s="7">
        <v>42.373724000000003</v>
      </c>
      <c r="C1714" s="7">
        <v>-71.121148000000005</v>
      </c>
      <c r="D1714" s="7">
        <v>1</v>
      </c>
    </row>
    <row r="1715" spans="1:4" x14ac:dyDescent="0.25">
      <c r="A1715" s="7" t="s">
        <v>8648</v>
      </c>
      <c r="B1715" s="7">
        <v>42.373728</v>
      </c>
      <c r="C1715" s="7">
        <v>-71.101571000000007</v>
      </c>
      <c r="D1715" s="7">
        <v>1</v>
      </c>
    </row>
    <row r="1716" spans="1:4" x14ac:dyDescent="0.25">
      <c r="A1716" s="7" t="s">
        <v>8649</v>
      </c>
      <c r="B1716" s="7">
        <v>42.373736999999998</v>
      </c>
      <c r="C1716" s="7">
        <v>-71.100143000000003</v>
      </c>
      <c r="D1716" s="7">
        <v>1</v>
      </c>
    </row>
    <row r="1717" spans="1:4" x14ac:dyDescent="0.25">
      <c r="A1717" s="7" t="s">
        <v>8650</v>
      </c>
      <c r="B1717" s="7">
        <v>42.373750000000001</v>
      </c>
      <c r="C1717" s="7">
        <v>-71.112632000000005</v>
      </c>
      <c r="D1717" s="7">
        <v>1</v>
      </c>
    </row>
    <row r="1718" spans="1:4" x14ac:dyDescent="0.25">
      <c r="A1718" s="7" t="s">
        <v>8651</v>
      </c>
      <c r="B1718" s="7">
        <v>42.373764999999999</v>
      </c>
      <c r="C1718" s="7">
        <v>-71.102010000000007</v>
      </c>
      <c r="D1718" s="7">
        <v>1</v>
      </c>
    </row>
    <row r="1719" spans="1:4" x14ac:dyDescent="0.25">
      <c r="A1719" s="7" t="s">
        <v>8652</v>
      </c>
      <c r="B1719" s="7">
        <v>42.37377</v>
      </c>
      <c r="C1719" s="7">
        <v>-71.112657999999996</v>
      </c>
      <c r="D1719" s="7">
        <v>1</v>
      </c>
    </row>
    <row r="1720" spans="1:4" x14ac:dyDescent="0.25">
      <c r="A1720" s="7" t="s">
        <v>8653</v>
      </c>
      <c r="B1720" s="7">
        <v>42.373772000000002</v>
      </c>
      <c r="C1720" s="7">
        <v>-71.100389000000007</v>
      </c>
      <c r="D1720" s="7">
        <v>1</v>
      </c>
    </row>
    <row r="1721" spans="1:4" x14ac:dyDescent="0.25">
      <c r="A1721" s="7" t="s">
        <v>8654</v>
      </c>
      <c r="B1721" s="7">
        <v>42.373778999999999</v>
      </c>
      <c r="C1721" s="7">
        <v>-71.089654999999993</v>
      </c>
      <c r="D1721" s="7">
        <v>1</v>
      </c>
    </row>
    <row r="1722" spans="1:4" x14ac:dyDescent="0.25">
      <c r="A1722" s="7" t="s">
        <v>8655</v>
      </c>
      <c r="B1722" s="7">
        <v>42.373778999999999</v>
      </c>
      <c r="C1722" s="7">
        <v>-71.092957999999996</v>
      </c>
      <c r="D1722" s="7">
        <v>1</v>
      </c>
    </row>
    <row r="1723" spans="1:4" x14ac:dyDescent="0.25">
      <c r="A1723" s="7" t="s">
        <v>8656</v>
      </c>
      <c r="B1723" s="7">
        <v>42.373806000000002</v>
      </c>
      <c r="C1723" s="7">
        <v>-71.095076000000006</v>
      </c>
      <c r="D1723" s="7">
        <v>1</v>
      </c>
    </row>
    <row r="1724" spans="1:4" x14ac:dyDescent="0.25">
      <c r="A1724" s="7" t="s">
        <v>8657</v>
      </c>
      <c r="B1724" s="7">
        <v>42.373811000000003</v>
      </c>
      <c r="C1724" s="7">
        <v>-71.121225999999993</v>
      </c>
      <c r="D1724" s="7">
        <v>1</v>
      </c>
    </row>
    <row r="1725" spans="1:4" x14ac:dyDescent="0.25">
      <c r="A1725" s="7" t="s">
        <v>8658</v>
      </c>
      <c r="B1725" s="7">
        <v>42.373834000000002</v>
      </c>
      <c r="C1725" s="7">
        <v>-71.095637999999994</v>
      </c>
      <c r="D1725" s="7">
        <v>1</v>
      </c>
    </row>
    <row r="1726" spans="1:4" x14ac:dyDescent="0.25">
      <c r="A1726" s="7" t="s">
        <v>8659</v>
      </c>
      <c r="B1726" s="7">
        <v>42.373840000000001</v>
      </c>
      <c r="C1726" s="7">
        <v>-71.097606999999996</v>
      </c>
      <c r="D1726" s="7">
        <v>1</v>
      </c>
    </row>
    <row r="1727" spans="1:4" x14ac:dyDescent="0.25">
      <c r="A1727" s="7" t="s">
        <v>8660</v>
      </c>
      <c r="B1727" s="7">
        <v>42.373859000000003</v>
      </c>
      <c r="C1727" s="7">
        <v>-71.097804999999994</v>
      </c>
      <c r="D1727" s="7">
        <v>1</v>
      </c>
    </row>
    <row r="1728" spans="1:4" x14ac:dyDescent="0.25">
      <c r="A1728" s="7" t="s">
        <v>8661</v>
      </c>
      <c r="B1728" s="7">
        <v>42.373871000000001</v>
      </c>
      <c r="C1728" s="7">
        <v>-71.100837999999996</v>
      </c>
      <c r="D1728" s="7">
        <v>1</v>
      </c>
    </row>
    <row r="1729" spans="1:4" x14ac:dyDescent="0.25">
      <c r="A1729" s="7" t="s">
        <v>8662</v>
      </c>
      <c r="B1729" s="7">
        <v>42.373876000000003</v>
      </c>
      <c r="C1729" s="7">
        <v>-71.102956000000006</v>
      </c>
      <c r="D1729" s="7">
        <v>1</v>
      </c>
    </row>
    <row r="1730" spans="1:4" x14ac:dyDescent="0.25">
      <c r="A1730" s="7" t="s">
        <v>8663</v>
      </c>
      <c r="B1730" s="7">
        <v>42.37388</v>
      </c>
      <c r="C1730" s="7">
        <v>-71.124371999999994</v>
      </c>
      <c r="D1730" s="7">
        <v>1</v>
      </c>
    </row>
    <row r="1731" spans="1:4" x14ac:dyDescent="0.25">
      <c r="A1731" s="7" t="s">
        <v>8664</v>
      </c>
      <c r="B1731" s="7">
        <v>42.373894</v>
      </c>
      <c r="C1731" s="7">
        <v>-71.094640999999996</v>
      </c>
      <c r="D1731" s="7">
        <v>1</v>
      </c>
    </row>
    <row r="1732" spans="1:4" x14ac:dyDescent="0.25">
      <c r="A1732" s="7" t="s">
        <v>8665</v>
      </c>
      <c r="B1732" s="7">
        <v>42.373913999999999</v>
      </c>
      <c r="C1732" s="7">
        <v>-71.124741</v>
      </c>
      <c r="D1732" s="7">
        <v>1</v>
      </c>
    </row>
    <row r="1733" spans="1:4" x14ac:dyDescent="0.25">
      <c r="A1733" s="7" t="s">
        <v>8666</v>
      </c>
      <c r="B1733" s="7">
        <v>42.373980000000003</v>
      </c>
      <c r="C1733" s="7">
        <v>-71.095260999999994</v>
      </c>
      <c r="D1733" s="7">
        <v>1</v>
      </c>
    </row>
    <row r="1734" spans="1:4" x14ac:dyDescent="0.25">
      <c r="A1734" s="7" t="s">
        <v>8667</v>
      </c>
      <c r="B1734" s="7">
        <v>42.374003000000002</v>
      </c>
      <c r="C1734" s="7">
        <v>-71.124392</v>
      </c>
      <c r="D1734" s="7">
        <v>1</v>
      </c>
    </row>
    <row r="1735" spans="1:4" x14ac:dyDescent="0.25">
      <c r="A1735" s="7" t="s">
        <v>8668</v>
      </c>
      <c r="B1735" s="7">
        <v>42.374004999999997</v>
      </c>
      <c r="C1735" s="7">
        <v>-71.124988999999999</v>
      </c>
      <c r="D1735" s="7">
        <v>1</v>
      </c>
    </row>
    <row r="1736" spans="1:4" x14ac:dyDescent="0.25">
      <c r="A1736" s="7" t="s">
        <v>8669</v>
      </c>
      <c r="B1736" s="7">
        <v>42.374066999999997</v>
      </c>
      <c r="C1736" s="7">
        <v>-71.124876999999998</v>
      </c>
      <c r="D1736" s="7">
        <v>1</v>
      </c>
    </row>
    <row r="1737" spans="1:4" x14ac:dyDescent="0.25">
      <c r="A1737" s="7" t="s">
        <v>8670</v>
      </c>
      <c r="B1737" s="7">
        <v>42.374074</v>
      </c>
      <c r="C1737" s="7">
        <v>-71.095547999999994</v>
      </c>
      <c r="D1737" s="7">
        <v>1</v>
      </c>
    </row>
    <row r="1738" spans="1:4" x14ac:dyDescent="0.25">
      <c r="A1738" s="7" t="s">
        <v>8671</v>
      </c>
      <c r="B1738" s="7">
        <v>42.374087000000003</v>
      </c>
      <c r="C1738" s="7">
        <v>-71.119073999999998</v>
      </c>
      <c r="D1738" s="7">
        <v>1</v>
      </c>
    </row>
    <row r="1739" spans="1:4" x14ac:dyDescent="0.25">
      <c r="A1739" s="7" t="s">
        <v>8672</v>
      </c>
      <c r="B1739" s="7">
        <v>42.374102000000001</v>
      </c>
      <c r="C1739" s="7">
        <v>-71.101110000000006</v>
      </c>
      <c r="D1739" s="7">
        <v>1</v>
      </c>
    </row>
    <row r="1740" spans="1:4" x14ac:dyDescent="0.25">
      <c r="A1740" s="7" t="s">
        <v>8673</v>
      </c>
      <c r="B1740" s="7">
        <v>42.374102000000001</v>
      </c>
      <c r="C1740" s="7">
        <v>-71.125240000000005</v>
      </c>
      <c r="D1740" s="7">
        <v>1</v>
      </c>
    </row>
    <row r="1741" spans="1:4" x14ac:dyDescent="0.25">
      <c r="A1741" s="7" t="s">
        <v>8674</v>
      </c>
      <c r="B1741" s="7">
        <v>42.374115000000003</v>
      </c>
      <c r="C1741" s="7">
        <v>-71.104592999999994</v>
      </c>
      <c r="D1741" s="7">
        <v>1</v>
      </c>
    </row>
    <row r="1742" spans="1:4" x14ac:dyDescent="0.25">
      <c r="A1742" s="7" t="s">
        <v>8675</v>
      </c>
      <c r="B1742" s="7">
        <v>42.374122</v>
      </c>
      <c r="C1742" s="7">
        <v>-71.106185999999994</v>
      </c>
      <c r="D1742" s="7">
        <v>1</v>
      </c>
    </row>
    <row r="1743" spans="1:4" x14ac:dyDescent="0.25">
      <c r="A1743" s="7" t="s">
        <v>8676</v>
      </c>
      <c r="B1743" s="7">
        <v>42.374144000000001</v>
      </c>
      <c r="C1743" s="7">
        <v>-71.121217999999999</v>
      </c>
      <c r="D1743" s="7">
        <v>1</v>
      </c>
    </row>
    <row r="1744" spans="1:4" x14ac:dyDescent="0.25">
      <c r="A1744" s="7" t="s">
        <v>8677</v>
      </c>
      <c r="B1744" s="7">
        <v>42.374156999999997</v>
      </c>
      <c r="C1744" s="7">
        <v>-71.097458000000003</v>
      </c>
      <c r="D1744" s="7">
        <v>1</v>
      </c>
    </row>
    <row r="1745" spans="1:4" x14ac:dyDescent="0.25">
      <c r="A1745" s="7" t="s">
        <v>8678</v>
      </c>
      <c r="B1745" s="7">
        <v>42.374172000000002</v>
      </c>
      <c r="C1745" s="7">
        <v>-71.095710999999994</v>
      </c>
      <c r="D1745" s="7">
        <v>1</v>
      </c>
    </row>
    <row r="1746" spans="1:4" x14ac:dyDescent="0.25">
      <c r="A1746" s="7" t="s">
        <v>8679</v>
      </c>
      <c r="B1746" s="7">
        <v>42.374178000000001</v>
      </c>
      <c r="C1746" s="7">
        <v>-71.094550999999996</v>
      </c>
      <c r="D1746" s="7">
        <v>1</v>
      </c>
    </row>
    <row r="1747" spans="1:4" x14ac:dyDescent="0.25">
      <c r="A1747" s="7" t="s">
        <v>8680</v>
      </c>
      <c r="B1747" s="7">
        <v>42.374178000000001</v>
      </c>
      <c r="C1747" s="7">
        <v>-71.096592000000001</v>
      </c>
      <c r="D1747" s="7">
        <v>1</v>
      </c>
    </row>
    <row r="1748" spans="1:4" x14ac:dyDescent="0.25">
      <c r="A1748" s="7" t="s">
        <v>8681</v>
      </c>
      <c r="B1748" s="7">
        <v>42.374192000000001</v>
      </c>
      <c r="C1748" s="7">
        <v>-71.095308000000003</v>
      </c>
      <c r="D1748" s="7">
        <v>1</v>
      </c>
    </row>
    <row r="1749" spans="1:4" x14ac:dyDescent="0.25">
      <c r="A1749" s="7" t="s">
        <v>8682</v>
      </c>
      <c r="B1749" s="7">
        <v>42.374245000000002</v>
      </c>
      <c r="C1749" s="7">
        <v>-71.101651000000004</v>
      </c>
      <c r="D1749" s="7">
        <v>1</v>
      </c>
    </row>
    <row r="1750" spans="1:4" x14ac:dyDescent="0.25">
      <c r="A1750" s="7" t="s">
        <v>8683</v>
      </c>
      <c r="B1750" s="7">
        <v>42.374245999999999</v>
      </c>
      <c r="C1750" s="7">
        <v>-71.120552000000004</v>
      </c>
      <c r="D1750" s="7">
        <v>1</v>
      </c>
    </row>
    <row r="1751" spans="1:4" x14ac:dyDescent="0.25">
      <c r="A1751" s="7" t="s">
        <v>8684</v>
      </c>
      <c r="B1751" s="7">
        <v>42.374250000000004</v>
      </c>
      <c r="C1751" s="7">
        <v>-71.097390000000004</v>
      </c>
      <c r="D1751" s="7">
        <v>1</v>
      </c>
    </row>
    <row r="1752" spans="1:4" x14ac:dyDescent="0.25">
      <c r="A1752" s="7" t="s">
        <v>8685</v>
      </c>
      <c r="B1752" s="7">
        <v>42.374270000000003</v>
      </c>
      <c r="C1752" s="7">
        <v>-71.101288999999994</v>
      </c>
      <c r="D1752" s="7">
        <v>1</v>
      </c>
    </row>
    <row r="1753" spans="1:4" x14ac:dyDescent="0.25">
      <c r="A1753" s="7" t="s">
        <v>8686</v>
      </c>
      <c r="B1753" s="7">
        <v>42.374277999999997</v>
      </c>
      <c r="C1753" s="7">
        <v>-71.095656000000005</v>
      </c>
      <c r="D1753" s="7">
        <v>1</v>
      </c>
    </row>
    <row r="1754" spans="1:4" x14ac:dyDescent="0.25">
      <c r="A1754" s="7" t="s">
        <v>8687</v>
      </c>
      <c r="B1754" s="7">
        <v>42.374305</v>
      </c>
      <c r="C1754" s="7">
        <v>-71.119077000000004</v>
      </c>
      <c r="D1754" s="7">
        <v>1</v>
      </c>
    </row>
    <row r="1755" spans="1:4" x14ac:dyDescent="0.25">
      <c r="A1755" s="7" t="s">
        <v>8688</v>
      </c>
      <c r="B1755" s="7">
        <v>42.374364999999997</v>
      </c>
      <c r="C1755" s="7">
        <v>-71.107336000000004</v>
      </c>
      <c r="D1755" s="7">
        <v>1</v>
      </c>
    </row>
    <row r="1756" spans="1:4" x14ac:dyDescent="0.25">
      <c r="A1756" s="7" t="s">
        <v>8689</v>
      </c>
      <c r="B1756" s="7">
        <v>42.374378999999998</v>
      </c>
      <c r="C1756" s="7">
        <v>-71.106301999999999</v>
      </c>
      <c r="D1756" s="7">
        <v>1</v>
      </c>
    </row>
    <row r="1757" spans="1:4" x14ac:dyDescent="0.25">
      <c r="A1757" s="7" t="s">
        <v>8690</v>
      </c>
      <c r="B1757" s="7">
        <v>42.374383000000002</v>
      </c>
      <c r="C1757" s="7">
        <v>-71.118808000000001</v>
      </c>
      <c r="D1757" s="7">
        <v>1</v>
      </c>
    </row>
    <row r="1758" spans="1:4" x14ac:dyDescent="0.25">
      <c r="A1758" s="7" t="s">
        <v>8691</v>
      </c>
      <c r="B1758" s="7">
        <v>42.374383000000002</v>
      </c>
      <c r="C1758" s="7">
        <v>-71.121770999999995</v>
      </c>
      <c r="D1758" s="7">
        <v>1</v>
      </c>
    </row>
    <row r="1759" spans="1:4" x14ac:dyDescent="0.25">
      <c r="A1759" s="7" t="s">
        <v>8692</v>
      </c>
      <c r="B1759" s="7">
        <v>42.374400999999999</v>
      </c>
      <c r="C1759" s="7">
        <v>-71.118505999999996</v>
      </c>
      <c r="D1759" s="7">
        <v>1</v>
      </c>
    </row>
    <row r="1760" spans="1:4" x14ac:dyDescent="0.25">
      <c r="A1760" s="7" t="s">
        <v>8693</v>
      </c>
      <c r="B1760" s="7">
        <v>42.374411000000002</v>
      </c>
      <c r="C1760" s="7">
        <v>-71.139785000000003</v>
      </c>
      <c r="D1760" s="7">
        <v>1</v>
      </c>
    </row>
    <row r="1761" spans="1:4" x14ac:dyDescent="0.25">
      <c r="A1761" s="7" t="s">
        <v>8694</v>
      </c>
      <c r="B1761" s="7">
        <v>42.374459999999999</v>
      </c>
      <c r="C1761" s="7">
        <v>-71.125508999999994</v>
      </c>
      <c r="D1761" s="7">
        <v>1</v>
      </c>
    </row>
    <row r="1762" spans="1:4" x14ac:dyDescent="0.25">
      <c r="A1762" s="7" t="s">
        <v>8695</v>
      </c>
      <c r="B1762" s="7">
        <v>42.374510999999998</v>
      </c>
      <c r="C1762" s="7">
        <v>-71.125750999999994</v>
      </c>
      <c r="D1762" s="7">
        <v>1</v>
      </c>
    </row>
    <row r="1763" spans="1:4" x14ac:dyDescent="0.25">
      <c r="A1763" s="7" t="s">
        <v>8696</v>
      </c>
      <c r="B1763" s="7">
        <v>42.374518999999999</v>
      </c>
      <c r="C1763" s="7">
        <v>-71.113338999999996</v>
      </c>
      <c r="D1763" s="7">
        <v>1</v>
      </c>
    </row>
    <row r="1764" spans="1:4" x14ac:dyDescent="0.25">
      <c r="A1764" s="7" t="s">
        <v>8697</v>
      </c>
      <c r="B1764" s="7">
        <v>42.374535000000002</v>
      </c>
      <c r="C1764" s="7">
        <v>-71.132947999999999</v>
      </c>
      <c r="D1764" s="7">
        <v>1</v>
      </c>
    </row>
    <row r="1765" spans="1:4" x14ac:dyDescent="0.25">
      <c r="A1765" s="7" t="s">
        <v>8698</v>
      </c>
      <c r="B1765" s="7">
        <v>42.374620999999998</v>
      </c>
      <c r="C1765" s="7">
        <v>-71.108615</v>
      </c>
      <c r="D1765" s="7">
        <v>1</v>
      </c>
    </row>
    <row r="1766" spans="1:4" x14ac:dyDescent="0.25">
      <c r="A1766" s="7" t="s">
        <v>8699</v>
      </c>
      <c r="B1766" s="7">
        <v>42.374630000000003</v>
      </c>
      <c r="C1766" s="7">
        <v>-71.126778999999999</v>
      </c>
      <c r="D1766" s="7">
        <v>1</v>
      </c>
    </row>
    <row r="1767" spans="1:4" x14ac:dyDescent="0.25">
      <c r="A1767" s="7" t="s">
        <v>8700</v>
      </c>
      <c r="B1767" s="7">
        <v>42.374647000000003</v>
      </c>
      <c r="C1767" s="7">
        <v>-71.108818999999997</v>
      </c>
      <c r="D1767" s="7">
        <v>1</v>
      </c>
    </row>
    <row r="1768" spans="1:4" x14ac:dyDescent="0.25">
      <c r="A1768" s="7" t="s">
        <v>8701</v>
      </c>
      <c r="B1768" s="7">
        <v>42.374662999999998</v>
      </c>
      <c r="C1768" s="7">
        <v>-71.150110999999995</v>
      </c>
      <c r="D1768" s="7">
        <v>1</v>
      </c>
    </row>
    <row r="1769" spans="1:4" x14ac:dyDescent="0.25">
      <c r="A1769" s="7" t="s">
        <v>8702</v>
      </c>
      <c r="B1769" s="7">
        <v>42.374670999999999</v>
      </c>
      <c r="C1769" s="7">
        <v>-71.150722999999999</v>
      </c>
      <c r="D1769" s="7">
        <v>1</v>
      </c>
    </row>
    <row r="1770" spans="1:4" x14ac:dyDescent="0.25">
      <c r="A1770" s="7" t="s">
        <v>8703</v>
      </c>
      <c r="B1770" s="7">
        <v>42.374679</v>
      </c>
      <c r="C1770" s="7">
        <v>-71.149733999999995</v>
      </c>
      <c r="D1770" s="7">
        <v>1</v>
      </c>
    </row>
    <row r="1771" spans="1:4" x14ac:dyDescent="0.25">
      <c r="A1771" s="7" t="s">
        <v>8704</v>
      </c>
      <c r="B1771" s="7">
        <v>42.374726000000003</v>
      </c>
      <c r="C1771" s="7">
        <v>-71.129310000000004</v>
      </c>
      <c r="D1771" s="7">
        <v>1</v>
      </c>
    </row>
    <row r="1772" spans="1:4" x14ac:dyDescent="0.25">
      <c r="A1772" s="7" t="s">
        <v>8705</v>
      </c>
      <c r="B1772" s="7">
        <v>42.374727999999998</v>
      </c>
      <c r="C1772" s="7">
        <v>-71.128765999999999</v>
      </c>
      <c r="D1772" s="7">
        <v>1</v>
      </c>
    </row>
    <row r="1773" spans="1:4" x14ac:dyDescent="0.25">
      <c r="A1773" s="7" t="s">
        <v>8706</v>
      </c>
      <c r="B1773" s="7">
        <v>42.374730999999997</v>
      </c>
      <c r="C1773" s="7">
        <v>-71.126897999999997</v>
      </c>
      <c r="D1773" s="7">
        <v>1</v>
      </c>
    </row>
    <row r="1774" spans="1:4" x14ac:dyDescent="0.25">
      <c r="A1774" s="7" t="s">
        <v>8707</v>
      </c>
      <c r="B1774" s="7">
        <v>42.374740000000003</v>
      </c>
      <c r="C1774" s="7">
        <v>-71.130989999999997</v>
      </c>
      <c r="D1774" s="7">
        <v>1</v>
      </c>
    </row>
    <row r="1775" spans="1:4" x14ac:dyDescent="0.25">
      <c r="A1775" s="7" t="s">
        <v>8708</v>
      </c>
      <c r="B1775" s="7">
        <v>42.374754000000003</v>
      </c>
      <c r="C1775" s="7">
        <v>-71.150478000000007</v>
      </c>
      <c r="D1775" s="7">
        <v>1</v>
      </c>
    </row>
    <row r="1776" spans="1:4" x14ac:dyDescent="0.25">
      <c r="A1776" s="7" t="s">
        <v>8709</v>
      </c>
      <c r="B1776" s="7">
        <v>42.374823999999997</v>
      </c>
      <c r="C1776" s="7">
        <v>-71.132589999999993</v>
      </c>
      <c r="D1776" s="7">
        <v>1</v>
      </c>
    </row>
    <row r="1777" spans="1:4" x14ac:dyDescent="0.25">
      <c r="A1777" s="7" t="s">
        <v>8710</v>
      </c>
      <c r="B1777" s="7">
        <v>42.374830000000003</v>
      </c>
      <c r="C1777" s="7">
        <v>-71.151090999999994</v>
      </c>
      <c r="D1777" s="7">
        <v>1</v>
      </c>
    </row>
    <row r="1778" spans="1:4" x14ac:dyDescent="0.25">
      <c r="A1778" s="7" t="s">
        <v>8711</v>
      </c>
      <c r="B1778" s="7">
        <v>42.374851</v>
      </c>
      <c r="C1778" s="7">
        <v>-71.095115000000007</v>
      </c>
      <c r="D1778" s="7">
        <v>1</v>
      </c>
    </row>
    <row r="1779" spans="1:4" x14ac:dyDescent="0.25">
      <c r="A1779" s="7" t="s">
        <v>8712</v>
      </c>
      <c r="B1779" s="7">
        <v>42.374861000000003</v>
      </c>
      <c r="C1779" s="7">
        <v>-71.108942999999996</v>
      </c>
      <c r="D1779" s="7">
        <v>1</v>
      </c>
    </row>
    <row r="1780" spans="1:4" x14ac:dyDescent="0.25">
      <c r="A1780" s="7" t="s">
        <v>8713</v>
      </c>
      <c r="B1780" s="7">
        <v>42.374865999999997</v>
      </c>
      <c r="C1780" s="7">
        <v>-71.149773999999994</v>
      </c>
      <c r="D1780" s="7">
        <v>1</v>
      </c>
    </row>
    <row r="1781" spans="1:4" x14ac:dyDescent="0.25">
      <c r="A1781" s="7" t="s">
        <v>8714</v>
      </c>
      <c r="B1781" s="7">
        <v>42.374889000000003</v>
      </c>
      <c r="C1781" s="7">
        <v>-71.114196000000007</v>
      </c>
      <c r="D1781" s="7">
        <v>1</v>
      </c>
    </row>
    <row r="1782" spans="1:4" x14ac:dyDescent="0.25">
      <c r="A1782" s="7" t="s">
        <v>8715</v>
      </c>
      <c r="B1782" s="7">
        <v>42.374899999999997</v>
      </c>
      <c r="C1782" s="7">
        <v>-71.132050000000007</v>
      </c>
      <c r="D1782" s="7">
        <v>1</v>
      </c>
    </row>
    <row r="1783" spans="1:4" x14ac:dyDescent="0.25">
      <c r="A1783" s="7" t="s">
        <v>8716</v>
      </c>
      <c r="B1783" s="7">
        <v>42.374907</v>
      </c>
      <c r="C1783" s="7">
        <v>-71.128488000000004</v>
      </c>
      <c r="D1783" s="7">
        <v>1</v>
      </c>
    </row>
    <row r="1784" spans="1:4" x14ac:dyDescent="0.25">
      <c r="A1784" s="7" t="s">
        <v>8717</v>
      </c>
      <c r="B1784" s="7">
        <v>42.374912999999999</v>
      </c>
      <c r="C1784" s="7">
        <v>-71.109347999999997</v>
      </c>
      <c r="D1784" s="7">
        <v>1</v>
      </c>
    </row>
    <row r="1785" spans="1:4" x14ac:dyDescent="0.25">
      <c r="A1785" s="7" t="s">
        <v>8718</v>
      </c>
      <c r="B1785" s="7">
        <v>42.374937000000003</v>
      </c>
      <c r="C1785" s="7">
        <v>-71.150957000000005</v>
      </c>
      <c r="D1785" s="7">
        <v>1</v>
      </c>
    </row>
    <row r="1786" spans="1:4" x14ac:dyDescent="0.25">
      <c r="A1786" s="7" t="s">
        <v>8719</v>
      </c>
      <c r="B1786" s="7">
        <v>42.374949999999998</v>
      </c>
      <c r="C1786" s="7">
        <v>-71.152367999999996</v>
      </c>
      <c r="D1786" s="7">
        <v>1</v>
      </c>
    </row>
    <row r="1787" spans="1:4" x14ac:dyDescent="0.25">
      <c r="A1787" s="7" t="s">
        <v>8720</v>
      </c>
      <c r="B1787" s="7">
        <v>42.374958999999997</v>
      </c>
      <c r="C1787" s="7">
        <v>-71.132907000000003</v>
      </c>
      <c r="D1787" s="7">
        <v>1</v>
      </c>
    </row>
    <row r="1788" spans="1:4" x14ac:dyDescent="0.25">
      <c r="A1788" s="7" t="s">
        <v>8721</v>
      </c>
      <c r="B1788" s="7">
        <v>42.374972999999997</v>
      </c>
      <c r="C1788" s="7">
        <v>-71.109637000000006</v>
      </c>
      <c r="D1788" s="7">
        <v>1</v>
      </c>
    </row>
    <row r="1789" spans="1:4" x14ac:dyDescent="0.25">
      <c r="A1789" s="7" t="s">
        <v>8722</v>
      </c>
      <c r="B1789" s="7">
        <v>42.374980000000001</v>
      </c>
      <c r="C1789" s="7">
        <v>-71.132451000000003</v>
      </c>
      <c r="D1789" s="7">
        <v>1</v>
      </c>
    </row>
    <row r="1790" spans="1:4" x14ac:dyDescent="0.25">
      <c r="A1790" s="7" t="s">
        <v>8723</v>
      </c>
      <c r="B1790" s="7">
        <v>42.374988999999999</v>
      </c>
      <c r="C1790" s="7">
        <v>-71.135249000000002</v>
      </c>
      <c r="D1790" s="7">
        <v>1</v>
      </c>
    </row>
    <row r="1791" spans="1:4" x14ac:dyDescent="0.25">
      <c r="A1791" s="7" t="s">
        <v>8724</v>
      </c>
      <c r="B1791" s="7">
        <v>42.374994000000001</v>
      </c>
      <c r="C1791" s="7">
        <v>-71.151443</v>
      </c>
      <c r="D1791" s="7">
        <v>1</v>
      </c>
    </row>
    <row r="1792" spans="1:4" x14ac:dyDescent="0.25">
      <c r="A1792" s="7" t="s">
        <v>8725</v>
      </c>
      <c r="B1792" s="7">
        <v>42.375006999999997</v>
      </c>
      <c r="C1792" s="7">
        <v>-71.152837000000005</v>
      </c>
      <c r="D1792" s="7">
        <v>1</v>
      </c>
    </row>
    <row r="1793" spans="1:4" x14ac:dyDescent="0.25">
      <c r="A1793" s="7" t="s">
        <v>8726</v>
      </c>
      <c r="B1793" s="7">
        <v>42.375038000000004</v>
      </c>
      <c r="C1793" s="7">
        <v>-71.122742000000002</v>
      </c>
      <c r="D1793" s="7">
        <v>1</v>
      </c>
    </row>
    <row r="1794" spans="1:4" x14ac:dyDescent="0.25">
      <c r="A1794" s="7" t="s">
        <v>8727</v>
      </c>
      <c r="B1794" s="7">
        <v>42.375042000000001</v>
      </c>
      <c r="C1794" s="7">
        <v>-71.151987000000005</v>
      </c>
      <c r="D1794" s="7">
        <v>1</v>
      </c>
    </row>
    <row r="1795" spans="1:4" x14ac:dyDescent="0.25">
      <c r="A1795" s="7" t="s">
        <v>8728</v>
      </c>
      <c r="B1795" s="7">
        <v>42.375154999999999</v>
      </c>
      <c r="C1795" s="7">
        <v>-71.110851999999994</v>
      </c>
      <c r="D1795" s="7">
        <v>1</v>
      </c>
    </row>
    <row r="1796" spans="1:4" x14ac:dyDescent="0.25">
      <c r="A1796" s="7" t="s">
        <v>8729</v>
      </c>
      <c r="B1796" s="7">
        <v>42.375183</v>
      </c>
      <c r="C1796" s="7">
        <v>-71.122499000000005</v>
      </c>
      <c r="D1796" s="7">
        <v>1</v>
      </c>
    </row>
    <row r="1797" spans="1:4" x14ac:dyDescent="0.25">
      <c r="A1797" s="7" t="s">
        <v>8730</v>
      </c>
      <c r="B1797" s="7">
        <v>42.375191000000001</v>
      </c>
      <c r="C1797" s="7">
        <v>-71.154785000000004</v>
      </c>
      <c r="D1797" s="7">
        <v>1</v>
      </c>
    </row>
    <row r="1798" spans="1:4" x14ac:dyDescent="0.25">
      <c r="A1798" s="7" t="s">
        <v>8731</v>
      </c>
      <c r="B1798" s="7">
        <v>42.3752</v>
      </c>
      <c r="C1798" s="7">
        <v>-71.141350000000003</v>
      </c>
      <c r="D1798" s="7">
        <v>1</v>
      </c>
    </row>
    <row r="1799" spans="1:4" x14ac:dyDescent="0.25">
      <c r="A1799" s="7" t="s">
        <v>8732</v>
      </c>
      <c r="B1799" s="7">
        <v>42.375225</v>
      </c>
      <c r="C1799" s="7">
        <v>-71.111343000000005</v>
      </c>
      <c r="D1799" s="7">
        <v>1</v>
      </c>
    </row>
    <row r="1800" spans="1:4" x14ac:dyDescent="0.25">
      <c r="A1800" s="7" t="s">
        <v>8733</v>
      </c>
      <c r="B1800" s="7">
        <v>42.375233999999999</v>
      </c>
      <c r="C1800" s="7">
        <v>-71.153705000000002</v>
      </c>
      <c r="D1800" s="7">
        <v>1</v>
      </c>
    </row>
    <row r="1801" spans="1:4" x14ac:dyDescent="0.25">
      <c r="A1801" s="7" t="s">
        <v>8734</v>
      </c>
      <c r="B1801" s="7">
        <v>42.375245</v>
      </c>
      <c r="C1801" s="7">
        <v>-71.140648999999996</v>
      </c>
      <c r="D1801" s="7">
        <v>1</v>
      </c>
    </row>
    <row r="1802" spans="1:4" x14ac:dyDescent="0.25">
      <c r="A1802" s="7" t="s">
        <v>8735</v>
      </c>
      <c r="B1802" s="7">
        <v>42.375262999999997</v>
      </c>
      <c r="C1802" s="7">
        <v>-71.111846</v>
      </c>
      <c r="D1802" s="7">
        <v>1</v>
      </c>
    </row>
    <row r="1803" spans="1:4" x14ac:dyDescent="0.25">
      <c r="A1803" s="7" t="s">
        <v>8736</v>
      </c>
      <c r="B1803" s="7">
        <v>42.375287</v>
      </c>
      <c r="C1803" s="7">
        <v>-71.151548000000005</v>
      </c>
      <c r="D1803" s="7">
        <v>1</v>
      </c>
    </row>
    <row r="1804" spans="1:4" x14ac:dyDescent="0.25">
      <c r="A1804" s="7" t="s">
        <v>8737</v>
      </c>
      <c r="B1804" s="7">
        <v>42.375303000000002</v>
      </c>
      <c r="C1804" s="7">
        <v>-71.145643000000007</v>
      </c>
      <c r="D1804" s="7">
        <v>1</v>
      </c>
    </row>
    <row r="1805" spans="1:4" x14ac:dyDescent="0.25">
      <c r="A1805" s="7" t="s">
        <v>8738</v>
      </c>
      <c r="B1805" s="7">
        <v>42.375318999999998</v>
      </c>
      <c r="C1805" s="7">
        <v>-71.132132999999996</v>
      </c>
      <c r="D1805" s="7">
        <v>1</v>
      </c>
    </row>
    <row r="1806" spans="1:4" x14ac:dyDescent="0.25">
      <c r="A1806" s="7" t="s">
        <v>8739</v>
      </c>
      <c r="B1806" s="7">
        <v>42.375323999999999</v>
      </c>
      <c r="C1806" s="7">
        <v>-71.114851000000002</v>
      </c>
      <c r="D1806" s="7">
        <v>1</v>
      </c>
    </row>
    <row r="1807" spans="1:4" x14ac:dyDescent="0.25">
      <c r="A1807" s="7" t="s">
        <v>8740</v>
      </c>
      <c r="B1807" s="7">
        <v>42.375337000000002</v>
      </c>
      <c r="C1807" s="7">
        <v>-71.145072999999996</v>
      </c>
      <c r="D1807" s="7">
        <v>1</v>
      </c>
    </row>
    <row r="1808" spans="1:4" x14ac:dyDescent="0.25">
      <c r="A1808" s="7" t="s">
        <v>8741</v>
      </c>
      <c r="B1808" s="7">
        <v>42.375342000000003</v>
      </c>
      <c r="C1808" s="7">
        <v>-71.135216</v>
      </c>
      <c r="D1808" s="7">
        <v>1</v>
      </c>
    </row>
    <row r="1809" spans="1:4" x14ac:dyDescent="0.25">
      <c r="A1809" s="7" t="s">
        <v>8742</v>
      </c>
      <c r="B1809" s="7">
        <v>42.375498</v>
      </c>
      <c r="C1809" s="7">
        <v>-71.108643000000001</v>
      </c>
      <c r="D1809" s="7">
        <v>1</v>
      </c>
    </row>
    <row r="1810" spans="1:4" x14ac:dyDescent="0.25">
      <c r="A1810" s="7" t="s">
        <v>8743</v>
      </c>
      <c r="B1810" s="7">
        <v>42.375508000000004</v>
      </c>
      <c r="C1810" s="7">
        <v>-71.145556999999997</v>
      </c>
      <c r="D1810" s="7">
        <v>1</v>
      </c>
    </row>
    <row r="1811" spans="1:4" x14ac:dyDescent="0.25">
      <c r="A1811" s="7" t="s">
        <v>8744</v>
      </c>
      <c r="B1811" s="7">
        <v>42.375509000000001</v>
      </c>
      <c r="C1811" s="7">
        <v>-71.138316000000003</v>
      </c>
      <c r="D1811" s="7">
        <v>1</v>
      </c>
    </row>
    <row r="1812" spans="1:4" x14ac:dyDescent="0.25">
      <c r="A1812" s="7" t="s">
        <v>8745</v>
      </c>
      <c r="B1812" s="7">
        <v>42.375511000000003</v>
      </c>
      <c r="C1812" s="7">
        <v>-71.149908999999994</v>
      </c>
      <c r="D1812" s="7">
        <v>1</v>
      </c>
    </row>
    <row r="1813" spans="1:4" x14ac:dyDescent="0.25">
      <c r="A1813" s="7" t="s">
        <v>8746</v>
      </c>
      <c r="B1813" s="7">
        <v>42.375532999999997</v>
      </c>
      <c r="C1813" s="7">
        <v>-71.110069999999993</v>
      </c>
      <c r="D1813" s="7">
        <v>1</v>
      </c>
    </row>
    <row r="1814" spans="1:4" x14ac:dyDescent="0.25">
      <c r="A1814" s="7" t="s">
        <v>8747</v>
      </c>
      <c r="B1814" s="7">
        <v>42.375532999999997</v>
      </c>
      <c r="C1814" s="7">
        <v>-71.143360000000001</v>
      </c>
      <c r="D1814" s="7">
        <v>1</v>
      </c>
    </row>
    <row r="1815" spans="1:4" x14ac:dyDescent="0.25">
      <c r="A1815" s="7" t="s">
        <v>8748</v>
      </c>
      <c r="B1815" s="7">
        <v>42.375542000000003</v>
      </c>
      <c r="C1815" s="7">
        <v>-71.145257999999998</v>
      </c>
      <c r="D1815" s="7">
        <v>1</v>
      </c>
    </row>
    <row r="1816" spans="1:4" x14ac:dyDescent="0.25">
      <c r="A1816" s="7" t="s">
        <v>8749</v>
      </c>
      <c r="B1816" s="7">
        <v>42.375543999999998</v>
      </c>
      <c r="C1816" s="7">
        <v>-71.119553999999994</v>
      </c>
      <c r="D1816" s="7">
        <v>1</v>
      </c>
    </row>
    <row r="1817" spans="1:4" x14ac:dyDescent="0.25">
      <c r="A1817" s="7" t="s">
        <v>8750</v>
      </c>
      <c r="B1817" s="7">
        <v>42.375562000000002</v>
      </c>
      <c r="C1817" s="7">
        <v>-71.148004</v>
      </c>
      <c r="D1817" s="7">
        <v>1</v>
      </c>
    </row>
    <row r="1818" spans="1:4" x14ac:dyDescent="0.25">
      <c r="A1818" s="7" t="s">
        <v>8751</v>
      </c>
      <c r="B1818" s="7">
        <v>42.375565000000002</v>
      </c>
      <c r="C1818" s="7">
        <v>-71.123416000000006</v>
      </c>
      <c r="D1818" s="7">
        <v>1</v>
      </c>
    </row>
    <row r="1819" spans="1:4" x14ac:dyDescent="0.25">
      <c r="A1819" s="7" t="s">
        <v>8752</v>
      </c>
      <c r="B1819" s="7">
        <v>42.375585000000001</v>
      </c>
      <c r="C1819" s="7">
        <v>-71.120165999999998</v>
      </c>
      <c r="D1819" s="7">
        <v>1</v>
      </c>
    </row>
    <row r="1820" spans="1:4" x14ac:dyDescent="0.25">
      <c r="A1820" s="7" t="s">
        <v>8753</v>
      </c>
      <c r="B1820" s="7">
        <v>42.375610000000002</v>
      </c>
      <c r="C1820" s="7">
        <v>-71.156672</v>
      </c>
      <c r="D1820" s="7">
        <v>1</v>
      </c>
    </row>
    <row r="1821" spans="1:4" x14ac:dyDescent="0.25">
      <c r="A1821" s="7" t="s">
        <v>8754</v>
      </c>
      <c r="B1821" s="7">
        <v>42.375644999999999</v>
      </c>
      <c r="C1821" s="7">
        <v>-71.125636</v>
      </c>
      <c r="D1821" s="7">
        <v>1</v>
      </c>
    </row>
    <row r="1822" spans="1:4" x14ac:dyDescent="0.25">
      <c r="A1822" s="7" t="s">
        <v>8755</v>
      </c>
      <c r="B1822" s="7">
        <v>42.37565</v>
      </c>
      <c r="C1822" s="7">
        <v>-71.156617999999995</v>
      </c>
      <c r="D1822" s="7">
        <v>1</v>
      </c>
    </row>
    <row r="1823" spans="1:4" x14ac:dyDescent="0.25">
      <c r="A1823" s="7" t="s">
        <v>8756</v>
      </c>
      <c r="B1823" s="7">
        <v>42.375725000000003</v>
      </c>
      <c r="C1823" s="7">
        <v>-71.112739000000005</v>
      </c>
      <c r="D1823" s="7">
        <v>1</v>
      </c>
    </row>
    <row r="1824" spans="1:4" x14ac:dyDescent="0.25">
      <c r="A1824" s="7" t="s">
        <v>8757</v>
      </c>
      <c r="B1824" s="7">
        <v>42.375729</v>
      </c>
      <c r="C1824" s="7">
        <v>-71.120777000000004</v>
      </c>
      <c r="D1824" s="7">
        <v>1</v>
      </c>
    </row>
    <row r="1825" spans="1:4" x14ac:dyDescent="0.25">
      <c r="A1825" s="7" t="s">
        <v>8758</v>
      </c>
      <c r="B1825" s="7">
        <v>42.375737000000001</v>
      </c>
      <c r="C1825" s="7">
        <v>-71.142848999999998</v>
      </c>
      <c r="D1825" s="7">
        <v>1</v>
      </c>
    </row>
    <row r="1826" spans="1:4" x14ac:dyDescent="0.25">
      <c r="A1826" s="7" t="s">
        <v>8759</v>
      </c>
      <c r="B1826" s="7">
        <v>42.375757</v>
      </c>
      <c r="C1826" s="7">
        <v>-71.142853000000002</v>
      </c>
      <c r="D1826" s="7">
        <v>1</v>
      </c>
    </row>
    <row r="1827" spans="1:4" x14ac:dyDescent="0.25">
      <c r="A1827" s="7" t="s">
        <v>8760</v>
      </c>
      <c r="B1827" s="7">
        <v>42.375768999999998</v>
      </c>
      <c r="C1827" s="7">
        <v>-71.146120999999994</v>
      </c>
      <c r="D1827" s="7">
        <v>1</v>
      </c>
    </row>
    <row r="1828" spans="1:4" x14ac:dyDescent="0.25">
      <c r="A1828" s="7" t="s">
        <v>8761</v>
      </c>
      <c r="B1828" s="7">
        <v>42.375787000000003</v>
      </c>
      <c r="C1828" s="7">
        <v>-71.107705999999993</v>
      </c>
      <c r="D1828" s="7">
        <v>1</v>
      </c>
    </row>
    <row r="1829" spans="1:4" x14ac:dyDescent="0.25">
      <c r="A1829" s="7" t="s">
        <v>8762</v>
      </c>
      <c r="B1829" s="7">
        <v>42.375824000000001</v>
      </c>
      <c r="C1829" s="7">
        <v>-71.121889999999993</v>
      </c>
      <c r="D1829" s="7">
        <v>1</v>
      </c>
    </row>
    <row r="1830" spans="1:4" x14ac:dyDescent="0.25">
      <c r="A1830" s="7" t="s">
        <v>8763</v>
      </c>
      <c r="B1830" s="7">
        <v>42.375880000000002</v>
      </c>
      <c r="C1830" s="7">
        <v>-71.125120999999993</v>
      </c>
      <c r="D1830" s="7">
        <v>1</v>
      </c>
    </row>
    <row r="1831" spans="1:4" x14ac:dyDescent="0.25">
      <c r="A1831" s="7" t="s">
        <v>8764</v>
      </c>
      <c r="B1831" s="7">
        <v>42.375881</v>
      </c>
      <c r="C1831" s="7">
        <v>-71.132457000000002</v>
      </c>
      <c r="D1831" s="7">
        <v>1</v>
      </c>
    </row>
    <row r="1832" spans="1:4" x14ac:dyDescent="0.25">
      <c r="A1832" s="7" t="s">
        <v>8765</v>
      </c>
      <c r="B1832" s="7">
        <v>42.375884999999997</v>
      </c>
      <c r="C1832" s="7">
        <v>-71.142099999999999</v>
      </c>
      <c r="D1832" s="7">
        <v>1</v>
      </c>
    </row>
    <row r="1833" spans="1:4" x14ac:dyDescent="0.25">
      <c r="A1833" s="7" t="s">
        <v>8766</v>
      </c>
      <c r="B1833" s="7">
        <v>42.375903999999998</v>
      </c>
      <c r="C1833" s="7">
        <v>-71.120966999999993</v>
      </c>
      <c r="D1833" s="7">
        <v>1</v>
      </c>
    </row>
    <row r="1834" spans="1:4" x14ac:dyDescent="0.25">
      <c r="A1834" s="7" t="s">
        <v>8767</v>
      </c>
      <c r="B1834" s="7">
        <v>42.375951000000001</v>
      </c>
      <c r="C1834" s="7">
        <v>-71.118379000000004</v>
      </c>
      <c r="D1834" s="7">
        <v>1</v>
      </c>
    </row>
    <row r="1835" spans="1:4" x14ac:dyDescent="0.25">
      <c r="A1835" s="7" t="s">
        <v>8768</v>
      </c>
      <c r="B1835" s="7">
        <v>42.376041999999998</v>
      </c>
      <c r="C1835" s="7">
        <v>-71.154555000000002</v>
      </c>
      <c r="D1835" s="7">
        <v>1</v>
      </c>
    </row>
    <row r="1836" spans="1:4" x14ac:dyDescent="0.25">
      <c r="A1836" s="7" t="s">
        <v>8769</v>
      </c>
      <c r="B1836" s="7">
        <v>42.376052000000001</v>
      </c>
      <c r="C1836" s="7">
        <v>-71.143135000000001</v>
      </c>
      <c r="D1836" s="7">
        <v>1</v>
      </c>
    </row>
    <row r="1837" spans="1:4" x14ac:dyDescent="0.25">
      <c r="A1837" s="7" t="s">
        <v>8770</v>
      </c>
      <c r="B1837" s="7">
        <v>42.376094000000002</v>
      </c>
      <c r="C1837" s="7">
        <v>-71.156143</v>
      </c>
      <c r="D1837" s="7">
        <v>1</v>
      </c>
    </row>
    <row r="1838" spans="1:4" x14ac:dyDescent="0.25">
      <c r="A1838" s="7" t="s">
        <v>8771</v>
      </c>
      <c r="B1838" s="7">
        <v>42.376120999999998</v>
      </c>
      <c r="C1838" s="7">
        <v>-71.151516000000001</v>
      </c>
      <c r="D1838" s="7">
        <v>1</v>
      </c>
    </row>
    <row r="1839" spans="1:4" x14ac:dyDescent="0.25">
      <c r="A1839" s="7" t="s">
        <v>8772</v>
      </c>
      <c r="B1839" s="7">
        <v>42.376137</v>
      </c>
      <c r="C1839" s="7">
        <v>-71.153775999999993</v>
      </c>
      <c r="D1839" s="7">
        <v>1</v>
      </c>
    </row>
    <row r="1840" spans="1:4" x14ac:dyDescent="0.25">
      <c r="A1840" s="7" t="s">
        <v>8773</v>
      </c>
      <c r="B1840" s="7">
        <v>42.376168</v>
      </c>
      <c r="C1840" s="7">
        <v>-71.140777999999997</v>
      </c>
      <c r="D1840" s="7">
        <v>1</v>
      </c>
    </row>
    <row r="1841" spans="1:4" x14ac:dyDescent="0.25">
      <c r="A1841" s="7" t="s">
        <v>8774</v>
      </c>
      <c r="B1841" s="7">
        <v>42.376185</v>
      </c>
      <c r="C1841" s="7">
        <v>-71.112382999999994</v>
      </c>
      <c r="D1841" s="7">
        <v>1</v>
      </c>
    </row>
    <row r="1842" spans="1:4" x14ac:dyDescent="0.25">
      <c r="A1842" s="7" t="s">
        <v>8775</v>
      </c>
      <c r="B1842" s="7">
        <v>42.376187000000002</v>
      </c>
      <c r="C1842" s="7">
        <v>-71.133403999999999</v>
      </c>
      <c r="D1842" s="7">
        <v>1</v>
      </c>
    </row>
    <row r="1843" spans="1:4" x14ac:dyDescent="0.25">
      <c r="A1843" s="7" t="s">
        <v>8776</v>
      </c>
      <c r="B1843" s="7">
        <v>42.376201999999999</v>
      </c>
      <c r="C1843" s="7">
        <v>-71.138113000000004</v>
      </c>
      <c r="D1843" s="7">
        <v>1</v>
      </c>
    </row>
    <row r="1844" spans="1:4" x14ac:dyDescent="0.25">
      <c r="A1844" s="7" t="s">
        <v>8777</v>
      </c>
      <c r="B1844" s="7">
        <v>42.376232999999999</v>
      </c>
      <c r="C1844" s="7">
        <v>-71.125648999999996</v>
      </c>
      <c r="D1844" s="7">
        <v>1</v>
      </c>
    </row>
    <row r="1845" spans="1:4" x14ac:dyDescent="0.25">
      <c r="A1845" s="7" t="s">
        <v>8778</v>
      </c>
      <c r="B1845" s="7">
        <v>42.376235000000001</v>
      </c>
      <c r="C1845" s="7">
        <v>-71.110667000000007</v>
      </c>
      <c r="D1845" s="7">
        <v>1</v>
      </c>
    </row>
    <row r="1846" spans="1:4" x14ac:dyDescent="0.25">
      <c r="A1846" s="7" t="s">
        <v>8779</v>
      </c>
      <c r="B1846" s="7">
        <v>42.376300999999998</v>
      </c>
      <c r="C1846" s="7">
        <v>-71.148105000000001</v>
      </c>
      <c r="D1846" s="7">
        <v>1</v>
      </c>
    </row>
    <row r="1847" spans="1:4" x14ac:dyDescent="0.25">
      <c r="A1847" s="7" t="s">
        <v>8780</v>
      </c>
      <c r="B1847" s="7">
        <v>42.376306999999997</v>
      </c>
      <c r="C1847" s="7">
        <v>-71.146360000000001</v>
      </c>
      <c r="D1847" s="7">
        <v>1</v>
      </c>
    </row>
    <row r="1848" spans="1:4" x14ac:dyDescent="0.25">
      <c r="A1848" s="7" t="s">
        <v>8781</v>
      </c>
      <c r="B1848" s="7">
        <v>42.376319000000002</v>
      </c>
      <c r="C1848" s="7">
        <v>-71.115677000000005</v>
      </c>
      <c r="D1848" s="7">
        <v>1</v>
      </c>
    </row>
    <row r="1849" spans="1:4" x14ac:dyDescent="0.25">
      <c r="A1849" s="7" t="s">
        <v>8782</v>
      </c>
      <c r="B1849" s="7">
        <v>42.376345000000001</v>
      </c>
      <c r="C1849" s="7">
        <v>-71.112763999999999</v>
      </c>
      <c r="D1849" s="7">
        <v>1</v>
      </c>
    </row>
    <row r="1850" spans="1:4" x14ac:dyDescent="0.25">
      <c r="A1850" s="7" t="s">
        <v>8783</v>
      </c>
      <c r="B1850" s="7">
        <v>42.376348999999998</v>
      </c>
      <c r="C1850" s="7">
        <v>-71.126047</v>
      </c>
      <c r="D1850" s="7">
        <v>1</v>
      </c>
    </row>
    <row r="1851" spans="1:4" x14ac:dyDescent="0.25">
      <c r="A1851" s="7" t="s">
        <v>8784</v>
      </c>
      <c r="B1851" s="7">
        <v>42.376466000000001</v>
      </c>
      <c r="C1851" s="7">
        <v>-71.156493999999995</v>
      </c>
      <c r="D1851" s="7">
        <v>1</v>
      </c>
    </row>
    <row r="1852" spans="1:4" x14ac:dyDescent="0.25">
      <c r="A1852" s="7" t="s">
        <v>8785</v>
      </c>
      <c r="B1852" s="7">
        <v>42.376482000000003</v>
      </c>
      <c r="C1852" s="7">
        <v>-71.139337999999995</v>
      </c>
      <c r="D1852" s="7">
        <v>1</v>
      </c>
    </row>
    <row r="1853" spans="1:4" x14ac:dyDescent="0.25">
      <c r="A1853" s="7" t="s">
        <v>8786</v>
      </c>
      <c r="B1853" s="7">
        <v>42.376564000000002</v>
      </c>
      <c r="C1853" s="7">
        <v>-71.130492000000004</v>
      </c>
      <c r="D1853" s="7">
        <v>1</v>
      </c>
    </row>
    <row r="1854" spans="1:4" x14ac:dyDescent="0.25">
      <c r="A1854" s="7" t="s">
        <v>8787</v>
      </c>
      <c r="B1854" s="7">
        <v>42.376593</v>
      </c>
      <c r="C1854" s="7">
        <v>-71.113028999999997</v>
      </c>
      <c r="D1854" s="7">
        <v>1</v>
      </c>
    </row>
    <row r="1855" spans="1:4" x14ac:dyDescent="0.25">
      <c r="A1855" s="7" t="s">
        <v>8788</v>
      </c>
      <c r="B1855" s="7">
        <v>42.376648000000003</v>
      </c>
      <c r="C1855" s="7">
        <v>-71.106505999999996</v>
      </c>
      <c r="D1855" s="7">
        <v>1</v>
      </c>
    </row>
    <row r="1856" spans="1:4" x14ac:dyDescent="0.25">
      <c r="A1856" s="7" t="s">
        <v>8789</v>
      </c>
      <c r="B1856" s="7">
        <v>42.376672999999997</v>
      </c>
      <c r="C1856" s="7">
        <v>-71.151915000000002</v>
      </c>
      <c r="D1856" s="7">
        <v>1</v>
      </c>
    </row>
    <row r="1857" spans="1:4" x14ac:dyDescent="0.25">
      <c r="A1857" s="7" t="s">
        <v>8790</v>
      </c>
      <c r="B1857" s="7">
        <v>42.376686999999997</v>
      </c>
      <c r="C1857" s="7">
        <v>-71.110545000000002</v>
      </c>
      <c r="D1857" s="7">
        <v>1</v>
      </c>
    </row>
    <row r="1858" spans="1:4" x14ac:dyDescent="0.25">
      <c r="A1858" s="7" t="s">
        <v>8791</v>
      </c>
      <c r="B1858" s="7">
        <v>42.3767</v>
      </c>
      <c r="C1858" s="7">
        <v>-71.119157999999999</v>
      </c>
      <c r="D1858" s="7">
        <v>1</v>
      </c>
    </row>
    <row r="1859" spans="1:4" x14ac:dyDescent="0.25">
      <c r="A1859" s="7" t="s">
        <v>8792</v>
      </c>
      <c r="B1859" s="7">
        <v>42.376716000000002</v>
      </c>
      <c r="C1859" s="7">
        <v>-71.109639999999999</v>
      </c>
      <c r="D1859" s="7">
        <v>1</v>
      </c>
    </row>
    <row r="1860" spans="1:4" x14ac:dyDescent="0.25">
      <c r="A1860" s="7" t="s">
        <v>8793</v>
      </c>
      <c r="B1860" s="7">
        <v>42.376721000000003</v>
      </c>
      <c r="C1860" s="7">
        <v>-71.106486000000004</v>
      </c>
      <c r="D1860" s="7">
        <v>1</v>
      </c>
    </row>
    <row r="1861" spans="1:4" x14ac:dyDescent="0.25">
      <c r="A1861" s="7" t="s">
        <v>8794</v>
      </c>
      <c r="B1861" s="7">
        <v>42.376724000000003</v>
      </c>
      <c r="C1861" s="7">
        <v>-71.124654000000007</v>
      </c>
      <c r="D1861" s="7">
        <v>1</v>
      </c>
    </row>
    <row r="1862" spans="1:4" x14ac:dyDescent="0.25">
      <c r="A1862" s="7" t="s">
        <v>8795</v>
      </c>
      <c r="B1862" s="7">
        <v>42.376748999999997</v>
      </c>
      <c r="C1862" s="7">
        <v>-71.156081</v>
      </c>
      <c r="D1862" s="7">
        <v>1</v>
      </c>
    </row>
    <row r="1863" spans="1:4" x14ac:dyDescent="0.25">
      <c r="A1863" s="7" t="s">
        <v>8796</v>
      </c>
      <c r="B1863" s="7">
        <v>42.376798000000001</v>
      </c>
      <c r="C1863" s="7">
        <v>-71.137313000000006</v>
      </c>
      <c r="D1863" s="7">
        <v>1</v>
      </c>
    </row>
    <row r="1864" spans="1:4" x14ac:dyDescent="0.25">
      <c r="A1864" s="7" t="s">
        <v>8797</v>
      </c>
      <c r="B1864" s="7">
        <v>42.376809999999999</v>
      </c>
      <c r="C1864" s="7">
        <v>-71.127649000000005</v>
      </c>
      <c r="D1864" s="7">
        <v>1</v>
      </c>
    </row>
    <row r="1865" spans="1:4" x14ac:dyDescent="0.25">
      <c r="A1865" s="7" t="s">
        <v>8798</v>
      </c>
      <c r="B1865" s="7">
        <v>42.376817000000003</v>
      </c>
      <c r="C1865" s="7">
        <v>-71.137308000000004</v>
      </c>
      <c r="D1865" s="7">
        <v>1</v>
      </c>
    </row>
    <row r="1866" spans="1:4" x14ac:dyDescent="0.25">
      <c r="A1866" s="7" t="s">
        <v>8799</v>
      </c>
      <c r="B1866" s="7">
        <v>42.376834000000002</v>
      </c>
      <c r="C1866" s="7">
        <v>-71.107353000000003</v>
      </c>
      <c r="D1866" s="7">
        <v>1</v>
      </c>
    </row>
    <row r="1867" spans="1:4" x14ac:dyDescent="0.25">
      <c r="A1867" s="7" t="s">
        <v>8800</v>
      </c>
      <c r="B1867" s="7">
        <v>42.376914999999997</v>
      </c>
      <c r="C1867" s="7">
        <v>-71.107474999999994</v>
      </c>
      <c r="D1867" s="7">
        <v>1</v>
      </c>
    </row>
    <row r="1868" spans="1:4" x14ac:dyDescent="0.25">
      <c r="A1868" s="7" t="s">
        <v>8801</v>
      </c>
      <c r="B1868" s="7">
        <v>42.376935000000003</v>
      </c>
      <c r="C1868" s="7">
        <v>-71.148274999999998</v>
      </c>
      <c r="D1868" s="7">
        <v>1</v>
      </c>
    </row>
    <row r="1869" spans="1:4" x14ac:dyDescent="0.25">
      <c r="A1869" s="7" t="s">
        <v>8802</v>
      </c>
      <c r="B1869" s="7">
        <v>42.376936000000001</v>
      </c>
      <c r="C1869" s="7">
        <v>-71.107629000000003</v>
      </c>
      <c r="D1869" s="7">
        <v>1</v>
      </c>
    </row>
    <row r="1870" spans="1:4" x14ac:dyDescent="0.25">
      <c r="A1870" s="7" t="s">
        <v>8803</v>
      </c>
      <c r="B1870" s="7">
        <v>42.376939999999998</v>
      </c>
      <c r="C1870" s="7">
        <v>-71.156025999999997</v>
      </c>
      <c r="D1870" s="7">
        <v>1</v>
      </c>
    </row>
    <row r="1871" spans="1:4" x14ac:dyDescent="0.25">
      <c r="A1871" s="7" t="s">
        <v>8804</v>
      </c>
      <c r="B1871" s="7">
        <v>42.376989999999999</v>
      </c>
      <c r="C1871" s="7">
        <v>-71.127087000000003</v>
      </c>
      <c r="D1871" s="7">
        <v>1</v>
      </c>
    </row>
    <row r="1872" spans="1:4" x14ac:dyDescent="0.25">
      <c r="A1872" s="7" t="s">
        <v>8805</v>
      </c>
      <c r="B1872" s="7">
        <v>42.377000000000002</v>
      </c>
      <c r="C1872" s="7">
        <v>-71.114579000000006</v>
      </c>
      <c r="D1872" s="7">
        <v>1</v>
      </c>
    </row>
    <row r="1873" spans="1:4" x14ac:dyDescent="0.25">
      <c r="A1873" s="7" t="s">
        <v>8806</v>
      </c>
      <c r="B1873" s="7">
        <v>42.377043999999998</v>
      </c>
      <c r="C1873" s="7">
        <v>-71.146687</v>
      </c>
      <c r="D1873" s="7">
        <v>1</v>
      </c>
    </row>
    <row r="1874" spans="1:4" x14ac:dyDescent="0.25">
      <c r="A1874" s="7" t="s">
        <v>8807</v>
      </c>
      <c r="B1874" s="7">
        <v>42.377049</v>
      </c>
      <c r="C1874" s="7">
        <v>-71.135913000000002</v>
      </c>
      <c r="D1874" s="7">
        <v>1</v>
      </c>
    </row>
    <row r="1875" spans="1:4" x14ac:dyDescent="0.25">
      <c r="A1875" s="7" t="s">
        <v>8808</v>
      </c>
      <c r="B1875" s="7">
        <v>42.377079999999999</v>
      </c>
      <c r="C1875" s="7">
        <v>-71.137404000000004</v>
      </c>
      <c r="D1875" s="7">
        <v>1</v>
      </c>
    </row>
    <row r="1876" spans="1:4" x14ac:dyDescent="0.25">
      <c r="A1876" s="7" t="s">
        <v>8809</v>
      </c>
      <c r="B1876" s="7">
        <v>42.377088999999998</v>
      </c>
      <c r="C1876" s="7">
        <v>-71.111121999999995</v>
      </c>
      <c r="D1876" s="7">
        <v>1</v>
      </c>
    </row>
    <row r="1877" spans="1:4" x14ac:dyDescent="0.25">
      <c r="A1877" s="7" t="s">
        <v>8810</v>
      </c>
      <c r="B1877" s="7">
        <v>42.377105</v>
      </c>
      <c r="C1877" s="7">
        <v>-71.153701999999996</v>
      </c>
      <c r="D1877" s="7">
        <v>1</v>
      </c>
    </row>
    <row r="1878" spans="1:4" x14ac:dyDescent="0.25">
      <c r="A1878" s="7" t="s">
        <v>8811</v>
      </c>
      <c r="B1878" s="7">
        <v>42.377121000000002</v>
      </c>
      <c r="C1878" s="7">
        <v>-71.110962999999998</v>
      </c>
      <c r="D1878" s="7">
        <v>1</v>
      </c>
    </row>
    <row r="1879" spans="1:4" x14ac:dyDescent="0.25">
      <c r="A1879" s="7" t="s">
        <v>8812</v>
      </c>
      <c r="B1879" s="7">
        <v>42.377172999999999</v>
      </c>
      <c r="C1879" s="7">
        <v>-71.152805000000001</v>
      </c>
      <c r="D1879" s="7">
        <v>1</v>
      </c>
    </row>
    <row r="1880" spans="1:4" x14ac:dyDescent="0.25">
      <c r="A1880" s="7" t="s">
        <v>8813</v>
      </c>
      <c r="B1880" s="7">
        <v>42.377212999999998</v>
      </c>
      <c r="C1880" s="7">
        <v>-71.153201999999993</v>
      </c>
      <c r="D1880" s="7">
        <v>1</v>
      </c>
    </row>
    <row r="1881" spans="1:4" x14ac:dyDescent="0.25">
      <c r="A1881" s="7" t="s">
        <v>8814</v>
      </c>
      <c r="B1881" s="7">
        <v>42.377217000000002</v>
      </c>
      <c r="C1881" s="7">
        <v>-71.133420999999998</v>
      </c>
      <c r="D1881" s="7">
        <v>1</v>
      </c>
    </row>
    <row r="1882" spans="1:4" x14ac:dyDescent="0.25">
      <c r="A1882" s="7" t="s">
        <v>8815</v>
      </c>
      <c r="B1882" s="7">
        <v>42.377240999999998</v>
      </c>
      <c r="C1882" s="7">
        <v>-71.108343000000005</v>
      </c>
      <c r="D1882" s="7">
        <v>1</v>
      </c>
    </row>
    <row r="1883" spans="1:4" x14ac:dyDescent="0.25">
      <c r="A1883" s="7" t="s">
        <v>8816</v>
      </c>
      <c r="B1883" s="7">
        <v>42.377341000000001</v>
      </c>
      <c r="C1883" s="7">
        <v>-71.131860000000003</v>
      </c>
      <c r="D1883" s="7">
        <v>1</v>
      </c>
    </row>
    <row r="1884" spans="1:4" x14ac:dyDescent="0.25">
      <c r="A1884" s="7" t="s">
        <v>8817</v>
      </c>
      <c r="B1884" s="7">
        <v>42.377374000000003</v>
      </c>
      <c r="C1884" s="7">
        <v>-71.122577000000007</v>
      </c>
      <c r="D1884" s="7">
        <v>1</v>
      </c>
    </row>
    <row r="1885" spans="1:4" x14ac:dyDescent="0.25">
      <c r="A1885" s="7" t="s">
        <v>8818</v>
      </c>
      <c r="B1885" s="7">
        <v>42.377383000000002</v>
      </c>
      <c r="C1885" s="7">
        <v>-71.133724999999998</v>
      </c>
      <c r="D1885" s="7">
        <v>1</v>
      </c>
    </row>
    <row r="1886" spans="1:4" x14ac:dyDescent="0.25">
      <c r="A1886" s="7" t="s">
        <v>8819</v>
      </c>
      <c r="B1886" s="7">
        <v>42.377383999999999</v>
      </c>
      <c r="C1886" s="7">
        <v>-71.110589000000004</v>
      </c>
      <c r="D1886" s="7">
        <v>1</v>
      </c>
    </row>
    <row r="1887" spans="1:4" x14ac:dyDescent="0.25">
      <c r="A1887" s="7" t="s">
        <v>8820</v>
      </c>
      <c r="B1887" s="7">
        <v>42.377456000000002</v>
      </c>
      <c r="C1887" s="7">
        <v>-71.137713000000005</v>
      </c>
      <c r="D1887" s="7">
        <v>1</v>
      </c>
    </row>
    <row r="1888" spans="1:4" x14ac:dyDescent="0.25">
      <c r="A1888" s="7" t="s">
        <v>8821</v>
      </c>
      <c r="B1888" s="7">
        <v>42.377512000000003</v>
      </c>
      <c r="C1888" s="7">
        <v>-71.122096999999997</v>
      </c>
      <c r="D1888" s="7">
        <v>1</v>
      </c>
    </row>
    <row r="1889" spans="1:4" x14ac:dyDescent="0.25">
      <c r="A1889" s="7" t="s">
        <v>8822</v>
      </c>
      <c r="B1889" s="7">
        <v>42.377522999999997</v>
      </c>
      <c r="C1889" s="7">
        <v>-71.142494999999997</v>
      </c>
      <c r="D1889" s="7">
        <v>1</v>
      </c>
    </row>
    <row r="1890" spans="1:4" x14ac:dyDescent="0.25">
      <c r="A1890" s="7" t="s">
        <v>8823</v>
      </c>
      <c r="B1890" s="7">
        <v>42.377650000000003</v>
      </c>
      <c r="C1890" s="7">
        <v>-71.129914999999997</v>
      </c>
      <c r="D1890" s="7">
        <v>1</v>
      </c>
    </row>
    <row r="1891" spans="1:4" x14ac:dyDescent="0.25">
      <c r="A1891" s="7" t="s">
        <v>8824</v>
      </c>
      <c r="B1891" s="7">
        <v>42.377651</v>
      </c>
      <c r="C1891" s="7">
        <v>-71.108018999999999</v>
      </c>
      <c r="D1891" s="7">
        <v>1</v>
      </c>
    </row>
    <row r="1892" spans="1:4" x14ac:dyDescent="0.25">
      <c r="A1892" s="7" t="s">
        <v>8825</v>
      </c>
      <c r="B1892" s="7">
        <v>42.377654999999997</v>
      </c>
      <c r="C1892" s="7">
        <v>-71.123165</v>
      </c>
      <c r="D1892" s="7">
        <v>1</v>
      </c>
    </row>
    <row r="1893" spans="1:4" x14ac:dyDescent="0.25">
      <c r="A1893" s="7" t="s">
        <v>8826</v>
      </c>
      <c r="B1893" s="7">
        <v>42.377654999999997</v>
      </c>
      <c r="C1893" s="7">
        <v>-71.138650999999996</v>
      </c>
      <c r="D1893" s="7">
        <v>1</v>
      </c>
    </row>
    <row r="1894" spans="1:4" x14ac:dyDescent="0.25">
      <c r="A1894" s="7" t="s">
        <v>8827</v>
      </c>
      <c r="B1894" s="7">
        <v>42.377662000000001</v>
      </c>
      <c r="C1894" s="7">
        <v>-71.128579999999999</v>
      </c>
      <c r="D1894" s="7">
        <v>1</v>
      </c>
    </row>
    <row r="1895" spans="1:4" x14ac:dyDescent="0.25">
      <c r="A1895" s="7" t="s">
        <v>8828</v>
      </c>
      <c r="B1895" s="7">
        <v>42.377718000000002</v>
      </c>
      <c r="C1895" s="7">
        <v>-71.123367999999999</v>
      </c>
      <c r="D1895" s="7">
        <v>1</v>
      </c>
    </row>
    <row r="1896" spans="1:4" x14ac:dyDescent="0.25">
      <c r="A1896" s="7" t="s">
        <v>8829</v>
      </c>
      <c r="B1896" s="7">
        <v>42.377730999999997</v>
      </c>
      <c r="C1896" s="7">
        <v>-71.131873999999996</v>
      </c>
      <c r="D1896" s="7">
        <v>1</v>
      </c>
    </row>
    <row r="1897" spans="1:4" x14ac:dyDescent="0.25">
      <c r="A1897" s="7" t="s">
        <v>8830</v>
      </c>
      <c r="B1897" s="7">
        <v>42.377758999999998</v>
      </c>
      <c r="C1897" s="7">
        <v>-71.132220000000004</v>
      </c>
      <c r="D1897" s="7">
        <v>1</v>
      </c>
    </row>
    <row r="1898" spans="1:4" x14ac:dyDescent="0.25">
      <c r="A1898" s="7" t="s">
        <v>8831</v>
      </c>
      <c r="B1898" s="7">
        <v>42.377763999999999</v>
      </c>
      <c r="C1898" s="7">
        <v>-71.153998999999999</v>
      </c>
      <c r="D1898" s="7">
        <v>1</v>
      </c>
    </row>
    <row r="1899" spans="1:4" x14ac:dyDescent="0.25">
      <c r="A1899" s="7" t="s">
        <v>8832</v>
      </c>
      <c r="B1899" s="7">
        <v>42.377786999999998</v>
      </c>
      <c r="C1899" s="7">
        <v>-71.106924000000006</v>
      </c>
      <c r="D1899" s="7">
        <v>1</v>
      </c>
    </row>
    <row r="1900" spans="1:4" x14ac:dyDescent="0.25">
      <c r="A1900" s="7" t="s">
        <v>8833</v>
      </c>
      <c r="B1900" s="7">
        <v>42.377789999999997</v>
      </c>
      <c r="C1900" s="7">
        <v>-71.123048999999995</v>
      </c>
      <c r="D1900" s="7">
        <v>1</v>
      </c>
    </row>
    <row r="1901" spans="1:4" x14ac:dyDescent="0.25">
      <c r="A1901" s="7" t="s">
        <v>8834</v>
      </c>
      <c r="B1901" s="7">
        <v>42.377802000000003</v>
      </c>
      <c r="C1901" s="7">
        <v>-71.129852</v>
      </c>
      <c r="D1901" s="7">
        <v>1</v>
      </c>
    </row>
    <row r="1902" spans="1:4" x14ac:dyDescent="0.25">
      <c r="A1902" s="7" t="s">
        <v>8835</v>
      </c>
      <c r="B1902" s="7">
        <v>42.377803999999998</v>
      </c>
      <c r="C1902" s="7">
        <v>-71.155558999999997</v>
      </c>
      <c r="D1902" s="7">
        <v>1</v>
      </c>
    </row>
    <row r="1903" spans="1:4" x14ac:dyDescent="0.25">
      <c r="A1903" s="7" t="s">
        <v>8836</v>
      </c>
      <c r="B1903" s="7">
        <v>42.377814999999998</v>
      </c>
      <c r="C1903" s="7">
        <v>-71.131444999999999</v>
      </c>
      <c r="D1903" s="7">
        <v>1</v>
      </c>
    </row>
    <row r="1904" spans="1:4" x14ac:dyDescent="0.25">
      <c r="A1904" s="7" t="s">
        <v>8837</v>
      </c>
      <c r="B1904" s="7">
        <v>42.377822999999999</v>
      </c>
      <c r="C1904" s="7">
        <v>-71.152068999999997</v>
      </c>
      <c r="D1904" s="7">
        <v>1</v>
      </c>
    </row>
    <row r="1905" spans="1:4" x14ac:dyDescent="0.25">
      <c r="A1905" s="7" t="s">
        <v>8838</v>
      </c>
      <c r="B1905" s="7">
        <v>42.377837</v>
      </c>
      <c r="C1905" s="7">
        <v>-71.120971999999995</v>
      </c>
      <c r="D1905" s="7">
        <v>1</v>
      </c>
    </row>
    <row r="1906" spans="1:4" x14ac:dyDescent="0.25">
      <c r="A1906" s="7" t="s">
        <v>8839</v>
      </c>
      <c r="B1906" s="7">
        <v>42.377948000000004</v>
      </c>
      <c r="C1906" s="7">
        <v>-71.123206999999994</v>
      </c>
      <c r="D1906" s="7">
        <v>1</v>
      </c>
    </row>
    <row r="1907" spans="1:4" x14ac:dyDescent="0.25">
      <c r="A1907" s="7" t="s">
        <v>8840</v>
      </c>
      <c r="B1907" s="7">
        <v>42.377966999999998</v>
      </c>
      <c r="C1907" s="7">
        <v>-71.107827999999998</v>
      </c>
      <c r="D1907" s="7">
        <v>1</v>
      </c>
    </row>
    <row r="1908" spans="1:4" x14ac:dyDescent="0.25">
      <c r="A1908" s="7" t="s">
        <v>8841</v>
      </c>
      <c r="B1908" s="7">
        <v>42.378058000000003</v>
      </c>
      <c r="C1908" s="7">
        <v>-71.107487000000006</v>
      </c>
      <c r="D1908" s="7">
        <v>1</v>
      </c>
    </row>
    <row r="1909" spans="1:4" x14ac:dyDescent="0.25">
      <c r="A1909" s="7" t="s">
        <v>8842</v>
      </c>
      <c r="B1909" s="7">
        <v>42.378079999999997</v>
      </c>
      <c r="C1909" s="7">
        <v>-71.147144999999995</v>
      </c>
      <c r="D1909" s="7">
        <v>1</v>
      </c>
    </row>
    <row r="1910" spans="1:4" x14ac:dyDescent="0.25">
      <c r="A1910" s="7" t="s">
        <v>8843</v>
      </c>
      <c r="B1910" s="7">
        <v>42.378087999999998</v>
      </c>
      <c r="C1910" s="7">
        <v>-71.107274000000004</v>
      </c>
      <c r="D1910" s="7">
        <v>1</v>
      </c>
    </row>
    <row r="1911" spans="1:4" x14ac:dyDescent="0.25">
      <c r="A1911" s="7" t="s">
        <v>8844</v>
      </c>
      <c r="B1911" s="7">
        <v>42.378104999999998</v>
      </c>
      <c r="C1911" s="7">
        <v>-71.155291000000005</v>
      </c>
      <c r="D1911" s="7">
        <v>1</v>
      </c>
    </row>
    <row r="1912" spans="1:4" x14ac:dyDescent="0.25">
      <c r="A1912" s="7" t="s">
        <v>8845</v>
      </c>
      <c r="B1912" s="7">
        <v>42.378143000000001</v>
      </c>
      <c r="C1912" s="7">
        <v>-71.123817000000003</v>
      </c>
      <c r="D1912" s="7">
        <v>1</v>
      </c>
    </row>
    <row r="1913" spans="1:4" x14ac:dyDescent="0.25">
      <c r="A1913" s="7" t="s">
        <v>8846</v>
      </c>
      <c r="B1913" s="7">
        <v>42.378152999999998</v>
      </c>
      <c r="C1913" s="7">
        <v>-71.147020999999995</v>
      </c>
      <c r="D1913" s="7">
        <v>1</v>
      </c>
    </row>
    <row r="1914" spans="1:4" x14ac:dyDescent="0.25">
      <c r="A1914" s="7" t="s">
        <v>8847</v>
      </c>
      <c r="B1914" s="7">
        <v>42.378165000000003</v>
      </c>
      <c r="C1914" s="7">
        <v>-71.150845000000004</v>
      </c>
      <c r="D1914" s="7">
        <v>1</v>
      </c>
    </row>
    <row r="1915" spans="1:4" x14ac:dyDescent="0.25">
      <c r="A1915" s="7" t="s">
        <v>8848</v>
      </c>
      <c r="B1915" s="7">
        <v>42.378185000000002</v>
      </c>
      <c r="C1915" s="7">
        <v>-71.128116000000006</v>
      </c>
      <c r="D1915" s="7">
        <v>1</v>
      </c>
    </row>
    <row r="1916" spans="1:4" x14ac:dyDescent="0.25">
      <c r="A1916" s="7" t="s">
        <v>8849</v>
      </c>
      <c r="B1916" s="7">
        <v>42.378238000000003</v>
      </c>
      <c r="C1916" s="7">
        <v>-71.128639000000007</v>
      </c>
      <c r="D1916" s="7">
        <v>1</v>
      </c>
    </row>
    <row r="1917" spans="1:4" x14ac:dyDescent="0.25">
      <c r="A1917" s="7" t="s">
        <v>8850</v>
      </c>
      <c r="B1917" s="7">
        <v>42.378244000000002</v>
      </c>
      <c r="C1917" s="7">
        <v>-71.147216999999998</v>
      </c>
      <c r="D1917" s="7">
        <v>1</v>
      </c>
    </row>
    <row r="1918" spans="1:4" x14ac:dyDescent="0.25">
      <c r="A1918" s="7" t="s">
        <v>8851</v>
      </c>
      <c r="B1918" s="7">
        <v>42.378252000000003</v>
      </c>
      <c r="C1918" s="7">
        <v>-71.155376000000004</v>
      </c>
      <c r="D1918" s="7">
        <v>1</v>
      </c>
    </row>
    <row r="1919" spans="1:4" x14ac:dyDescent="0.25">
      <c r="A1919" s="7" t="s">
        <v>8852</v>
      </c>
      <c r="B1919" s="7">
        <v>42.378298000000001</v>
      </c>
      <c r="C1919" s="7">
        <v>-71.154921000000002</v>
      </c>
      <c r="D1919" s="7">
        <v>1</v>
      </c>
    </row>
    <row r="1920" spans="1:4" x14ac:dyDescent="0.25">
      <c r="A1920" s="7" t="s">
        <v>8853</v>
      </c>
      <c r="B1920" s="7">
        <v>42.378304</v>
      </c>
      <c r="C1920" s="7">
        <v>-71.155325000000005</v>
      </c>
      <c r="D1920" s="7">
        <v>1</v>
      </c>
    </row>
    <row r="1921" spans="1:4" x14ac:dyDescent="0.25">
      <c r="A1921" s="7" t="s">
        <v>8854</v>
      </c>
      <c r="B1921" s="7">
        <v>42.378315000000001</v>
      </c>
      <c r="C1921" s="7">
        <v>-71.15446</v>
      </c>
      <c r="D1921" s="7">
        <v>1</v>
      </c>
    </row>
    <row r="1922" spans="1:4" x14ac:dyDescent="0.25">
      <c r="A1922" s="7" t="s">
        <v>8855</v>
      </c>
      <c r="B1922" s="7">
        <v>42.378321</v>
      </c>
      <c r="C1922" s="7">
        <v>-71.155304000000001</v>
      </c>
      <c r="D1922" s="7">
        <v>1</v>
      </c>
    </row>
    <row r="1923" spans="1:4" x14ac:dyDescent="0.25">
      <c r="A1923" s="7" t="s">
        <v>8856</v>
      </c>
      <c r="B1923" s="7">
        <v>42.378321</v>
      </c>
      <c r="C1923" s="7">
        <v>-71.155343000000002</v>
      </c>
      <c r="D1923" s="7">
        <v>1</v>
      </c>
    </row>
    <row r="1924" spans="1:4" x14ac:dyDescent="0.25">
      <c r="A1924" s="7" t="s">
        <v>8857</v>
      </c>
      <c r="B1924" s="7">
        <v>42.378346000000001</v>
      </c>
      <c r="C1924" s="7">
        <v>-71.155293999999998</v>
      </c>
      <c r="D1924" s="7">
        <v>1</v>
      </c>
    </row>
    <row r="1925" spans="1:4" x14ac:dyDescent="0.25">
      <c r="A1925" s="7" t="s">
        <v>8858</v>
      </c>
      <c r="B1925" s="7">
        <v>42.378388999999999</v>
      </c>
      <c r="C1925" s="7">
        <v>-71.155276000000001</v>
      </c>
      <c r="D1925" s="7">
        <v>1</v>
      </c>
    </row>
    <row r="1926" spans="1:4" x14ac:dyDescent="0.25">
      <c r="A1926" s="7" t="s">
        <v>8859</v>
      </c>
      <c r="B1926" s="7">
        <v>42.378433000000001</v>
      </c>
      <c r="C1926" s="7">
        <v>-71.154051999999993</v>
      </c>
      <c r="D1926" s="7">
        <v>1</v>
      </c>
    </row>
    <row r="1927" spans="1:4" x14ac:dyDescent="0.25">
      <c r="A1927" s="7" t="s">
        <v>8860</v>
      </c>
      <c r="B1927" s="7">
        <v>42.378433999999999</v>
      </c>
      <c r="C1927" s="7">
        <v>-71.120735999999994</v>
      </c>
      <c r="D1927" s="7">
        <v>1</v>
      </c>
    </row>
    <row r="1928" spans="1:4" x14ac:dyDescent="0.25">
      <c r="A1928" s="7" t="s">
        <v>8861</v>
      </c>
      <c r="B1928" s="7">
        <v>42.378449000000003</v>
      </c>
      <c r="C1928" s="7">
        <v>-71.129024000000001</v>
      </c>
      <c r="D1928" s="7">
        <v>1</v>
      </c>
    </row>
    <row r="1929" spans="1:4" x14ac:dyDescent="0.25">
      <c r="A1929" s="7" t="s">
        <v>8862</v>
      </c>
      <c r="B1929" s="7">
        <v>42.378492000000001</v>
      </c>
      <c r="C1929" s="7">
        <v>-71.140242999999998</v>
      </c>
      <c r="D1929" s="7">
        <v>1</v>
      </c>
    </row>
    <row r="1930" spans="1:4" x14ac:dyDescent="0.25">
      <c r="A1930" s="7" t="s">
        <v>8863</v>
      </c>
      <c r="B1930" s="7">
        <v>42.378523999999999</v>
      </c>
      <c r="C1930" s="7">
        <v>-71.137141</v>
      </c>
      <c r="D1930" s="7">
        <v>1</v>
      </c>
    </row>
    <row r="1931" spans="1:4" x14ac:dyDescent="0.25">
      <c r="A1931" s="7" t="s">
        <v>8864</v>
      </c>
      <c r="B1931" s="7">
        <v>42.378588000000001</v>
      </c>
      <c r="C1931" s="7">
        <v>-71.132699000000002</v>
      </c>
      <c r="D1931" s="7">
        <v>1</v>
      </c>
    </row>
    <row r="1932" spans="1:4" x14ac:dyDescent="0.25">
      <c r="A1932" s="7" t="s">
        <v>8865</v>
      </c>
      <c r="B1932" s="7">
        <v>42.378686999999999</v>
      </c>
      <c r="C1932" s="7">
        <v>-71.115808000000001</v>
      </c>
      <c r="D1932" s="7">
        <v>1</v>
      </c>
    </row>
    <row r="1933" spans="1:4" x14ac:dyDescent="0.25">
      <c r="A1933" s="7" t="s">
        <v>8866</v>
      </c>
      <c r="B1933" s="7">
        <v>42.378691000000003</v>
      </c>
      <c r="C1933" s="7">
        <v>-71.124684000000002</v>
      </c>
      <c r="D1933" s="7">
        <v>1</v>
      </c>
    </row>
    <row r="1934" spans="1:4" x14ac:dyDescent="0.25">
      <c r="A1934" s="7" t="s">
        <v>8867</v>
      </c>
      <c r="B1934" s="7">
        <v>42.378697000000003</v>
      </c>
      <c r="C1934" s="7">
        <v>-71.119718000000006</v>
      </c>
      <c r="D1934" s="7">
        <v>1</v>
      </c>
    </row>
    <row r="1935" spans="1:4" x14ac:dyDescent="0.25">
      <c r="A1935" s="7" t="s">
        <v>8868</v>
      </c>
      <c r="B1935" s="7">
        <v>42.378756000000003</v>
      </c>
      <c r="C1935" s="7">
        <v>-71.124190999999996</v>
      </c>
      <c r="D1935" s="7">
        <v>1</v>
      </c>
    </row>
    <row r="1936" spans="1:4" x14ac:dyDescent="0.25">
      <c r="A1936" s="7" t="s">
        <v>8869</v>
      </c>
      <c r="B1936" s="7">
        <v>42.378762999999999</v>
      </c>
      <c r="C1936" s="7">
        <v>-71.147295</v>
      </c>
      <c r="D1936" s="7">
        <v>1</v>
      </c>
    </row>
    <row r="1937" spans="1:4" x14ac:dyDescent="0.25">
      <c r="A1937" s="7" t="s">
        <v>8870</v>
      </c>
      <c r="B1937" s="7">
        <v>42.378770000000003</v>
      </c>
      <c r="C1937" s="7">
        <v>-71.108366000000004</v>
      </c>
      <c r="D1937" s="7">
        <v>1</v>
      </c>
    </row>
    <row r="1938" spans="1:4" x14ac:dyDescent="0.25">
      <c r="A1938" s="7" t="s">
        <v>8871</v>
      </c>
      <c r="B1938" s="7">
        <v>42.378773000000002</v>
      </c>
      <c r="C1938" s="7">
        <v>-71.144872000000007</v>
      </c>
      <c r="D1938" s="7">
        <v>1</v>
      </c>
    </row>
    <row r="1939" spans="1:4" x14ac:dyDescent="0.25">
      <c r="A1939" s="7" t="s">
        <v>8872</v>
      </c>
      <c r="B1939" s="7">
        <v>42.378780999999996</v>
      </c>
      <c r="C1939" s="7">
        <v>-71.123026999999993</v>
      </c>
      <c r="D1939" s="7">
        <v>1</v>
      </c>
    </row>
    <row r="1940" spans="1:4" x14ac:dyDescent="0.25">
      <c r="A1940" s="7" t="s">
        <v>8873</v>
      </c>
      <c r="B1940" s="7">
        <v>42.378810999999999</v>
      </c>
      <c r="C1940" s="7">
        <v>-71.123895000000005</v>
      </c>
      <c r="D1940" s="7">
        <v>1</v>
      </c>
    </row>
    <row r="1941" spans="1:4" x14ac:dyDescent="0.25">
      <c r="A1941" s="7" t="s">
        <v>8874</v>
      </c>
      <c r="B1941" s="7">
        <v>42.378815000000003</v>
      </c>
      <c r="C1941" s="7">
        <v>-71.155120999999994</v>
      </c>
      <c r="D1941" s="7">
        <v>1</v>
      </c>
    </row>
    <row r="1942" spans="1:4" x14ac:dyDescent="0.25">
      <c r="A1942" s="7" t="s">
        <v>8875</v>
      </c>
      <c r="B1942" s="7">
        <v>42.378819</v>
      </c>
      <c r="C1942" s="7">
        <v>-71.148840000000007</v>
      </c>
      <c r="D1942" s="7">
        <v>1</v>
      </c>
    </row>
    <row r="1943" spans="1:4" x14ac:dyDescent="0.25">
      <c r="A1943" s="7" t="s">
        <v>8876</v>
      </c>
      <c r="B1943" s="7">
        <v>42.378903999999999</v>
      </c>
      <c r="C1943" s="7">
        <v>-71.148340000000005</v>
      </c>
      <c r="D1943" s="7">
        <v>1</v>
      </c>
    </row>
    <row r="1944" spans="1:4" x14ac:dyDescent="0.25">
      <c r="A1944" s="7" t="s">
        <v>8877</v>
      </c>
      <c r="B1944" s="7">
        <v>42.378920999999998</v>
      </c>
      <c r="C1944" s="7">
        <v>-71.126434000000003</v>
      </c>
      <c r="D1944" s="7">
        <v>1</v>
      </c>
    </row>
    <row r="1945" spans="1:4" x14ac:dyDescent="0.25">
      <c r="A1945" s="7" t="s">
        <v>8878</v>
      </c>
      <c r="B1945" s="7">
        <v>42.378923</v>
      </c>
      <c r="C1945" s="7">
        <v>-71.146377000000001</v>
      </c>
      <c r="D1945" s="7">
        <v>1</v>
      </c>
    </row>
    <row r="1946" spans="1:4" x14ac:dyDescent="0.25">
      <c r="A1946" s="7" t="s">
        <v>8879</v>
      </c>
      <c r="B1946" s="7">
        <v>42.378923999999998</v>
      </c>
      <c r="C1946" s="7">
        <v>-71.140810000000002</v>
      </c>
      <c r="D1946" s="7">
        <v>1</v>
      </c>
    </row>
    <row r="1947" spans="1:4" x14ac:dyDescent="0.25">
      <c r="A1947" s="7" t="s">
        <v>8880</v>
      </c>
      <c r="B1947" s="7">
        <v>42.378942000000002</v>
      </c>
      <c r="C1947" s="7">
        <v>-71.155060000000006</v>
      </c>
      <c r="D1947" s="7">
        <v>1</v>
      </c>
    </row>
    <row r="1948" spans="1:4" x14ac:dyDescent="0.25">
      <c r="A1948" s="7" t="s">
        <v>8881</v>
      </c>
      <c r="B1948" s="7">
        <v>42.378962000000001</v>
      </c>
      <c r="C1948" s="7">
        <v>-71.153474000000003</v>
      </c>
      <c r="D1948" s="7">
        <v>1</v>
      </c>
    </row>
    <row r="1949" spans="1:4" x14ac:dyDescent="0.25">
      <c r="A1949" s="7" t="s">
        <v>8882</v>
      </c>
      <c r="B1949" s="7">
        <v>42.378965999999998</v>
      </c>
      <c r="C1949" s="7">
        <v>-71.124161999999998</v>
      </c>
      <c r="D1949" s="7">
        <v>1</v>
      </c>
    </row>
    <row r="1950" spans="1:4" x14ac:dyDescent="0.25">
      <c r="A1950" s="7" t="s">
        <v>8883</v>
      </c>
      <c r="B1950" s="7">
        <v>42.378976000000002</v>
      </c>
      <c r="C1950" s="7">
        <v>-71.120053999999996</v>
      </c>
      <c r="D1950" s="7">
        <v>1</v>
      </c>
    </row>
    <row r="1951" spans="1:4" x14ac:dyDescent="0.25">
      <c r="A1951" s="7" t="s">
        <v>8884</v>
      </c>
      <c r="B1951" s="7">
        <v>42.378976000000002</v>
      </c>
      <c r="C1951" s="7">
        <v>-71.125106000000002</v>
      </c>
      <c r="D1951" s="7">
        <v>1</v>
      </c>
    </row>
    <row r="1952" spans="1:4" x14ac:dyDescent="0.25">
      <c r="A1952" s="7" t="s">
        <v>8885</v>
      </c>
      <c r="B1952" s="7">
        <v>42.378988</v>
      </c>
      <c r="C1952" s="7">
        <v>-71.131089000000003</v>
      </c>
      <c r="D1952" s="7">
        <v>1</v>
      </c>
    </row>
    <row r="1953" spans="1:4" x14ac:dyDescent="0.25">
      <c r="A1953" s="7" t="s">
        <v>8886</v>
      </c>
      <c r="B1953" s="7">
        <v>42.378995000000003</v>
      </c>
      <c r="C1953" s="7">
        <v>-71.108455000000006</v>
      </c>
      <c r="D1953" s="7">
        <v>1</v>
      </c>
    </row>
    <row r="1954" spans="1:4" x14ac:dyDescent="0.25">
      <c r="A1954" s="7" t="s">
        <v>8887</v>
      </c>
      <c r="B1954" s="7">
        <v>42.378996000000001</v>
      </c>
      <c r="C1954" s="7">
        <v>-71.120024000000001</v>
      </c>
      <c r="D1954" s="7">
        <v>1</v>
      </c>
    </row>
    <row r="1955" spans="1:4" x14ac:dyDescent="0.25">
      <c r="A1955" s="7" t="s">
        <v>8888</v>
      </c>
      <c r="B1955" s="7">
        <v>42.379089</v>
      </c>
      <c r="C1955" s="7">
        <v>-71.145786000000001</v>
      </c>
      <c r="D1955" s="7">
        <v>1</v>
      </c>
    </row>
    <row r="1956" spans="1:4" x14ac:dyDescent="0.25">
      <c r="A1956" s="7" t="s">
        <v>8889</v>
      </c>
      <c r="B1956" s="7">
        <v>42.379134999999998</v>
      </c>
      <c r="C1956" s="7">
        <v>-71.133842000000001</v>
      </c>
      <c r="D1956" s="7">
        <v>1</v>
      </c>
    </row>
    <row r="1957" spans="1:4" x14ac:dyDescent="0.25">
      <c r="A1957" s="7" t="s">
        <v>8890</v>
      </c>
      <c r="B1957" s="7">
        <v>42.379147000000003</v>
      </c>
      <c r="C1957" s="7">
        <v>-71.116793999999999</v>
      </c>
      <c r="D1957" s="7">
        <v>1</v>
      </c>
    </row>
    <row r="1958" spans="1:4" x14ac:dyDescent="0.25">
      <c r="A1958" s="7" t="s">
        <v>8891</v>
      </c>
      <c r="B1958" s="7">
        <v>42.379195000000003</v>
      </c>
      <c r="C1958" s="7">
        <v>-71.125507999999996</v>
      </c>
      <c r="D1958" s="7">
        <v>1</v>
      </c>
    </row>
    <row r="1959" spans="1:4" x14ac:dyDescent="0.25">
      <c r="A1959" s="7" t="s">
        <v>8892</v>
      </c>
      <c r="B1959" s="7">
        <v>42.379238999999998</v>
      </c>
      <c r="C1959" s="7">
        <v>-71.141683</v>
      </c>
      <c r="D1959" s="7">
        <v>1</v>
      </c>
    </row>
    <row r="1960" spans="1:4" x14ac:dyDescent="0.25">
      <c r="A1960" s="7" t="s">
        <v>8893</v>
      </c>
      <c r="B1960" s="7">
        <v>42.379260000000002</v>
      </c>
      <c r="C1960" s="7">
        <v>-71.153233</v>
      </c>
      <c r="D1960" s="7">
        <v>1</v>
      </c>
    </row>
    <row r="1961" spans="1:4" x14ac:dyDescent="0.25">
      <c r="A1961" s="7" t="s">
        <v>8894</v>
      </c>
      <c r="B1961" s="7">
        <v>42.379367000000002</v>
      </c>
      <c r="C1961" s="7">
        <v>-71.150504999999995</v>
      </c>
      <c r="D1961" s="7">
        <v>1</v>
      </c>
    </row>
    <row r="1962" spans="1:4" x14ac:dyDescent="0.25">
      <c r="A1962" s="7" t="s">
        <v>8895</v>
      </c>
      <c r="B1962" s="7">
        <v>42.379471000000002</v>
      </c>
      <c r="C1962" s="7">
        <v>-71.122219999999999</v>
      </c>
      <c r="D1962" s="7">
        <v>1</v>
      </c>
    </row>
    <row r="1963" spans="1:4" x14ac:dyDescent="0.25">
      <c r="A1963" s="7" t="s">
        <v>8896</v>
      </c>
      <c r="B1963" s="7">
        <v>42.379530000000003</v>
      </c>
      <c r="C1963" s="7">
        <v>-71.131282999999996</v>
      </c>
      <c r="D1963" s="7">
        <v>1</v>
      </c>
    </row>
    <row r="1964" spans="1:4" x14ac:dyDescent="0.25">
      <c r="A1964" s="7" t="s">
        <v>8897</v>
      </c>
      <c r="B1964" s="7">
        <v>42.379589000000003</v>
      </c>
      <c r="C1964" s="7">
        <v>-71.152598999999995</v>
      </c>
      <c r="D1964" s="7">
        <v>1</v>
      </c>
    </row>
    <row r="1965" spans="1:4" x14ac:dyDescent="0.25">
      <c r="A1965" s="7" t="s">
        <v>8898</v>
      </c>
      <c r="B1965" s="7">
        <v>42.37961</v>
      </c>
      <c r="C1965" s="7">
        <v>-71.122055000000003</v>
      </c>
      <c r="D1965" s="7">
        <v>1</v>
      </c>
    </row>
    <row r="1966" spans="1:4" x14ac:dyDescent="0.25">
      <c r="A1966" s="7" t="s">
        <v>8899</v>
      </c>
      <c r="B1966" s="7">
        <v>42.379748999999997</v>
      </c>
      <c r="C1966" s="7">
        <v>-71.128431000000006</v>
      </c>
      <c r="D1966" s="7">
        <v>1</v>
      </c>
    </row>
    <row r="1967" spans="1:4" x14ac:dyDescent="0.25">
      <c r="A1967" s="7" t="s">
        <v>8900</v>
      </c>
      <c r="B1967" s="7">
        <v>42.379778000000002</v>
      </c>
      <c r="C1967" s="7">
        <v>-71.121534999999994</v>
      </c>
      <c r="D1967" s="7">
        <v>1</v>
      </c>
    </row>
    <row r="1968" spans="1:4" x14ac:dyDescent="0.25">
      <c r="A1968" s="7" t="s">
        <v>8901</v>
      </c>
      <c r="B1968" s="7">
        <v>42.379797000000003</v>
      </c>
      <c r="C1968" s="7">
        <v>-71.118688000000006</v>
      </c>
      <c r="D1968" s="7">
        <v>1</v>
      </c>
    </row>
    <row r="1969" spans="1:4" x14ac:dyDescent="0.25">
      <c r="A1969" s="7" t="s">
        <v>8902</v>
      </c>
      <c r="B1969" s="7">
        <v>42.379821999999997</v>
      </c>
      <c r="C1969" s="7">
        <v>-71.116506000000001</v>
      </c>
      <c r="D1969" s="7">
        <v>1</v>
      </c>
    </row>
    <row r="1970" spans="1:4" x14ac:dyDescent="0.25">
      <c r="A1970" s="7" t="s">
        <v>8903</v>
      </c>
      <c r="B1970" s="7">
        <v>42.379973</v>
      </c>
      <c r="C1970" s="7">
        <v>-71.118979999999993</v>
      </c>
      <c r="D1970" s="7">
        <v>1</v>
      </c>
    </row>
    <row r="1971" spans="1:4" x14ac:dyDescent="0.25">
      <c r="A1971" s="7" t="s">
        <v>8904</v>
      </c>
      <c r="B1971" s="7">
        <v>42.379987</v>
      </c>
      <c r="C1971" s="7">
        <v>-71.119923</v>
      </c>
      <c r="D1971" s="7">
        <v>1</v>
      </c>
    </row>
    <row r="1972" spans="1:4" x14ac:dyDescent="0.25">
      <c r="A1972" s="7" t="s">
        <v>8905</v>
      </c>
      <c r="B1972" s="7">
        <v>42.380023000000001</v>
      </c>
      <c r="C1972" s="7">
        <v>-71.121223000000001</v>
      </c>
      <c r="D1972" s="7">
        <v>1</v>
      </c>
    </row>
    <row r="1973" spans="1:4" x14ac:dyDescent="0.25">
      <c r="A1973" s="7" t="s">
        <v>8906</v>
      </c>
      <c r="B1973" s="7">
        <v>42.380116999999998</v>
      </c>
      <c r="C1973" s="7">
        <v>-71.125056999999998</v>
      </c>
      <c r="D1973" s="7">
        <v>1</v>
      </c>
    </row>
    <row r="1974" spans="1:4" x14ac:dyDescent="0.25">
      <c r="A1974" s="7" t="s">
        <v>8907</v>
      </c>
      <c r="B1974" s="7">
        <v>42.380158000000002</v>
      </c>
      <c r="C1974" s="7">
        <v>-71.143212000000005</v>
      </c>
      <c r="D1974" s="7">
        <v>1</v>
      </c>
    </row>
    <row r="1975" spans="1:4" x14ac:dyDescent="0.25">
      <c r="A1975" s="7" t="s">
        <v>8908</v>
      </c>
      <c r="B1975" s="7">
        <v>42.380166000000003</v>
      </c>
      <c r="C1975" s="7">
        <v>-71.129829999999998</v>
      </c>
      <c r="D1975" s="7">
        <v>1</v>
      </c>
    </row>
    <row r="1976" spans="1:4" x14ac:dyDescent="0.25">
      <c r="A1976" s="7" t="s">
        <v>8909</v>
      </c>
      <c r="B1976" s="7">
        <v>42.380166000000003</v>
      </c>
      <c r="C1976" s="7">
        <v>-71.153070999999997</v>
      </c>
      <c r="D1976" s="7">
        <v>1</v>
      </c>
    </row>
    <row r="1977" spans="1:4" x14ac:dyDescent="0.25">
      <c r="A1977" s="7" t="s">
        <v>8910</v>
      </c>
      <c r="B1977" s="7">
        <v>42.380195999999998</v>
      </c>
      <c r="C1977" s="7">
        <v>-71.120858999999996</v>
      </c>
      <c r="D1977" s="7">
        <v>1</v>
      </c>
    </row>
    <row r="1978" spans="1:4" x14ac:dyDescent="0.25">
      <c r="A1978" s="7" t="s">
        <v>8911</v>
      </c>
      <c r="B1978" s="7">
        <v>42.380215999999997</v>
      </c>
      <c r="C1978" s="7">
        <v>-71.121786999999998</v>
      </c>
      <c r="D1978" s="7">
        <v>1</v>
      </c>
    </row>
    <row r="1979" spans="1:4" x14ac:dyDescent="0.25">
      <c r="A1979" s="7" t="s">
        <v>8912</v>
      </c>
      <c r="B1979" s="7">
        <v>42.380220999999999</v>
      </c>
      <c r="C1979" s="7">
        <v>-71.134202000000002</v>
      </c>
      <c r="D1979" s="7">
        <v>1</v>
      </c>
    </row>
    <row r="1980" spans="1:4" x14ac:dyDescent="0.25">
      <c r="A1980" s="7" t="s">
        <v>8913</v>
      </c>
      <c r="B1980" s="7">
        <v>42.380251999999999</v>
      </c>
      <c r="C1980" s="7">
        <v>-71.119702000000004</v>
      </c>
      <c r="D1980" s="7">
        <v>1</v>
      </c>
    </row>
    <row r="1981" spans="1:4" x14ac:dyDescent="0.25">
      <c r="A1981" s="7" t="s">
        <v>8914</v>
      </c>
      <c r="B1981" s="7">
        <v>42.380277</v>
      </c>
      <c r="C1981" s="7">
        <v>-71.127289000000005</v>
      </c>
      <c r="D1981" s="7">
        <v>1</v>
      </c>
    </row>
    <row r="1982" spans="1:4" x14ac:dyDescent="0.25">
      <c r="A1982" s="7" t="s">
        <v>8915</v>
      </c>
      <c r="B1982" s="7">
        <v>42.380355000000002</v>
      </c>
      <c r="C1982" s="7">
        <v>-71.119451999999995</v>
      </c>
      <c r="D1982" s="7">
        <v>1</v>
      </c>
    </row>
    <row r="1983" spans="1:4" x14ac:dyDescent="0.25">
      <c r="A1983" s="7" t="s">
        <v>8916</v>
      </c>
      <c r="B1983" s="7">
        <v>42.380398999999997</v>
      </c>
      <c r="C1983" s="7">
        <v>-71.136056999999994</v>
      </c>
      <c r="D1983" s="7">
        <v>1</v>
      </c>
    </row>
    <row r="1984" spans="1:4" x14ac:dyDescent="0.25">
      <c r="A1984" s="7" t="s">
        <v>8917</v>
      </c>
      <c r="B1984" s="7">
        <v>42.380432999999996</v>
      </c>
      <c r="C1984" s="7">
        <v>-71.141892999999996</v>
      </c>
      <c r="D1984" s="7">
        <v>1</v>
      </c>
    </row>
    <row r="1985" spans="1:4" x14ac:dyDescent="0.25">
      <c r="A1985" s="7" t="s">
        <v>8918</v>
      </c>
      <c r="B1985" s="7">
        <v>42.380516999999998</v>
      </c>
      <c r="C1985" s="7">
        <v>-71.127195</v>
      </c>
      <c r="D1985" s="7">
        <v>1</v>
      </c>
    </row>
    <row r="1986" spans="1:4" x14ac:dyDescent="0.25">
      <c r="A1986" s="7" t="s">
        <v>8919</v>
      </c>
      <c r="B1986" s="7">
        <v>42.380577000000002</v>
      </c>
      <c r="C1986" s="7">
        <v>-71.153840000000002</v>
      </c>
      <c r="D1986" s="7">
        <v>1</v>
      </c>
    </row>
    <row r="1987" spans="1:4" x14ac:dyDescent="0.25">
      <c r="A1987" s="7" t="s">
        <v>8920</v>
      </c>
      <c r="B1987" s="7">
        <v>42.380668</v>
      </c>
      <c r="C1987" s="7">
        <v>-71.140677999999994</v>
      </c>
      <c r="D1987" s="7">
        <v>1</v>
      </c>
    </row>
    <row r="1988" spans="1:4" x14ac:dyDescent="0.25">
      <c r="A1988" s="7" t="s">
        <v>8921</v>
      </c>
      <c r="B1988" s="7">
        <v>42.380682</v>
      </c>
      <c r="C1988" s="7">
        <v>-71.141282000000004</v>
      </c>
      <c r="D1988" s="7">
        <v>1</v>
      </c>
    </row>
    <row r="1989" spans="1:4" x14ac:dyDescent="0.25">
      <c r="A1989" s="7" t="s">
        <v>8922</v>
      </c>
      <c r="B1989" s="7">
        <v>42.380719999999997</v>
      </c>
      <c r="C1989" s="7">
        <v>-71.141801999999998</v>
      </c>
      <c r="D1989" s="7">
        <v>1</v>
      </c>
    </row>
    <row r="1990" spans="1:4" x14ac:dyDescent="0.25">
      <c r="A1990" s="7" t="s">
        <v>8923</v>
      </c>
      <c r="B1990" s="7">
        <v>42.380726000000003</v>
      </c>
      <c r="C1990" s="7">
        <v>-71.113546999999997</v>
      </c>
      <c r="D1990" s="7">
        <v>1</v>
      </c>
    </row>
    <row r="1991" spans="1:4" x14ac:dyDescent="0.25">
      <c r="A1991" s="7" t="s">
        <v>8924</v>
      </c>
      <c r="B1991" s="7">
        <v>42.380744999999997</v>
      </c>
      <c r="C1991" s="7">
        <v>-71.125938000000005</v>
      </c>
      <c r="D1991" s="7">
        <v>1</v>
      </c>
    </row>
    <row r="1992" spans="1:4" x14ac:dyDescent="0.25">
      <c r="A1992" s="7" t="s">
        <v>8925</v>
      </c>
      <c r="B1992" s="7">
        <v>42.380774000000002</v>
      </c>
      <c r="C1992" s="7">
        <v>-71.114510999999993</v>
      </c>
      <c r="D1992" s="7">
        <v>1</v>
      </c>
    </row>
    <row r="1993" spans="1:4" x14ac:dyDescent="0.25">
      <c r="A1993" s="7" t="s">
        <v>8926</v>
      </c>
      <c r="B1993" s="7">
        <v>42.380839000000002</v>
      </c>
      <c r="C1993" s="7">
        <v>-71.119822999999997</v>
      </c>
      <c r="D1993" s="7">
        <v>1</v>
      </c>
    </row>
    <row r="1994" spans="1:4" x14ac:dyDescent="0.25">
      <c r="A1994" s="7" t="s">
        <v>8927</v>
      </c>
      <c r="B1994" s="7">
        <v>42.380839999999999</v>
      </c>
      <c r="C1994" s="7">
        <v>-71.119825000000006</v>
      </c>
      <c r="D1994" s="7">
        <v>1</v>
      </c>
    </row>
    <row r="1995" spans="1:4" x14ac:dyDescent="0.25">
      <c r="A1995" s="7" t="s">
        <v>8928</v>
      </c>
      <c r="B1995" s="7">
        <v>42.380848999999998</v>
      </c>
      <c r="C1995" s="7">
        <v>-71.116398000000004</v>
      </c>
      <c r="D1995" s="7">
        <v>1</v>
      </c>
    </row>
    <row r="1996" spans="1:4" x14ac:dyDescent="0.25">
      <c r="A1996" s="7" t="s">
        <v>8929</v>
      </c>
      <c r="B1996" s="7">
        <v>42.380856000000001</v>
      </c>
      <c r="C1996" s="7">
        <v>-71.116416999999998</v>
      </c>
      <c r="D1996" s="7">
        <v>1</v>
      </c>
    </row>
    <row r="1997" spans="1:4" x14ac:dyDescent="0.25">
      <c r="A1997" s="7" t="s">
        <v>8930</v>
      </c>
      <c r="B1997" s="7">
        <v>42.380878000000003</v>
      </c>
      <c r="C1997" s="7">
        <v>-71.140898000000007</v>
      </c>
      <c r="D1997" s="7">
        <v>1</v>
      </c>
    </row>
    <row r="1998" spans="1:4" x14ac:dyDescent="0.25">
      <c r="A1998" s="7" t="s">
        <v>8931</v>
      </c>
      <c r="B1998" s="7">
        <v>42.380896</v>
      </c>
      <c r="C1998" s="7">
        <v>-71.126534000000007</v>
      </c>
      <c r="D1998" s="7">
        <v>1</v>
      </c>
    </row>
    <row r="1999" spans="1:4" x14ac:dyDescent="0.25">
      <c r="A1999" s="7" t="s">
        <v>8932</v>
      </c>
      <c r="B1999" s="7">
        <v>42.380898000000002</v>
      </c>
      <c r="C1999" s="7">
        <v>-71.118105</v>
      </c>
      <c r="D1999" s="7">
        <v>1</v>
      </c>
    </row>
    <row r="2000" spans="1:4" x14ac:dyDescent="0.25">
      <c r="A2000" s="7" t="s">
        <v>8933</v>
      </c>
      <c r="B2000" s="7">
        <v>42.380915999999999</v>
      </c>
      <c r="C2000" s="7">
        <v>-71.125995000000003</v>
      </c>
      <c r="D2000" s="7">
        <v>1</v>
      </c>
    </row>
    <row r="2001" spans="1:4" x14ac:dyDescent="0.25">
      <c r="A2001" s="7" t="s">
        <v>8934</v>
      </c>
      <c r="B2001" s="7">
        <v>42.380937000000003</v>
      </c>
      <c r="C2001" s="7">
        <v>-71.134279000000006</v>
      </c>
      <c r="D2001" s="7">
        <v>1</v>
      </c>
    </row>
    <row r="2002" spans="1:4" x14ac:dyDescent="0.25">
      <c r="A2002" s="7" t="s">
        <v>8935</v>
      </c>
      <c r="B2002" s="7">
        <v>42.380946000000002</v>
      </c>
      <c r="C2002" s="7">
        <v>-71.138914999999997</v>
      </c>
      <c r="D2002" s="7">
        <v>1</v>
      </c>
    </row>
    <row r="2003" spans="1:4" x14ac:dyDescent="0.25">
      <c r="A2003" s="7" t="s">
        <v>8936</v>
      </c>
      <c r="B2003" s="7">
        <v>42.381028000000001</v>
      </c>
      <c r="C2003" s="7">
        <v>-71.119515000000007</v>
      </c>
      <c r="D2003" s="7">
        <v>1</v>
      </c>
    </row>
    <row r="2004" spans="1:4" x14ac:dyDescent="0.25">
      <c r="A2004" s="7" t="s">
        <v>8937</v>
      </c>
      <c r="B2004" s="7">
        <v>42.381037999999997</v>
      </c>
      <c r="C2004" s="7">
        <v>-71.131945000000002</v>
      </c>
      <c r="D2004" s="7">
        <v>1</v>
      </c>
    </row>
    <row r="2005" spans="1:4" x14ac:dyDescent="0.25">
      <c r="A2005" s="7" t="s">
        <v>8938</v>
      </c>
      <c r="B2005" s="7">
        <v>42.381059</v>
      </c>
      <c r="C2005" s="7">
        <v>-71.138816000000006</v>
      </c>
      <c r="D2005" s="7">
        <v>1</v>
      </c>
    </row>
    <row r="2006" spans="1:4" x14ac:dyDescent="0.25">
      <c r="A2006" s="7" t="s">
        <v>8939</v>
      </c>
      <c r="B2006" s="7">
        <v>42.381131000000003</v>
      </c>
      <c r="C2006" s="7">
        <v>-71.139656000000002</v>
      </c>
      <c r="D2006" s="7">
        <v>1</v>
      </c>
    </row>
    <row r="2007" spans="1:4" x14ac:dyDescent="0.25">
      <c r="A2007" s="7" t="s">
        <v>8940</v>
      </c>
      <c r="B2007" s="7">
        <v>42.381160000000001</v>
      </c>
      <c r="C2007" s="7">
        <v>-71.128853000000007</v>
      </c>
      <c r="D2007" s="7">
        <v>1</v>
      </c>
    </row>
    <row r="2008" spans="1:4" x14ac:dyDescent="0.25">
      <c r="A2008" s="7" t="s">
        <v>8941</v>
      </c>
      <c r="B2008" s="7">
        <v>42.381166</v>
      </c>
      <c r="C2008" s="7">
        <v>-71.138779999999997</v>
      </c>
      <c r="D2008" s="7">
        <v>1</v>
      </c>
    </row>
    <row r="2009" spans="1:4" x14ac:dyDescent="0.25">
      <c r="A2009" s="7" t="s">
        <v>8942</v>
      </c>
      <c r="B2009" s="7">
        <v>42.381185000000002</v>
      </c>
      <c r="C2009" s="7">
        <v>-71.133972</v>
      </c>
      <c r="D2009" s="7">
        <v>1</v>
      </c>
    </row>
    <row r="2010" spans="1:4" x14ac:dyDescent="0.25">
      <c r="A2010" s="7" t="s">
        <v>8943</v>
      </c>
      <c r="B2010" s="7">
        <v>42.381200999999997</v>
      </c>
      <c r="C2010" s="7">
        <v>-71.136403000000001</v>
      </c>
      <c r="D2010" s="7">
        <v>1</v>
      </c>
    </row>
    <row r="2011" spans="1:4" x14ac:dyDescent="0.25">
      <c r="A2011" s="7" t="s">
        <v>8944</v>
      </c>
      <c r="B2011" s="7">
        <v>42.381244000000002</v>
      </c>
      <c r="C2011" s="7">
        <v>-71.138114000000002</v>
      </c>
      <c r="D2011" s="7">
        <v>1</v>
      </c>
    </row>
    <row r="2012" spans="1:4" x14ac:dyDescent="0.25">
      <c r="A2012" s="7" t="s">
        <v>8945</v>
      </c>
      <c r="B2012" s="7">
        <v>42.381331000000003</v>
      </c>
      <c r="C2012" s="7">
        <v>-71.154750000000007</v>
      </c>
      <c r="D2012" s="7">
        <v>1</v>
      </c>
    </row>
    <row r="2013" spans="1:4" x14ac:dyDescent="0.25">
      <c r="A2013" s="7" t="s">
        <v>8946</v>
      </c>
      <c r="B2013" s="7">
        <v>42.381360000000001</v>
      </c>
      <c r="C2013" s="7">
        <v>-71.118825000000001</v>
      </c>
      <c r="D2013" s="7">
        <v>1</v>
      </c>
    </row>
    <row r="2014" spans="1:4" x14ac:dyDescent="0.25">
      <c r="A2014" s="7" t="s">
        <v>8947</v>
      </c>
      <c r="B2014" s="7">
        <v>42.381360000000001</v>
      </c>
      <c r="C2014" s="7">
        <v>-71.121951999999993</v>
      </c>
      <c r="D2014" s="7">
        <v>1</v>
      </c>
    </row>
    <row r="2015" spans="1:4" x14ac:dyDescent="0.25">
      <c r="A2015" s="7" t="s">
        <v>8948</v>
      </c>
      <c r="B2015" s="7">
        <v>42.381419000000001</v>
      </c>
      <c r="C2015" s="7">
        <v>-71.135688000000002</v>
      </c>
      <c r="D2015" s="7">
        <v>1</v>
      </c>
    </row>
    <row r="2016" spans="1:4" x14ac:dyDescent="0.25">
      <c r="A2016" s="7" t="s">
        <v>8949</v>
      </c>
      <c r="B2016" s="7">
        <v>42.381442</v>
      </c>
      <c r="C2016" s="7">
        <v>-71.119433000000001</v>
      </c>
      <c r="D2016" s="7">
        <v>1</v>
      </c>
    </row>
    <row r="2017" spans="1:4" x14ac:dyDescent="0.25">
      <c r="A2017" s="7" t="s">
        <v>8950</v>
      </c>
      <c r="B2017" s="7">
        <v>42.381518999999997</v>
      </c>
      <c r="C2017" s="7">
        <v>-71.132717</v>
      </c>
      <c r="D2017" s="7">
        <v>1</v>
      </c>
    </row>
    <row r="2018" spans="1:4" x14ac:dyDescent="0.25">
      <c r="A2018" s="7" t="s">
        <v>8951</v>
      </c>
      <c r="B2018" s="7">
        <v>42.381523000000001</v>
      </c>
      <c r="C2018" s="7">
        <v>-71.117462000000003</v>
      </c>
      <c r="D2018" s="7">
        <v>1</v>
      </c>
    </row>
    <row r="2019" spans="1:4" x14ac:dyDescent="0.25">
      <c r="A2019" s="7" t="s">
        <v>8952</v>
      </c>
      <c r="B2019" s="7">
        <v>42.381562000000002</v>
      </c>
      <c r="C2019" s="7">
        <v>-71.130482000000001</v>
      </c>
      <c r="D2019" s="7">
        <v>1</v>
      </c>
    </row>
    <row r="2020" spans="1:4" x14ac:dyDescent="0.25">
      <c r="A2020" s="7" t="s">
        <v>8953</v>
      </c>
      <c r="B2020" s="7">
        <v>42.381565000000002</v>
      </c>
      <c r="C2020" s="7">
        <v>-71.116347000000005</v>
      </c>
      <c r="D2020" s="7">
        <v>1</v>
      </c>
    </row>
    <row r="2021" spans="1:4" x14ac:dyDescent="0.25">
      <c r="A2021" s="7" t="s">
        <v>8954</v>
      </c>
      <c r="B2021" s="7">
        <v>42.381571999999998</v>
      </c>
      <c r="C2021" s="7">
        <v>-71.133247999999995</v>
      </c>
      <c r="D2021" s="7">
        <v>1</v>
      </c>
    </row>
    <row r="2022" spans="1:4" x14ac:dyDescent="0.25">
      <c r="A2022" s="7" t="s">
        <v>8955</v>
      </c>
      <c r="B2022" s="7">
        <v>42.381616999999999</v>
      </c>
      <c r="C2022" s="7">
        <v>-71.119949000000005</v>
      </c>
      <c r="D2022" s="7">
        <v>1</v>
      </c>
    </row>
    <row r="2023" spans="1:4" x14ac:dyDescent="0.25">
      <c r="A2023" s="7" t="s">
        <v>8956</v>
      </c>
      <c r="B2023" s="7">
        <v>42.381678000000001</v>
      </c>
      <c r="C2023" s="7">
        <v>-71.129789000000002</v>
      </c>
      <c r="D2023" s="7">
        <v>1</v>
      </c>
    </row>
    <row r="2024" spans="1:4" x14ac:dyDescent="0.25">
      <c r="A2024" s="7" t="s">
        <v>8957</v>
      </c>
      <c r="B2024" s="7">
        <v>42.381773000000003</v>
      </c>
      <c r="C2024" s="7">
        <v>-71.132081999999997</v>
      </c>
      <c r="D2024" s="7">
        <v>1</v>
      </c>
    </row>
    <row r="2025" spans="1:4" x14ac:dyDescent="0.25">
      <c r="A2025" s="7" t="s">
        <v>8958</v>
      </c>
      <c r="B2025" s="7">
        <v>42.381788999999998</v>
      </c>
      <c r="C2025" s="7">
        <v>-71.138869999999997</v>
      </c>
      <c r="D2025" s="7">
        <v>1</v>
      </c>
    </row>
    <row r="2026" spans="1:4" x14ac:dyDescent="0.25">
      <c r="A2026" s="7" t="s">
        <v>8959</v>
      </c>
      <c r="B2026" s="7">
        <v>42.381805999999997</v>
      </c>
      <c r="C2026" s="7">
        <v>-71.114288000000002</v>
      </c>
      <c r="D2026" s="7">
        <v>1</v>
      </c>
    </row>
    <row r="2027" spans="1:4" x14ac:dyDescent="0.25">
      <c r="A2027" s="7" t="s">
        <v>8960</v>
      </c>
      <c r="B2027" s="7">
        <v>42.381926</v>
      </c>
      <c r="C2027" s="7">
        <v>-71.117427000000006</v>
      </c>
      <c r="D2027" s="7">
        <v>1</v>
      </c>
    </row>
    <row r="2028" spans="1:4" x14ac:dyDescent="0.25">
      <c r="A2028" s="7" t="s">
        <v>8961</v>
      </c>
      <c r="B2028" s="7">
        <v>42.381957</v>
      </c>
      <c r="C2028" s="7">
        <v>-71.14228</v>
      </c>
      <c r="D2028" s="7">
        <v>1</v>
      </c>
    </row>
    <row r="2029" spans="1:4" x14ac:dyDescent="0.25">
      <c r="A2029" s="7" t="s">
        <v>8962</v>
      </c>
      <c r="B2029" s="7">
        <v>42.381984000000003</v>
      </c>
      <c r="C2029" s="7">
        <v>-71.133786000000001</v>
      </c>
      <c r="D2029" s="7">
        <v>1</v>
      </c>
    </row>
    <row r="2030" spans="1:4" x14ac:dyDescent="0.25">
      <c r="A2030" s="7" t="s">
        <v>8963</v>
      </c>
      <c r="B2030" s="7">
        <v>42.381987000000002</v>
      </c>
      <c r="C2030" s="7">
        <v>-71.119894000000002</v>
      </c>
      <c r="D2030" s="7">
        <v>1</v>
      </c>
    </row>
    <row r="2031" spans="1:4" x14ac:dyDescent="0.25">
      <c r="A2031" s="7" t="s">
        <v>8964</v>
      </c>
      <c r="B2031" s="7">
        <v>42.382010999999999</v>
      </c>
      <c r="C2031" s="7">
        <v>-71.119890999999996</v>
      </c>
      <c r="D2031" s="7">
        <v>1</v>
      </c>
    </row>
    <row r="2032" spans="1:4" x14ac:dyDescent="0.25">
      <c r="A2032" s="7" t="s">
        <v>8965</v>
      </c>
      <c r="B2032" s="7">
        <v>42.382040000000003</v>
      </c>
      <c r="C2032" s="7">
        <v>-71.135508999999999</v>
      </c>
      <c r="D2032" s="7">
        <v>1</v>
      </c>
    </row>
    <row r="2033" spans="1:4" x14ac:dyDescent="0.25">
      <c r="A2033" s="7" t="s">
        <v>8966</v>
      </c>
      <c r="B2033" s="7">
        <v>42.382047</v>
      </c>
      <c r="C2033" s="7">
        <v>-71.140595000000005</v>
      </c>
      <c r="D2033" s="7">
        <v>1</v>
      </c>
    </row>
    <row r="2034" spans="1:4" x14ac:dyDescent="0.25">
      <c r="A2034" s="7" t="s">
        <v>8967</v>
      </c>
      <c r="B2034" s="7">
        <v>42.382134000000001</v>
      </c>
      <c r="C2034" s="7">
        <v>-71.119877000000002</v>
      </c>
      <c r="D2034" s="7">
        <v>1</v>
      </c>
    </row>
    <row r="2035" spans="1:4" x14ac:dyDescent="0.25">
      <c r="A2035" s="7" t="s">
        <v>8968</v>
      </c>
      <c r="B2035" s="7">
        <v>42.382156999999999</v>
      </c>
      <c r="C2035" s="7">
        <v>-71.130364999999998</v>
      </c>
      <c r="D2035" s="7">
        <v>1</v>
      </c>
    </row>
    <row r="2036" spans="1:4" x14ac:dyDescent="0.25">
      <c r="A2036" s="7" t="s">
        <v>8969</v>
      </c>
      <c r="B2036" s="7">
        <v>42.382210999999998</v>
      </c>
      <c r="C2036" s="7">
        <v>-71.139269999999996</v>
      </c>
      <c r="D2036" s="7">
        <v>1</v>
      </c>
    </row>
    <row r="2037" spans="1:4" x14ac:dyDescent="0.25">
      <c r="A2037" s="7" t="s">
        <v>8970</v>
      </c>
      <c r="B2037" s="7">
        <v>42.382232000000002</v>
      </c>
      <c r="C2037" s="7">
        <v>-71.120165999999998</v>
      </c>
      <c r="D2037" s="7">
        <v>1</v>
      </c>
    </row>
    <row r="2038" spans="1:4" x14ac:dyDescent="0.25">
      <c r="A2038" s="7" t="s">
        <v>8971</v>
      </c>
      <c r="B2038" s="7">
        <v>42.382235000000001</v>
      </c>
      <c r="C2038" s="7">
        <v>-71.119681999999997</v>
      </c>
      <c r="D2038" s="7">
        <v>1</v>
      </c>
    </row>
    <row r="2039" spans="1:4" x14ac:dyDescent="0.25">
      <c r="A2039" s="7" t="s">
        <v>8972</v>
      </c>
      <c r="B2039" s="7">
        <v>42.382263999999999</v>
      </c>
      <c r="C2039" s="7">
        <v>-71.124111999999997</v>
      </c>
      <c r="D2039" s="7">
        <v>1</v>
      </c>
    </row>
    <row r="2040" spans="1:4" x14ac:dyDescent="0.25">
      <c r="A2040" s="7" t="s">
        <v>8973</v>
      </c>
      <c r="B2040" s="7">
        <v>42.382333000000003</v>
      </c>
      <c r="C2040" s="7">
        <v>-71.136234000000002</v>
      </c>
      <c r="D2040" s="7">
        <v>1</v>
      </c>
    </row>
    <row r="2041" spans="1:4" x14ac:dyDescent="0.25">
      <c r="A2041" s="7" t="s">
        <v>8974</v>
      </c>
      <c r="B2041" s="7">
        <v>42.382455999999998</v>
      </c>
      <c r="C2041" s="7">
        <v>-71.118380999999999</v>
      </c>
      <c r="D2041" s="7">
        <v>1</v>
      </c>
    </row>
    <row r="2042" spans="1:4" x14ac:dyDescent="0.25">
      <c r="A2042" s="7" t="s">
        <v>8975</v>
      </c>
      <c r="B2042" s="7">
        <v>42.382461999999997</v>
      </c>
      <c r="C2042" s="7">
        <v>-71.115612999999996</v>
      </c>
      <c r="D2042" s="7">
        <v>1</v>
      </c>
    </row>
    <row r="2043" spans="1:4" x14ac:dyDescent="0.25">
      <c r="A2043" s="7" t="s">
        <v>8976</v>
      </c>
      <c r="B2043" s="7">
        <v>42.382503999999997</v>
      </c>
      <c r="C2043" s="7">
        <v>-71.119828999999996</v>
      </c>
      <c r="D2043" s="7">
        <v>1</v>
      </c>
    </row>
    <row r="2044" spans="1:4" x14ac:dyDescent="0.25">
      <c r="A2044" s="7" t="s">
        <v>8977</v>
      </c>
      <c r="B2044" s="7">
        <v>42.38252</v>
      </c>
      <c r="C2044" s="7">
        <v>-71.135538999999994</v>
      </c>
      <c r="D2044" s="7">
        <v>1</v>
      </c>
    </row>
    <row r="2045" spans="1:4" x14ac:dyDescent="0.25">
      <c r="A2045" s="7" t="s">
        <v>8978</v>
      </c>
      <c r="B2045" s="7">
        <v>42.382542999999998</v>
      </c>
      <c r="C2045" s="7">
        <v>-71.120382000000006</v>
      </c>
      <c r="D2045" s="7">
        <v>1</v>
      </c>
    </row>
    <row r="2046" spans="1:4" x14ac:dyDescent="0.25">
      <c r="A2046" s="7" t="s">
        <v>8979</v>
      </c>
      <c r="B2046" s="7">
        <v>42.382542999999998</v>
      </c>
      <c r="C2046" s="7">
        <v>-71.142071000000001</v>
      </c>
      <c r="D2046" s="7">
        <v>1</v>
      </c>
    </row>
    <row r="2047" spans="1:4" x14ac:dyDescent="0.25">
      <c r="A2047" s="7" t="s">
        <v>8980</v>
      </c>
      <c r="B2047" s="7">
        <v>42.382581000000002</v>
      </c>
      <c r="C2047" s="7">
        <v>-71.132287000000005</v>
      </c>
      <c r="D2047" s="7">
        <v>1</v>
      </c>
    </row>
    <row r="2048" spans="1:4" x14ac:dyDescent="0.25">
      <c r="A2048" s="7" t="s">
        <v>8981</v>
      </c>
      <c r="B2048" s="7">
        <v>42.382581999999999</v>
      </c>
      <c r="C2048" s="7">
        <v>-71.119634000000005</v>
      </c>
      <c r="D2048" s="7">
        <v>1</v>
      </c>
    </row>
    <row r="2049" spans="1:4" x14ac:dyDescent="0.25">
      <c r="A2049" s="7" t="s">
        <v>8982</v>
      </c>
      <c r="B2049" s="7">
        <v>42.382599999999996</v>
      </c>
      <c r="C2049" s="7">
        <v>-71.127296999999999</v>
      </c>
      <c r="D2049" s="7">
        <v>1</v>
      </c>
    </row>
    <row r="2050" spans="1:4" x14ac:dyDescent="0.25">
      <c r="A2050" s="7" t="s">
        <v>8983</v>
      </c>
      <c r="B2050" s="7">
        <v>42.382638999999998</v>
      </c>
      <c r="C2050" s="7">
        <v>-71.119817999999995</v>
      </c>
      <c r="D2050" s="7">
        <v>1</v>
      </c>
    </row>
    <row r="2051" spans="1:4" x14ac:dyDescent="0.25">
      <c r="A2051" s="7" t="s">
        <v>8984</v>
      </c>
      <c r="B2051" s="7">
        <v>42.382666</v>
      </c>
      <c r="C2051" s="7">
        <v>-71.134746000000007</v>
      </c>
      <c r="D2051" s="7">
        <v>1</v>
      </c>
    </row>
    <row r="2052" spans="1:4" x14ac:dyDescent="0.25">
      <c r="A2052" s="7" t="s">
        <v>8985</v>
      </c>
      <c r="B2052" s="7">
        <v>42.382671000000002</v>
      </c>
      <c r="C2052" s="7">
        <v>-71.131263000000004</v>
      </c>
      <c r="D2052" s="7">
        <v>1</v>
      </c>
    </row>
    <row r="2053" spans="1:4" x14ac:dyDescent="0.25">
      <c r="A2053" s="7" t="s">
        <v>8986</v>
      </c>
      <c r="B2053" s="7">
        <v>42.382680999999998</v>
      </c>
      <c r="C2053" s="7">
        <v>-71.117266000000001</v>
      </c>
      <c r="D2053" s="7">
        <v>1</v>
      </c>
    </row>
    <row r="2054" spans="1:4" x14ac:dyDescent="0.25">
      <c r="A2054" s="7" t="s">
        <v>8987</v>
      </c>
      <c r="B2054" s="7">
        <v>42.382756999999998</v>
      </c>
      <c r="C2054" s="7">
        <v>-71.119435999999993</v>
      </c>
      <c r="D2054" s="7">
        <v>1</v>
      </c>
    </row>
    <row r="2055" spans="1:4" x14ac:dyDescent="0.25">
      <c r="A2055" s="7" t="s">
        <v>8988</v>
      </c>
      <c r="B2055" s="7">
        <v>42.382818999999998</v>
      </c>
      <c r="C2055" s="7">
        <v>-71.124679999999998</v>
      </c>
      <c r="D2055" s="7">
        <v>1</v>
      </c>
    </row>
    <row r="2056" spans="1:4" x14ac:dyDescent="0.25">
      <c r="A2056" s="7" t="s">
        <v>8989</v>
      </c>
      <c r="B2056" s="7">
        <v>42.382829000000001</v>
      </c>
      <c r="C2056" s="7">
        <v>-71.119856999999996</v>
      </c>
      <c r="D2056" s="7">
        <v>1</v>
      </c>
    </row>
    <row r="2057" spans="1:4" x14ac:dyDescent="0.25">
      <c r="A2057" s="7" t="s">
        <v>8990</v>
      </c>
      <c r="B2057" s="7">
        <v>42.382843000000001</v>
      </c>
      <c r="C2057" s="7">
        <v>-71.135188999999997</v>
      </c>
      <c r="D2057" s="7">
        <v>1</v>
      </c>
    </row>
    <row r="2058" spans="1:4" x14ac:dyDescent="0.25">
      <c r="A2058" s="7" t="s">
        <v>8991</v>
      </c>
      <c r="B2058" s="7">
        <v>42.382922999999998</v>
      </c>
      <c r="C2058" s="7">
        <v>-71.132351999999997</v>
      </c>
      <c r="D2058" s="7">
        <v>1</v>
      </c>
    </row>
    <row r="2059" spans="1:4" x14ac:dyDescent="0.25">
      <c r="A2059" s="7" t="s">
        <v>8992</v>
      </c>
      <c r="B2059" s="7">
        <v>42.382933000000001</v>
      </c>
      <c r="C2059" s="7">
        <v>-71.119416999999999</v>
      </c>
      <c r="D2059" s="7">
        <v>1</v>
      </c>
    </row>
    <row r="2060" spans="1:4" x14ac:dyDescent="0.25">
      <c r="A2060" s="7" t="s">
        <v>8993</v>
      </c>
      <c r="B2060" s="7">
        <v>42.382938000000003</v>
      </c>
      <c r="C2060" s="7">
        <v>-71.130224999999996</v>
      </c>
      <c r="D2060" s="7">
        <v>1</v>
      </c>
    </row>
    <row r="2061" spans="1:4" x14ac:dyDescent="0.25">
      <c r="A2061" s="7" t="s">
        <v>8994</v>
      </c>
      <c r="B2061" s="7">
        <v>42.383021999999997</v>
      </c>
      <c r="C2061" s="7">
        <v>-71.119832000000002</v>
      </c>
      <c r="D2061" s="7">
        <v>1</v>
      </c>
    </row>
    <row r="2062" spans="1:4" x14ac:dyDescent="0.25">
      <c r="A2062" s="7" t="s">
        <v>8995</v>
      </c>
      <c r="B2062" s="7">
        <v>42.383026000000001</v>
      </c>
      <c r="C2062" s="7">
        <v>-71.119832000000002</v>
      </c>
      <c r="D2062" s="7">
        <v>1</v>
      </c>
    </row>
    <row r="2063" spans="1:4" x14ac:dyDescent="0.25">
      <c r="A2063" s="7" t="s">
        <v>8996</v>
      </c>
      <c r="B2063" s="7">
        <v>42.383037000000002</v>
      </c>
      <c r="C2063" s="7">
        <v>-71.141760000000005</v>
      </c>
      <c r="D2063" s="7">
        <v>1</v>
      </c>
    </row>
    <row r="2064" spans="1:4" x14ac:dyDescent="0.25">
      <c r="A2064" s="7" t="s">
        <v>8997</v>
      </c>
      <c r="B2064" s="7">
        <v>42.383046999999998</v>
      </c>
      <c r="C2064" s="7">
        <v>-71.116180999999997</v>
      </c>
      <c r="D2064" s="7">
        <v>1</v>
      </c>
    </row>
    <row r="2065" spans="1:4" x14ac:dyDescent="0.25">
      <c r="A2065" s="7" t="s">
        <v>8998</v>
      </c>
      <c r="B2065" s="7">
        <v>42.383057999999998</v>
      </c>
      <c r="C2065" s="7">
        <v>-71.132648000000003</v>
      </c>
      <c r="D2065" s="7">
        <v>1</v>
      </c>
    </row>
    <row r="2066" spans="1:4" x14ac:dyDescent="0.25">
      <c r="A2066" s="7" t="s">
        <v>8999</v>
      </c>
      <c r="B2066" s="7">
        <v>42.383062000000002</v>
      </c>
      <c r="C2066" s="7">
        <v>-71.120964000000001</v>
      </c>
      <c r="D2066" s="7">
        <v>1</v>
      </c>
    </row>
    <row r="2067" spans="1:4" x14ac:dyDescent="0.25">
      <c r="A2067" s="7" t="s">
        <v>9000</v>
      </c>
      <c r="B2067" s="7">
        <v>42.383071999999999</v>
      </c>
      <c r="C2067" s="7">
        <v>-71.115106999999995</v>
      </c>
      <c r="D2067" s="7">
        <v>1</v>
      </c>
    </row>
    <row r="2068" spans="1:4" x14ac:dyDescent="0.25">
      <c r="A2068" s="7" t="s">
        <v>9001</v>
      </c>
      <c r="B2068" s="7">
        <v>42.383096000000002</v>
      </c>
      <c r="C2068" s="7">
        <v>-71.142131000000006</v>
      </c>
      <c r="D2068" s="7">
        <v>1</v>
      </c>
    </row>
    <row r="2069" spans="1:4" x14ac:dyDescent="0.25">
      <c r="A2069" s="7" t="s">
        <v>9002</v>
      </c>
      <c r="B2069" s="7">
        <v>42.383132000000003</v>
      </c>
      <c r="C2069" s="7">
        <v>-71.117824999999996</v>
      </c>
      <c r="D2069" s="7">
        <v>1</v>
      </c>
    </row>
    <row r="2070" spans="1:4" x14ac:dyDescent="0.25">
      <c r="A2070" s="7" t="s">
        <v>9003</v>
      </c>
      <c r="B2070" s="7">
        <v>42.383132000000003</v>
      </c>
      <c r="C2070" s="7">
        <v>-71.132786999999993</v>
      </c>
      <c r="D2070" s="7">
        <v>1</v>
      </c>
    </row>
    <row r="2071" spans="1:4" x14ac:dyDescent="0.25">
      <c r="A2071" s="7" t="s">
        <v>9004</v>
      </c>
      <c r="B2071" s="7">
        <v>42.383209999999998</v>
      </c>
      <c r="C2071" s="7">
        <v>-71.136899999999997</v>
      </c>
      <c r="D2071" s="7">
        <v>1</v>
      </c>
    </row>
    <row r="2072" spans="1:4" x14ac:dyDescent="0.25">
      <c r="A2072" s="7" t="s">
        <v>9005</v>
      </c>
      <c r="B2072" s="7">
        <v>42.383243999999998</v>
      </c>
      <c r="C2072" s="7">
        <v>-71.116958999999994</v>
      </c>
      <c r="D2072" s="7">
        <v>1</v>
      </c>
    </row>
    <row r="2073" spans="1:4" x14ac:dyDescent="0.25">
      <c r="A2073" s="7" t="s">
        <v>9006</v>
      </c>
      <c r="B2073" s="7">
        <v>42.383254999999998</v>
      </c>
      <c r="C2073" s="7">
        <v>-71.125478999999999</v>
      </c>
      <c r="D2073" s="7">
        <v>1</v>
      </c>
    </row>
    <row r="2074" spans="1:4" x14ac:dyDescent="0.25">
      <c r="A2074" s="7" t="s">
        <v>9007</v>
      </c>
      <c r="B2074" s="7">
        <v>42.383273000000003</v>
      </c>
      <c r="C2074" s="7">
        <v>-71.123312999999996</v>
      </c>
      <c r="D2074" s="7">
        <v>1</v>
      </c>
    </row>
    <row r="2075" spans="1:4" x14ac:dyDescent="0.25">
      <c r="A2075" s="7" t="s">
        <v>9008</v>
      </c>
      <c r="B2075" s="7">
        <v>42.383279000000002</v>
      </c>
      <c r="C2075" s="7">
        <v>-71.132872000000006</v>
      </c>
      <c r="D2075" s="7">
        <v>1</v>
      </c>
    </row>
    <row r="2076" spans="1:4" x14ac:dyDescent="0.25">
      <c r="A2076" s="7" t="s">
        <v>9009</v>
      </c>
      <c r="B2076" s="7">
        <v>42.383282999999999</v>
      </c>
      <c r="C2076" s="7">
        <v>-71.125141999999997</v>
      </c>
      <c r="D2076" s="7">
        <v>1</v>
      </c>
    </row>
    <row r="2077" spans="1:4" x14ac:dyDescent="0.25">
      <c r="A2077" s="7" t="s">
        <v>9010</v>
      </c>
      <c r="B2077" s="7">
        <v>42.383302999999998</v>
      </c>
      <c r="C2077" s="7">
        <v>-71.134675999999999</v>
      </c>
      <c r="D2077" s="7">
        <v>1</v>
      </c>
    </row>
    <row r="2078" spans="1:4" x14ac:dyDescent="0.25">
      <c r="A2078" s="7" t="s">
        <v>9011</v>
      </c>
      <c r="B2078" s="7">
        <v>42.383313000000001</v>
      </c>
      <c r="C2078" s="7">
        <v>-71.113660999999993</v>
      </c>
      <c r="D2078" s="7">
        <v>1</v>
      </c>
    </row>
    <row r="2079" spans="1:4" x14ac:dyDescent="0.25">
      <c r="A2079" s="7" t="s">
        <v>9012</v>
      </c>
      <c r="B2079" s="7">
        <v>42.383319</v>
      </c>
      <c r="C2079" s="7">
        <v>-71.132692000000006</v>
      </c>
      <c r="D2079" s="7">
        <v>1</v>
      </c>
    </row>
    <row r="2080" spans="1:4" x14ac:dyDescent="0.25">
      <c r="A2080" s="7" t="s">
        <v>9013</v>
      </c>
      <c r="B2080" s="7">
        <v>42.383353999999997</v>
      </c>
      <c r="C2080" s="7">
        <v>-71.133195000000001</v>
      </c>
      <c r="D2080" s="7">
        <v>1</v>
      </c>
    </row>
    <row r="2081" spans="1:4" x14ac:dyDescent="0.25">
      <c r="A2081" s="7" t="s">
        <v>9014</v>
      </c>
      <c r="B2081" s="7">
        <v>42.383381</v>
      </c>
      <c r="C2081" s="7">
        <v>-71.133257</v>
      </c>
      <c r="D2081" s="7">
        <v>1</v>
      </c>
    </row>
    <row r="2082" spans="1:4" x14ac:dyDescent="0.25">
      <c r="A2082" s="7" t="s">
        <v>9015</v>
      </c>
      <c r="B2082" s="7">
        <v>42.383409</v>
      </c>
      <c r="C2082" s="7">
        <v>-71.142416999999995</v>
      </c>
      <c r="D2082" s="7">
        <v>1</v>
      </c>
    </row>
    <row r="2083" spans="1:4" x14ac:dyDescent="0.25">
      <c r="A2083" s="7" t="s">
        <v>9016</v>
      </c>
      <c r="B2083" s="7">
        <v>42.383431000000002</v>
      </c>
      <c r="C2083" s="7">
        <v>-71.115285</v>
      </c>
      <c r="D2083" s="7">
        <v>1</v>
      </c>
    </row>
    <row r="2084" spans="1:4" x14ac:dyDescent="0.25">
      <c r="A2084" s="7" t="s">
        <v>9017</v>
      </c>
      <c r="B2084" s="7">
        <v>42.383446999999997</v>
      </c>
      <c r="C2084" s="7">
        <v>-71.139698999999993</v>
      </c>
      <c r="D2084" s="7">
        <v>1</v>
      </c>
    </row>
    <row r="2085" spans="1:4" x14ac:dyDescent="0.25">
      <c r="A2085" s="7" t="s">
        <v>9018</v>
      </c>
      <c r="B2085" s="7">
        <v>42.383454</v>
      </c>
      <c r="C2085" s="7">
        <v>-71.126607000000007</v>
      </c>
      <c r="D2085" s="7">
        <v>1</v>
      </c>
    </row>
    <row r="2086" spans="1:4" x14ac:dyDescent="0.25">
      <c r="A2086" s="7" t="s">
        <v>9019</v>
      </c>
      <c r="B2086" s="7">
        <v>42.383465000000001</v>
      </c>
      <c r="C2086" s="7">
        <v>-71.119123999999999</v>
      </c>
      <c r="D2086" s="7">
        <v>1</v>
      </c>
    </row>
    <row r="2087" spans="1:4" x14ac:dyDescent="0.25">
      <c r="A2087" s="7" t="s">
        <v>9020</v>
      </c>
      <c r="B2087" s="7">
        <v>42.383474999999997</v>
      </c>
      <c r="C2087" s="7">
        <v>-71.123636000000005</v>
      </c>
      <c r="D2087" s="7">
        <v>1</v>
      </c>
    </row>
    <row r="2088" spans="1:4" x14ac:dyDescent="0.25">
      <c r="A2088" s="7" t="s">
        <v>9021</v>
      </c>
      <c r="B2088" s="7">
        <v>42.383493000000001</v>
      </c>
      <c r="C2088" s="7">
        <v>-71.114654999999999</v>
      </c>
      <c r="D2088" s="7">
        <v>1</v>
      </c>
    </row>
    <row r="2089" spans="1:4" x14ac:dyDescent="0.25">
      <c r="A2089" s="7" t="s">
        <v>9022</v>
      </c>
      <c r="B2089" s="7">
        <v>42.383547999999998</v>
      </c>
      <c r="C2089" s="7">
        <v>-71.124953000000005</v>
      </c>
      <c r="D2089" s="7">
        <v>1</v>
      </c>
    </row>
    <row r="2090" spans="1:4" x14ac:dyDescent="0.25">
      <c r="A2090" s="7" t="s">
        <v>9023</v>
      </c>
      <c r="B2090" s="7">
        <v>42.383558000000001</v>
      </c>
      <c r="C2090" s="7">
        <v>-71.124268000000001</v>
      </c>
      <c r="D2090" s="7">
        <v>1</v>
      </c>
    </row>
    <row r="2091" spans="1:4" x14ac:dyDescent="0.25">
      <c r="A2091" s="7" t="s">
        <v>9024</v>
      </c>
      <c r="B2091" s="7">
        <v>42.383634000000001</v>
      </c>
      <c r="C2091" s="7">
        <v>-71.133393999999996</v>
      </c>
      <c r="D2091" s="7">
        <v>1</v>
      </c>
    </row>
    <row r="2092" spans="1:4" x14ac:dyDescent="0.25">
      <c r="A2092" s="7" t="s">
        <v>9025</v>
      </c>
      <c r="B2092" s="7">
        <v>42.383636000000003</v>
      </c>
      <c r="C2092" s="7">
        <v>-71.134456999999998</v>
      </c>
      <c r="D2092" s="7">
        <v>1</v>
      </c>
    </row>
    <row r="2093" spans="1:4" x14ac:dyDescent="0.25">
      <c r="A2093" s="7" t="s">
        <v>9026</v>
      </c>
      <c r="B2093" s="7">
        <v>42.383665000000001</v>
      </c>
      <c r="C2093" s="7">
        <v>-71.116113999999996</v>
      </c>
      <c r="D2093" s="7">
        <v>1</v>
      </c>
    </row>
    <row r="2094" spans="1:4" x14ac:dyDescent="0.25">
      <c r="A2094" s="7" t="s">
        <v>9027</v>
      </c>
      <c r="B2094" s="7">
        <v>42.383758999999998</v>
      </c>
      <c r="C2094" s="7">
        <v>-71.119021000000004</v>
      </c>
      <c r="D2094" s="7">
        <v>1</v>
      </c>
    </row>
    <row r="2095" spans="1:4" x14ac:dyDescent="0.25">
      <c r="A2095" s="7" t="s">
        <v>9028</v>
      </c>
      <c r="B2095" s="7">
        <v>42.383797000000001</v>
      </c>
      <c r="C2095" s="7">
        <v>-71.120497999999998</v>
      </c>
      <c r="D2095" s="7">
        <v>1</v>
      </c>
    </row>
    <row r="2096" spans="1:4" x14ac:dyDescent="0.25">
      <c r="A2096" s="7" t="s">
        <v>9029</v>
      </c>
      <c r="B2096" s="7">
        <v>42.383797999999999</v>
      </c>
      <c r="C2096" s="7">
        <v>-71.119365000000002</v>
      </c>
      <c r="D2096" s="7">
        <v>1</v>
      </c>
    </row>
    <row r="2097" spans="1:4" x14ac:dyDescent="0.25">
      <c r="A2097" s="7" t="s">
        <v>9030</v>
      </c>
      <c r="B2097" s="7">
        <v>42.383803999999998</v>
      </c>
      <c r="C2097" s="7">
        <v>-71.116553999999994</v>
      </c>
      <c r="D2097" s="7">
        <v>1</v>
      </c>
    </row>
    <row r="2098" spans="1:4" x14ac:dyDescent="0.25">
      <c r="A2098" s="7" t="s">
        <v>9031</v>
      </c>
      <c r="B2098" s="7">
        <v>42.383830000000003</v>
      </c>
      <c r="C2098" s="7">
        <v>-71.125286000000003</v>
      </c>
      <c r="D2098" s="7">
        <v>1</v>
      </c>
    </row>
    <row r="2099" spans="1:4" x14ac:dyDescent="0.25">
      <c r="A2099" s="7" t="s">
        <v>9032</v>
      </c>
      <c r="B2099" s="7">
        <v>42.383831000000001</v>
      </c>
      <c r="C2099" s="7">
        <v>-71.130504999999999</v>
      </c>
      <c r="D2099" s="7">
        <v>1</v>
      </c>
    </row>
    <row r="2100" spans="1:4" x14ac:dyDescent="0.25">
      <c r="A2100" s="7" t="s">
        <v>9033</v>
      </c>
      <c r="B2100" s="7">
        <v>42.383839999999999</v>
      </c>
      <c r="C2100" s="7">
        <v>-71.119698999999997</v>
      </c>
      <c r="D2100" s="7">
        <v>1</v>
      </c>
    </row>
    <row r="2101" spans="1:4" x14ac:dyDescent="0.25">
      <c r="A2101" s="7" t="s">
        <v>9034</v>
      </c>
      <c r="B2101" s="7">
        <v>42.383854999999997</v>
      </c>
      <c r="C2101" s="7">
        <v>-71.118313999999998</v>
      </c>
      <c r="D2101" s="7">
        <v>1</v>
      </c>
    </row>
    <row r="2102" spans="1:4" x14ac:dyDescent="0.25">
      <c r="A2102" s="7" t="s">
        <v>9035</v>
      </c>
      <c r="B2102" s="7">
        <v>42.383864000000003</v>
      </c>
      <c r="C2102" s="7">
        <v>-71.118531000000004</v>
      </c>
      <c r="D2102" s="7">
        <v>1</v>
      </c>
    </row>
    <row r="2103" spans="1:4" x14ac:dyDescent="0.25">
      <c r="A2103" s="7" t="s">
        <v>9036</v>
      </c>
      <c r="B2103" s="7">
        <v>42.383906000000003</v>
      </c>
      <c r="C2103" s="7">
        <v>-71.114275000000006</v>
      </c>
      <c r="D2103" s="7">
        <v>1</v>
      </c>
    </row>
    <row r="2104" spans="1:4" x14ac:dyDescent="0.25">
      <c r="A2104" s="7" t="s">
        <v>9037</v>
      </c>
      <c r="B2104" s="7">
        <v>42.384003999999997</v>
      </c>
      <c r="C2104" s="7">
        <v>-71.125544000000005</v>
      </c>
      <c r="D2104" s="7">
        <v>1</v>
      </c>
    </row>
    <row r="2105" spans="1:4" x14ac:dyDescent="0.25">
      <c r="A2105" s="7" t="s">
        <v>9038</v>
      </c>
      <c r="B2105" s="7">
        <v>42.384062999999998</v>
      </c>
      <c r="C2105" s="7">
        <v>-71.134878</v>
      </c>
      <c r="D2105" s="7">
        <v>1</v>
      </c>
    </row>
    <row r="2106" spans="1:4" x14ac:dyDescent="0.25">
      <c r="A2106" s="7" t="s">
        <v>9039</v>
      </c>
      <c r="B2106" s="7">
        <v>42.384072000000003</v>
      </c>
      <c r="C2106" s="7">
        <v>-71.140963999999997</v>
      </c>
      <c r="D2106" s="7">
        <v>1</v>
      </c>
    </row>
    <row r="2107" spans="1:4" x14ac:dyDescent="0.25">
      <c r="A2107" s="7" t="s">
        <v>9040</v>
      </c>
      <c r="B2107" s="7">
        <v>42.384132000000001</v>
      </c>
      <c r="C2107" s="7">
        <v>-71.119664</v>
      </c>
      <c r="D2107" s="7">
        <v>1</v>
      </c>
    </row>
    <row r="2108" spans="1:4" x14ac:dyDescent="0.25">
      <c r="A2108" s="7" t="s">
        <v>9041</v>
      </c>
      <c r="B2108" s="7">
        <v>42.384182000000003</v>
      </c>
      <c r="C2108" s="7">
        <v>-71.119282999999996</v>
      </c>
      <c r="D2108" s="7">
        <v>1</v>
      </c>
    </row>
    <row r="2109" spans="1:4" x14ac:dyDescent="0.25">
      <c r="A2109" s="7" t="s">
        <v>9042</v>
      </c>
      <c r="B2109" s="7">
        <v>42.384186999999997</v>
      </c>
      <c r="C2109" s="7">
        <v>-71.131169999999997</v>
      </c>
      <c r="D2109" s="7">
        <v>1</v>
      </c>
    </row>
    <row r="2110" spans="1:4" x14ac:dyDescent="0.25">
      <c r="A2110" s="7" t="s">
        <v>9043</v>
      </c>
      <c r="B2110" s="7">
        <v>42.384194999999998</v>
      </c>
      <c r="C2110" s="7">
        <v>-71.130211000000003</v>
      </c>
      <c r="D2110" s="7">
        <v>1</v>
      </c>
    </row>
    <row r="2111" spans="1:4" x14ac:dyDescent="0.25">
      <c r="A2111" s="7" t="s">
        <v>9044</v>
      </c>
      <c r="B2111" s="7">
        <v>42.384251999999996</v>
      </c>
      <c r="C2111" s="7">
        <v>-71.121967999999995</v>
      </c>
      <c r="D2111" s="7">
        <v>1</v>
      </c>
    </row>
    <row r="2112" spans="1:4" x14ac:dyDescent="0.25">
      <c r="A2112" s="7" t="s">
        <v>9045</v>
      </c>
      <c r="B2112" s="7">
        <v>42.38429</v>
      </c>
      <c r="C2112" s="7">
        <v>-71.119270999999998</v>
      </c>
      <c r="D2112" s="7">
        <v>1</v>
      </c>
    </row>
    <row r="2113" spans="1:4" x14ac:dyDescent="0.25">
      <c r="A2113" s="7" t="s">
        <v>9046</v>
      </c>
      <c r="B2113" s="7">
        <v>42.384310999999997</v>
      </c>
      <c r="C2113" s="7">
        <v>-71.115825999999998</v>
      </c>
      <c r="D2113" s="7">
        <v>1</v>
      </c>
    </row>
    <row r="2114" spans="1:4" x14ac:dyDescent="0.25">
      <c r="A2114" s="7" t="s">
        <v>9047</v>
      </c>
      <c r="B2114" s="7">
        <v>42.384343999999999</v>
      </c>
      <c r="C2114" s="7">
        <v>-71.114778999999999</v>
      </c>
      <c r="D2114" s="7">
        <v>1</v>
      </c>
    </row>
    <row r="2115" spans="1:4" x14ac:dyDescent="0.25">
      <c r="A2115" s="7" t="s">
        <v>9048</v>
      </c>
      <c r="B2115" s="7">
        <v>42.384385000000002</v>
      </c>
      <c r="C2115" s="7">
        <v>-71.115981000000005</v>
      </c>
      <c r="D2115" s="7">
        <v>1</v>
      </c>
    </row>
    <row r="2116" spans="1:4" x14ac:dyDescent="0.25">
      <c r="A2116" s="7" t="s">
        <v>9049</v>
      </c>
      <c r="B2116" s="7">
        <v>42.384458000000002</v>
      </c>
      <c r="C2116" s="7">
        <v>-71.119439</v>
      </c>
      <c r="D2116" s="7">
        <v>1</v>
      </c>
    </row>
    <row r="2117" spans="1:4" x14ac:dyDescent="0.25">
      <c r="A2117" s="7" t="s">
        <v>9050</v>
      </c>
      <c r="B2117" s="7">
        <v>42.384483000000003</v>
      </c>
      <c r="C2117" s="7">
        <v>-71.119624999999999</v>
      </c>
      <c r="D2117" s="7">
        <v>1</v>
      </c>
    </row>
    <row r="2118" spans="1:4" x14ac:dyDescent="0.25">
      <c r="A2118" s="7" t="s">
        <v>9051</v>
      </c>
      <c r="B2118" s="7">
        <v>42.38449</v>
      </c>
      <c r="C2118" s="7">
        <v>-71.116793999999999</v>
      </c>
      <c r="D2118" s="7">
        <v>1</v>
      </c>
    </row>
    <row r="2119" spans="1:4" x14ac:dyDescent="0.25">
      <c r="A2119" s="7" t="s">
        <v>9052</v>
      </c>
      <c r="B2119" s="7">
        <v>42.384497000000003</v>
      </c>
      <c r="C2119" s="7">
        <v>-71.121218999999996</v>
      </c>
      <c r="D2119" s="7">
        <v>1</v>
      </c>
    </row>
    <row r="2120" spans="1:4" x14ac:dyDescent="0.25">
      <c r="A2120" s="7" t="s">
        <v>9053</v>
      </c>
      <c r="B2120" s="7">
        <v>42.384532</v>
      </c>
      <c r="C2120" s="7">
        <v>-71.125864000000007</v>
      </c>
      <c r="D2120" s="7">
        <v>1</v>
      </c>
    </row>
    <row r="2121" spans="1:4" x14ac:dyDescent="0.25">
      <c r="A2121" s="7" t="s">
        <v>9054</v>
      </c>
      <c r="B2121" s="7">
        <v>42.384559000000003</v>
      </c>
      <c r="C2121" s="7">
        <v>-71.141664000000006</v>
      </c>
      <c r="D2121" s="7">
        <v>1</v>
      </c>
    </row>
    <row r="2122" spans="1:4" x14ac:dyDescent="0.25">
      <c r="A2122" s="7" t="s">
        <v>9055</v>
      </c>
      <c r="B2122" s="7">
        <v>42.384653</v>
      </c>
      <c r="C2122" s="7">
        <v>-71.137516000000005</v>
      </c>
      <c r="D2122" s="7">
        <v>1</v>
      </c>
    </row>
    <row r="2123" spans="1:4" x14ac:dyDescent="0.25">
      <c r="A2123" s="7" t="s">
        <v>9056</v>
      </c>
      <c r="B2123" s="7">
        <v>42.384678000000001</v>
      </c>
      <c r="C2123" s="7">
        <v>-71.128259</v>
      </c>
      <c r="D2123" s="7">
        <v>1</v>
      </c>
    </row>
    <row r="2124" spans="1:4" x14ac:dyDescent="0.25">
      <c r="A2124" s="7" t="s">
        <v>9057</v>
      </c>
      <c r="B2124" s="7">
        <v>42.384771999999998</v>
      </c>
      <c r="C2124" s="7">
        <v>-71.130166000000003</v>
      </c>
      <c r="D2124" s="7">
        <v>1</v>
      </c>
    </row>
    <row r="2125" spans="1:4" x14ac:dyDescent="0.25">
      <c r="A2125" s="7" t="s">
        <v>9058</v>
      </c>
      <c r="B2125" s="7">
        <v>42.384777999999997</v>
      </c>
      <c r="C2125" s="7">
        <v>-71.131191999999999</v>
      </c>
      <c r="D2125" s="7">
        <v>1</v>
      </c>
    </row>
    <row r="2126" spans="1:4" x14ac:dyDescent="0.25">
      <c r="A2126" s="7" t="s">
        <v>9059</v>
      </c>
      <c r="B2126" s="7">
        <v>42.384802999999998</v>
      </c>
      <c r="C2126" s="7">
        <v>-71.119394999999997</v>
      </c>
      <c r="D2126" s="7">
        <v>1</v>
      </c>
    </row>
    <row r="2127" spans="1:4" x14ac:dyDescent="0.25">
      <c r="A2127" s="7" t="s">
        <v>9060</v>
      </c>
      <c r="B2127" s="7">
        <v>42.384886000000002</v>
      </c>
      <c r="C2127" s="7">
        <v>-71.129949999999994</v>
      </c>
      <c r="D2127" s="7">
        <v>1</v>
      </c>
    </row>
    <row r="2128" spans="1:4" x14ac:dyDescent="0.25">
      <c r="A2128" s="7" t="s">
        <v>9061</v>
      </c>
      <c r="B2128" s="7">
        <v>42.384908000000003</v>
      </c>
      <c r="C2128" s="7">
        <v>-71.137696000000005</v>
      </c>
      <c r="D2128" s="7">
        <v>1</v>
      </c>
    </row>
    <row r="2129" spans="1:4" x14ac:dyDescent="0.25">
      <c r="A2129" s="7" t="s">
        <v>9062</v>
      </c>
      <c r="B2129" s="7">
        <v>42.384917999999999</v>
      </c>
      <c r="C2129" s="7">
        <v>-71.136532000000003</v>
      </c>
      <c r="D2129" s="7">
        <v>1</v>
      </c>
    </row>
    <row r="2130" spans="1:4" x14ac:dyDescent="0.25">
      <c r="A2130" s="7" t="s">
        <v>9063</v>
      </c>
      <c r="B2130" s="7">
        <v>42.384920000000001</v>
      </c>
      <c r="C2130" s="7">
        <v>-71.117485000000002</v>
      </c>
      <c r="D2130" s="7">
        <v>1</v>
      </c>
    </row>
    <row r="2131" spans="1:4" x14ac:dyDescent="0.25">
      <c r="A2131" s="7" t="s">
        <v>9064</v>
      </c>
      <c r="B2131" s="7">
        <v>42.384954999999998</v>
      </c>
      <c r="C2131" s="7">
        <v>-71.136930000000007</v>
      </c>
      <c r="D2131" s="7">
        <v>1</v>
      </c>
    </row>
    <row r="2132" spans="1:4" x14ac:dyDescent="0.25">
      <c r="A2132" s="7" t="s">
        <v>9065</v>
      </c>
      <c r="B2132" s="7">
        <v>42.384959000000002</v>
      </c>
      <c r="C2132" s="7">
        <v>-71.118639999999999</v>
      </c>
      <c r="D2132" s="7">
        <v>1</v>
      </c>
    </row>
    <row r="2133" spans="1:4" x14ac:dyDescent="0.25">
      <c r="A2133" s="7" t="s">
        <v>9066</v>
      </c>
      <c r="B2133" s="7">
        <v>42.384979999999999</v>
      </c>
      <c r="C2133" s="7">
        <v>-71.120022000000006</v>
      </c>
      <c r="D2133" s="7">
        <v>1</v>
      </c>
    </row>
    <row r="2134" spans="1:4" x14ac:dyDescent="0.25">
      <c r="A2134" s="7" t="s">
        <v>9067</v>
      </c>
      <c r="B2134" s="7">
        <v>42.385050999999997</v>
      </c>
      <c r="C2134" s="7">
        <v>-71.128013999999993</v>
      </c>
      <c r="D2134" s="7">
        <v>1</v>
      </c>
    </row>
    <row r="2135" spans="1:4" x14ac:dyDescent="0.25">
      <c r="A2135" s="7" t="s">
        <v>9068</v>
      </c>
      <c r="B2135" s="7">
        <v>42.385168</v>
      </c>
      <c r="C2135" s="7">
        <v>-71.136780999999999</v>
      </c>
      <c r="D2135" s="7">
        <v>1</v>
      </c>
    </row>
    <row r="2136" spans="1:4" x14ac:dyDescent="0.25">
      <c r="A2136" s="7" t="s">
        <v>9069</v>
      </c>
      <c r="B2136" s="7">
        <v>42.385171999999997</v>
      </c>
      <c r="C2136" s="7">
        <v>-71.135321000000005</v>
      </c>
      <c r="D2136" s="7">
        <v>1</v>
      </c>
    </row>
    <row r="2137" spans="1:4" x14ac:dyDescent="0.25">
      <c r="A2137" s="7" t="s">
        <v>9070</v>
      </c>
      <c r="B2137" s="7">
        <v>42.385179000000001</v>
      </c>
      <c r="C2137" s="7">
        <v>-71.116148999999993</v>
      </c>
      <c r="D2137" s="7">
        <v>1</v>
      </c>
    </row>
    <row r="2138" spans="1:4" x14ac:dyDescent="0.25">
      <c r="A2138" s="7" t="s">
        <v>9071</v>
      </c>
      <c r="B2138" s="7">
        <v>42.385264999999997</v>
      </c>
      <c r="C2138" s="7">
        <v>-71.137258000000003</v>
      </c>
      <c r="D2138" s="7">
        <v>1</v>
      </c>
    </row>
    <row r="2139" spans="1:4" x14ac:dyDescent="0.25">
      <c r="A2139" s="7" t="s">
        <v>9072</v>
      </c>
      <c r="B2139" s="7">
        <v>42.385280999999999</v>
      </c>
      <c r="C2139" s="7">
        <v>-71.132300000000001</v>
      </c>
      <c r="D2139" s="7">
        <v>1</v>
      </c>
    </row>
    <row r="2140" spans="1:4" x14ac:dyDescent="0.25">
      <c r="A2140" s="7" t="s">
        <v>9073</v>
      </c>
      <c r="B2140" s="7">
        <v>42.385283999999999</v>
      </c>
      <c r="C2140" s="7">
        <v>-71.121707000000001</v>
      </c>
      <c r="D2140" s="7">
        <v>1</v>
      </c>
    </row>
    <row r="2141" spans="1:4" x14ac:dyDescent="0.25">
      <c r="A2141" s="7" t="s">
        <v>9074</v>
      </c>
      <c r="B2141" s="7">
        <v>42.385339999999999</v>
      </c>
      <c r="C2141" s="7">
        <v>-71.119530999999995</v>
      </c>
      <c r="D2141" s="7">
        <v>1</v>
      </c>
    </row>
    <row r="2142" spans="1:4" x14ac:dyDescent="0.25">
      <c r="A2142" s="7" t="s">
        <v>9075</v>
      </c>
      <c r="B2142" s="7">
        <v>42.38541</v>
      </c>
      <c r="C2142" s="7">
        <v>-71.117773</v>
      </c>
      <c r="D2142" s="7">
        <v>1</v>
      </c>
    </row>
    <row r="2143" spans="1:4" x14ac:dyDescent="0.25">
      <c r="A2143" s="7" t="s">
        <v>9076</v>
      </c>
      <c r="B2143" s="7">
        <v>42.385556999999999</v>
      </c>
      <c r="C2143" s="7">
        <v>-71.130994999999999</v>
      </c>
      <c r="D2143" s="7">
        <v>1</v>
      </c>
    </row>
    <row r="2144" spans="1:4" x14ac:dyDescent="0.25">
      <c r="A2144" s="7" t="s">
        <v>9077</v>
      </c>
      <c r="B2144" s="7">
        <v>42.385561000000003</v>
      </c>
      <c r="C2144" s="7">
        <v>-71.119315</v>
      </c>
      <c r="D2144" s="7">
        <v>1</v>
      </c>
    </row>
    <row r="2145" spans="1:4" x14ac:dyDescent="0.25">
      <c r="A2145" s="7" t="s">
        <v>9078</v>
      </c>
      <c r="B2145" s="7">
        <v>42.385567999999999</v>
      </c>
      <c r="C2145" s="7">
        <v>-71.128566000000006</v>
      </c>
      <c r="D2145" s="7">
        <v>1</v>
      </c>
    </row>
    <row r="2146" spans="1:4" x14ac:dyDescent="0.25">
      <c r="A2146" s="7" t="s">
        <v>9079</v>
      </c>
      <c r="B2146" s="7">
        <v>42.385599999999997</v>
      </c>
      <c r="C2146" s="7">
        <v>-71.129040000000003</v>
      </c>
      <c r="D2146" s="7">
        <v>1</v>
      </c>
    </row>
    <row r="2147" spans="1:4" x14ac:dyDescent="0.25">
      <c r="A2147" s="7" t="s">
        <v>9080</v>
      </c>
      <c r="B2147" s="7">
        <v>42.385613999999997</v>
      </c>
      <c r="C2147" s="7">
        <v>-71.130600000000001</v>
      </c>
      <c r="D2147" s="7">
        <v>1</v>
      </c>
    </row>
    <row r="2148" spans="1:4" x14ac:dyDescent="0.25">
      <c r="A2148" s="7" t="s">
        <v>9081</v>
      </c>
      <c r="B2148" s="7">
        <v>42.385669</v>
      </c>
      <c r="C2148" s="7">
        <v>-71.132682000000003</v>
      </c>
      <c r="D2148" s="7">
        <v>1</v>
      </c>
    </row>
    <row r="2149" spans="1:4" x14ac:dyDescent="0.25">
      <c r="A2149" s="7" t="s">
        <v>9082</v>
      </c>
      <c r="B2149" s="7">
        <v>42.385671000000002</v>
      </c>
      <c r="C2149" s="7">
        <v>-71.119594000000006</v>
      </c>
      <c r="D2149" s="7">
        <v>1</v>
      </c>
    </row>
    <row r="2150" spans="1:4" x14ac:dyDescent="0.25">
      <c r="A2150" s="7" t="s">
        <v>9083</v>
      </c>
      <c r="B2150" s="7">
        <v>42.385838999999997</v>
      </c>
      <c r="C2150" s="7">
        <v>-71.119287</v>
      </c>
      <c r="D2150" s="7">
        <v>1</v>
      </c>
    </row>
    <row r="2151" spans="1:4" x14ac:dyDescent="0.25">
      <c r="A2151" s="7" t="s">
        <v>9084</v>
      </c>
      <c r="B2151" s="7">
        <v>42.385841999999997</v>
      </c>
      <c r="C2151" s="7">
        <v>-71.117692000000005</v>
      </c>
      <c r="D2151" s="7">
        <v>1</v>
      </c>
    </row>
    <row r="2152" spans="1:4" x14ac:dyDescent="0.25">
      <c r="A2152" s="7" t="s">
        <v>9085</v>
      </c>
      <c r="B2152" s="7">
        <v>42.385859000000004</v>
      </c>
      <c r="C2152" s="7">
        <v>-71.131569999999996</v>
      </c>
      <c r="D2152" s="7">
        <v>1</v>
      </c>
    </row>
    <row r="2153" spans="1:4" x14ac:dyDescent="0.25">
      <c r="A2153" s="7" t="s">
        <v>9086</v>
      </c>
      <c r="B2153" s="7">
        <v>42.385883</v>
      </c>
      <c r="C2153" s="7">
        <v>-71.137995000000004</v>
      </c>
      <c r="D2153" s="7">
        <v>1</v>
      </c>
    </row>
    <row r="2154" spans="1:4" x14ac:dyDescent="0.25">
      <c r="A2154" s="7" t="s">
        <v>9087</v>
      </c>
      <c r="B2154" s="7">
        <v>42.385945999999997</v>
      </c>
      <c r="C2154" s="7">
        <v>-71.138543999999996</v>
      </c>
      <c r="D2154" s="7">
        <v>1</v>
      </c>
    </row>
    <row r="2155" spans="1:4" x14ac:dyDescent="0.25">
      <c r="A2155" s="7" t="s">
        <v>9088</v>
      </c>
      <c r="B2155" s="7">
        <v>42.385962999999997</v>
      </c>
      <c r="C2155" s="7">
        <v>-71.131296000000006</v>
      </c>
      <c r="D2155" s="7">
        <v>1</v>
      </c>
    </row>
    <row r="2156" spans="1:4" x14ac:dyDescent="0.25">
      <c r="A2156" s="7" t="s">
        <v>9089</v>
      </c>
      <c r="B2156" s="7">
        <v>42.385987999999998</v>
      </c>
      <c r="C2156" s="7">
        <v>-71.119062</v>
      </c>
      <c r="D2156" s="7">
        <v>1</v>
      </c>
    </row>
    <row r="2157" spans="1:4" x14ac:dyDescent="0.25">
      <c r="A2157" s="7" t="s">
        <v>9090</v>
      </c>
      <c r="B2157" s="7">
        <v>42.386046999999998</v>
      </c>
      <c r="C2157" s="7">
        <v>-71.133348999999995</v>
      </c>
      <c r="D2157" s="7">
        <v>1</v>
      </c>
    </row>
    <row r="2158" spans="1:4" x14ac:dyDescent="0.25">
      <c r="A2158" s="7" t="s">
        <v>9091</v>
      </c>
      <c r="B2158" s="7">
        <v>42.386178000000001</v>
      </c>
      <c r="C2158" s="7">
        <v>-71.125096999999997</v>
      </c>
      <c r="D2158" s="7">
        <v>1</v>
      </c>
    </row>
    <row r="2159" spans="1:4" x14ac:dyDescent="0.25">
      <c r="A2159" s="7" t="s">
        <v>9092</v>
      </c>
      <c r="B2159" s="7">
        <v>42.386200000000002</v>
      </c>
      <c r="C2159" s="7">
        <v>-71.136549000000002</v>
      </c>
      <c r="D2159" s="7">
        <v>1</v>
      </c>
    </row>
    <row r="2160" spans="1:4" x14ac:dyDescent="0.25">
      <c r="A2160" s="7" t="s">
        <v>9093</v>
      </c>
      <c r="B2160" s="7">
        <v>42.386203000000002</v>
      </c>
      <c r="C2160" s="7">
        <v>-71.137428999999997</v>
      </c>
      <c r="D2160" s="7">
        <v>1</v>
      </c>
    </row>
    <row r="2161" spans="1:4" x14ac:dyDescent="0.25">
      <c r="A2161" s="7" t="s">
        <v>9094</v>
      </c>
      <c r="B2161" s="7">
        <v>42.386294999999997</v>
      </c>
      <c r="C2161" s="7">
        <v>-71.123384999999999</v>
      </c>
      <c r="D2161" s="7">
        <v>1</v>
      </c>
    </row>
    <row r="2162" spans="1:4" x14ac:dyDescent="0.25">
      <c r="A2162" s="7" t="s">
        <v>9095</v>
      </c>
      <c r="B2162" s="7">
        <v>42.386341000000002</v>
      </c>
      <c r="C2162" s="7">
        <v>-71.120467000000005</v>
      </c>
      <c r="D2162" s="7">
        <v>1</v>
      </c>
    </row>
    <row r="2163" spans="1:4" x14ac:dyDescent="0.25">
      <c r="A2163" s="7" t="s">
        <v>9096</v>
      </c>
      <c r="B2163" s="7">
        <v>42.386346000000003</v>
      </c>
      <c r="C2163" s="7">
        <v>-71.120152000000004</v>
      </c>
      <c r="D2163" s="7">
        <v>1</v>
      </c>
    </row>
    <row r="2164" spans="1:4" x14ac:dyDescent="0.25">
      <c r="A2164" s="7" t="s">
        <v>9097</v>
      </c>
      <c r="B2164" s="7">
        <v>42.386352000000002</v>
      </c>
      <c r="C2164" s="7">
        <v>-71.126942</v>
      </c>
      <c r="D2164" s="7">
        <v>1</v>
      </c>
    </row>
    <row r="2165" spans="1:4" x14ac:dyDescent="0.25">
      <c r="A2165" s="7" t="s">
        <v>9098</v>
      </c>
      <c r="B2165" s="7">
        <v>42.386412999999997</v>
      </c>
      <c r="C2165" s="7">
        <v>-71.159452999999999</v>
      </c>
      <c r="D2165" s="7">
        <v>1</v>
      </c>
    </row>
    <row r="2166" spans="1:4" x14ac:dyDescent="0.25">
      <c r="A2166" s="7" t="s">
        <v>9099</v>
      </c>
      <c r="B2166" s="7">
        <v>42.386423999999998</v>
      </c>
      <c r="C2166" s="7">
        <v>-71.134998999999993</v>
      </c>
      <c r="D2166" s="7">
        <v>1</v>
      </c>
    </row>
    <row r="2167" spans="1:4" x14ac:dyDescent="0.25">
      <c r="A2167" s="7" t="s">
        <v>9100</v>
      </c>
      <c r="B2167" s="7">
        <v>42.386451999999998</v>
      </c>
      <c r="C2167" s="7">
        <v>-71.140653999999998</v>
      </c>
      <c r="D2167" s="7">
        <v>1</v>
      </c>
    </row>
    <row r="2168" spans="1:4" x14ac:dyDescent="0.25">
      <c r="A2168" s="7" t="s">
        <v>9101</v>
      </c>
      <c r="B2168" s="7">
        <v>42.386479000000001</v>
      </c>
      <c r="C2168" s="7">
        <v>-71.160314</v>
      </c>
      <c r="D2168" s="7">
        <v>1</v>
      </c>
    </row>
    <row r="2169" spans="1:4" x14ac:dyDescent="0.25">
      <c r="A2169" s="7" t="s">
        <v>9102</v>
      </c>
      <c r="B2169" s="7">
        <v>42.386536</v>
      </c>
      <c r="C2169" s="7">
        <v>-71.123619000000005</v>
      </c>
      <c r="D2169" s="7">
        <v>1</v>
      </c>
    </row>
    <row r="2170" spans="1:4" x14ac:dyDescent="0.25">
      <c r="A2170" s="7" t="s">
        <v>9103</v>
      </c>
      <c r="B2170" s="7">
        <v>42.386561</v>
      </c>
      <c r="C2170" s="7">
        <v>-71.126594999999995</v>
      </c>
      <c r="D2170" s="7">
        <v>1</v>
      </c>
    </row>
    <row r="2171" spans="1:4" x14ac:dyDescent="0.25">
      <c r="A2171" s="7" t="s">
        <v>9104</v>
      </c>
      <c r="B2171" s="7">
        <v>42.386574000000003</v>
      </c>
      <c r="C2171" s="7">
        <v>-71.116685000000004</v>
      </c>
      <c r="D2171" s="7">
        <v>1</v>
      </c>
    </row>
    <row r="2172" spans="1:4" x14ac:dyDescent="0.25">
      <c r="A2172" s="7" t="s">
        <v>9105</v>
      </c>
      <c r="B2172" s="7">
        <v>42.386645000000001</v>
      </c>
      <c r="C2172" s="7">
        <v>-71.140174000000002</v>
      </c>
      <c r="D2172" s="7">
        <v>1</v>
      </c>
    </row>
    <row r="2173" spans="1:4" x14ac:dyDescent="0.25">
      <c r="A2173" s="7" t="s">
        <v>9106</v>
      </c>
      <c r="B2173" s="7">
        <v>42.386740000000003</v>
      </c>
      <c r="C2173" s="7">
        <v>-71.141024999999999</v>
      </c>
      <c r="D2173" s="7">
        <v>1</v>
      </c>
    </row>
    <row r="2174" spans="1:4" x14ac:dyDescent="0.25">
      <c r="A2174" s="7" t="s">
        <v>9107</v>
      </c>
      <c r="B2174" s="7">
        <v>42.386817000000001</v>
      </c>
      <c r="C2174" s="7">
        <v>-71.129168000000007</v>
      </c>
      <c r="D2174" s="7">
        <v>1</v>
      </c>
    </row>
    <row r="2175" spans="1:4" x14ac:dyDescent="0.25">
      <c r="A2175" s="7" t="s">
        <v>9108</v>
      </c>
      <c r="B2175" s="7">
        <v>42.386845000000001</v>
      </c>
      <c r="C2175" s="7">
        <v>-71.140934999999999</v>
      </c>
      <c r="D2175" s="7">
        <v>1</v>
      </c>
    </row>
    <row r="2176" spans="1:4" x14ac:dyDescent="0.25">
      <c r="A2176" s="7" t="s">
        <v>9109</v>
      </c>
      <c r="B2176" s="7">
        <v>42.386854</v>
      </c>
      <c r="C2176" s="7">
        <v>-71.125397000000007</v>
      </c>
      <c r="D2176" s="7">
        <v>1</v>
      </c>
    </row>
    <row r="2177" spans="1:4" x14ac:dyDescent="0.25">
      <c r="A2177" s="7" t="s">
        <v>9110</v>
      </c>
      <c r="B2177" s="7">
        <v>42.386918000000001</v>
      </c>
      <c r="C2177" s="7">
        <v>-71.141122999999993</v>
      </c>
      <c r="D2177" s="7">
        <v>1</v>
      </c>
    </row>
    <row r="2178" spans="1:4" x14ac:dyDescent="0.25">
      <c r="A2178" s="7" t="s">
        <v>9111</v>
      </c>
      <c r="B2178" s="7">
        <v>42.387115999999999</v>
      </c>
      <c r="C2178" s="7">
        <v>-71.131619999999998</v>
      </c>
      <c r="D2178" s="7">
        <v>1</v>
      </c>
    </row>
    <row r="2179" spans="1:4" x14ac:dyDescent="0.25">
      <c r="A2179" s="7" t="s">
        <v>9112</v>
      </c>
      <c r="B2179" s="7">
        <v>42.387189999999997</v>
      </c>
      <c r="C2179" s="7">
        <v>-71.124230999999995</v>
      </c>
      <c r="D2179" s="7">
        <v>1</v>
      </c>
    </row>
    <row r="2180" spans="1:4" x14ac:dyDescent="0.25">
      <c r="A2180" s="7" t="s">
        <v>9113</v>
      </c>
      <c r="B2180" s="7">
        <v>42.387230000000002</v>
      </c>
      <c r="C2180" s="7">
        <v>-71.128324000000006</v>
      </c>
      <c r="D2180" s="7">
        <v>1</v>
      </c>
    </row>
    <row r="2181" spans="1:4" x14ac:dyDescent="0.25">
      <c r="A2181" s="7" t="s">
        <v>9114</v>
      </c>
      <c r="B2181" s="7">
        <v>42.387251999999997</v>
      </c>
      <c r="C2181" s="7">
        <v>-71.129330999999993</v>
      </c>
      <c r="D2181" s="7">
        <v>1</v>
      </c>
    </row>
    <row r="2182" spans="1:4" x14ac:dyDescent="0.25">
      <c r="A2182" s="7" t="s">
        <v>9115</v>
      </c>
      <c r="B2182" s="7">
        <v>42.387281000000002</v>
      </c>
      <c r="C2182" s="7">
        <v>-71.157622000000003</v>
      </c>
      <c r="D2182" s="7">
        <v>1</v>
      </c>
    </row>
    <row r="2183" spans="1:4" x14ac:dyDescent="0.25">
      <c r="A2183" s="7" t="s">
        <v>9116</v>
      </c>
      <c r="B2183" s="7">
        <v>42.387286000000003</v>
      </c>
      <c r="C2183" s="7">
        <v>-71.119836000000006</v>
      </c>
      <c r="D2183" s="7">
        <v>1</v>
      </c>
    </row>
    <row r="2184" spans="1:4" x14ac:dyDescent="0.25">
      <c r="A2184" s="7" t="s">
        <v>9117</v>
      </c>
      <c r="B2184" s="7">
        <v>42.387295000000002</v>
      </c>
      <c r="C2184" s="7">
        <v>-71.124615000000006</v>
      </c>
      <c r="D2184" s="7">
        <v>1</v>
      </c>
    </row>
    <row r="2185" spans="1:4" x14ac:dyDescent="0.25">
      <c r="A2185" s="7" t="s">
        <v>9118</v>
      </c>
      <c r="B2185" s="7">
        <v>42.387403999999997</v>
      </c>
      <c r="C2185" s="7">
        <v>-71.136066999999997</v>
      </c>
      <c r="D2185" s="7">
        <v>1</v>
      </c>
    </row>
    <row r="2186" spans="1:4" x14ac:dyDescent="0.25">
      <c r="A2186" s="7" t="s">
        <v>9119</v>
      </c>
      <c r="B2186" s="7">
        <v>42.387441000000003</v>
      </c>
      <c r="C2186" s="7">
        <v>-71.136526000000003</v>
      </c>
      <c r="D2186" s="7">
        <v>1</v>
      </c>
    </row>
    <row r="2187" spans="1:4" x14ac:dyDescent="0.25">
      <c r="A2187" s="7" t="s">
        <v>9120</v>
      </c>
      <c r="B2187" s="7">
        <v>42.387442999999998</v>
      </c>
      <c r="C2187" s="7">
        <v>-71.121796000000003</v>
      </c>
      <c r="D2187" s="7">
        <v>1</v>
      </c>
    </row>
    <row r="2188" spans="1:4" x14ac:dyDescent="0.25">
      <c r="A2188" s="7" t="s">
        <v>9121</v>
      </c>
      <c r="B2188" s="7">
        <v>42.387509999999999</v>
      </c>
      <c r="C2188" s="7">
        <v>-71.131557000000001</v>
      </c>
      <c r="D2188" s="7">
        <v>1</v>
      </c>
    </row>
    <row r="2189" spans="1:4" x14ac:dyDescent="0.25">
      <c r="A2189" s="7" t="s">
        <v>9122</v>
      </c>
      <c r="B2189" s="7">
        <v>42.387619999999998</v>
      </c>
      <c r="C2189" s="7">
        <v>-71.129551000000006</v>
      </c>
      <c r="D2189" s="7">
        <v>1</v>
      </c>
    </row>
    <row r="2190" spans="1:4" x14ac:dyDescent="0.25">
      <c r="A2190" s="7" t="s">
        <v>9123</v>
      </c>
      <c r="B2190" s="7">
        <v>42.387664999999998</v>
      </c>
      <c r="C2190" s="7">
        <v>-71.128946999999997</v>
      </c>
      <c r="D2190" s="7">
        <v>1</v>
      </c>
    </row>
    <row r="2191" spans="1:4" x14ac:dyDescent="0.25">
      <c r="A2191" s="7" t="s">
        <v>9124</v>
      </c>
      <c r="B2191" s="7">
        <v>42.387802000000001</v>
      </c>
      <c r="C2191" s="7">
        <v>-71.157646</v>
      </c>
      <c r="D2191" s="7">
        <v>1</v>
      </c>
    </row>
    <row r="2192" spans="1:4" x14ac:dyDescent="0.25">
      <c r="A2192" s="7" t="s">
        <v>9125</v>
      </c>
      <c r="B2192" s="7">
        <v>42.387875999999999</v>
      </c>
      <c r="C2192" s="7">
        <v>-71.126001000000002</v>
      </c>
      <c r="D2192" s="7">
        <v>1</v>
      </c>
    </row>
    <row r="2193" spans="1:4" x14ac:dyDescent="0.25">
      <c r="A2193" s="7" t="s">
        <v>9126</v>
      </c>
      <c r="B2193" s="7">
        <v>42.387948000000002</v>
      </c>
      <c r="C2193" s="7">
        <v>-71.121357000000003</v>
      </c>
      <c r="D2193" s="7">
        <v>1</v>
      </c>
    </row>
    <row r="2194" spans="1:4" x14ac:dyDescent="0.25">
      <c r="A2194" s="7" t="s">
        <v>9127</v>
      </c>
      <c r="B2194" s="7">
        <v>42.38796</v>
      </c>
      <c r="C2194" s="7">
        <v>-71.139936000000006</v>
      </c>
      <c r="D2194" s="7">
        <v>1</v>
      </c>
    </row>
    <row r="2195" spans="1:4" x14ac:dyDescent="0.25">
      <c r="A2195" s="7" t="s">
        <v>9128</v>
      </c>
      <c r="B2195" s="7">
        <v>42.387965999999999</v>
      </c>
      <c r="C2195" s="7">
        <v>-71.142985999999993</v>
      </c>
      <c r="D2195" s="7">
        <v>1</v>
      </c>
    </row>
    <row r="2196" spans="1:4" x14ac:dyDescent="0.25">
      <c r="A2196" s="7" t="s">
        <v>9129</v>
      </c>
      <c r="B2196" s="7">
        <v>42.387982999999998</v>
      </c>
      <c r="C2196" s="7">
        <v>-71.121380000000002</v>
      </c>
      <c r="D2196" s="7">
        <v>1</v>
      </c>
    </row>
    <row r="2197" spans="1:4" x14ac:dyDescent="0.25">
      <c r="A2197" s="7" t="s">
        <v>9130</v>
      </c>
      <c r="B2197" s="7">
        <v>42.388088000000003</v>
      </c>
      <c r="C2197" s="7">
        <v>-71.140668000000005</v>
      </c>
      <c r="D2197" s="7">
        <v>1</v>
      </c>
    </row>
    <row r="2198" spans="1:4" x14ac:dyDescent="0.25">
      <c r="A2198" s="7" t="s">
        <v>9131</v>
      </c>
      <c r="B2198" s="7">
        <v>42.388094000000002</v>
      </c>
      <c r="C2198" s="7">
        <v>-71.142565000000005</v>
      </c>
      <c r="D2198" s="7">
        <v>1</v>
      </c>
    </row>
    <row r="2199" spans="1:4" x14ac:dyDescent="0.25">
      <c r="A2199" s="7" t="s">
        <v>9132</v>
      </c>
      <c r="B2199" s="7">
        <v>42.388168999999998</v>
      </c>
      <c r="C2199" s="7">
        <v>-71.118200999999999</v>
      </c>
      <c r="D2199" s="7">
        <v>1</v>
      </c>
    </row>
    <row r="2200" spans="1:4" x14ac:dyDescent="0.25">
      <c r="A2200" s="7" t="s">
        <v>9133</v>
      </c>
      <c r="B2200" s="7">
        <v>42.388168999999998</v>
      </c>
      <c r="C2200" s="7">
        <v>-71.120007999999999</v>
      </c>
      <c r="D2200" s="7">
        <v>1</v>
      </c>
    </row>
    <row r="2201" spans="1:4" x14ac:dyDescent="0.25">
      <c r="A2201" s="7" t="s">
        <v>9134</v>
      </c>
      <c r="B2201" s="7">
        <v>42.388173000000002</v>
      </c>
      <c r="C2201" s="7">
        <v>-71.119405999999998</v>
      </c>
      <c r="D2201" s="7">
        <v>1</v>
      </c>
    </row>
    <row r="2202" spans="1:4" x14ac:dyDescent="0.25">
      <c r="A2202" s="7" t="s">
        <v>9135</v>
      </c>
      <c r="B2202" s="7">
        <v>42.388283000000001</v>
      </c>
      <c r="C2202" s="7">
        <v>-71.119617000000005</v>
      </c>
      <c r="D2202" s="7">
        <v>1</v>
      </c>
    </row>
    <row r="2203" spans="1:4" x14ac:dyDescent="0.25">
      <c r="A2203" s="7" t="s">
        <v>9136</v>
      </c>
      <c r="B2203" s="7">
        <v>42.388305000000003</v>
      </c>
      <c r="C2203" s="7">
        <v>-71.123772000000002</v>
      </c>
      <c r="D2203" s="7">
        <v>1</v>
      </c>
    </row>
    <row r="2204" spans="1:4" x14ac:dyDescent="0.25">
      <c r="A2204" s="7" t="s">
        <v>9137</v>
      </c>
      <c r="B2204" s="7">
        <v>42.388314999999999</v>
      </c>
      <c r="C2204" s="7">
        <v>-71.118471999999997</v>
      </c>
      <c r="D2204" s="7">
        <v>1</v>
      </c>
    </row>
    <row r="2205" spans="1:4" x14ac:dyDescent="0.25">
      <c r="A2205" s="7" t="s">
        <v>9138</v>
      </c>
      <c r="B2205" s="7">
        <v>42.388317999999998</v>
      </c>
      <c r="C2205" s="7">
        <v>-71.132281000000006</v>
      </c>
      <c r="D2205" s="7">
        <v>1</v>
      </c>
    </row>
    <row r="2206" spans="1:4" x14ac:dyDescent="0.25">
      <c r="A2206" s="7" t="s">
        <v>9139</v>
      </c>
      <c r="B2206" s="7">
        <v>42.388387000000002</v>
      </c>
      <c r="C2206" s="7">
        <v>-71.128643999999994</v>
      </c>
      <c r="D2206" s="7">
        <v>1</v>
      </c>
    </row>
    <row r="2207" spans="1:4" x14ac:dyDescent="0.25">
      <c r="A2207" s="7" t="s">
        <v>9140</v>
      </c>
      <c r="B2207" s="7">
        <v>42.388433999999997</v>
      </c>
      <c r="C2207" s="7">
        <v>-71.126510999999994</v>
      </c>
      <c r="D2207" s="7">
        <v>1</v>
      </c>
    </row>
    <row r="2208" spans="1:4" x14ac:dyDescent="0.25">
      <c r="A2208" s="7" t="s">
        <v>9141</v>
      </c>
      <c r="B2208" s="7">
        <v>42.388449000000001</v>
      </c>
      <c r="C2208" s="7">
        <v>-71.143445999999997</v>
      </c>
      <c r="D2208" s="7">
        <v>1</v>
      </c>
    </row>
    <row r="2209" spans="1:4" x14ac:dyDescent="0.25">
      <c r="A2209" s="7" t="s">
        <v>9142</v>
      </c>
      <c r="B2209" s="7">
        <v>42.388457000000002</v>
      </c>
      <c r="C2209" s="7">
        <v>-71.143339999999995</v>
      </c>
      <c r="D2209" s="7">
        <v>1</v>
      </c>
    </row>
    <row r="2210" spans="1:4" x14ac:dyDescent="0.25">
      <c r="A2210" s="7" t="s">
        <v>9143</v>
      </c>
      <c r="B2210" s="7">
        <v>42.388461</v>
      </c>
      <c r="C2210" s="7">
        <v>-71.123216999999997</v>
      </c>
      <c r="D2210" s="7">
        <v>1</v>
      </c>
    </row>
    <row r="2211" spans="1:4" x14ac:dyDescent="0.25">
      <c r="A2211" s="7" t="s">
        <v>9144</v>
      </c>
      <c r="B2211" s="7">
        <v>42.388463000000002</v>
      </c>
      <c r="C2211" s="7">
        <v>-71.143449000000004</v>
      </c>
      <c r="D2211" s="7">
        <v>1</v>
      </c>
    </row>
    <row r="2212" spans="1:4" x14ac:dyDescent="0.25">
      <c r="A2212" s="7" t="s">
        <v>9145</v>
      </c>
      <c r="B2212" s="7">
        <v>42.388466000000001</v>
      </c>
      <c r="C2212" s="7">
        <v>-71.128170999999995</v>
      </c>
      <c r="D2212" s="7">
        <v>1</v>
      </c>
    </row>
    <row r="2213" spans="1:4" x14ac:dyDescent="0.25">
      <c r="A2213" s="7" t="s">
        <v>9146</v>
      </c>
      <c r="B2213" s="7">
        <v>42.388601000000001</v>
      </c>
      <c r="C2213" s="7">
        <v>-71.143390999999994</v>
      </c>
      <c r="D2213" s="7">
        <v>1</v>
      </c>
    </row>
    <row r="2214" spans="1:4" x14ac:dyDescent="0.25">
      <c r="A2214" s="7" t="s">
        <v>9147</v>
      </c>
      <c r="B2214" s="7">
        <v>42.388672</v>
      </c>
      <c r="C2214" s="7">
        <v>-71.118823000000006</v>
      </c>
      <c r="D2214" s="7">
        <v>1</v>
      </c>
    </row>
    <row r="2215" spans="1:4" x14ac:dyDescent="0.25">
      <c r="A2215" s="7" t="s">
        <v>9148</v>
      </c>
      <c r="B2215" s="7">
        <v>42.388672999999997</v>
      </c>
      <c r="C2215" s="7">
        <v>-71.124506999999994</v>
      </c>
      <c r="D2215" s="7">
        <v>1</v>
      </c>
    </row>
    <row r="2216" spans="1:4" x14ac:dyDescent="0.25">
      <c r="A2216" s="7" t="s">
        <v>9149</v>
      </c>
      <c r="B2216" s="7">
        <v>42.388689999999997</v>
      </c>
      <c r="C2216" s="7">
        <v>-71.157174999999995</v>
      </c>
      <c r="D2216" s="7">
        <v>1</v>
      </c>
    </row>
    <row r="2217" spans="1:4" x14ac:dyDescent="0.25">
      <c r="A2217" s="7" t="s">
        <v>9150</v>
      </c>
      <c r="B2217" s="7">
        <v>42.388787999999998</v>
      </c>
      <c r="C2217" s="7">
        <v>-71.125112000000001</v>
      </c>
      <c r="D2217" s="7">
        <v>1</v>
      </c>
    </row>
    <row r="2218" spans="1:4" x14ac:dyDescent="0.25">
      <c r="A2218" s="7" t="s">
        <v>9151</v>
      </c>
      <c r="B2218" s="7">
        <v>42.388815000000001</v>
      </c>
      <c r="C2218" s="7">
        <v>-71.127703999999994</v>
      </c>
      <c r="D2218" s="7">
        <v>1</v>
      </c>
    </row>
    <row r="2219" spans="1:4" x14ac:dyDescent="0.25">
      <c r="A2219" s="7" t="s">
        <v>9152</v>
      </c>
      <c r="B2219" s="7">
        <v>42.388832999999998</v>
      </c>
      <c r="C2219" s="7">
        <v>-71.124791999999999</v>
      </c>
      <c r="D2219" s="7">
        <v>1</v>
      </c>
    </row>
    <row r="2220" spans="1:4" x14ac:dyDescent="0.25">
      <c r="A2220" s="7" t="s">
        <v>9153</v>
      </c>
      <c r="B2220" s="7">
        <v>42.388837000000002</v>
      </c>
      <c r="C2220" s="7">
        <v>-71.119845999999995</v>
      </c>
      <c r="D2220" s="7">
        <v>1</v>
      </c>
    </row>
    <row r="2221" spans="1:4" x14ac:dyDescent="0.25">
      <c r="A2221" s="7" t="s">
        <v>9154</v>
      </c>
      <c r="B2221" s="7">
        <v>42.388858999999997</v>
      </c>
      <c r="C2221" s="7">
        <v>-71.124471999999997</v>
      </c>
      <c r="D2221" s="7">
        <v>1</v>
      </c>
    </row>
    <row r="2222" spans="1:4" x14ac:dyDescent="0.25">
      <c r="A2222" s="7" t="s">
        <v>9155</v>
      </c>
      <c r="B2222" s="7">
        <v>42.388869999999997</v>
      </c>
      <c r="C2222" s="7">
        <v>-71.143229000000005</v>
      </c>
      <c r="D2222" s="7">
        <v>1</v>
      </c>
    </row>
    <row r="2223" spans="1:4" x14ac:dyDescent="0.25">
      <c r="A2223" s="7" t="s">
        <v>9156</v>
      </c>
      <c r="B2223" s="7">
        <v>42.388930999999999</v>
      </c>
      <c r="C2223" s="7">
        <v>-71.140158</v>
      </c>
      <c r="D2223" s="7">
        <v>1</v>
      </c>
    </row>
    <row r="2224" spans="1:4" x14ac:dyDescent="0.25">
      <c r="A2224" s="7" t="s">
        <v>9157</v>
      </c>
      <c r="B2224" s="7">
        <v>42.389032999999998</v>
      </c>
      <c r="C2224" s="7">
        <v>-71.118200000000002</v>
      </c>
      <c r="D2224" s="7">
        <v>1</v>
      </c>
    </row>
    <row r="2225" spans="1:4" x14ac:dyDescent="0.25">
      <c r="A2225" s="7" t="s">
        <v>9158</v>
      </c>
      <c r="B2225" s="7">
        <v>42.389046</v>
      </c>
      <c r="C2225" s="7">
        <v>-71.126164000000003</v>
      </c>
      <c r="D2225" s="7">
        <v>1</v>
      </c>
    </row>
    <row r="2226" spans="1:4" x14ac:dyDescent="0.25">
      <c r="A2226" s="7" t="s">
        <v>9159</v>
      </c>
      <c r="B2226" s="7">
        <v>42.389130000000002</v>
      </c>
      <c r="C2226" s="7">
        <v>-71.127060999999998</v>
      </c>
      <c r="D2226" s="7">
        <v>1</v>
      </c>
    </row>
    <row r="2227" spans="1:4" x14ac:dyDescent="0.25">
      <c r="A2227" s="7" t="s">
        <v>9160</v>
      </c>
      <c r="B2227" s="7">
        <v>42.389167999999998</v>
      </c>
      <c r="C2227" s="7">
        <v>-71.130516999999998</v>
      </c>
      <c r="D2227" s="7">
        <v>1</v>
      </c>
    </row>
    <row r="2228" spans="1:4" x14ac:dyDescent="0.25">
      <c r="A2228" s="7" t="s">
        <v>9161</v>
      </c>
      <c r="B2228" s="7">
        <v>42.389195000000001</v>
      </c>
      <c r="C2228" s="7">
        <v>-71.125718000000006</v>
      </c>
      <c r="D2228" s="7">
        <v>1</v>
      </c>
    </row>
    <row r="2229" spans="1:4" x14ac:dyDescent="0.25">
      <c r="A2229" s="7" t="s">
        <v>9162</v>
      </c>
      <c r="B2229" s="7">
        <v>42.389206000000001</v>
      </c>
      <c r="C2229" s="7">
        <v>-71.128816</v>
      </c>
      <c r="D2229" s="7">
        <v>1</v>
      </c>
    </row>
    <row r="2230" spans="1:4" x14ac:dyDescent="0.25">
      <c r="A2230" s="7" t="s">
        <v>9163</v>
      </c>
      <c r="B2230" s="7">
        <v>42.389217000000002</v>
      </c>
      <c r="C2230" s="7">
        <v>-71.121278000000004</v>
      </c>
      <c r="D2230" s="7">
        <v>1</v>
      </c>
    </row>
    <row r="2231" spans="1:4" x14ac:dyDescent="0.25">
      <c r="A2231" s="7" t="s">
        <v>9164</v>
      </c>
      <c r="B2231" s="7">
        <v>42.389257999999998</v>
      </c>
      <c r="C2231" s="7">
        <v>-71.127718999999999</v>
      </c>
      <c r="D2231" s="7">
        <v>1</v>
      </c>
    </row>
    <row r="2232" spans="1:4" x14ac:dyDescent="0.25">
      <c r="A2232" s="7" t="s">
        <v>9165</v>
      </c>
      <c r="B2232" s="7">
        <v>42.389274999999998</v>
      </c>
      <c r="C2232" s="7">
        <v>-71.132655</v>
      </c>
      <c r="D2232" s="7">
        <v>1</v>
      </c>
    </row>
    <row r="2233" spans="1:4" x14ac:dyDescent="0.25">
      <c r="A2233" s="7" t="s">
        <v>9166</v>
      </c>
      <c r="B2233" s="7">
        <v>42.389294999999997</v>
      </c>
      <c r="C2233" s="7">
        <v>-71.121351000000004</v>
      </c>
      <c r="D2233" s="7">
        <v>1</v>
      </c>
    </row>
    <row r="2234" spans="1:4" x14ac:dyDescent="0.25">
      <c r="A2234" s="7" t="s">
        <v>9167</v>
      </c>
      <c r="B2234" s="7">
        <v>42.389346000000003</v>
      </c>
      <c r="C2234" s="7">
        <v>-71.119331000000003</v>
      </c>
      <c r="D2234" s="7">
        <v>1</v>
      </c>
    </row>
    <row r="2235" spans="1:4" x14ac:dyDescent="0.25">
      <c r="A2235" s="7" t="s">
        <v>9168</v>
      </c>
      <c r="B2235" s="7">
        <v>42.389350999999998</v>
      </c>
      <c r="C2235" s="7">
        <v>-71.127031000000002</v>
      </c>
      <c r="D2235" s="7">
        <v>1</v>
      </c>
    </row>
    <row r="2236" spans="1:4" x14ac:dyDescent="0.25">
      <c r="A2236" s="7" t="s">
        <v>9169</v>
      </c>
      <c r="B2236" s="7">
        <v>42.389375000000001</v>
      </c>
      <c r="C2236" s="7">
        <v>-71.157234000000003</v>
      </c>
      <c r="D2236" s="7">
        <v>1</v>
      </c>
    </row>
    <row r="2237" spans="1:4" x14ac:dyDescent="0.25">
      <c r="A2237" s="7" t="s">
        <v>9170</v>
      </c>
      <c r="B2237" s="7">
        <v>42.389403000000001</v>
      </c>
      <c r="C2237" s="7">
        <v>-71.121671000000006</v>
      </c>
      <c r="D2237" s="7">
        <v>1</v>
      </c>
    </row>
    <row r="2238" spans="1:4" x14ac:dyDescent="0.25">
      <c r="A2238" s="7" t="s">
        <v>9171</v>
      </c>
      <c r="B2238" s="7">
        <v>42.389518000000002</v>
      </c>
      <c r="C2238" s="7">
        <v>-71.128749999999997</v>
      </c>
      <c r="D2238" s="7">
        <v>1</v>
      </c>
    </row>
    <row r="2239" spans="1:4" x14ac:dyDescent="0.25">
      <c r="A2239" s="7" t="s">
        <v>9172</v>
      </c>
      <c r="B2239" s="7">
        <v>42.389522999999997</v>
      </c>
      <c r="C2239" s="7">
        <v>-71.119006999999996</v>
      </c>
      <c r="D2239" s="7">
        <v>1</v>
      </c>
    </row>
    <row r="2240" spans="1:4" x14ac:dyDescent="0.25">
      <c r="A2240" s="7" t="s">
        <v>9173</v>
      </c>
      <c r="B2240" s="7">
        <v>42.389578999999998</v>
      </c>
      <c r="C2240" s="7">
        <v>-71.118705000000006</v>
      </c>
      <c r="D2240" s="7">
        <v>1</v>
      </c>
    </row>
    <row r="2241" spans="1:4" x14ac:dyDescent="0.25">
      <c r="A2241" s="7" t="s">
        <v>9174</v>
      </c>
      <c r="B2241" s="7">
        <v>42.389589999999998</v>
      </c>
      <c r="C2241" s="7">
        <v>-71.119570999999993</v>
      </c>
      <c r="D2241" s="7">
        <v>1</v>
      </c>
    </row>
    <row r="2242" spans="1:4" x14ac:dyDescent="0.25">
      <c r="A2242" s="7" t="s">
        <v>9175</v>
      </c>
      <c r="B2242" s="7">
        <v>42.389594000000002</v>
      </c>
      <c r="C2242" s="7">
        <v>-71.145506999999995</v>
      </c>
      <c r="D2242" s="7">
        <v>1</v>
      </c>
    </row>
    <row r="2243" spans="1:4" x14ac:dyDescent="0.25">
      <c r="A2243" s="7" t="s">
        <v>9176</v>
      </c>
      <c r="B2243" s="7">
        <v>42.389609999999998</v>
      </c>
      <c r="C2243" s="7">
        <v>-71.118848</v>
      </c>
      <c r="D2243" s="7">
        <v>1</v>
      </c>
    </row>
    <row r="2244" spans="1:4" x14ac:dyDescent="0.25">
      <c r="A2244" s="7" t="s">
        <v>9177</v>
      </c>
      <c r="B2244" s="7">
        <v>42.389609999999998</v>
      </c>
      <c r="C2244" s="7">
        <v>-71.119960000000006</v>
      </c>
      <c r="D2244" s="7">
        <v>1</v>
      </c>
    </row>
    <row r="2245" spans="1:4" x14ac:dyDescent="0.25">
      <c r="A2245" s="7" t="s">
        <v>9178</v>
      </c>
      <c r="B2245" s="7">
        <v>42.389629999999997</v>
      </c>
      <c r="C2245" s="7">
        <v>-71.132673999999994</v>
      </c>
      <c r="D2245" s="7">
        <v>1</v>
      </c>
    </row>
    <row r="2246" spans="1:4" x14ac:dyDescent="0.25">
      <c r="A2246" s="7" t="s">
        <v>9179</v>
      </c>
      <c r="B2246" s="7">
        <v>42.389637</v>
      </c>
      <c r="C2246" s="7">
        <v>-71.142602999999994</v>
      </c>
      <c r="D2246" s="7">
        <v>1</v>
      </c>
    </row>
    <row r="2247" spans="1:4" x14ac:dyDescent="0.25">
      <c r="A2247" s="7" t="s">
        <v>9180</v>
      </c>
      <c r="B2247" s="7">
        <v>42.389648999999999</v>
      </c>
      <c r="C2247" s="7">
        <v>-71.142418000000006</v>
      </c>
      <c r="D2247" s="7">
        <v>1</v>
      </c>
    </row>
    <row r="2248" spans="1:4" x14ac:dyDescent="0.25">
      <c r="A2248" s="7" t="s">
        <v>9181</v>
      </c>
      <c r="B2248" s="7">
        <v>42.389726000000003</v>
      </c>
      <c r="C2248" s="7">
        <v>-71.121235999999996</v>
      </c>
      <c r="D2248" s="7">
        <v>1</v>
      </c>
    </row>
    <row r="2249" spans="1:4" x14ac:dyDescent="0.25">
      <c r="A2249" s="7" t="s">
        <v>9182</v>
      </c>
      <c r="B2249" s="7">
        <v>42.389755000000001</v>
      </c>
      <c r="C2249" s="7">
        <v>-71.147368</v>
      </c>
      <c r="D2249" s="7">
        <v>1</v>
      </c>
    </row>
    <row r="2250" spans="1:4" x14ac:dyDescent="0.25">
      <c r="A2250" s="7" t="s">
        <v>9183</v>
      </c>
      <c r="B2250" s="7">
        <v>42.389781999999997</v>
      </c>
      <c r="C2250" s="7">
        <v>-71.121581000000006</v>
      </c>
      <c r="D2250" s="7">
        <v>1</v>
      </c>
    </row>
    <row r="2251" spans="1:4" x14ac:dyDescent="0.25">
      <c r="A2251" s="7" t="s">
        <v>9184</v>
      </c>
      <c r="B2251" s="7">
        <v>42.389788000000003</v>
      </c>
      <c r="C2251" s="7">
        <v>-71.119564999999994</v>
      </c>
      <c r="D2251" s="7">
        <v>1</v>
      </c>
    </row>
    <row r="2252" spans="1:4" x14ac:dyDescent="0.25">
      <c r="A2252" s="7" t="s">
        <v>9185</v>
      </c>
      <c r="B2252" s="7">
        <v>42.389848000000001</v>
      </c>
      <c r="C2252" s="7">
        <v>-71.132552000000004</v>
      </c>
      <c r="D2252" s="7">
        <v>1</v>
      </c>
    </row>
    <row r="2253" spans="1:4" x14ac:dyDescent="0.25">
      <c r="A2253" s="7" t="s">
        <v>9186</v>
      </c>
      <c r="B2253" s="7">
        <v>42.389878000000003</v>
      </c>
      <c r="C2253" s="7">
        <v>-71.120497999999998</v>
      </c>
      <c r="D2253" s="7">
        <v>1</v>
      </c>
    </row>
    <row r="2254" spans="1:4" x14ac:dyDescent="0.25">
      <c r="A2254" s="7" t="s">
        <v>9187</v>
      </c>
      <c r="B2254" s="7">
        <v>42.389890000000001</v>
      </c>
      <c r="C2254" s="7">
        <v>-71.125086999999994</v>
      </c>
      <c r="D2254" s="7">
        <v>1</v>
      </c>
    </row>
    <row r="2255" spans="1:4" x14ac:dyDescent="0.25">
      <c r="A2255" s="7" t="s">
        <v>9188</v>
      </c>
      <c r="B2255" s="7">
        <v>42.389890999999999</v>
      </c>
      <c r="C2255" s="7">
        <v>-71.124170000000007</v>
      </c>
      <c r="D2255" s="7">
        <v>1</v>
      </c>
    </row>
    <row r="2256" spans="1:4" x14ac:dyDescent="0.25">
      <c r="A2256" s="7" t="s">
        <v>9189</v>
      </c>
      <c r="B2256" s="7">
        <v>42.389895000000003</v>
      </c>
      <c r="C2256" s="7">
        <v>-71.120255999999998</v>
      </c>
      <c r="D2256" s="7">
        <v>1</v>
      </c>
    </row>
    <row r="2257" spans="1:4" x14ac:dyDescent="0.25">
      <c r="A2257" s="7" t="s">
        <v>9190</v>
      </c>
      <c r="B2257" s="7">
        <v>42.389901999999999</v>
      </c>
      <c r="C2257" s="7">
        <v>-71.120264000000006</v>
      </c>
      <c r="D2257" s="7">
        <v>1</v>
      </c>
    </row>
    <row r="2258" spans="1:4" x14ac:dyDescent="0.25">
      <c r="A2258" s="7" t="s">
        <v>9191</v>
      </c>
      <c r="B2258" s="7">
        <v>42.389915000000002</v>
      </c>
      <c r="C2258" s="7">
        <v>-71.148791000000003</v>
      </c>
      <c r="D2258" s="7">
        <v>1</v>
      </c>
    </row>
    <row r="2259" spans="1:4" x14ac:dyDescent="0.25">
      <c r="A2259" s="7" t="s">
        <v>9192</v>
      </c>
      <c r="B2259" s="7">
        <v>42.389932999999999</v>
      </c>
      <c r="C2259" s="7">
        <v>-71.157094999999998</v>
      </c>
      <c r="D2259" s="7">
        <v>1</v>
      </c>
    </row>
    <row r="2260" spans="1:4" x14ac:dyDescent="0.25">
      <c r="A2260" s="7" t="s">
        <v>9193</v>
      </c>
      <c r="B2260" s="7">
        <v>42.389980999999999</v>
      </c>
      <c r="C2260" s="7">
        <v>-71.124998000000005</v>
      </c>
      <c r="D2260" s="7">
        <v>1</v>
      </c>
    </row>
    <row r="2261" spans="1:4" x14ac:dyDescent="0.25">
      <c r="A2261" s="7" t="s">
        <v>9194</v>
      </c>
      <c r="B2261" s="7">
        <v>42.390031</v>
      </c>
      <c r="C2261" s="7">
        <v>-71.130570000000006</v>
      </c>
      <c r="D2261" s="7">
        <v>1</v>
      </c>
    </row>
    <row r="2262" spans="1:4" x14ac:dyDescent="0.25">
      <c r="A2262" s="7" t="s">
        <v>9195</v>
      </c>
      <c r="B2262" s="7">
        <v>42.390051</v>
      </c>
      <c r="C2262" s="7">
        <v>-71.118897000000004</v>
      </c>
      <c r="D2262" s="7">
        <v>1</v>
      </c>
    </row>
    <row r="2263" spans="1:4" x14ac:dyDescent="0.25">
      <c r="A2263" s="7" t="s">
        <v>9196</v>
      </c>
      <c r="B2263" s="7">
        <v>42.390072000000004</v>
      </c>
      <c r="C2263" s="7">
        <v>-71.142139</v>
      </c>
      <c r="D2263" s="7">
        <v>1</v>
      </c>
    </row>
    <row r="2264" spans="1:4" x14ac:dyDescent="0.25">
      <c r="A2264" s="7" t="s">
        <v>9197</v>
      </c>
      <c r="B2264" s="7">
        <v>42.390103000000003</v>
      </c>
      <c r="C2264" s="7">
        <v>-71.121055999999996</v>
      </c>
      <c r="D2264" s="7">
        <v>1</v>
      </c>
    </row>
    <row r="2265" spans="1:4" x14ac:dyDescent="0.25">
      <c r="A2265" s="7" t="s">
        <v>9198</v>
      </c>
      <c r="B2265" s="7">
        <v>42.390118000000001</v>
      </c>
      <c r="C2265" s="7">
        <v>-71.120510999999993</v>
      </c>
      <c r="D2265" s="7">
        <v>1</v>
      </c>
    </row>
    <row r="2266" spans="1:4" x14ac:dyDescent="0.25">
      <c r="A2266" s="7" t="s">
        <v>9199</v>
      </c>
      <c r="B2266" s="7">
        <v>42.390151000000003</v>
      </c>
      <c r="C2266" s="7">
        <v>-71.124144000000001</v>
      </c>
      <c r="D2266" s="7">
        <v>1</v>
      </c>
    </row>
    <row r="2267" spans="1:4" x14ac:dyDescent="0.25">
      <c r="A2267" s="7" t="s">
        <v>9200</v>
      </c>
      <c r="B2267" s="7">
        <v>42.390151000000003</v>
      </c>
      <c r="C2267" s="7">
        <v>-71.149856</v>
      </c>
      <c r="D2267" s="7">
        <v>1</v>
      </c>
    </row>
    <row r="2268" spans="1:4" x14ac:dyDescent="0.25">
      <c r="A2268" s="7" t="s">
        <v>9201</v>
      </c>
      <c r="B2268" s="7">
        <v>42.390200999999998</v>
      </c>
      <c r="C2268" s="7">
        <v>-71.120625000000004</v>
      </c>
      <c r="D2268" s="7">
        <v>1</v>
      </c>
    </row>
    <row r="2269" spans="1:4" x14ac:dyDescent="0.25">
      <c r="A2269" s="7" t="s">
        <v>9202</v>
      </c>
      <c r="B2269" s="7">
        <v>42.390236000000002</v>
      </c>
      <c r="C2269" s="7">
        <v>-71.122714999999999</v>
      </c>
      <c r="D2269" s="7">
        <v>1</v>
      </c>
    </row>
    <row r="2270" spans="1:4" x14ac:dyDescent="0.25">
      <c r="A2270" s="7" t="s">
        <v>9203</v>
      </c>
      <c r="B2270" s="7">
        <v>42.390245999999998</v>
      </c>
      <c r="C2270" s="7">
        <v>-71.121920000000003</v>
      </c>
      <c r="D2270" s="7">
        <v>1</v>
      </c>
    </row>
    <row r="2271" spans="1:4" x14ac:dyDescent="0.25">
      <c r="A2271" s="7" t="s">
        <v>9204</v>
      </c>
      <c r="B2271" s="7">
        <v>42.390258000000003</v>
      </c>
      <c r="C2271" s="7">
        <v>-71.150972999999993</v>
      </c>
      <c r="D2271" s="7">
        <v>1</v>
      </c>
    </row>
    <row r="2272" spans="1:4" x14ac:dyDescent="0.25">
      <c r="A2272" s="7" t="s">
        <v>9205</v>
      </c>
      <c r="B2272" s="7">
        <v>42.390264000000002</v>
      </c>
      <c r="C2272" s="7">
        <v>-71.151590999999996</v>
      </c>
      <c r="D2272" s="7">
        <v>1</v>
      </c>
    </row>
    <row r="2273" spans="1:4" x14ac:dyDescent="0.25">
      <c r="A2273" s="7" t="s">
        <v>9206</v>
      </c>
      <c r="B2273" s="7">
        <v>42.390275000000003</v>
      </c>
      <c r="C2273" s="7">
        <v>-71.132695999999996</v>
      </c>
      <c r="D2273" s="7">
        <v>1</v>
      </c>
    </row>
    <row r="2274" spans="1:4" x14ac:dyDescent="0.25">
      <c r="A2274" s="7" t="s">
        <v>9207</v>
      </c>
      <c r="B2274" s="7">
        <v>42.390315000000001</v>
      </c>
      <c r="C2274" s="7">
        <v>-71.151994000000002</v>
      </c>
      <c r="D2274" s="7">
        <v>1</v>
      </c>
    </row>
    <row r="2275" spans="1:4" x14ac:dyDescent="0.25">
      <c r="A2275" s="7" t="s">
        <v>9208</v>
      </c>
      <c r="B2275" s="7">
        <v>42.390329999999999</v>
      </c>
      <c r="C2275" s="7">
        <v>-71.150130000000004</v>
      </c>
      <c r="D2275" s="7">
        <v>1</v>
      </c>
    </row>
    <row r="2276" spans="1:4" x14ac:dyDescent="0.25">
      <c r="A2276" s="7" t="s">
        <v>9209</v>
      </c>
      <c r="B2276" s="7">
        <v>42.390377999999998</v>
      </c>
      <c r="C2276" s="7">
        <v>-71.127658999999994</v>
      </c>
      <c r="D2276" s="7">
        <v>1</v>
      </c>
    </row>
    <row r="2277" spans="1:4" x14ac:dyDescent="0.25">
      <c r="A2277" s="7" t="s">
        <v>9210</v>
      </c>
      <c r="B2277" s="7">
        <v>42.390546000000001</v>
      </c>
      <c r="C2277" s="7">
        <v>-71.154007000000007</v>
      </c>
      <c r="D2277" s="7">
        <v>1</v>
      </c>
    </row>
    <row r="2278" spans="1:4" x14ac:dyDescent="0.25">
      <c r="A2278" s="7" t="s">
        <v>9211</v>
      </c>
      <c r="B2278" s="7">
        <v>42.390574000000001</v>
      </c>
      <c r="C2278" s="7">
        <v>-71.121521999999999</v>
      </c>
      <c r="D2278" s="7">
        <v>1</v>
      </c>
    </row>
    <row r="2279" spans="1:4" x14ac:dyDescent="0.25">
      <c r="A2279" s="7" t="s">
        <v>9212</v>
      </c>
      <c r="B2279" s="7">
        <v>42.390619999999998</v>
      </c>
      <c r="C2279" s="7">
        <v>-71.121979999999994</v>
      </c>
      <c r="D2279" s="7">
        <v>1</v>
      </c>
    </row>
    <row r="2280" spans="1:4" x14ac:dyDescent="0.25">
      <c r="A2280" s="7" t="s">
        <v>9213</v>
      </c>
      <c r="B2280" s="7">
        <v>42.390686000000002</v>
      </c>
      <c r="C2280" s="7">
        <v>-71.122123000000002</v>
      </c>
      <c r="D2280" s="7">
        <v>1</v>
      </c>
    </row>
    <row r="2281" spans="1:4" x14ac:dyDescent="0.25">
      <c r="A2281" s="7" t="s">
        <v>9214</v>
      </c>
      <c r="B2281" s="7">
        <v>42.390748000000002</v>
      </c>
      <c r="C2281" s="7">
        <v>-71.147428000000005</v>
      </c>
      <c r="D2281" s="7">
        <v>1</v>
      </c>
    </row>
    <row r="2282" spans="1:4" x14ac:dyDescent="0.25">
      <c r="A2282" s="7" t="s">
        <v>9215</v>
      </c>
      <c r="B2282" s="7">
        <v>42.390756000000003</v>
      </c>
      <c r="C2282" s="7">
        <v>-71.129654000000002</v>
      </c>
      <c r="D2282" s="7">
        <v>1</v>
      </c>
    </row>
    <row r="2283" spans="1:4" x14ac:dyDescent="0.25">
      <c r="A2283" s="7" t="s">
        <v>9216</v>
      </c>
      <c r="B2283" s="7">
        <v>42.390771999999998</v>
      </c>
      <c r="C2283" s="7">
        <v>-71.154613999999995</v>
      </c>
      <c r="D2283" s="7">
        <v>1</v>
      </c>
    </row>
    <row r="2284" spans="1:4" x14ac:dyDescent="0.25">
      <c r="A2284" s="7" t="s">
        <v>9217</v>
      </c>
      <c r="B2284" s="7">
        <v>42.390855999999999</v>
      </c>
      <c r="C2284" s="7">
        <v>-71.120355000000004</v>
      </c>
      <c r="D2284" s="7">
        <v>1</v>
      </c>
    </row>
    <row r="2285" spans="1:4" x14ac:dyDescent="0.25">
      <c r="A2285" s="7" t="s">
        <v>9218</v>
      </c>
      <c r="B2285" s="7">
        <v>42.390906000000001</v>
      </c>
      <c r="C2285" s="7">
        <v>-71.122263000000004</v>
      </c>
      <c r="D2285" s="7">
        <v>1</v>
      </c>
    </row>
    <row r="2286" spans="1:4" x14ac:dyDescent="0.25">
      <c r="A2286" s="7" t="s">
        <v>9219</v>
      </c>
      <c r="B2286" s="7">
        <v>42.390909999999998</v>
      </c>
      <c r="C2286" s="7">
        <v>-71.157562999999996</v>
      </c>
      <c r="D2286" s="7">
        <v>1</v>
      </c>
    </row>
    <row r="2287" spans="1:4" x14ac:dyDescent="0.25">
      <c r="A2287" s="7" t="s">
        <v>9220</v>
      </c>
      <c r="B2287" s="7">
        <v>42.390979999999999</v>
      </c>
      <c r="C2287" s="7">
        <v>-71.157206000000002</v>
      </c>
      <c r="D2287" s="7">
        <v>1</v>
      </c>
    </row>
    <row r="2288" spans="1:4" x14ac:dyDescent="0.25">
      <c r="A2288" s="7" t="s">
        <v>9221</v>
      </c>
      <c r="B2288" s="7">
        <v>42.390998000000003</v>
      </c>
      <c r="C2288" s="7">
        <v>-71.123761000000002</v>
      </c>
      <c r="D2288" s="7">
        <v>1</v>
      </c>
    </row>
    <row r="2289" spans="1:4" x14ac:dyDescent="0.25">
      <c r="A2289" s="7" t="s">
        <v>9222</v>
      </c>
      <c r="B2289" s="7">
        <v>42.391016</v>
      </c>
      <c r="C2289" s="7">
        <v>-71.150908999999999</v>
      </c>
      <c r="D2289" s="7">
        <v>1</v>
      </c>
    </row>
    <row r="2290" spans="1:4" x14ac:dyDescent="0.25">
      <c r="A2290" s="7" t="s">
        <v>9223</v>
      </c>
      <c r="B2290" s="7">
        <v>42.391055000000001</v>
      </c>
      <c r="C2290" s="7">
        <v>-71.131896999999995</v>
      </c>
      <c r="D2290" s="7">
        <v>1</v>
      </c>
    </row>
    <row r="2291" spans="1:4" x14ac:dyDescent="0.25">
      <c r="A2291" s="7" t="s">
        <v>9224</v>
      </c>
      <c r="B2291" s="7">
        <v>42.391106999999998</v>
      </c>
      <c r="C2291" s="7">
        <v>-71.124549999999999</v>
      </c>
      <c r="D2291" s="7">
        <v>1</v>
      </c>
    </row>
    <row r="2292" spans="1:4" x14ac:dyDescent="0.25">
      <c r="A2292" s="7" t="s">
        <v>9225</v>
      </c>
      <c r="B2292" s="7">
        <v>42.391157999999997</v>
      </c>
      <c r="C2292" s="7">
        <v>-71.119421000000003</v>
      </c>
      <c r="D2292" s="7">
        <v>1</v>
      </c>
    </row>
    <row r="2293" spans="1:4" x14ac:dyDescent="0.25">
      <c r="A2293" s="7" t="s">
        <v>9226</v>
      </c>
      <c r="B2293" s="7">
        <v>42.391190999999999</v>
      </c>
      <c r="C2293" s="7">
        <v>-71.132754000000006</v>
      </c>
      <c r="D2293" s="7">
        <v>1</v>
      </c>
    </row>
    <row r="2294" spans="1:4" x14ac:dyDescent="0.25">
      <c r="A2294" s="7" t="s">
        <v>9227</v>
      </c>
      <c r="B2294" s="7">
        <v>42.391275999999998</v>
      </c>
      <c r="C2294" s="7">
        <v>-71.126058999999998</v>
      </c>
      <c r="D2294" s="7">
        <v>1</v>
      </c>
    </row>
    <row r="2295" spans="1:4" x14ac:dyDescent="0.25">
      <c r="A2295" s="7" t="s">
        <v>9228</v>
      </c>
      <c r="B2295" s="7">
        <v>42.391339000000002</v>
      </c>
      <c r="C2295" s="7">
        <v>-71.127583999999999</v>
      </c>
      <c r="D2295" s="7">
        <v>1</v>
      </c>
    </row>
    <row r="2296" spans="1:4" x14ac:dyDescent="0.25">
      <c r="A2296" s="7" t="s">
        <v>9229</v>
      </c>
      <c r="B2296" s="7">
        <v>42.391371999999997</v>
      </c>
      <c r="C2296" s="7">
        <v>-71.129480999999998</v>
      </c>
      <c r="D2296" s="7">
        <v>1</v>
      </c>
    </row>
    <row r="2297" spans="1:4" x14ac:dyDescent="0.25">
      <c r="A2297" s="7" t="s">
        <v>9230</v>
      </c>
      <c r="B2297" s="7">
        <v>42.391385</v>
      </c>
      <c r="C2297" s="7">
        <v>-71.123283999999998</v>
      </c>
      <c r="D2297" s="7">
        <v>1</v>
      </c>
    </row>
    <row r="2298" spans="1:4" x14ac:dyDescent="0.25">
      <c r="A2298" s="7" t="s">
        <v>9231</v>
      </c>
      <c r="B2298" s="7">
        <v>42.391401999999999</v>
      </c>
      <c r="C2298" s="7">
        <v>-71.156662999999995</v>
      </c>
      <c r="D2298" s="7">
        <v>1</v>
      </c>
    </row>
    <row r="2299" spans="1:4" x14ac:dyDescent="0.25">
      <c r="A2299" s="7" t="s">
        <v>9232</v>
      </c>
      <c r="B2299" s="7">
        <v>42.391413</v>
      </c>
      <c r="C2299" s="7">
        <v>-71.121583000000001</v>
      </c>
      <c r="D2299" s="7">
        <v>1</v>
      </c>
    </row>
    <row r="2300" spans="1:4" x14ac:dyDescent="0.25">
      <c r="A2300" s="7" t="s">
        <v>9233</v>
      </c>
      <c r="B2300" s="7">
        <v>42.391469000000001</v>
      </c>
      <c r="C2300" s="7">
        <v>-71.123101000000005</v>
      </c>
      <c r="D2300" s="7">
        <v>1</v>
      </c>
    </row>
    <row r="2301" spans="1:4" x14ac:dyDescent="0.25">
      <c r="A2301" s="7" t="s">
        <v>9234</v>
      </c>
      <c r="B2301" s="7">
        <v>42.391489999999997</v>
      </c>
      <c r="C2301" s="7">
        <v>-71.127471</v>
      </c>
      <c r="D2301" s="7">
        <v>1</v>
      </c>
    </row>
    <row r="2302" spans="1:4" x14ac:dyDescent="0.25">
      <c r="A2302" s="7" t="s">
        <v>9235</v>
      </c>
      <c r="B2302" s="7">
        <v>42.391689999999997</v>
      </c>
      <c r="C2302" s="7">
        <v>-71.129328999999998</v>
      </c>
      <c r="D2302" s="7">
        <v>1</v>
      </c>
    </row>
    <row r="2303" spans="1:4" x14ac:dyDescent="0.25">
      <c r="A2303" s="7" t="s">
        <v>9236</v>
      </c>
      <c r="B2303" s="7">
        <v>42.391736999999999</v>
      </c>
      <c r="C2303" s="7">
        <v>-71.156880000000001</v>
      </c>
      <c r="D2303" s="7">
        <v>1</v>
      </c>
    </row>
    <row r="2304" spans="1:4" x14ac:dyDescent="0.25">
      <c r="A2304" s="7" t="s">
        <v>9237</v>
      </c>
      <c r="B2304" s="7">
        <v>42.391759</v>
      </c>
      <c r="C2304" s="7">
        <v>-71.131932000000006</v>
      </c>
      <c r="D2304" s="7">
        <v>1</v>
      </c>
    </row>
    <row r="2305" spans="1:4" x14ac:dyDescent="0.25">
      <c r="A2305" s="7" t="s">
        <v>9238</v>
      </c>
      <c r="B2305" s="7">
        <v>42.391782999999997</v>
      </c>
      <c r="C2305" s="7">
        <v>-71.137</v>
      </c>
      <c r="D2305" s="7">
        <v>1</v>
      </c>
    </row>
    <row r="2306" spans="1:4" x14ac:dyDescent="0.25">
      <c r="A2306" s="7" t="s">
        <v>9239</v>
      </c>
      <c r="B2306" s="7">
        <v>42.391837000000002</v>
      </c>
      <c r="C2306" s="7">
        <v>-71.121002000000004</v>
      </c>
      <c r="D2306" s="7">
        <v>1</v>
      </c>
    </row>
    <row r="2307" spans="1:4" x14ac:dyDescent="0.25">
      <c r="A2307" s="7" t="s">
        <v>9240</v>
      </c>
      <c r="B2307" s="7">
        <v>42.391889999999997</v>
      </c>
      <c r="C2307" s="7">
        <v>-71.151798999999997</v>
      </c>
      <c r="D2307" s="7">
        <v>1</v>
      </c>
    </row>
    <row r="2308" spans="1:4" x14ac:dyDescent="0.25">
      <c r="A2308" s="7" t="s">
        <v>9241</v>
      </c>
      <c r="B2308" s="7">
        <v>42.391965999999996</v>
      </c>
      <c r="C2308" s="7">
        <v>-71.132885999999999</v>
      </c>
      <c r="D2308" s="7">
        <v>1</v>
      </c>
    </row>
    <row r="2309" spans="1:4" x14ac:dyDescent="0.25">
      <c r="A2309" s="7" t="s">
        <v>9242</v>
      </c>
      <c r="B2309" s="7">
        <v>42.392052</v>
      </c>
      <c r="C2309" s="7">
        <v>-71.121269999999996</v>
      </c>
      <c r="D2309" s="7">
        <v>1</v>
      </c>
    </row>
    <row r="2310" spans="1:4" x14ac:dyDescent="0.25">
      <c r="A2310" s="7" t="s">
        <v>9243</v>
      </c>
      <c r="B2310" s="7">
        <v>42.392066</v>
      </c>
      <c r="C2310" s="7">
        <v>-71.132621999999998</v>
      </c>
      <c r="D2310" s="7">
        <v>1</v>
      </c>
    </row>
    <row r="2311" spans="1:4" x14ac:dyDescent="0.25">
      <c r="A2311" s="7" t="s">
        <v>9244</v>
      </c>
      <c r="B2311" s="7">
        <v>42.392086999999997</v>
      </c>
      <c r="C2311" s="7">
        <v>-71.123249000000001</v>
      </c>
      <c r="D2311" s="7">
        <v>1</v>
      </c>
    </row>
    <row r="2312" spans="1:4" x14ac:dyDescent="0.25">
      <c r="A2312" s="7" t="s">
        <v>9245</v>
      </c>
      <c r="B2312" s="7">
        <v>42.392246999999998</v>
      </c>
      <c r="C2312" s="7">
        <v>-71.149106000000003</v>
      </c>
      <c r="D2312" s="7">
        <v>1</v>
      </c>
    </row>
    <row r="2313" spans="1:4" x14ac:dyDescent="0.25">
      <c r="A2313" s="7" t="s">
        <v>9246</v>
      </c>
      <c r="B2313" s="7">
        <v>42.392249999999997</v>
      </c>
      <c r="C2313" s="7">
        <v>-71.137094000000005</v>
      </c>
      <c r="D2313" s="7">
        <v>1</v>
      </c>
    </row>
    <row r="2314" spans="1:4" x14ac:dyDescent="0.25">
      <c r="A2314" s="7" t="s">
        <v>9247</v>
      </c>
      <c r="B2314" s="7">
        <v>42.392256000000003</v>
      </c>
      <c r="C2314" s="7">
        <v>-71.125303000000002</v>
      </c>
      <c r="D2314" s="7">
        <v>1</v>
      </c>
    </row>
    <row r="2315" spans="1:4" x14ac:dyDescent="0.25">
      <c r="A2315" s="7" t="s">
        <v>9248</v>
      </c>
      <c r="B2315" s="7">
        <v>42.392327999999999</v>
      </c>
      <c r="C2315" s="7">
        <v>-71.135594999999995</v>
      </c>
      <c r="D2315" s="7">
        <v>1</v>
      </c>
    </row>
    <row r="2316" spans="1:4" x14ac:dyDescent="0.25">
      <c r="A2316" s="7" t="s">
        <v>9249</v>
      </c>
      <c r="B2316" s="7">
        <v>42.392344999999999</v>
      </c>
      <c r="C2316" s="7">
        <v>-71.125292999999999</v>
      </c>
      <c r="D2316" s="7">
        <v>1</v>
      </c>
    </row>
    <row r="2317" spans="1:4" x14ac:dyDescent="0.25">
      <c r="A2317" s="7" t="s">
        <v>9250</v>
      </c>
      <c r="B2317" s="7">
        <v>42.39237</v>
      </c>
      <c r="C2317" s="7">
        <v>-71.157898000000003</v>
      </c>
      <c r="D2317" s="7">
        <v>1</v>
      </c>
    </row>
    <row r="2318" spans="1:4" x14ac:dyDescent="0.25">
      <c r="A2318" s="7" t="s">
        <v>9251</v>
      </c>
      <c r="B2318" s="7">
        <v>42.392426999999998</v>
      </c>
      <c r="C2318" s="7">
        <v>-71.127064000000004</v>
      </c>
      <c r="D2318" s="7">
        <v>1</v>
      </c>
    </row>
    <row r="2319" spans="1:4" x14ac:dyDescent="0.25">
      <c r="A2319" s="7" t="s">
        <v>9252</v>
      </c>
      <c r="B2319" s="7">
        <v>42.392456000000003</v>
      </c>
      <c r="C2319" s="7">
        <v>-71.125907999999995</v>
      </c>
      <c r="D2319" s="7">
        <v>1</v>
      </c>
    </row>
    <row r="2320" spans="1:4" x14ac:dyDescent="0.25">
      <c r="A2320" s="7" t="s">
        <v>9253</v>
      </c>
      <c r="B2320" s="7">
        <v>42.392462000000002</v>
      </c>
      <c r="C2320" s="7">
        <v>-71.132896000000002</v>
      </c>
      <c r="D2320" s="7">
        <v>1</v>
      </c>
    </row>
    <row r="2321" spans="1:4" x14ac:dyDescent="0.25">
      <c r="A2321" s="7" t="s">
        <v>9254</v>
      </c>
      <c r="B2321" s="7">
        <v>42.392468999999998</v>
      </c>
      <c r="C2321" s="7">
        <v>-71.125816999999998</v>
      </c>
      <c r="D2321" s="7">
        <v>1</v>
      </c>
    </row>
    <row r="2322" spans="1:4" x14ac:dyDescent="0.25">
      <c r="A2322" s="7" t="s">
        <v>9255</v>
      </c>
      <c r="B2322" s="7">
        <v>42.392470000000003</v>
      </c>
      <c r="C2322" s="7">
        <v>-71.153512000000006</v>
      </c>
      <c r="D2322" s="7">
        <v>1</v>
      </c>
    </row>
    <row r="2323" spans="1:4" x14ac:dyDescent="0.25">
      <c r="A2323" s="7" t="s">
        <v>9256</v>
      </c>
      <c r="B2323" s="7">
        <v>42.392507000000002</v>
      </c>
      <c r="C2323" s="7">
        <v>-71.136999000000003</v>
      </c>
      <c r="D2323" s="7">
        <v>1</v>
      </c>
    </row>
    <row r="2324" spans="1:4" x14ac:dyDescent="0.25">
      <c r="A2324" s="7" t="s">
        <v>9257</v>
      </c>
      <c r="B2324" s="7">
        <v>42.392521000000002</v>
      </c>
      <c r="C2324" s="7">
        <v>-71.157505</v>
      </c>
      <c r="D2324" s="7">
        <v>1</v>
      </c>
    </row>
    <row r="2325" spans="1:4" x14ac:dyDescent="0.25">
      <c r="A2325" s="7" t="s">
        <v>9258</v>
      </c>
      <c r="B2325" s="7">
        <v>42.392536999999997</v>
      </c>
      <c r="C2325" s="7">
        <v>-71.124398999999997</v>
      </c>
      <c r="D2325" s="7">
        <v>1</v>
      </c>
    </row>
    <row r="2326" spans="1:4" x14ac:dyDescent="0.25">
      <c r="A2326" s="7" t="s">
        <v>9259</v>
      </c>
      <c r="B2326" s="7">
        <v>42.392597000000002</v>
      </c>
      <c r="C2326" s="7">
        <v>-71.125255999999993</v>
      </c>
      <c r="D2326" s="7">
        <v>1</v>
      </c>
    </row>
    <row r="2327" spans="1:4" x14ac:dyDescent="0.25">
      <c r="A2327" s="7" t="s">
        <v>9260</v>
      </c>
      <c r="B2327" s="7">
        <v>42.392667000000003</v>
      </c>
      <c r="C2327" s="7">
        <v>-71.127352999999999</v>
      </c>
      <c r="D2327" s="7">
        <v>1</v>
      </c>
    </row>
    <row r="2328" spans="1:4" x14ac:dyDescent="0.25">
      <c r="A2328" s="7" t="s">
        <v>9261</v>
      </c>
      <c r="B2328" s="7">
        <v>42.392690000000002</v>
      </c>
      <c r="C2328" s="7">
        <v>-71.135247000000007</v>
      </c>
      <c r="D2328" s="7">
        <v>1</v>
      </c>
    </row>
    <row r="2329" spans="1:4" x14ac:dyDescent="0.25">
      <c r="A2329" s="7" t="s">
        <v>9262</v>
      </c>
      <c r="B2329" s="7">
        <v>42.392715000000003</v>
      </c>
      <c r="C2329" s="7">
        <v>-71.121911999999995</v>
      </c>
      <c r="D2329" s="7">
        <v>1</v>
      </c>
    </row>
    <row r="2330" spans="1:4" x14ac:dyDescent="0.25">
      <c r="A2330" s="7" t="s">
        <v>9263</v>
      </c>
      <c r="B2330" s="7">
        <v>42.392729000000003</v>
      </c>
      <c r="C2330" s="7">
        <v>-71.128519999999995</v>
      </c>
      <c r="D2330" s="7">
        <v>1</v>
      </c>
    </row>
    <row r="2331" spans="1:4" x14ac:dyDescent="0.25">
      <c r="A2331" s="7" t="s">
        <v>9264</v>
      </c>
      <c r="B2331" s="7">
        <v>42.392736999999997</v>
      </c>
      <c r="C2331" s="7">
        <v>-71.136915000000002</v>
      </c>
      <c r="D2331" s="7">
        <v>1</v>
      </c>
    </row>
    <row r="2332" spans="1:4" x14ac:dyDescent="0.25">
      <c r="A2332" s="7" t="s">
        <v>9265</v>
      </c>
      <c r="B2332" s="7">
        <v>42.392738999999999</v>
      </c>
      <c r="C2332" s="7">
        <v>-71.124607999999995</v>
      </c>
      <c r="D2332" s="7">
        <v>1</v>
      </c>
    </row>
    <row r="2333" spans="1:4" x14ac:dyDescent="0.25">
      <c r="A2333" s="7" t="s">
        <v>9266</v>
      </c>
      <c r="B2333" s="7">
        <v>42.392837</v>
      </c>
      <c r="C2333" s="7">
        <v>-71.125412999999995</v>
      </c>
      <c r="D2333" s="7">
        <v>1</v>
      </c>
    </row>
    <row r="2334" spans="1:4" x14ac:dyDescent="0.25">
      <c r="A2334" s="7" t="s">
        <v>9267</v>
      </c>
      <c r="B2334" s="7">
        <v>42.392890999999999</v>
      </c>
      <c r="C2334" s="7">
        <v>-71.120756</v>
      </c>
      <c r="D2334" s="7">
        <v>1</v>
      </c>
    </row>
    <row r="2335" spans="1:4" x14ac:dyDescent="0.25">
      <c r="A2335" s="7" t="s">
        <v>9268</v>
      </c>
      <c r="B2335" s="7">
        <v>42.392935000000001</v>
      </c>
      <c r="C2335" s="7">
        <v>-71.130195000000001</v>
      </c>
      <c r="D2335" s="7">
        <v>1</v>
      </c>
    </row>
    <row r="2336" spans="1:4" x14ac:dyDescent="0.25">
      <c r="A2336" s="7" t="s">
        <v>9269</v>
      </c>
      <c r="B2336" s="7">
        <v>42.392954000000003</v>
      </c>
      <c r="C2336" s="7">
        <v>-71.128563</v>
      </c>
      <c r="D2336" s="7">
        <v>1</v>
      </c>
    </row>
    <row r="2337" spans="1:4" x14ac:dyDescent="0.25">
      <c r="A2337" s="7" t="s">
        <v>9270</v>
      </c>
      <c r="B2337" s="7">
        <v>42.392966999999999</v>
      </c>
      <c r="C2337" s="7">
        <v>-71.140724000000006</v>
      </c>
      <c r="D2337" s="7">
        <v>1</v>
      </c>
    </row>
    <row r="2338" spans="1:4" x14ac:dyDescent="0.25">
      <c r="A2338" s="7" t="s">
        <v>9271</v>
      </c>
      <c r="B2338" s="7">
        <v>42.393158</v>
      </c>
      <c r="C2338" s="7">
        <v>-71.120525999999998</v>
      </c>
      <c r="D2338" s="7">
        <v>1</v>
      </c>
    </row>
    <row r="2339" spans="1:4" x14ac:dyDescent="0.25">
      <c r="A2339" s="7" t="s">
        <v>9272</v>
      </c>
      <c r="B2339" s="7">
        <v>42.393306000000003</v>
      </c>
      <c r="C2339" s="7">
        <v>-71.130917999999994</v>
      </c>
      <c r="D2339" s="7">
        <v>1</v>
      </c>
    </row>
    <row r="2340" spans="1:4" x14ac:dyDescent="0.25">
      <c r="A2340" s="7" t="s">
        <v>9273</v>
      </c>
      <c r="B2340" s="7">
        <v>42.393586999999997</v>
      </c>
      <c r="C2340" s="7">
        <v>-71.130806000000007</v>
      </c>
      <c r="D2340" s="7">
        <v>1</v>
      </c>
    </row>
    <row r="2341" spans="1:4" x14ac:dyDescent="0.25">
      <c r="A2341" s="7" t="s">
        <v>9274</v>
      </c>
      <c r="B2341" s="7">
        <v>42.393608</v>
      </c>
      <c r="C2341" s="7">
        <v>-71.134720999999999</v>
      </c>
      <c r="D2341" s="7">
        <v>1</v>
      </c>
    </row>
    <row r="2342" spans="1:4" x14ac:dyDescent="0.25">
      <c r="A2342" s="7" t="s">
        <v>9275</v>
      </c>
      <c r="B2342" s="7">
        <v>42.393635000000003</v>
      </c>
      <c r="C2342" s="7">
        <v>-71.158089000000004</v>
      </c>
      <c r="D2342" s="7">
        <v>1</v>
      </c>
    </row>
    <row r="2343" spans="1:4" x14ac:dyDescent="0.25">
      <c r="A2343" s="7" t="s">
        <v>9276</v>
      </c>
      <c r="B2343" s="7">
        <v>42.393684</v>
      </c>
      <c r="C2343" s="7">
        <v>-71.136219999999994</v>
      </c>
      <c r="D2343" s="7">
        <v>1</v>
      </c>
    </row>
    <row r="2344" spans="1:4" x14ac:dyDescent="0.25">
      <c r="A2344" s="7" t="s">
        <v>9277</v>
      </c>
      <c r="B2344" s="7">
        <v>42.393698000000001</v>
      </c>
      <c r="C2344" s="7">
        <v>-71.124502000000007</v>
      </c>
      <c r="D2344" s="7">
        <v>1</v>
      </c>
    </row>
    <row r="2345" spans="1:4" x14ac:dyDescent="0.25">
      <c r="A2345" s="7" t="s">
        <v>9278</v>
      </c>
      <c r="B2345" s="7">
        <v>42.393704999999997</v>
      </c>
      <c r="C2345" s="7">
        <v>-71.135295999999997</v>
      </c>
      <c r="D2345" s="7">
        <v>1</v>
      </c>
    </row>
    <row r="2346" spans="1:4" x14ac:dyDescent="0.25">
      <c r="A2346" s="7" t="s">
        <v>9279</v>
      </c>
      <c r="B2346" s="7">
        <v>42.393734000000002</v>
      </c>
      <c r="C2346" s="7">
        <v>-71.137420000000006</v>
      </c>
      <c r="D2346" s="7">
        <v>1</v>
      </c>
    </row>
    <row r="2347" spans="1:4" x14ac:dyDescent="0.25">
      <c r="A2347" s="7" t="s">
        <v>9280</v>
      </c>
      <c r="B2347" s="7">
        <v>42.393746</v>
      </c>
      <c r="C2347" s="7">
        <v>-71.128615999999994</v>
      </c>
      <c r="D2347" s="7">
        <v>1</v>
      </c>
    </row>
    <row r="2348" spans="1:4" x14ac:dyDescent="0.25">
      <c r="A2348" s="7" t="s">
        <v>9281</v>
      </c>
      <c r="B2348" s="7">
        <v>42.393773000000003</v>
      </c>
      <c r="C2348" s="7">
        <v>-71.138852999999997</v>
      </c>
      <c r="D2348" s="7">
        <v>1</v>
      </c>
    </row>
    <row r="2349" spans="1:4" x14ac:dyDescent="0.25">
      <c r="A2349" s="7" t="s">
        <v>9282</v>
      </c>
      <c r="B2349" s="7">
        <v>42.393783999999997</v>
      </c>
      <c r="C2349" s="7">
        <v>-71.138011000000006</v>
      </c>
      <c r="D2349" s="7">
        <v>1</v>
      </c>
    </row>
    <row r="2350" spans="1:4" x14ac:dyDescent="0.25">
      <c r="A2350" s="7" t="s">
        <v>9283</v>
      </c>
      <c r="B2350" s="7">
        <v>42.393799000000001</v>
      </c>
      <c r="C2350" s="7">
        <v>-71.150233999999998</v>
      </c>
      <c r="D2350" s="7">
        <v>1</v>
      </c>
    </row>
    <row r="2351" spans="1:4" x14ac:dyDescent="0.25">
      <c r="A2351" s="7" t="s">
        <v>9284</v>
      </c>
      <c r="B2351" s="7">
        <v>42.393835000000003</v>
      </c>
      <c r="C2351" s="7">
        <v>-71.150423000000004</v>
      </c>
      <c r="D2351" s="7">
        <v>1</v>
      </c>
    </row>
    <row r="2352" spans="1:4" x14ac:dyDescent="0.25">
      <c r="A2352" s="7" t="s">
        <v>9285</v>
      </c>
      <c r="B2352" s="7">
        <v>42.393844999999999</v>
      </c>
      <c r="C2352" s="7">
        <v>-71.138661999999997</v>
      </c>
      <c r="D2352" s="7">
        <v>1</v>
      </c>
    </row>
    <row r="2353" spans="1:4" x14ac:dyDescent="0.25">
      <c r="A2353" s="7" t="s">
        <v>9286</v>
      </c>
      <c r="B2353" s="7">
        <v>42.393884999999997</v>
      </c>
      <c r="C2353" s="7">
        <v>-71.128609999999995</v>
      </c>
      <c r="D2353" s="7">
        <v>1</v>
      </c>
    </row>
    <row r="2354" spans="1:4" x14ac:dyDescent="0.25">
      <c r="A2354" s="7" t="s">
        <v>9287</v>
      </c>
      <c r="B2354" s="7">
        <v>42.393960999999997</v>
      </c>
      <c r="C2354" s="7">
        <v>-71.117700999999997</v>
      </c>
      <c r="D2354" s="7">
        <v>1</v>
      </c>
    </row>
    <row r="2355" spans="1:4" x14ac:dyDescent="0.25">
      <c r="A2355" s="7" t="s">
        <v>9288</v>
      </c>
      <c r="B2355" s="7">
        <v>42.393974</v>
      </c>
      <c r="C2355" s="7">
        <v>-71.150188999999997</v>
      </c>
      <c r="D2355" s="7">
        <v>1</v>
      </c>
    </row>
    <row r="2356" spans="1:4" x14ac:dyDescent="0.25">
      <c r="A2356" s="7" t="s">
        <v>9289</v>
      </c>
      <c r="B2356" s="7">
        <v>42.394258000000001</v>
      </c>
      <c r="C2356" s="7">
        <v>-71.135125000000002</v>
      </c>
      <c r="D2356" s="7">
        <v>1</v>
      </c>
    </row>
    <row r="2357" spans="1:4" x14ac:dyDescent="0.25">
      <c r="A2357" s="7" t="s">
        <v>9290</v>
      </c>
      <c r="B2357" s="7">
        <v>42.394368</v>
      </c>
      <c r="C2357" s="7">
        <v>-71.151379000000006</v>
      </c>
      <c r="D2357" s="7">
        <v>1</v>
      </c>
    </row>
    <row r="2358" spans="1:4" x14ac:dyDescent="0.25">
      <c r="A2358" s="7" t="s">
        <v>9291</v>
      </c>
      <c r="B2358" s="7">
        <v>42.394398000000002</v>
      </c>
      <c r="C2358" s="7">
        <v>-71.129317</v>
      </c>
      <c r="D2358" s="7">
        <v>1</v>
      </c>
    </row>
    <row r="2359" spans="1:4" x14ac:dyDescent="0.25">
      <c r="A2359" s="7" t="s">
        <v>9292</v>
      </c>
      <c r="B2359" s="7">
        <v>42.394503999999998</v>
      </c>
      <c r="C2359" s="7">
        <v>-71.143817999999996</v>
      </c>
      <c r="D2359" s="7">
        <v>1</v>
      </c>
    </row>
    <row r="2360" spans="1:4" x14ac:dyDescent="0.25">
      <c r="A2360" s="7" t="s">
        <v>9293</v>
      </c>
      <c r="B2360" s="7">
        <v>42.394531999999998</v>
      </c>
      <c r="C2360" s="7">
        <v>-71.137129999999999</v>
      </c>
      <c r="D2360" s="7">
        <v>1</v>
      </c>
    </row>
    <row r="2361" spans="1:4" x14ac:dyDescent="0.25">
      <c r="A2361" s="7" t="s">
        <v>9294</v>
      </c>
      <c r="B2361" s="7">
        <v>42.394632999999999</v>
      </c>
      <c r="C2361" s="7">
        <v>-71.142307000000002</v>
      </c>
      <c r="D2361" s="7">
        <v>1</v>
      </c>
    </row>
    <row r="2362" spans="1:4" x14ac:dyDescent="0.25">
      <c r="A2362" s="7" t="s">
        <v>9295</v>
      </c>
      <c r="B2362" s="7">
        <v>42.394635000000001</v>
      </c>
      <c r="C2362" s="7">
        <v>-71.152642</v>
      </c>
      <c r="D2362" s="7">
        <v>1</v>
      </c>
    </row>
    <row r="2363" spans="1:4" x14ac:dyDescent="0.25">
      <c r="A2363" s="7" t="s">
        <v>9296</v>
      </c>
      <c r="B2363" s="7">
        <v>42.394739999999999</v>
      </c>
      <c r="C2363" s="7">
        <v>-71.130831000000001</v>
      </c>
      <c r="D2363" s="7">
        <v>1</v>
      </c>
    </row>
    <row r="2364" spans="1:4" x14ac:dyDescent="0.25">
      <c r="A2364" s="7" t="s">
        <v>9297</v>
      </c>
      <c r="B2364" s="7">
        <v>42.394795999999999</v>
      </c>
      <c r="C2364" s="7">
        <v>-71.143536999999995</v>
      </c>
      <c r="D2364" s="7">
        <v>1</v>
      </c>
    </row>
    <row r="2365" spans="1:4" x14ac:dyDescent="0.25">
      <c r="A2365" s="7" t="s">
        <v>9298</v>
      </c>
      <c r="B2365" s="7">
        <v>42.394857000000002</v>
      </c>
      <c r="C2365" s="7">
        <v>-71.145966000000001</v>
      </c>
      <c r="D2365" s="7">
        <v>1</v>
      </c>
    </row>
    <row r="2366" spans="1:4" x14ac:dyDescent="0.25">
      <c r="A2366" s="7" t="s">
        <v>9299</v>
      </c>
      <c r="B2366" s="7">
        <v>42.394891000000001</v>
      </c>
      <c r="C2366" s="7">
        <v>-71.126630000000006</v>
      </c>
      <c r="D2366" s="7">
        <v>1</v>
      </c>
    </row>
    <row r="2367" spans="1:4" x14ac:dyDescent="0.25">
      <c r="A2367" s="7" t="s">
        <v>9300</v>
      </c>
      <c r="B2367" s="7">
        <v>42.395083</v>
      </c>
      <c r="C2367" s="7">
        <v>-71.126109999999997</v>
      </c>
      <c r="D2367" s="7">
        <v>1</v>
      </c>
    </row>
    <row r="2368" spans="1:4" x14ac:dyDescent="0.25">
      <c r="A2368" s="7" t="s">
        <v>9301</v>
      </c>
      <c r="B2368" s="7">
        <v>42.395127000000002</v>
      </c>
      <c r="C2368" s="7">
        <v>-71.128133000000005</v>
      </c>
      <c r="D2368" s="7">
        <v>1</v>
      </c>
    </row>
    <row r="2369" spans="1:4" x14ac:dyDescent="0.25">
      <c r="A2369" s="7" t="s">
        <v>9302</v>
      </c>
      <c r="B2369" s="7">
        <v>42.395130000000002</v>
      </c>
      <c r="C2369" s="7">
        <v>-71.136172000000002</v>
      </c>
      <c r="D2369" s="7">
        <v>1</v>
      </c>
    </row>
    <row r="2370" spans="1:4" x14ac:dyDescent="0.25">
      <c r="A2370" s="7" t="s">
        <v>9303</v>
      </c>
      <c r="B2370" s="7">
        <v>42.395159</v>
      </c>
      <c r="C2370" s="7">
        <v>-71.145804999999996</v>
      </c>
      <c r="D2370" s="7">
        <v>1</v>
      </c>
    </row>
    <row r="2371" spans="1:4" x14ac:dyDescent="0.25">
      <c r="A2371" s="7" t="s">
        <v>9304</v>
      </c>
      <c r="B2371" s="7">
        <v>42.395474999999998</v>
      </c>
      <c r="C2371" s="7">
        <v>-71.131015000000005</v>
      </c>
      <c r="D2371" s="7">
        <v>1</v>
      </c>
    </row>
    <row r="2372" spans="1:4" x14ac:dyDescent="0.25">
      <c r="A2372" s="7" t="s">
        <v>9305</v>
      </c>
      <c r="B2372" s="7">
        <v>42.395477</v>
      </c>
      <c r="C2372" s="7">
        <v>-71.128328999999994</v>
      </c>
      <c r="D2372" s="7">
        <v>1</v>
      </c>
    </row>
    <row r="2373" spans="1:4" x14ac:dyDescent="0.25">
      <c r="A2373" s="7" t="s">
        <v>9306</v>
      </c>
      <c r="B2373" s="7">
        <v>42.395508</v>
      </c>
      <c r="C2373" s="7">
        <v>-71.131037000000006</v>
      </c>
      <c r="D2373" s="7">
        <v>1</v>
      </c>
    </row>
    <row r="2374" spans="1:4" x14ac:dyDescent="0.25">
      <c r="A2374" s="7" t="s">
        <v>9307</v>
      </c>
      <c r="B2374" s="7">
        <v>42.395584999999997</v>
      </c>
      <c r="C2374" s="7">
        <v>-71.129465999999994</v>
      </c>
      <c r="D2374" s="7">
        <v>1</v>
      </c>
    </row>
    <row r="2375" spans="1:4" x14ac:dyDescent="0.25">
      <c r="A2375" s="7" t="s">
        <v>9308</v>
      </c>
      <c r="B2375" s="7">
        <v>42.395600999999999</v>
      </c>
      <c r="C2375" s="7">
        <v>-71.126529000000005</v>
      </c>
      <c r="D2375" s="7">
        <v>1</v>
      </c>
    </row>
    <row r="2376" spans="1:4" x14ac:dyDescent="0.25">
      <c r="A2376" s="7" t="s">
        <v>9309</v>
      </c>
      <c r="B2376" s="7">
        <v>42.395665999999999</v>
      </c>
      <c r="C2376" s="7">
        <v>-71.133431000000002</v>
      </c>
      <c r="D2376" s="7">
        <v>1</v>
      </c>
    </row>
    <row r="2377" spans="1:4" x14ac:dyDescent="0.25">
      <c r="A2377" s="7" t="s">
        <v>9310</v>
      </c>
      <c r="B2377" s="7">
        <v>42.395699999999998</v>
      </c>
      <c r="C2377" s="7">
        <v>-71.132379999999998</v>
      </c>
      <c r="D2377" s="7">
        <v>1</v>
      </c>
    </row>
    <row r="2378" spans="1:4" x14ac:dyDescent="0.25">
      <c r="A2378" s="7" t="s">
        <v>9311</v>
      </c>
      <c r="B2378" s="7">
        <v>42.395722999999997</v>
      </c>
      <c r="C2378" s="7">
        <v>-71.134229000000005</v>
      </c>
      <c r="D2378" s="7">
        <v>1</v>
      </c>
    </row>
    <row r="2379" spans="1:4" x14ac:dyDescent="0.25">
      <c r="A2379" s="7" t="s">
        <v>9312</v>
      </c>
      <c r="B2379" s="7">
        <v>42.395729000000003</v>
      </c>
      <c r="C2379" s="7">
        <v>-71.127837</v>
      </c>
      <c r="D2379" s="7">
        <v>1</v>
      </c>
    </row>
    <row r="2380" spans="1:4" x14ac:dyDescent="0.25">
      <c r="A2380" s="7" t="s">
        <v>9313</v>
      </c>
      <c r="B2380" s="7">
        <v>42.395767999999997</v>
      </c>
      <c r="C2380" s="7">
        <v>-71.132154</v>
      </c>
      <c r="D2380" s="7">
        <v>1</v>
      </c>
    </row>
    <row r="2381" spans="1:4" x14ac:dyDescent="0.25">
      <c r="A2381" s="7" t="s">
        <v>9314</v>
      </c>
      <c r="B2381" s="7">
        <v>42.395829999999997</v>
      </c>
      <c r="C2381" s="7">
        <v>-71.126384000000002</v>
      </c>
      <c r="D2381" s="7">
        <v>1</v>
      </c>
    </row>
    <row r="2382" spans="1:4" x14ac:dyDescent="0.25">
      <c r="A2382" s="7" t="s">
        <v>9315</v>
      </c>
      <c r="B2382" s="7">
        <v>42.395833000000003</v>
      </c>
      <c r="C2382" s="7">
        <v>-71.132891000000001</v>
      </c>
      <c r="D2382" s="7">
        <v>1</v>
      </c>
    </row>
    <row r="2383" spans="1:4" x14ac:dyDescent="0.25">
      <c r="A2383" s="7" t="s">
        <v>9316</v>
      </c>
      <c r="B2383" s="7">
        <v>42.395899</v>
      </c>
      <c r="C2383" s="7">
        <v>-71.128315999999998</v>
      </c>
      <c r="D2383" s="7">
        <v>1</v>
      </c>
    </row>
    <row r="2384" spans="1:4" x14ac:dyDescent="0.25">
      <c r="A2384" s="7" t="s">
        <v>9317</v>
      </c>
      <c r="B2384" s="7">
        <v>42.395966999999999</v>
      </c>
      <c r="C2384" s="7">
        <v>-71.127596999999994</v>
      </c>
      <c r="D2384" s="7">
        <v>1</v>
      </c>
    </row>
    <row r="2385" spans="1:4" x14ac:dyDescent="0.25">
      <c r="A2385" s="7" t="s">
        <v>9318</v>
      </c>
      <c r="B2385" s="7">
        <v>42.396183999999998</v>
      </c>
      <c r="C2385" s="7">
        <v>-71.125798000000003</v>
      </c>
      <c r="D2385" s="7">
        <v>1</v>
      </c>
    </row>
    <row r="2386" spans="1:4" x14ac:dyDescent="0.25">
      <c r="A2386" s="7" t="s">
        <v>9319</v>
      </c>
      <c r="B2386" s="7">
        <v>42.396213000000003</v>
      </c>
      <c r="C2386" s="7">
        <v>-71.128577000000007</v>
      </c>
      <c r="D2386" s="7">
        <v>1</v>
      </c>
    </row>
    <row r="2387" spans="1:4" x14ac:dyDescent="0.25">
      <c r="A2387" s="7" t="s">
        <v>9320</v>
      </c>
      <c r="B2387" s="7">
        <v>42.396286000000003</v>
      </c>
      <c r="C2387" s="7">
        <v>-71.127454</v>
      </c>
      <c r="D2387" s="7">
        <v>1</v>
      </c>
    </row>
    <row r="2388" spans="1:4" x14ac:dyDescent="0.25">
      <c r="A2388" s="7" t="s">
        <v>9321</v>
      </c>
      <c r="B2388" s="7">
        <v>42.396307</v>
      </c>
      <c r="C2388" s="7">
        <v>-71.129259000000005</v>
      </c>
      <c r="D2388" s="7">
        <v>1</v>
      </c>
    </row>
    <row r="2389" spans="1:4" x14ac:dyDescent="0.25">
      <c r="A2389" s="7" t="s">
        <v>9322</v>
      </c>
      <c r="B2389" s="7">
        <v>42.396321999999998</v>
      </c>
      <c r="C2389" s="7">
        <v>-71.129656999999995</v>
      </c>
      <c r="D2389" s="7">
        <v>1</v>
      </c>
    </row>
    <row r="2390" spans="1:4" x14ac:dyDescent="0.25">
      <c r="A2390" s="7" t="s">
        <v>9323</v>
      </c>
      <c r="B2390" s="7">
        <v>42.396346999999999</v>
      </c>
      <c r="C2390" s="7">
        <v>-71.129302999999993</v>
      </c>
      <c r="D2390" s="7">
        <v>1</v>
      </c>
    </row>
    <row r="2391" spans="1:4" x14ac:dyDescent="0.25">
      <c r="A2391" s="7" t="s">
        <v>9324</v>
      </c>
      <c r="B2391" s="7">
        <v>42.396369</v>
      </c>
      <c r="C2391" s="7">
        <v>-71.132283999999999</v>
      </c>
      <c r="D2391" s="7">
        <v>1</v>
      </c>
    </row>
    <row r="2392" spans="1:4" x14ac:dyDescent="0.25">
      <c r="A2392" s="7" t="s">
        <v>9325</v>
      </c>
      <c r="B2392" s="7">
        <v>42.396417999999997</v>
      </c>
      <c r="C2392" s="7">
        <v>-71.132529000000005</v>
      </c>
      <c r="D2392" s="7">
        <v>1</v>
      </c>
    </row>
    <row r="2393" spans="1:4" x14ac:dyDescent="0.25">
      <c r="A2393" s="7" t="s">
        <v>9326</v>
      </c>
      <c r="B2393" s="7">
        <v>42.396428</v>
      </c>
      <c r="C2393" s="7">
        <v>-71.128888000000003</v>
      </c>
      <c r="D2393" s="7">
        <v>1</v>
      </c>
    </row>
    <row r="2394" spans="1:4" x14ac:dyDescent="0.25">
      <c r="A2394" s="7" t="s">
        <v>9327</v>
      </c>
      <c r="B2394" s="7">
        <v>42.396648999999996</v>
      </c>
      <c r="C2394" s="7">
        <v>-71.128310999999997</v>
      </c>
      <c r="D2394" s="7">
        <v>1</v>
      </c>
    </row>
    <row r="2395" spans="1:4" x14ac:dyDescent="0.25">
      <c r="A2395" s="7" t="s">
        <v>9328</v>
      </c>
      <c r="B2395" s="7">
        <v>42.396659</v>
      </c>
      <c r="C2395" s="7">
        <v>-71.127179999999996</v>
      </c>
      <c r="D2395" s="7">
        <v>1</v>
      </c>
    </row>
    <row r="2396" spans="1:4" x14ac:dyDescent="0.25">
      <c r="A2396" s="7" t="s">
        <v>9329</v>
      </c>
      <c r="B2396" s="7">
        <v>42.396681999999998</v>
      </c>
      <c r="C2396" s="7">
        <v>-71.128950000000003</v>
      </c>
      <c r="D2396" s="7">
        <v>1</v>
      </c>
    </row>
    <row r="2397" spans="1:4" x14ac:dyDescent="0.25">
      <c r="A2397" s="7" t="s">
        <v>9330</v>
      </c>
      <c r="B2397" s="7">
        <v>42.396782000000002</v>
      </c>
      <c r="C2397" s="7">
        <v>-71.133111999999997</v>
      </c>
      <c r="D2397" s="7">
        <v>1</v>
      </c>
    </row>
    <row r="2398" spans="1:4" x14ac:dyDescent="0.25">
      <c r="A2398" s="7" t="s">
        <v>9331</v>
      </c>
      <c r="B2398" s="7">
        <v>42.396794999999997</v>
      </c>
      <c r="C2398" s="7">
        <v>-71.129806000000002</v>
      </c>
      <c r="D2398" s="7">
        <v>1</v>
      </c>
    </row>
    <row r="2399" spans="1:4" x14ac:dyDescent="0.25">
      <c r="A2399" s="7" t="s">
        <v>9332</v>
      </c>
      <c r="B2399" s="7">
        <v>42.396856</v>
      </c>
      <c r="C2399" s="7">
        <v>-71.129368999999997</v>
      </c>
      <c r="D2399" s="7">
        <v>1</v>
      </c>
    </row>
    <row r="2400" spans="1:4" x14ac:dyDescent="0.25">
      <c r="A2400" s="7" t="s">
        <v>9333</v>
      </c>
      <c r="B2400" s="7">
        <v>42.396934999999999</v>
      </c>
      <c r="C2400" s="7">
        <v>-71.129959999999997</v>
      </c>
      <c r="D2400" s="7">
        <v>1</v>
      </c>
    </row>
    <row r="2401" spans="1:4" x14ac:dyDescent="0.25">
      <c r="A2401" s="7" t="s">
        <v>9334</v>
      </c>
      <c r="B2401" s="7">
        <v>42.396957999999998</v>
      </c>
      <c r="C2401" s="7">
        <v>-71.129957000000005</v>
      </c>
      <c r="D2401" s="7">
        <v>1</v>
      </c>
    </row>
    <row r="2402" spans="1:4" x14ac:dyDescent="0.25">
      <c r="A2402" s="7" t="s">
        <v>9335</v>
      </c>
      <c r="B2402" s="7">
        <v>42.396963</v>
      </c>
      <c r="C2402" s="7">
        <v>-71.127624999999995</v>
      </c>
      <c r="D2402" s="7">
        <v>1</v>
      </c>
    </row>
    <row r="2403" spans="1:4" x14ac:dyDescent="0.25">
      <c r="A2403" s="7" t="s">
        <v>9336</v>
      </c>
      <c r="B2403" s="7">
        <v>42.397221000000002</v>
      </c>
      <c r="C2403" s="7">
        <v>-71.136245000000002</v>
      </c>
      <c r="D2403" s="7">
        <v>1</v>
      </c>
    </row>
    <row r="2404" spans="1:4" x14ac:dyDescent="0.25">
      <c r="A2404" s="7" t="s">
        <v>9337</v>
      </c>
      <c r="B2404" s="7">
        <v>42.397241000000001</v>
      </c>
      <c r="C2404" s="7">
        <v>-71.131563999999997</v>
      </c>
      <c r="D2404" s="7">
        <v>1</v>
      </c>
    </row>
    <row r="2405" spans="1:4" x14ac:dyDescent="0.25">
      <c r="A2405" s="7" t="s">
        <v>9338</v>
      </c>
      <c r="B2405" s="7">
        <v>42.397359000000002</v>
      </c>
      <c r="C2405" s="7">
        <v>-71.133429000000007</v>
      </c>
      <c r="D2405" s="7">
        <v>1</v>
      </c>
    </row>
    <row r="2406" spans="1:4" x14ac:dyDescent="0.25">
      <c r="A2406" s="7" t="s">
        <v>9339</v>
      </c>
      <c r="B2406" s="7">
        <v>42.397367000000003</v>
      </c>
      <c r="C2406" s="7">
        <v>-71.129498999999996</v>
      </c>
      <c r="D2406" s="7">
        <v>1</v>
      </c>
    </row>
    <row r="2407" spans="1:4" x14ac:dyDescent="0.25">
      <c r="A2407" s="7" t="s">
        <v>9340</v>
      </c>
      <c r="B2407" s="7">
        <v>42.397407999999999</v>
      </c>
      <c r="C2407" s="7">
        <v>-71.134293</v>
      </c>
      <c r="D2407" s="7">
        <v>1</v>
      </c>
    </row>
    <row r="2408" spans="1:4" x14ac:dyDescent="0.25">
      <c r="A2408" s="7" t="s">
        <v>9341</v>
      </c>
      <c r="B2408" s="7">
        <v>42.397410999999998</v>
      </c>
      <c r="C2408" s="7">
        <v>-71.130242999999993</v>
      </c>
      <c r="D2408" s="7">
        <v>1</v>
      </c>
    </row>
    <row r="2409" spans="1:4" x14ac:dyDescent="0.25">
      <c r="A2409" s="7" t="s">
        <v>9342</v>
      </c>
      <c r="B2409" s="7">
        <v>42.397485000000003</v>
      </c>
      <c r="C2409" s="7">
        <v>-71.134150000000005</v>
      </c>
      <c r="D2409" s="7">
        <v>1</v>
      </c>
    </row>
    <row r="2410" spans="1:4" x14ac:dyDescent="0.25">
      <c r="A2410" s="7" t="s">
        <v>9343</v>
      </c>
      <c r="B2410" s="7">
        <v>42.397508999999999</v>
      </c>
      <c r="C2410" s="7">
        <v>-71.131022999999999</v>
      </c>
      <c r="D2410" s="7">
        <v>1</v>
      </c>
    </row>
    <row r="2411" spans="1:4" x14ac:dyDescent="0.25">
      <c r="A2411" s="7" t="s">
        <v>9344</v>
      </c>
      <c r="B2411" s="7">
        <v>42.397557999999997</v>
      </c>
      <c r="C2411" s="7">
        <v>-71.135664000000006</v>
      </c>
      <c r="D2411" s="7">
        <v>1</v>
      </c>
    </row>
    <row r="2412" spans="1:4" x14ac:dyDescent="0.25">
      <c r="A2412" s="7" t="s">
        <v>9345</v>
      </c>
      <c r="B2412" s="7">
        <v>42.397582</v>
      </c>
      <c r="C2412" s="7">
        <v>-71.136189000000002</v>
      </c>
      <c r="D2412" s="7">
        <v>1</v>
      </c>
    </row>
    <row r="2413" spans="1:4" x14ac:dyDescent="0.25">
      <c r="A2413" s="7" t="s">
        <v>9346</v>
      </c>
      <c r="B2413" s="7">
        <v>42.397868000000003</v>
      </c>
      <c r="C2413" s="7">
        <v>-71.130216000000004</v>
      </c>
      <c r="D2413" s="7">
        <v>1</v>
      </c>
    </row>
    <row r="2414" spans="1:4" x14ac:dyDescent="0.25">
      <c r="A2414" s="7" t="s">
        <v>9347</v>
      </c>
      <c r="B2414" s="7">
        <v>42.397928</v>
      </c>
      <c r="C2414" s="7">
        <v>-71.130559000000005</v>
      </c>
      <c r="D2414" s="7">
        <v>1</v>
      </c>
    </row>
    <row r="2415" spans="1:4" x14ac:dyDescent="0.25">
      <c r="A2415" s="7" t="s">
        <v>9348</v>
      </c>
      <c r="B2415" s="7">
        <v>42.397947000000002</v>
      </c>
      <c r="C2415" s="7">
        <v>-71.131417999999996</v>
      </c>
      <c r="D2415" s="7">
        <v>1</v>
      </c>
    </row>
    <row r="2416" spans="1:4" x14ac:dyDescent="0.25">
      <c r="A2416" s="7" t="s">
        <v>9349</v>
      </c>
      <c r="B2416" s="7">
        <v>42.398142</v>
      </c>
      <c r="C2416" s="7">
        <v>-71.130843999999996</v>
      </c>
      <c r="D2416" s="7">
        <v>1</v>
      </c>
    </row>
    <row r="2417" spans="1:4" x14ac:dyDescent="0.25">
      <c r="A2417" s="7" t="s">
        <v>9350</v>
      </c>
      <c r="B2417" s="7">
        <v>42.398266</v>
      </c>
      <c r="C2417" s="7">
        <v>-71.131546</v>
      </c>
      <c r="D2417" s="7">
        <v>1</v>
      </c>
    </row>
    <row r="2418" spans="1:4" x14ac:dyDescent="0.25">
      <c r="A2418" s="7" t="s">
        <v>9351</v>
      </c>
      <c r="B2418" s="7">
        <v>42.398330000000001</v>
      </c>
      <c r="C2418" s="7">
        <v>-71.132537999999997</v>
      </c>
      <c r="D2418" s="7">
        <v>1</v>
      </c>
    </row>
    <row r="2419" spans="1:4" x14ac:dyDescent="0.25">
      <c r="A2419" s="7" t="s">
        <v>9352</v>
      </c>
      <c r="B2419" s="7">
        <v>42.398448999999999</v>
      </c>
      <c r="C2419" s="7">
        <v>-71.131821000000002</v>
      </c>
      <c r="D2419" s="7">
        <v>1</v>
      </c>
    </row>
    <row r="2420" spans="1:4" x14ac:dyDescent="0.25">
      <c r="A2420" s="7" t="s">
        <v>9353</v>
      </c>
      <c r="B2420" s="7">
        <v>42.398654000000001</v>
      </c>
      <c r="C2420" s="7">
        <v>-71.132024000000001</v>
      </c>
      <c r="D2420" s="7">
        <v>1</v>
      </c>
    </row>
    <row r="2421" spans="1:4" x14ac:dyDescent="0.25">
      <c r="A2421" s="7" t="s">
        <v>9354</v>
      </c>
      <c r="B2421" s="7">
        <v>42.398788000000003</v>
      </c>
      <c r="C2421" s="7">
        <v>-71.129772000000003</v>
      </c>
      <c r="D2421" s="7">
        <v>1</v>
      </c>
    </row>
    <row r="2422" spans="1:4" x14ac:dyDescent="0.25">
      <c r="A2422" s="7" t="s">
        <v>9355</v>
      </c>
      <c r="B2422" s="7">
        <v>42.398797999999999</v>
      </c>
      <c r="C2422" s="7">
        <v>-71.128697000000003</v>
      </c>
      <c r="D2422" s="7">
        <v>1</v>
      </c>
    </row>
    <row r="2423" spans="1:4" x14ac:dyDescent="0.25">
      <c r="A2423" s="7" t="s">
        <v>9356</v>
      </c>
      <c r="B2423" s="7">
        <v>42.398820999999998</v>
      </c>
      <c r="C2423" s="7">
        <v>-71.131703999999999</v>
      </c>
      <c r="D2423" s="7">
        <v>1</v>
      </c>
    </row>
    <row r="2424" spans="1:4" x14ac:dyDescent="0.25">
      <c r="A2424" s="7" t="s">
        <v>9357</v>
      </c>
      <c r="B2424" s="7">
        <v>42.398907000000001</v>
      </c>
      <c r="C2424" s="7">
        <v>-71.140972000000005</v>
      </c>
      <c r="D2424" s="7">
        <v>1</v>
      </c>
    </row>
    <row r="2425" spans="1:4" x14ac:dyDescent="0.25">
      <c r="A2425" s="7" t="s">
        <v>9358</v>
      </c>
      <c r="B2425" s="7">
        <v>42.398950999999997</v>
      </c>
      <c r="C2425" s="7">
        <v>-71.132124000000005</v>
      </c>
      <c r="D2425" s="7">
        <v>1</v>
      </c>
    </row>
    <row r="2426" spans="1:4" x14ac:dyDescent="0.25">
      <c r="A2426" s="7" t="s">
        <v>9359</v>
      </c>
      <c r="B2426" s="7">
        <v>42.399045000000001</v>
      </c>
      <c r="C2426" s="7">
        <v>-71.129300000000001</v>
      </c>
      <c r="D2426" s="7">
        <v>1</v>
      </c>
    </row>
    <row r="2427" spans="1:4" x14ac:dyDescent="0.25">
      <c r="A2427" s="7" t="s">
        <v>9360</v>
      </c>
      <c r="B2427" s="7">
        <v>42.399234</v>
      </c>
      <c r="C2427" s="7">
        <v>-71.129413999999997</v>
      </c>
      <c r="D2427" s="7">
        <v>1</v>
      </c>
    </row>
    <row r="2428" spans="1:4" x14ac:dyDescent="0.25">
      <c r="A2428" s="7" t="s">
        <v>9361</v>
      </c>
      <c r="B2428" s="7">
        <v>42.399340000000002</v>
      </c>
      <c r="C2428" s="7">
        <v>-71.130161999999999</v>
      </c>
      <c r="D2428" s="7">
        <v>1</v>
      </c>
    </row>
    <row r="2429" spans="1:4" x14ac:dyDescent="0.25">
      <c r="A2429" s="7" t="s">
        <v>9362</v>
      </c>
      <c r="B2429" s="7">
        <v>42.399377999999999</v>
      </c>
      <c r="C2429" s="7">
        <v>-71.148358999999999</v>
      </c>
      <c r="D2429" s="7">
        <v>1</v>
      </c>
    </row>
    <row r="2430" spans="1:4" x14ac:dyDescent="0.25">
      <c r="A2430" s="7" t="s">
        <v>9363</v>
      </c>
      <c r="B2430" s="7">
        <v>42.399470999999998</v>
      </c>
      <c r="C2430" s="7">
        <v>-71.130049999999997</v>
      </c>
      <c r="D2430" s="7">
        <v>1</v>
      </c>
    </row>
    <row r="2431" spans="1:4" x14ac:dyDescent="0.25">
      <c r="A2431" s="7" t="s">
        <v>9364</v>
      </c>
      <c r="B2431" s="7">
        <v>42.399481999999999</v>
      </c>
      <c r="C2431" s="7">
        <v>-71.132358999999994</v>
      </c>
      <c r="D2431" s="7">
        <v>1</v>
      </c>
    </row>
    <row r="2432" spans="1:4" x14ac:dyDescent="0.25">
      <c r="A2432" s="7" t="s">
        <v>9365</v>
      </c>
      <c r="B2432" s="7">
        <v>42.399501000000001</v>
      </c>
      <c r="C2432" s="7">
        <v>-71.132937999999996</v>
      </c>
      <c r="D2432" s="7">
        <v>1</v>
      </c>
    </row>
    <row r="2433" spans="1:4" x14ac:dyDescent="0.25">
      <c r="A2433" s="7" t="s">
        <v>9366</v>
      </c>
      <c r="B2433" s="7">
        <v>42.399673</v>
      </c>
      <c r="C2433" s="7">
        <v>-71.133536000000007</v>
      </c>
      <c r="D2433" s="7">
        <v>1</v>
      </c>
    </row>
    <row r="2434" spans="1:4" x14ac:dyDescent="0.25">
      <c r="A2434" s="7" t="s">
        <v>9367</v>
      </c>
      <c r="B2434" s="7">
        <v>42.399675000000002</v>
      </c>
      <c r="C2434" s="7">
        <v>-71.134309999999999</v>
      </c>
      <c r="D2434" s="7">
        <v>1</v>
      </c>
    </row>
    <row r="2435" spans="1:4" x14ac:dyDescent="0.25">
      <c r="A2435" s="7" t="s">
        <v>9368</v>
      </c>
      <c r="B2435" s="7">
        <v>42.399734000000002</v>
      </c>
      <c r="C2435" s="7">
        <v>-71.149659999999997</v>
      </c>
      <c r="D2435" s="7">
        <v>1</v>
      </c>
    </row>
    <row r="2436" spans="1:4" x14ac:dyDescent="0.25">
      <c r="A2436" s="7" t="s">
        <v>9369</v>
      </c>
      <c r="B2436" s="7">
        <v>42.399991</v>
      </c>
      <c r="C2436" s="7">
        <v>-71.131787000000003</v>
      </c>
      <c r="D2436" s="7">
        <v>1</v>
      </c>
    </row>
    <row r="2437" spans="1:4" x14ac:dyDescent="0.25">
      <c r="A2437" s="7" t="s">
        <v>9370</v>
      </c>
      <c r="B2437" s="7">
        <v>42.400249000000002</v>
      </c>
      <c r="C2437" s="7">
        <v>-71.133433999999994</v>
      </c>
      <c r="D2437" s="7">
        <v>1</v>
      </c>
    </row>
    <row r="2438" spans="1:4" x14ac:dyDescent="0.25">
      <c r="A2438" s="7" t="s">
        <v>9371</v>
      </c>
      <c r="B2438" s="7">
        <v>42.400416</v>
      </c>
      <c r="C2438" s="7">
        <v>-71.130376999999996</v>
      </c>
      <c r="D2438" s="7">
        <v>1</v>
      </c>
    </row>
    <row r="2439" spans="1:4" x14ac:dyDescent="0.25">
      <c r="A2439" s="7" t="s">
        <v>9372</v>
      </c>
      <c r="B2439" s="7">
        <v>42.400441999999998</v>
      </c>
      <c r="C2439" s="7">
        <v>-71.132195999999993</v>
      </c>
      <c r="D2439" s="7">
        <v>1</v>
      </c>
    </row>
    <row r="2440" spans="1:4" x14ac:dyDescent="0.25">
      <c r="A2440" s="7" t="s">
        <v>9373</v>
      </c>
      <c r="B2440" s="7">
        <v>42.400458</v>
      </c>
      <c r="C2440" s="7">
        <v>-71.134533000000005</v>
      </c>
      <c r="D2440" s="7">
        <v>1</v>
      </c>
    </row>
    <row r="2441" spans="1:4" x14ac:dyDescent="0.25">
      <c r="A2441" s="7" t="s">
        <v>9374</v>
      </c>
      <c r="B2441" s="7">
        <v>42.400492999999997</v>
      </c>
      <c r="C2441" s="7">
        <v>-71.135513000000003</v>
      </c>
      <c r="D2441" s="7">
        <v>1</v>
      </c>
    </row>
    <row r="2442" spans="1:4" x14ac:dyDescent="0.25">
      <c r="A2442" s="7" t="s">
        <v>9375</v>
      </c>
      <c r="B2442" s="7">
        <v>42.400697000000001</v>
      </c>
      <c r="C2442" s="7">
        <v>-71.135489000000007</v>
      </c>
      <c r="D2442" s="7">
        <v>1</v>
      </c>
    </row>
    <row r="2443" spans="1:4" x14ac:dyDescent="0.25">
      <c r="A2443" s="7" t="s">
        <v>9376</v>
      </c>
      <c r="B2443" s="7">
        <v>42.400784000000002</v>
      </c>
      <c r="C2443" s="7">
        <v>-71.135227999999998</v>
      </c>
      <c r="D2443" s="7">
        <v>1</v>
      </c>
    </row>
    <row r="2444" spans="1:4" x14ac:dyDescent="0.25">
      <c r="A2444" s="7" t="s">
        <v>9377</v>
      </c>
      <c r="B2444" s="7">
        <v>42.400924000000003</v>
      </c>
      <c r="C2444" s="7">
        <v>-71.126581000000002</v>
      </c>
      <c r="D2444" s="7">
        <v>1</v>
      </c>
    </row>
    <row r="2445" spans="1:4" x14ac:dyDescent="0.25">
      <c r="A2445" s="7" t="s">
        <v>9378</v>
      </c>
      <c r="B2445" s="7">
        <v>42.400992000000002</v>
      </c>
      <c r="C2445" s="7">
        <v>-71.132974000000004</v>
      </c>
      <c r="D2445" s="7">
        <v>1</v>
      </c>
    </row>
    <row r="2446" spans="1:4" x14ac:dyDescent="0.25">
      <c r="A2446" s="7" t="s">
        <v>9379</v>
      </c>
      <c r="B2446" s="7">
        <v>42.401384</v>
      </c>
      <c r="C2446" s="7">
        <v>-71.131338</v>
      </c>
      <c r="D2446" s="7">
        <v>1</v>
      </c>
    </row>
    <row r="2447" spans="1:4" x14ac:dyDescent="0.25">
      <c r="A2447" s="7" t="s">
        <v>9380</v>
      </c>
      <c r="B2447" s="7">
        <v>42.402610000000003</v>
      </c>
      <c r="C2447" s="7">
        <v>-71.134445999999997</v>
      </c>
      <c r="D2447" s="7">
        <v>1</v>
      </c>
    </row>
    <row r="2448" spans="1:4" x14ac:dyDescent="0.25">
      <c r="A2448" s="7" t="s">
        <v>9381</v>
      </c>
      <c r="B2448" s="7">
        <v>42.402749999999997</v>
      </c>
      <c r="C2448" s="7">
        <v>-71.128459000000007</v>
      </c>
      <c r="D2448" s="7">
        <v>1</v>
      </c>
    </row>
  </sheetData>
  <mergeCells count="1">
    <mergeCell ref="B1:Q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theme="5" tint="0.59999389629810485"/>
  </sheetPr>
  <dimension ref="A1:V25"/>
  <sheetViews>
    <sheetView showGridLines="0" topLeftCell="A4" zoomScale="50" zoomScaleNormal="50" workbookViewId="0">
      <selection sqref="A1:V2"/>
    </sheetView>
  </sheetViews>
  <sheetFormatPr defaultRowHeight="15" x14ac:dyDescent="0.25"/>
  <cols>
    <col min="1" max="1" width="10.42578125" style="7" customWidth="1"/>
    <col min="2" max="2" width="9.7109375" style="7" customWidth="1"/>
    <col min="3" max="3" width="11" style="7" customWidth="1"/>
    <col min="4" max="4" width="12.42578125" style="7" customWidth="1"/>
    <col min="5" max="5" width="11.7109375" style="39" customWidth="1"/>
    <col min="6" max="6" width="14.7109375" style="7" customWidth="1"/>
    <col min="7" max="7" width="12.28515625" style="7" customWidth="1"/>
    <col min="8" max="8" width="8.85546875"/>
    <col min="9" max="9" width="8.85546875" customWidth="1"/>
  </cols>
  <sheetData>
    <row r="1" spans="1:22" x14ac:dyDescent="0.25">
      <c r="A1" s="91" t="s">
        <v>9443</v>
      </c>
      <c r="B1" s="91"/>
      <c r="C1" s="91"/>
      <c r="D1" s="91"/>
      <c r="E1" s="91"/>
      <c r="F1" s="91"/>
      <c r="G1" s="91"/>
      <c r="H1" s="91"/>
      <c r="I1" s="91"/>
      <c r="J1" s="91"/>
      <c r="K1" s="91"/>
      <c r="L1" s="91"/>
      <c r="M1" s="91"/>
      <c r="N1" s="91"/>
      <c r="O1" s="91"/>
      <c r="P1" s="91"/>
      <c r="Q1" s="91"/>
      <c r="R1" s="91"/>
      <c r="S1" s="91"/>
      <c r="T1" s="91"/>
      <c r="U1" s="91"/>
      <c r="V1" s="91"/>
    </row>
    <row r="2" spans="1:22" x14ac:dyDescent="0.25">
      <c r="A2" s="91"/>
      <c r="B2" s="91"/>
      <c r="C2" s="91"/>
      <c r="D2" s="91"/>
      <c r="E2" s="91"/>
      <c r="F2" s="91"/>
      <c r="G2" s="91"/>
      <c r="H2" s="91"/>
      <c r="I2" s="91"/>
      <c r="J2" s="91"/>
      <c r="K2" s="91"/>
      <c r="L2" s="91"/>
      <c r="M2" s="91"/>
      <c r="N2" s="91"/>
      <c r="O2" s="91"/>
      <c r="P2" s="91"/>
      <c r="Q2" s="91"/>
      <c r="R2" s="91"/>
      <c r="S2" s="91"/>
      <c r="T2" s="91"/>
      <c r="U2" s="91"/>
      <c r="V2" s="91"/>
    </row>
    <row r="4" spans="1:22" x14ac:dyDescent="0.25">
      <c r="A4" s="25" t="s">
        <v>36</v>
      </c>
      <c r="B4" s="25" t="s">
        <v>9401</v>
      </c>
      <c r="C4" s="25" t="s">
        <v>9402</v>
      </c>
      <c r="D4" s="25" t="s">
        <v>9403</v>
      </c>
      <c r="E4" s="38" t="s">
        <v>9404</v>
      </c>
      <c r="F4" s="25" t="s">
        <v>9405</v>
      </c>
      <c r="G4" s="25" t="s">
        <v>9406</v>
      </c>
    </row>
    <row r="5" spans="1:22" x14ac:dyDescent="0.25">
      <c r="A5" s="7">
        <v>1995</v>
      </c>
      <c r="B5" s="7">
        <v>86</v>
      </c>
      <c r="C5" s="37">
        <v>0.59722222222222221</v>
      </c>
      <c r="D5" s="7">
        <v>791</v>
      </c>
      <c r="E5" s="39">
        <v>0.27996798078847307</v>
      </c>
      <c r="F5" s="7">
        <v>698</v>
      </c>
      <c r="G5" s="7">
        <v>4.3899999999999997</v>
      </c>
    </row>
    <row r="6" spans="1:22" x14ac:dyDescent="0.25">
      <c r="A6" s="7">
        <v>1996</v>
      </c>
      <c r="B6" s="7">
        <v>85</v>
      </c>
      <c r="C6" s="37">
        <v>0.52469135802469136</v>
      </c>
      <c r="D6" s="7">
        <v>928</v>
      </c>
      <c r="E6" s="39">
        <v>0.28335649756775538</v>
      </c>
      <c r="F6" s="7">
        <v>921</v>
      </c>
      <c r="G6" s="7">
        <v>5</v>
      </c>
    </row>
    <row r="7" spans="1:22" x14ac:dyDescent="0.25">
      <c r="A7" s="7">
        <v>1997</v>
      </c>
      <c r="B7" s="7">
        <v>78</v>
      </c>
      <c r="C7" s="37">
        <v>0.48148148148148145</v>
      </c>
      <c r="D7" s="7">
        <v>851</v>
      </c>
      <c r="E7" s="39">
        <v>0.29129908320359799</v>
      </c>
      <c r="F7" s="7">
        <v>857</v>
      </c>
      <c r="G7" s="7">
        <v>4.87</v>
      </c>
    </row>
    <row r="8" spans="1:22" x14ac:dyDescent="0.25">
      <c r="A8" s="7">
        <v>1998</v>
      </c>
      <c r="B8" s="7">
        <v>92</v>
      </c>
      <c r="C8" s="37">
        <v>0.5679012345679012</v>
      </c>
      <c r="D8" s="7">
        <v>876</v>
      </c>
      <c r="E8" s="39">
        <v>0.2799500089269773</v>
      </c>
      <c r="F8" s="7">
        <v>729</v>
      </c>
      <c r="G8" s="7">
        <v>4.1900000000000004</v>
      </c>
    </row>
    <row r="9" spans="1:22" x14ac:dyDescent="0.25">
      <c r="A9" s="7">
        <v>1999</v>
      </c>
      <c r="B9" s="7">
        <v>94</v>
      </c>
      <c r="C9" s="37">
        <v>0.58024691358024694</v>
      </c>
      <c r="D9" s="7">
        <v>836</v>
      </c>
      <c r="E9" s="39">
        <v>0.27800681125649757</v>
      </c>
      <c r="F9" s="7">
        <v>718</v>
      </c>
      <c r="G9" s="7">
        <v>4</v>
      </c>
    </row>
    <row r="10" spans="1:22" x14ac:dyDescent="0.25">
      <c r="A10" s="7">
        <v>2000</v>
      </c>
      <c r="B10" s="7">
        <v>85</v>
      </c>
      <c r="C10" s="37">
        <v>0.52469135802469136</v>
      </c>
      <c r="D10" s="7">
        <v>792</v>
      </c>
      <c r="E10" s="39">
        <v>0.26696269982238013</v>
      </c>
      <c r="F10" s="7">
        <v>745</v>
      </c>
      <c r="G10" s="7">
        <v>4.2300000000000004</v>
      </c>
    </row>
    <row r="11" spans="1:22" x14ac:dyDescent="0.25">
      <c r="A11" s="7">
        <v>2001</v>
      </c>
      <c r="B11" s="7">
        <v>82</v>
      </c>
      <c r="C11" s="37">
        <v>0.50931677018633537</v>
      </c>
      <c r="D11" s="7">
        <v>772</v>
      </c>
      <c r="E11" s="39">
        <v>0.26636931311329171</v>
      </c>
      <c r="F11" s="7">
        <v>745</v>
      </c>
      <c r="G11" s="7">
        <v>4.1500000000000004</v>
      </c>
    </row>
    <row r="12" spans="1:22" x14ac:dyDescent="0.25">
      <c r="A12" s="7">
        <v>2002</v>
      </c>
      <c r="B12" s="7">
        <v>93</v>
      </c>
      <c r="C12" s="37">
        <v>0.57407407407407407</v>
      </c>
      <c r="D12" s="7">
        <v>859</v>
      </c>
      <c r="E12" s="39">
        <v>0.27659574468085107</v>
      </c>
      <c r="F12" s="7">
        <v>665</v>
      </c>
      <c r="G12" s="7">
        <v>3.75</v>
      </c>
    </row>
    <row r="13" spans="1:22" x14ac:dyDescent="0.25">
      <c r="A13" s="7">
        <v>2003</v>
      </c>
      <c r="B13" s="7">
        <v>95</v>
      </c>
      <c r="C13" s="37">
        <v>0.5864197530864198</v>
      </c>
      <c r="D13" s="7">
        <v>961</v>
      </c>
      <c r="E13" s="39">
        <v>0.28895822499566648</v>
      </c>
      <c r="F13" s="7">
        <v>809</v>
      </c>
      <c r="G13" s="7">
        <v>4.4800000000000004</v>
      </c>
    </row>
    <row r="14" spans="1:22" x14ac:dyDescent="0.25">
      <c r="A14" s="7">
        <v>2004</v>
      </c>
      <c r="B14" s="7">
        <v>98</v>
      </c>
      <c r="C14" s="37">
        <v>0.60493827160493829</v>
      </c>
      <c r="D14" s="7">
        <v>949</v>
      </c>
      <c r="E14" s="39">
        <v>0.281993006993007</v>
      </c>
      <c r="F14" s="7">
        <v>768</v>
      </c>
      <c r="G14" s="7">
        <v>4.18</v>
      </c>
    </row>
    <row r="15" spans="1:22" x14ac:dyDescent="0.25">
      <c r="A15" s="7">
        <v>2005</v>
      </c>
      <c r="B15" s="7">
        <v>95</v>
      </c>
      <c r="C15" s="37">
        <v>0.5864197530864198</v>
      </c>
      <c r="D15" s="7">
        <v>910</v>
      </c>
      <c r="E15" s="39">
        <v>0.28066121578386066</v>
      </c>
      <c r="F15" s="7">
        <v>805</v>
      </c>
      <c r="G15" s="7">
        <v>4.74</v>
      </c>
    </row>
    <row r="16" spans="1:22" x14ac:dyDescent="0.25">
      <c r="A16" s="7">
        <v>2006</v>
      </c>
      <c r="B16" s="7">
        <v>86</v>
      </c>
      <c r="C16" s="37">
        <v>0.53086419753086422</v>
      </c>
      <c r="D16" s="7">
        <v>820</v>
      </c>
      <c r="E16" s="39">
        <v>0.26873109094144865</v>
      </c>
      <c r="F16" s="7">
        <v>825</v>
      </c>
      <c r="G16" s="7">
        <v>4.83</v>
      </c>
    </row>
    <row r="17" spans="1:7" x14ac:dyDescent="0.25">
      <c r="A17" s="7">
        <v>2007</v>
      </c>
      <c r="B17" s="7">
        <v>96</v>
      </c>
      <c r="C17" s="37">
        <v>0.59259259259259256</v>
      </c>
      <c r="D17" s="7">
        <v>867</v>
      </c>
      <c r="E17" s="39">
        <v>0.27929862229379138</v>
      </c>
      <c r="F17" s="7">
        <v>657</v>
      </c>
      <c r="G17" s="7">
        <v>3.87</v>
      </c>
    </row>
    <row r="18" spans="1:7" x14ac:dyDescent="0.25">
      <c r="A18" s="7">
        <v>2008</v>
      </c>
      <c r="B18" s="7">
        <v>95</v>
      </c>
      <c r="C18" s="37">
        <v>0.5864197530864198</v>
      </c>
      <c r="D18" s="7">
        <v>845</v>
      </c>
      <c r="E18" s="39">
        <v>0.27966404574696213</v>
      </c>
      <c r="F18" s="7">
        <v>694</v>
      </c>
      <c r="G18" s="7">
        <v>4.01</v>
      </c>
    </row>
    <row r="19" spans="1:7" x14ac:dyDescent="0.25">
      <c r="A19" s="7">
        <v>2009</v>
      </c>
      <c r="B19" s="7">
        <v>95</v>
      </c>
      <c r="C19" s="37">
        <v>0.5864197530864198</v>
      </c>
      <c r="D19" s="7">
        <v>872</v>
      </c>
      <c r="E19" s="39">
        <v>0.26970954356846472</v>
      </c>
      <c r="F19" s="7">
        <v>736</v>
      </c>
      <c r="G19" s="7">
        <v>4.3499999999999996</v>
      </c>
    </row>
    <row r="20" spans="1:7" x14ac:dyDescent="0.25">
      <c r="A20" s="7">
        <v>2010</v>
      </c>
      <c r="B20" s="7">
        <v>89</v>
      </c>
      <c r="C20" s="37">
        <v>0.54938271604938271</v>
      </c>
      <c r="D20" s="7">
        <v>818</v>
      </c>
      <c r="E20" s="39">
        <v>0.26762309599716616</v>
      </c>
      <c r="F20" s="7">
        <v>744</v>
      </c>
      <c r="G20" s="7">
        <v>4.2</v>
      </c>
    </row>
    <row r="21" spans="1:7" x14ac:dyDescent="0.25">
      <c r="A21" s="7">
        <v>2011</v>
      </c>
      <c r="B21" s="7">
        <v>90</v>
      </c>
      <c r="C21" s="37">
        <v>0.55555555555555558</v>
      </c>
      <c r="D21" s="7">
        <v>875</v>
      </c>
      <c r="E21" s="39">
        <v>0.28021015761821366</v>
      </c>
      <c r="F21" s="7">
        <v>737</v>
      </c>
      <c r="G21" s="7">
        <v>4.2</v>
      </c>
    </row>
    <row r="22" spans="1:7" x14ac:dyDescent="0.25">
      <c r="A22" s="7">
        <v>2012</v>
      </c>
      <c r="B22" s="7">
        <v>69</v>
      </c>
      <c r="C22" s="37">
        <v>0.42592592592592593</v>
      </c>
      <c r="D22" s="7">
        <v>734</v>
      </c>
      <c r="E22" s="39">
        <v>0.26034975017844397</v>
      </c>
      <c r="F22" s="7">
        <v>806</v>
      </c>
      <c r="G22" s="7">
        <v>4.7</v>
      </c>
    </row>
    <row r="23" spans="1:7" x14ac:dyDescent="0.25">
      <c r="A23" s="7">
        <v>2013</v>
      </c>
      <c r="B23" s="7">
        <v>97</v>
      </c>
      <c r="C23" s="37">
        <v>0.59876543209876543</v>
      </c>
      <c r="D23" s="7">
        <v>853</v>
      </c>
      <c r="E23" s="39">
        <v>0.2771190939656698</v>
      </c>
      <c r="F23" s="7">
        <v>656</v>
      </c>
      <c r="G23" s="7">
        <v>3.79</v>
      </c>
    </row>
    <row r="24" spans="1:7" x14ac:dyDescent="0.25">
      <c r="A24" s="7">
        <v>2014</v>
      </c>
      <c r="B24" s="7">
        <v>71</v>
      </c>
      <c r="C24" s="37">
        <v>0.43827160493827161</v>
      </c>
      <c r="D24" s="7">
        <v>634</v>
      </c>
      <c r="E24" s="39">
        <v>0.24410016213294902</v>
      </c>
      <c r="F24" s="7">
        <v>715</v>
      </c>
      <c r="G24" s="7">
        <v>4.01</v>
      </c>
    </row>
    <row r="25" spans="1:7" x14ac:dyDescent="0.25">
      <c r="A25" s="7">
        <v>2015</v>
      </c>
      <c r="B25" s="7">
        <v>78</v>
      </c>
      <c r="C25" s="37">
        <v>0.48148148148148145</v>
      </c>
      <c r="D25" s="7">
        <v>748</v>
      </c>
      <c r="E25" s="39">
        <v>0.26507092198581561</v>
      </c>
      <c r="F25" s="7">
        <v>753</v>
      </c>
      <c r="G25" s="7">
        <v>4.3099999999999996</v>
      </c>
    </row>
  </sheetData>
  <mergeCells count="1">
    <mergeCell ref="A1:V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5" tint="0.59999389629810485"/>
  </sheetPr>
  <dimension ref="A1:F12"/>
  <sheetViews>
    <sheetView showGridLines="0" workbookViewId="0">
      <selection activeCell="F13" sqref="F13"/>
    </sheetView>
  </sheetViews>
  <sheetFormatPr defaultRowHeight="15" x14ac:dyDescent="0.25"/>
  <cols>
    <col min="1" max="1" width="14.85546875" customWidth="1"/>
    <col min="2" max="5" width="16.140625" customWidth="1"/>
    <col min="6" max="6" width="28.85546875" customWidth="1"/>
  </cols>
  <sheetData>
    <row r="1" spans="1:6" x14ac:dyDescent="0.25">
      <c r="A1" s="91" t="s">
        <v>9444</v>
      </c>
      <c r="B1" s="91"/>
      <c r="C1" s="91"/>
      <c r="D1" s="91"/>
      <c r="E1" s="91"/>
      <c r="F1" s="91"/>
    </row>
    <row r="2" spans="1:6" x14ac:dyDescent="0.25">
      <c r="A2" s="91"/>
      <c r="B2" s="91"/>
      <c r="C2" s="91"/>
      <c r="D2" s="91"/>
      <c r="E2" s="91"/>
      <c r="F2" s="91"/>
    </row>
    <row r="4" spans="1:6" x14ac:dyDescent="0.25">
      <c r="A4" s="17" t="s">
        <v>6930</v>
      </c>
      <c r="B4" s="9" t="s">
        <v>6931</v>
      </c>
      <c r="C4" s="9" t="s">
        <v>6932</v>
      </c>
      <c r="D4" s="9" t="s">
        <v>6933</v>
      </c>
      <c r="E4" s="9" t="s">
        <v>6934</v>
      </c>
    </row>
    <row r="5" spans="1:6" ht="24" customHeight="1" x14ac:dyDescent="0.25">
      <c r="A5" s="16" t="s">
        <v>37</v>
      </c>
      <c r="B5" s="8">
        <v>95</v>
      </c>
      <c r="C5" s="8">
        <v>163</v>
      </c>
      <c r="D5" s="8">
        <v>288</v>
      </c>
      <c r="E5" s="8">
        <v>124</v>
      </c>
    </row>
    <row r="6" spans="1:6" ht="24" customHeight="1" x14ac:dyDescent="0.25">
      <c r="A6" s="16" t="s">
        <v>38</v>
      </c>
      <c r="B6" s="8">
        <v>57</v>
      </c>
      <c r="C6" s="8">
        <v>363</v>
      </c>
      <c r="D6" s="8">
        <v>400</v>
      </c>
      <c r="E6" s="8">
        <v>169</v>
      </c>
    </row>
    <row r="7" spans="1:6" ht="24" customHeight="1" x14ac:dyDescent="0.25">
      <c r="A7" s="16" t="s">
        <v>39</v>
      </c>
      <c r="B7" s="8">
        <v>54</v>
      </c>
      <c r="C7" s="8">
        <v>383</v>
      </c>
      <c r="D7" s="8">
        <v>452</v>
      </c>
      <c r="E7" s="8">
        <v>177</v>
      </c>
    </row>
    <row r="8" spans="1:6" ht="24" customHeight="1" x14ac:dyDescent="0.25">
      <c r="A8" s="16" t="s">
        <v>40</v>
      </c>
      <c r="B8" s="8">
        <v>52</v>
      </c>
      <c r="C8" s="8">
        <v>417</v>
      </c>
      <c r="D8" s="8">
        <v>446</v>
      </c>
      <c r="E8" s="8">
        <v>220</v>
      </c>
    </row>
    <row r="9" spans="1:6" ht="24" customHeight="1" x14ac:dyDescent="0.25">
      <c r="A9" s="16" t="s">
        <v>41</v>
      </c>
      <c r="B9" s="8">
        <v>57</v>
      </c>
      <c r="C9" s="8">
        <v>404</v>
      </c>
      <c r="D9" s="8">
        <v>444</v>
      </c>
      <c r="E9" s="8">
        <v>207</v>
      </c>
    </row>
    <row r="10" spans="1:6" ht="24" customHeight="1" x14ac:dyDescent="0.25">
      <c r="A10" s="16" t="s">
        <v>42</v>
      </c>
      <c r="B10" s="8">
        <v>73</v>
      </c>
      <c r="C10" s="8">
        <v>409</v>
      </c>
      <c r="D10" s="8">
        <v>500</v>
      </c>
      <c r="E10" s="8">
        <v>233</v>
      </c>
    </row>
    <row r="11" spans="1:6" ht="24" customHeight="1" x14ac:dyDescent="0.25">
      <c r="A11" s="16" t="s">
        <v>43</v>
      </c>
      <c r="B11" s="8">
        <v>93</v>
      </c>
      <c r="C11" s="8">
        <v>238</v>
      </c>
      <c r="D11" s="8">
        <v>320</v>
      </c>
      <c r="E11" s="8">
        <v>188</v>
      </c>
    </row>
    <row r="12" spans="1:6" ht="24" customHeight="1" x14ac:dyDescent="0.25"/>
  </sheetData>
  <mergeCells count="1">
    <mergeCell ref="A1:F2"/>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high="1" xr2:uid="{F71A3F41-1405-4AED-8B4C-0A3C33C18174}">
          <x14:colorSeries rgb="FF376092"/>
          <x14:colorNegative rgb="FFD00000"/>
          <x14:colorAxis rgb="FF000000"/>
          <x14:colorMarkers rgb="FFD00000"/>
          <x14:colorFirst rgb="FFD00000"/>
          <x14:colorLast rgb="FFD00000"/>
          <x14:colorHigh rgb="FFD00000"/>
          <x14:colorLow rgb="FFD00000"/>
          <x14:sparklines>
            <x14:sparkline>
              <xm:f>'Accident Trends'!B5:B11</xm:f>
              <xm:sqref>B12</xm:sqref>
            </x14:sparkline>
            <x14:sparkline>
              <xm:f>'Accident Trends'!C5:C11</xm:f>
              <xm:sqref>C12</xm:sqref>
            </x14:sparkline>
            <x14:sparkline>
              <xm:f>'Accident Trends'!D5:D11</xm:f>
              <xm:sqref>D12</xm:sqref>
            </x14:sparkline>
            <x14:sparkline>
              <xm:f>'Accident Trends'!E5:E11</xm:f>
              <xm:sqref>E12</xm:sqref>
            </x14:sparkline>
          </x14:sparklines>
        </x14:sparklineGroup>
        <x14:sparklineGroup displayEmptyCellsAs="gap" high="1" xr2:uid="{1DB01326-652A-4095-9029-6B3851FFC66C}">
          <x14:colorSeries rgb="FF376092"/>
          <x14:colorNegative rgb="FFD00000"/>
          <x14:colorAxis rgb="FF000000"/>
          <x14:colorMarkers rgb="FFD00000"/>
          <x14:colorFirst rgb="FFD00000"/>
          <x14:colorLast rgb="FFD00000"/>
          <x14:colorHigh rgb="FFD00000"/>
          <x14:colorLow rgb="FFD00000"/>
          <x14:sparklines>
            <x14:sparkline>
              <xm:f>'Accident Trends'!B5:E5</xm:f>
              <xm:sqref>F5</xm:sqref>
            </x14:sparkline>
            <x14:sparkline>
              <xm:f>'Accident Trends'!B6:E6</xm:f>
              <xm:sqref>F6</xm:sqref>
            </x14:sparkline>
            <x14:sparkline>
              <xm:f>'Accident Trends'!B7:E7</xm:f>
              <xm:sqref>F7</xm:sqref>
            </x14:sparkline>
            <x14:sparkline>
              <xm:f>'Accident Trends'!B8:E8</xm:f>
              <xm:sqref>F8</xm:sqref>
            </x14:sparkline>
            <x14:sparkline>
              <xm:f>'Accident Trends'!B9:E9</xm:f>
              <xm:sqref>F9</xm:sqref>
            </x14:sparkline>
            <x14:sparkline>
              <xm:f>'Accident Trends'!B10:E10</xm:f>
              <xm:sqref>F10</xm:sqref>
            </x14:sparkline>
            <x14:sparkline>
              <xm:f>'Accident Trends'!B11:E11</xm:f>
              <xm:sqref>F11</xm:sqref>
            </x14:sparkline>
          </x14:sparklines>
        </x14:sparklineGroup>
      </x14:sparklineGroup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70378-E8A7-44D8-BFA9-5A614D055DA8}">
  <sheetPr>
    <tabColor theme="5" tint="0.59999389629810485"/>
  </sheetPr>
  <dimension ref="A1:P5"/>
  <sheetViews>
    <sheetView showGridLines="0" topLeftCell="A16" zoomScale="75" zoomScaleNormal="75" workbookViewId="0">
      <selection activeCell="F30" sqref="F30"/>
    </sheetView>
  </sheetViews>
  <sheetFormatPr defaultRowHeight="15" x14ac:dyDescent="0.25"/>
  <cols>
    <col min="1" max="1" width="12.5703125" customWidth="1"/>
    <col min="2" max="2" width="12.85546875" style="11" customWidth="1"/>
    <col min="3" max="3" width="14.28515625" style="11" customWidth="1"/>
    <col min="4" max="4" width="13.42578125" style="1" customWidth="1"/>
    <col min="5" max="5" width="9.7109375" customWidth="1"/>
  </cols>
  <sheetData>
    <row r="1" spans="1:16" x14ac:dyDescent="0.25">
      <c r="A1" s="91" t="s">
        <v>9449</v>
      </c>
      <c r="B1" s="91"/>
      <c r="C1" s="91"/>
      <c r="D1" s="91"/>
      <c r="E1" s="91"/>
      <c r="F1" s="91"/>
      <c r="G1" s="91"/>
      <c r="H1" s="91"/>
      <c r="I1" s="91"/>
      <c r="J1" s="91"/>
      <c r="K1" s="91"/>
      <c r="L1" s="91"/>
      <c r="M1" s="91"/>
      <c r="N1" s="91"/>
      <c r="O1" s="91"/>
      <c r="P1" s="91"/>
    </row>
    <row r="2" spans="1:16" x14ac:dyDescent="0.25">
      <c r="A2" s="91"/>
      <c r="B2" s="91"/>
      <c r="C2" s="91"/>
      <c r="D2" s="91"/>
      <c r="E2" s="91"/>
      <c r="F2" s="91"/>
      <c r="G2" s="91"/>
      <c r="H2" s="91"/>
      <c r="I2" s="91"/>
      <c r="J2" s="91"/>
      <c r="K2" s="91"/>
      <c r="L2" s="91"/>
      <c r="M2" s="91"/>
      <c r="N2" s="91"/>
      <c r="O2" s="91"/>
      <c r="P2" s="91"/>
    </row>
    <row r="4" spans="1:16" x14ac:dyDescent="0.25">
      <c r="A4" s="10" t="s">
        <v>9445</v>
      </c>
      <c r="B4" s="10" t="s">
        <v>9446</v>
      </c>
      <c r="C4" s="10" t="s">
        <v>9447</v>
      </c>
      <c r="D4" s="9" t="s">
        <v>9448</v>
      </c>
    </row>
    <row r="5" spans="1:16" x14ac:dyDescent="0.25">
      <c r="A5" s="48">
        <v>3000</v>
      </c>
      <c r="B5" s="11">
        <v>10000</v>
      </c>
      <c r="C5" s="11">
        <f>IF(A5&gt;B5,0,B5-A5)</f>
        <v>7000</v>
      </c>
      <c r="D5" s="49">
        <f>A5/B5</f>
        <v>0.3</v>
      </c>
    </row>
  </sheetData>
  <mergeCells count="1">
    <mergeCell ref="A1:P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7C284-C175-4679-9B26-421826BD143D}">
  <sheetPr>
    <tabColor theme="5" tint="0.59999389629810485"/>
  </sheetPr>
  <dimension ref="A1:T94"/>
  <sheetViews>
    <sheetView showGridLines="0" zoomScale="80" zoomScaleNormal="80" workbookViewId="0">
      <selection activeCell="M22" sqref="M22"/>
    </sheetView>
  </sheetViews>
  <sheetFormatPr defaultRowHeight="15" x14ac:dyDescent="0.25"/>
  <cols>
    <col min="1" max="1" width="9.140625" style="51"/>
    <col min="2" max="2" width="12.42578125" style="11" customWidth="1"/>
  </cols>
  <sheetData>
    <row r="1" spans="1:20" x14ac:dyDescent="0.25">
      <c r="A1" s="91" t="s">
        <v>9452</v>
      </c>
      <c r="B1" s="91"/>
      <c r="C1" s="91"/>
      <c r="D1" s="91"/>
      <c r="E1" s="91"/>
      <c r="F1" s="91"/>
      <c r="G1" s="91"/>
      <c r="H1" s="91"/>
      <c r="I1" s="91"/>
      <c r="J1" s="91"/>
      <c r="K1" s="91"/>
      <c r="L1" s="91"/>
      <c r="M1" s="91"/>
      <c r="N1" s="91"/>
      <c r="O1" s="91"/>
      <c r="P1" s="91"/>
      <c r="Q1" s="91"/>
      <c r="R1" s="91"/>
      <c r="S1" s="91"/>
      <c r="T1" s="91"/>
    </row>
    <row r="2" spans="1:20" x14ac:dyDescent="0.25">
      <c r="A2" s="91"/>
      <c r="B2" s="91"/>
      <c r="C2" s="91"/>
      <c r="D2" s="91"/>
      <c r="E2" s="91"/>
      <c r="F2" s="91"/>
      <c r="G2" s="91"/>
      <c r="H2" s="91"/>
      <c r="I2" s="91"/>
      <c r="J2" s="91"/>
      <c r="K2" s="91"/>
      <c r="L2" s="91"/>
      <c r="M2" s="91"/>
      <c r="N2" s="91"/>
      <c r="O2" s="91"/>
      <c r="P2" s="91"/>
      <c r="Q2" s="91"/>
      <c r="R2" s="91"/>
      <c r="S2" s="91"/>
      <c r="T2" s="91"/>
    </row>
    <row r="4" spans="1:20" x14ac:dyDescent="0.25">
      <c r="A4" s="50" t="s">
        <v>35</v>
      </c>
      <c r="B4" s="9" t="s">
        <v>9450</v>
      </c>
      <c r="C4" s="9" t="s">
        <v>9451</v>
      </c>
    </row>
    <row r="5" spans="1:20" x14ac:dyDescent="0.25">
      <c r="A5" s="51">
        <v>42370</v>
      </c>
      <c r="B5" s="11">
        <v>10880.507306313757</v>
      </c>
      <c r="C5">
        <v>0</v>
      </c>
    </row>
    <row r="6" spans="1:20" x14ac:dyDescent="0.25">
      <c r="A6" s="51">
        <v>42371</v>
      </c>
      <c r="B6" s="11">
        <v>8771.8178476242992</v>
      </c>
      <c r="C6">
        <v>0</v>
      </c>
    </row>
    <row r="7" spans="1:20" x14ac:dyDescent="0.25">
      <c r="A7" s="51">
        <v>42372</v>
      </c>
      <c r="B7" s="11">
        <v>12651.337193272677</v>
      </c>
      <c r="C7">
        <v>0</v>
      </c>
    </row>
    <row r="8" spans="1:20" x14ac:dyDescent="0.25">
      <c r="A8" s="51">
        <v>42373</v>
      </c>
      <c r="B8" s="11">
        <v>9272.5071225071206</v>
      </c>
      <c r="C8">
        <v>0</v>
      </c>
    </row>
    <row r="9" spans="1:20" x14ac:dyDescent="0.25">
      <c r="A9" s="51">
        <v>42374</v>
      </c>
      <c r="B9" s="11">
        <v>9822.9804245933283</v>
      </c>
      <c r="C9">
        <v>0</v>
      </c>
    </row>
    <row r="10" spans="1:20" x14ac:dyDescent="0.25">
      <c r="A10" s="51">
        <v>42375</v>
      </c>
      <c r="B10" s="11">
        <v>7387.2392243359982</v>
      </c>
      <c r="C10">
        <v>0</v>
      </c>
    </row>
    <row r="11" spans="1:20" x14ac:dyDescent="0.25">
      <c r="A11" s="51">
        <v>42376</v>
      </c>
      <c r="B11" s="11">
        <v>6862.3058542413382</v>
      </c>
      <c r="C11">
        <v>0</v>
      </c>
    </row>
    <row r="12" spans="1:20" x14ac:dyDescent="0.25">
      <c r="A12" s="51">
        <v>42377</v>
      </c>
      <c r="B12" s="11">
        <v>10476.642771804063</v>
      </c>
      <c r="C12">
        <v>0</v>
      </c>
    </row>
    <row r="13" spans="1:20" x14ac:dyDescent="0.25">
      <c r="A13" s="51">
        <v>42378</v>
      </c>
      <c r="B13" s="11">
        <v>7546.424960941089</v>
      </c>
      <c r="C13">
        <v>0</v>
      </c>
    </row>
    <row r="14" spans="1:20" x14ac:dyDescent="0.25">
      <c r="A14" s="51">
        <v>42379</v>
      </c>
      <c r="B14" s="11">
        <v>14394.853414208252</v>
      </c>
      <c r="C14">
        <v>0</v>
      </c>
    </row>
    <row r="15" spans="1:20" x14ac:dyDescent="0.25">
      <c r="A15" s="51">
        <v>42380</v>
      </c>
      <c r="B15" s="11">
        <v>9548.3457402812219</v>
      </c>
      <c r="C15">
        <v>0</v>
      </c>
    </row>
    <row r="16" spans="1:20" x14ac:dyDescent="0.25">
      <c r="A16" s="51">
        <v>42381</v>
      </c>
      <c r="B16" s="11">
        <v>11278.788714272585</v>
      </c>
      <c r="C16">
        <v>0</v>
      </c>
    </row>
    <row r="17" spans="1:3" x14ac:dyDescent="0.25">
      <c r="A17" s="51">
        <v>42382</v>
      </c>
      <c r="B17" s="11">
        <v>6252.6835768771261</v>
      </c>
      <c r="C17">
        <v>0</v>
      </c>
    </row>
    <row r="18" spans="1:3" x14ac:dyDescent="0.25">
      <c r="A18" s="51">
        <v>42383</v>
      </c>
      <c r="B18" s="11">
        <v>6819.2261740648837</v>
      </c>
      <c r="C18">
        <v>0</v>
      </c>
    </row>
    <row r="19" spans="1:3" x14ac:dyDescent="0.25">
      <c r="A19" s="51">
        <v>42384</v>
      </c>
      <c r="B19" s="11">
        <v>8519.1434610789456</v>
      </c>
      <c r="C19">
        <v>0</v>
      </c>
    </row>
    <row r="20" spans="1:3" x14ac:dyDescent="0.25">
      <c r="A20" s="51">
        <v>42385</v>
      </c>
      <c r="B20" s="11">
        <v>6991.6276077566399</v>
      </c>
      <c r="C20">
        <v>0</v>
      </c>
    </row>
    <row r="21" spans="1:3" x14ac:dyDescent="0.25">
      <c r="A21" s="52">
        <v>42386</v>
      </c>
      <c r="B21" s="11">
        <v>15776.693318628804</v>
      </c>
      <c r="C21">
        <v>1</v>
      </c>
    </row>
    <row r="22" spans="1:3" x14ac:dyDescent="0.25">
      <c r="A22" s="52">
        <v>42387</v>
      </c>
      <c r="B22" s="11">
        <v>12594.949912691845</v>
      </c>
      <c r="C22">
        <v>1</v>
      </c>
    </row>
    <row r="23" spans="1:3" x14ac:dyDescent="0.25">
      <c r="A23" s="52">
        <v>42388</v>
      </c>
      <c r="B23" s="11">
        <v>13533.995037220844</v>
      </c>
      <c r="C23">
        <v>1</v>
      </c>
    </row>
    <row r="24" spans="1:3" x14ac:dyDescent="0.25">
      <c r="A24" s="51">
        <v>42389</v>
      </c>
      <c r="B24" s="11">
        <v>6202.0218729896151</v>
      </c>
      <c r="C24">
        <v>0</v>
      </c>
    </row>
    <row r="25" spans="1:3" x14ac:dyDescent="0.25">
      <c r="A25" s="51">
        <v>42390</v>
      </c>
      <c r="B25" s="11">
        <v>7276.789817112397</v>
      </c>
      <c r="C25">
        <v>0</v>
      </c>
    </row>
    <row r="26" spans="1:3" x14ac:dyDescent="0.25">
      <c r="A26" s="51">
        <v>42391</v>
      </c>
      <c r="B26" s="11">
        <v>7485.1438286922166</v>
      </c>
      <c r="C26">
        <v>0</v>
      </c>
    </row>
    <row r="27" spans="1:3" x14ac:dyDescent="0.25">
      <c r="A27" s="51">
        <v>42392</v>
      </c>
      <c r="B27" s="11">
        <v>6076.1051373954588</v>
      </c>
      <c r="C27">
        <v>0</v>
      </c>
    </row>
    <row r="28" spans="1:3" x14ac:dyDescent="0.25">
      <c r="A28" s="51">
        <v>42393</v>
      </c>
      <c r="B28" s="11">
        <v>8231.4860766473666</v>
      </c>
      <c r="C28">
        <v>0</v>
      </c>
    </row>
    <row r="29" spans="1:3" x14ac:dyDescent="0.25">
      <c r="A29" s="51">
        <v>42394</v>
      </c>
      <c r="B29" s="11">
        <v>6658.6986490212284</v>
      </c>
      <c r="C29">
        <v>0</v>
      </c>
    </row>
    <row r="30" spans="1:3" x14ac:dyDescent="0.25">
      <c r="A30" s="51">
        <v>42395</v>
      </c>
      <c r="B30" s="11">
        <v>5948.2951934564817</v>
      </c>
      <c r="C30">
        <v>0</v>
      </c>
    </row>
    <row r="31" spans="1:3" x14ac:dyDescent="0.25">
      <c r="A31" s="51">
        <v>42396</v>
      </c>
      <c r="B31" s="11">
        <v>5973.5823913243266</v>
      </c>
      <c r="C31">
        <v>0</v>
      </c>
    </row>
    <row r="32" spans="1:3" x14ac:dyDescent="0.25">
      <c r="A32" s="52">
        <v>42397</v>
      </c>
      <c r="B32" s="11">
        <v>8780.8335630916281</v>
      </c>
      <c r="C32">
        <v>1</v>
      </c>
    </row>
    <row r="33" spans="1:3" x14ac:dyDescent="0.25">
      <c r="A33" s="52">
        <v>42398</v>
      </c>
      <c r="B33" s="11">
        <v>11448.869589192169</v>
      </c>
      <c r="C33">
        <v>1</v>
      </c>
    </row>
    <row r="34" spans="1:3" x14ac:dyDescent="0.25">
      <c r="A34" s="52">
        <v>42399</v>
      </c>
      <c r="B34" s="11">
        <v>10013.652237845785</v>
      </c>
      <c r="C34">
        <v>1</v>
      </c>
    </row>
    <row r="35" spans="1:3" x14ac:dyDescent="0.25">
      <c r="A35" s="52">
        <v>42400</v>
      </c>
      <c r="B35" s="11">
        <v>9972.4749563459245</v>
      </c>
      <c r="C35">
        <v>1</v>
      </c>
    </row>
    <row r="36" spans="1:3" x14ac:dyDescent="0.25">
      <c r="A36" s="52">
        <v>42401</v>
      </c>
      <c r="B36" s="11">
        <v>10631.577979965077</v>
      </c>
      <c r="C36">
        <v>1</v>
      </c>
    </row>
    <row r="37" spans="1:3" x14ac:dyDescent="0.25">
      <c r="A37" s="52">
        <v>42402</v>
      </c>
      <c r="B37" s="11">
        <v>9662.9997242900463</v>
      </c>
      <c r="C37">
        <v>1</v>
      </c>
    </row>
    <row r="38" spans="1:3" x14ac:dyDescent="0.25">
      <c r="A38" s="51">
        <v>42403</v>
      </c>
      <c r="B38" s="11">
        <v>8893.7551695616203</v>
      </c>
      <c r="C38">
        <v>0</v>
      </c>
    </row>
    <row r="39" spans="1:3" x14ac:dyDescent="0.25">
      <c r="A39" s="51">
        <v>42404</v>
      </c>
      <c r="B39" s="11">
        <v>7366.9561621174525</v>
      </c>
      <c r="C39">
        <v>0</v>
      </c>
    </row>
    <row r="40" spans="1:3" x14ac:dyDescent="0.25">
      <c r="A40" s="51">
        <v>42405</v>
      </c>
      <c r="B40" s="11">
        <v>9330.9024905799088</v>
      </c>
      <c r="C40">
        <v>0</v>
      </c>
    </row>
    <row r="41" spans="1:3" x14ac:dyDescent="0.25">
      <c r="A41" s="51">
        <v>42406</v>
      </c>
      <c r="B41" s="11">
        <v>8930.0891462181771</v>
      </c>
      <c r="C41">
        <v>0</v>
      </c>
    </row>
    <row r="42" spans="1:3" x14ac:dyDescent="0.25">
      <c r="A42" s="51">
        <v>42407</v>
      </c>
      <c r="B42" s="11">
        <v>7770.1773734031804</v>
      </c>
      <c r="C42">
        <v>0</v>
      </c>
    </row>
    <row r="43" spans="1:3" x14ac:dyDescent="0.25">
      <c r="A43" s="51">
        <v>42408</v>
      </c>
      <c r="B43" s="11">
        <v>7581.5871702968452</v>
      </c>
      <c r="C43">
        <v>0</v>
      </c>
    </row>
    <row r="44" spans="1:3" x14ac:dyDescent="0.25">
      <c r="A44" s="51">
        <v>42409</v>
      </c>
      <c r="B44" s="11">
        <v>8524.1200257329274</v>
      </c>
      <c r="C44">
        <v>0</v>
      </c>
    </row>
    <row r="45" spans="1:3" x14ac:dyDescent="0.25">
      <c r="A45" s="51">
        <v>42410</v>
      </c>
      <c r="B45" s="11">
        <v>11476.128113224886</v>
      </c>
      <c r="C45">
        <v>0</v>
      </c>
    </row>
    <row r="46" spans="1:3" x14ac:dyDescent="0.25">
      <c r="A46" s="51">
        <v>42411</v>
      </c>
      <c r="B46" s="11">
        <v>8303.7910118555283</v>
      </c>
      <c r="C46">
        <v>0</v>
      </c>
    </row>
    <row r="47" spans="1:3" x14ac:dyDescent="0.25">
      <c r="A47" s="51">
        <v>42412</v>
      </c>
      <c r="B47" s="11">
        <v>14349.98621450234</v>
      </c>
      <c r="C47">
        <v>0</v>
      </c>
    </row>
    <row r="48" spans="1:3" x14ac:dyDescent="0.25">
      <c r="A48" s="51">
        <v>42413</v>
      </c>
      <c r="B48" s="11">
        <v>10032.634868118739</v>
      </c>
      <c r="C48">
        <v>0</v>
      </c>
    </row>
    <row r="49" spans="1:3" x14ac:dyDescent="0.25">
      <c r="A49" s="51">
        <v>42414</v>
      </c>
      <c r="B49" s="11">
        <v>13213.537358698646</v>
      </c>
      <c r="C49">
        <v>0</v>
      </c>
    </row>
    <row r="50" spans="1:3" x14ac:dyDescent="0.25">
      <c r="A50" s="51">
        <v>42415</v>
      </c>
      <c r="B50" s="11">
        <v>7451.4199062586149</v>
      </c>
      <c r="C50">
        <v>0</v>
      </c>
    </row>
    <row r="51" spans="1:3" x14ac:dyDescent="0.25">
      <c r="A51" s="51">
        <v>42416</v>
      </c>
      <c r="B51" s="11">
        <v>9743.208344821247</v>
      </c>
      <c r="C51">
        <v>0</v>
      </c>
    </row>
    <row r="52" spans="1:3" x14ac:dyDescent="0.25">
      <c r="A52" s="51">
        <v>42417</v>
      </c>
      <c r="B52" s="11">
        <v>8597.7253928866849</v>
      </c>
      <c r="C52">
        <v>0</v>
      </c>
    </row>
    <row r="53" spans="1:3" x14ac:dyDescent="0.25">
      <c r="A53" s="51">
        <v>42418</v>
      </c>
      <c r="B53" s="11">
        <v>8472.8701406120763</v>
      </c>
      <c r="C53">
        <v>0</v>
      </c>
    </row>
    <row r="54" spans="1:3" x14ac:dyDescent="0.25">
      <c r="A54" s="52">
        <v>42419</v>
      </c>
      <c r="B54" s="11">
        <v>12469.740832644056</v>
      </c>
      <c r="C54">
        <v>1</v>
      </c>
    </row>
    <row r="55" spans="1:3" x14ac:dyDescent="0.25">
      <c r="A55" s="52">
        <v>42420</v>
      </c>
      <c r="B55" s="11">
        <v>13180.438378825475</v>
      </c>
      <c r="C55">
        <v>1</v>
      </c>
    </row>
    <row r="56" spans="1:3" x14ac:dyDescent="0.25">
      <c r="A56" s="52">
        <v>42421</v>
      </c>
      <c r="B56" s="11">
        <v>12978.91278375149</v>
      </c>
      <c r="C56">
        <v>1</v>
      </c>
    </row>
    <row r="57" spans="1:3" x14ac:dyDescent="0.25">
      <c r="A57" s="52">
        <v>42422</v>
      </c>
      <c r="B57" s="11">
        <v>12389.88603988604</v>
      </c>
      <c r="C57">
        <v>1</v>
      </c>
    </row>
    <row r="58" spans="1:3" x14ac:dyDescent="0.25">
      <c r="A58" s="52">
        <v>42423</v>
      </c>
      <c r="B58" s="11">
        <v>13144.669607572831</v>
      </c>
      <c r="C58">
        <v>1</v>
      </c>
    </row>
    <row r="59" spans="1:3" x14ac:dyDescent="0.25">
      <c r="A59" s="52">
        <v>42424</v>
      </c>
      <c r="B59" s="11">
        <v>5656.575682382133</v>
      </c>
      <c r="C59">
        <v>1</v>
      </c>
    </row>
    <row r="60" spans="1:3" x14ac:dyDescent="0.25">
      <c r="A60" s="52">
        <v>42425</v>
      </c>
      <c r="B60" s="11">
        <v>7138.7280580828956</v>
      </c>
      <c r="C60">
        <v>1</v>
      </c>
    </row>
    <row r="61" spans="1:3" x14ac:dyDescent="0.25">
      <c r="A61" s="52">
        <v>42426</v>
      </c>
      <c r="B61" s="11">
        <v>9987.3678889807907</v>
      </c>
      <c r="C61">
        <v>1</v>
      </c>
    </row>
    <row r="62" spans="1:3" x14ac:dyDescent="0.25">
      <c r="A62" s="52">
        <v>42427</v>
      </c>
      <c r="B62" s="11">
        <v>9013.569524859844</v>
      </c>
      <c r="C62">
        <v>1</v>
      </c>
    </row>
    <row r="63" spans="1:3" x14ac:dyDescent="0.25">
      <c r="A63" s="52">
        <v>42428</v>
      </c>
      <c r="B63" s="11">
        <v>17179.735318444997</v>
      </c>
      <c r="C63">
        <v>1</v>
      </c>
    </row>
    <row r="64" spans="1:3" x14ac:dyDescent="0.25">
      <c r="A64" s="52">
        <v>42429</v>
      </c>
      <c r="B64" s="11">
        <v>11870.889624115431</v>
      </c>
      <c r="C64">
        <v>1</v>
      </c>
    </row>
    <row r="65" spans="1:3" x14ac:dyDescent="0.25">
      <c r="A65" s="52">
        <v>42430</v>
      </c>
      <c r="B65" s="11">
        <v>11394.187115154857</v>
      </c>
      <c r="C65">
        <v>1</v>
      </c>
    </row>
    <row r="66" spans="1:3" x14ac:dyDescent="0.25">
      <c r="A66" s="51">
        <v>42431</v>
      </c>
      <c r="B66" s="11">
        <v>6068.7804429739926</v>
      </c>
      <c r="C66">
        <v>0</v>
      </c>
    </row>
    <row r="67" spans="1:3" x14ac:dyDescent="0.25">
      <c r="A67" s="51">
        <v>42432</v>
      </c>
      <c r="B67" s="11">
        <v>7827.7180406212665</v>
      </c>
      <c r="C67">
        <v>0</v>
      </c>
    </row>
    <row r="68" spans="1:3" x14ac:dyDescent="0.25">
      <c r="A68" s="51">
        <v>42433</v>
      </c>
      <c r="B68" s="11">
        <v>10591.590846429557</v>
      </c>
      <c r="C68">
        <v>0</v>
      </c>
    </row>
    <row r="69" spans="1:3" x14ac:dyDescent="0.25">
      <c r="A69" s="51">
        <v>42434</v>
      </c>
      <c r="B69" s="11">
        <v>9915.1916184174243</v>
      </c>
      <c r="C69">
        <v>0</v>
      </c>
    </row>
    <row r="70" spans="1:3" x14ac:dyDescent="0.25">
      <c r="A70" s="52">
        <v>42435</v>
      </c>
      <c r="B70" s="11">
        <v>19142.44095211837</v>
      </c>
      <c r="C70">
        <v>1</v>
      </c>
    </row>
    <row r="71" spans="1:3" x14ac:dyDescent="0.25">
      <c r="A71" s="52">
        <v>42436</v>
      </c>
      <c r="B71" s="11">
        <v>18073.18720705817</v>
      </c>
      <c r="C71">
        <v>1</v>
      </c>
    </row>
    <row r="72" spans="1:3" x14ac:dyDescent="0.25">
      <c r="A72" s="52">
        <v>42437</v>
      </c>
      <c r="B72" s="11">
        <v>14942.326072971233</v>
      </c>
      <c r="C72">
        <v>1</v>
      </c>
    </row>
    <row r="73" spans="1:3" x14ac:dyDescent="0.25">
      <c r="A73" s="51">
        <v>42438</v>
      </c>
      <c r="B73" s="11">
        <v>7468.5552798456019</v>
      </c>
      <c r="C73">
        <v>0</v>
      </c>
    </row>
    <row r="74" spans="1:3" x14ac:dyDescent="0.25">
      <c r="A74" s="51">
        <v>42439</v>
      </c>
      <c r="B74" s="11">
        <v>11640.566124437091</v>
      </c>
      <c r="C74">
        <v>0</v>
      </c>
    </row>
    <row r="75" spans="1:3" x14ac:dyDescent="0.25">
      <c r="A75" s="51">
        <v>42440</v>
      </c>
      <c r="B75" s="11">
        <v>13562.204760591858</v>
      </c>
      <c r="C75">
        <v>0</v>
      </c>
    </row>
    <row r="76" spans="1:3" x14ac:dyDescent="0.25">
      <c r="A76" s="51">
        <v>42441</v>
      </c>
      <c r="B76" s="11">
        <v>10909.31899641577</v>
      </c>
      <c r="C76">
        <v>0</v>
      </c>
    </row>
    <row r="77" spans="1:3" x14ac:dyDescent="0.25">
      <c r="A77" s="51">
        <v>42442</v>
      </c>
      <c r="B77" s="11">
        <v>15724.574947155592</v>
      </c>
      <c r="C77">
        <v>0</v>
      </c>
    </row>
    <row r="78" spans="1:3" x14ac:dyDescent="0.25">
      <c r="A78" s="51">
        <v>42443</v>
      </c>
      <c r="B78" s="11">
        <v>11017.728149986215</v>
      </c>
      <c r="C78">
        <v>0</v>
      </c>
    </row>
    <row r="79" spans="1:3" x14ac:dyDescent="0.25">
      <c r="A79" s="51">
        <v>42444</v>
      </c>
      <c r="B79" s="11">
        <v>11703.67613270839</v>
      </c>
      <c r="C79">
        <v>0</v>
      </c>
    </row>
    <row r="80" spans="1:3" x14ac:dyDescent="0.25">
      <c r="A80" s="51">
        <v>42445</v>
      </c>
      <c r="B80" s="11">
        <v>13983.259810679167</v>
      </c>
      <c r="C80">
        <v>0</v>
      </c>
    </row>
    <row r="81" spans="1:3" x14ac:dyDescent="0.25">
      <c r="A81" s="51">
        <v>42446</v>
      </c>
      <c r="B81" s="11">
        <v>11522.291149710507</v>
      </c>
      <c r="C81">
        <v>0</v>
      </c>
    </row>
    <row r="82" spans="1:3" x14ac:dyDescent="0.25">
      <c r="A82" s="51">
        <v>42447</v>
      </c>
      <c r="B82" s="11">
        <v>12578.05808289679</v>
      </c>
      <c r="C82">
        <v>0</v>
      </c>
    </row>
    <row r="83" spans="1:3" x14ac:dyDescent="0.25">
      <c r="A83" s="51">
        <v>42448</v>
      </c>
      <c r="B83" s="11">
        <v>12319.157246576604</v>
      </c>
      <c r="C83">
        <v>0</v>
      </c>
    </row>
    <row r="84" spans="1:3" x14ac:dyDescent="0.25">
      <c r="A84" s="52">
        <v>42449</v>
      </c>
      <c r="B84" s="11">
        <v>23465.439757375239</v>
      </c>
      <c r="C84">
        <v>1</v>
      </c>
    </row>
    <row r="85" spans="1:3" x14ac:dyDescent="0.25">
      <c r="A85" s="52">
        <v>42450</v>
      </c>
      <c r="B85" s="11">
        <v>19958.018564470174</v>
      </c>
      <c r="C85">
        <v>1</v>
      </c>
    </row>
    <row r="86" spans="1:3" x14ac:dyDescent="0.25">
      <c r="A86" s="52">
        <v>42451</v>
      </c>
      <c r="B86" s="11">
        <v>16884.6107894495</v>
      </c>
      <c r="C86">
        <v>1</v>
      </c>
    </row>
    <row r="87" spans="1:3" x14ac:dyDescent="0.25">
      <c r="A87" s="52">
        <v>42452</v>
      </c>
      <c r="B87" s="11">
        <v>18745.657568238217</v>
      </c>
      <c r="C87">
        <v>1</v>
      </c>
    </row>
    <row r="88" spans="1:3" x14ac:dyDescent="0.25">
      <c r="A88" s="52">
        <v>42453</v>
      </c>
      <c r="B88" s="11">
        <v>16713.220292252547</v>
      </c>
      <c r="C88">
        <v>1</v>
      </c>
    </row>
    <row r="89" spans="1:3" x14ac:dyDescent="0.25">
      <c r="A89" s="51">
        <v>42454</v>
      </c>
      <c r="B89" s="11">
        <v>7348.7776858744592</v>
      </c>
      <c r="C89">
        <v>0</v>
      </c>
    </row>
    <row r="90" spans="1:3" x14ac:dyDescent="0.25">
      <c r="A90" s="51">
        <v>42455</v>
      </c>
      <c r="B90" s="11">
        <v>5941.319731642312</v>
      </c>
      <c r="C90">
        <v>0</v>
      </c>
    </row>
    <row r="91" spans="1:3" x14ac:dyDescent="0.25">
      <c r="A91" s="51">
        <v>42456</v>
      </c>
      <c r="B91" s="11">
        <v>7767.3191802224064</v>
      </c>
      <c r="C91">
        <v>0</v>
      </c>
    </row>
    <row r="92" spans="1:3" x14ac:dyDescent="0.25">
      <c r="A92" s="51">
        <v>42457</v>
      </c>
      <c r="B92" s="11">
        <v>8210.155316606928</v>
      </c>
      <c r="C92">
        <v>0</v>
      </c>
    </row>
    <row r="93" spans="1:3" x14ac:dyDescent="0.25">
      <c r="A93" s="51">
        <v>42458</v>
      </c>
      <c r="B93" s="11">
        <v>6357.4487639003764</v>
      </c>
      <c r="C93">
        <v>0</v>
      </c>
    </row>
    <row r="94" spans="1:3" x14ac:dyDescent="0.25">
      <c r="A94" s="51">
        <v>42459</v>
      </c>
      <c r="B94" s="11">
        <v>8336.0628618693117</v>
      </c>
      <c r="C94">
        <v>0</v>
      </c>
    </row>
  </sheetData>
  <mergeCells count="1">
    <mergeCell ref="A1:T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78AEA-CE13-4EEA-9D60-13ED0E5387E2}">
  <sheetPr>
    <tabColor theme="5" tint="0.59999389629810485"/>
  </sheetPr>
  <dimension ref="A1:U34"/>
  <sheetViews>
    <sheetView showGridLines="0" zoomScale="75" zoomScaleNormal="75" workbookViewId="0">
      <selection activeCell="L22" sqref="L22"/>
    </sheetView>
  </sheetViews>
  <sheetFormatPr defaultRowHeight="15" x14ac:dyDescent="0.25"/>
  <cols>
    <col min="1" max="1" width="11.7109375" style="51" customWidth="1"/>
    <col min="2" max="2" width="14.140625" style="1" customWidth="1"/>
  </cols>
  <sheetData>
    <row r="1" spans="1:21" x14ac:dyDescent="0.25">
      <c r="A1" s="91" t="s">
        <v>9454</v>
      </c>
      <c r="B1" s="91"/>
      <c r="C1" s="91"/>
      <c r="D1" s="91"/>
      <c r="E1" s="91"/>
      <c r="F1" s="91"/>
      <c r="G1" s="91"/>
      <c r="H1" s="91"/>
      <c r="I1" s="91"/>
      <c r="J1" s="91"/>
      <c r="K1" s="91"/>
      <c r="L1" s="91"/>
      <c r="M1" s="91"/>
      <c r="N1" s="91"/>
      <c r="O1" s="91"/>
      <c r="P1" s="91"/>
      <c r="Q1" s="91"/>
      <c r="R1" s="91"/>
      <c r="S1" s="91"/>
      <c r="T1" s="91"/>
      <c r="U1" s="91"/>
    </row>
    <row r="2" spans="1:21" x14ac:dyDescent="0.25">
      <c r="A2" s="91"/>
      <c r="B2" s="91"/>
      <c r="C2" s="91"/>
      <c r="D2" s="91"/>
      <c r="E2" s="91"/>
      <c r="F2" s="91"/>
      <c r="G2" s="91"/>
      <c r="H2" s="91"/>
      <c r="I2" s="91"/>
      <c r="J2" s="91"/>
      <c r="K2" s="91"/>
      <c r="L2" s="91"/>
      <c r="M2" s="91"/>
      <c r="N2" s="91"/>
      <c r="O2" s="91"/>
      <c r="P2" s="91"/>
      <c r="Q2" s="91"/>
      <c r="R2" s="91"/>
      <c r="S2" s="91"/>
      <c r="T2" s="91"/>
      <c r="U2" s="91"/>
    </row>
    <row r="4" spans="1:21" x14ac:dyDescent="0.25">
      <c r="A4" s="50" t="s">
        <v>35</v>
      </c>
      <c r="B4" s="9" t="s">
        <v>9453</v>
      </c>
    </row>
    <row r="5" spans="1:21" x14ac:dyDescent="0.25">
      <c r="A5" s="51">
        <v>42461</v>
      </c>
      <c r="B5" s="1">
        <v>88</v>
      </c>
    </row>
    <row r="6" spans="1:21" x14ac:dyDescent="0.25">
      <c r="A6" s="51">
        <v>42462</v>
      </c>
      <c r="B6" s="1">
        <v>88</v>
      </c>
    </row>
    <row r="7" spans="1:21" x14ac:dyDescent="0.25">
      <c r="A7" s="51">
        <v>42463</v>
      </c>
      <c r="B7" s="1">
        <v>81</v>
      </c>
    </row>
    <row r="8" spans="1:21" x14ac:dyDescent="0.25">
      <c r="A8" s="51">
        <v>42464</v>
      </c>
      <c r="B8" s="1">
        <v>82</v>
      </c>
    </row>
    <row r="9" spans="1:21" x14ac:dyDescent="0.25">
      <c r="A9" s="51">
        <v>42465</v>
      </c>
      <c r="B9" s="1">
        <v>77</v>
      </c>
    </row>
    <row r="10" spans="1:21" x14ac:dyDescent="0.25">
      <c r="A10" s="51">
        <v>42466</v>
      </c>
      <c r="B10" s="1">
        <v>80</v>
      </c>
    </row>
    <row r="11" spans="1:21" x14ac:dyDescent="0.25">
      <c r="A11" s="51">
        <v>42467</v>
      </c>
      <c r="B11" s="1">
        <v>75</v>
      </c>
    </row>
    <row r="12" spans="1:21" x14ac:dyDescent="0.25">
      <c r="A12" s="51">
        <v>42468</v>
      </c>
      <c r="B12" s="1">
        <v>77</v>
      </c>
    </row>
    <row r="13" spans="1:21" x14ac:dyDescent="0.25">
      <c r="A13" s="51">
        <v>42469</v>
      </c>
      <c r="B13" s="1">
        <v>75</v>
      </c>
    </row>
    <row r="14" spans="1:21" x14ac:dyDescent="0.25">
      <c r="A14" s="51">
        <v>42470</v>
      </c>
      <c r="B14" s="1">
        <v>80</v>
      </c>
    </row>
    <row r="15" spans="1:21" x14ac:dyDescent="0.25">
      <c r="A15" s="51">
        <v>42471</v>
      </c>
      <c r="B15" s="1">
        <v>88</v>
      </c>
    </row>
    <row r="16" spans="1:21" x14ac:dyDescent="0.25">
      <c r="A16" s="51">
        <v>42472</v>
      </c>
      <c r="B16" s="1">
        <v>79</v>
      </c>
    </row>
    <row r="17" spans="1:2" x14ac:dyDescent="0.25">
      <c r="A17" s="51">
        <v>42473</v>
      </c>
      <c r="B17" s="1">
        <v>85</v>
      </c>
    </row>
    <row r="18" spans="1:2" x14ac:dyDescent="0.25">
      <c r="A18" s="51">
        <v>42474</v>
      </c>
      <c r="B18" s="1">
        <v>84</v>
      </c>
    </row>
    <row r="19" spans="1:2" x14ac:dyDescent="0.25">
      <c r="A19" s="51">
        <v>42475</v>
      </c>
      <c r="B19" s="1">
        <v>86</v>
      </c>
    </row>
    <row r="20" spans="1:2" x14ac:dyDescent="0.25">
      <c r="A20" s="51">
        <v>42476</v>
      </c>
      <c r="B20" s="1">
        <v>76</v>
      </c>
    </row>
    <row r="21" spans="1:2" x14ac:dyDescent="0.25">
      <c r="A21" s="51">
        <v>42477</v>
      </c>
      <c r="B21" s="1">
        <v>77</v>
      </c>
    </row>
    <row r="22" spans="1:2" x14ac:dyDescent="0.25">
      <c r="A22" s="51">
        <v>42478</v>
      </c>
      <c r="B22" s="1">
        <v>85</v>
      </c>
    </row>
    <row r="23" spans="1:2" x14ac:dyDescent="0.25">
      <c r="A23" s="51">
        <v>42479</v>
      </c>
      <c r="B23" s="1">
        <v>80</v>
      </c>
    </row>
    <row r="24" spans="1:2" x14ac:dyDescent="0.25">
      <c r="A24" s="51">
        <v>42480</v>
      </c>
      <c r="B24" s="1">
        <v>76</v>
      </c>
    </row>
    <row r="25" spans="1:2" x14ac:dyDescent="0.25">
      <c r="A25" s="51">
        <v>42481</v>
      </c>
      <c r="B25" s="1">
        <v>74</v>
      </c>
    </row>
    <row r="26" spans="1:2" x14ac:dyDescent="0.25">
      <c r="A26" s="51">
        <v>42482</v>
      </c>
      <c r="B26" s="1">
        <v>79</v>
      </c>
    </row>
    <row r="27" spans="1:2" x14ac:dyDescent="0.25">
      <c r="A27" s="51">
        <v>42483</v>
      </c>
      <c r="B27" s="1">
        <v>82</v>
      </c>
    </row>
    <row r="28" spans="1:2" x14ac:dyDescent="0.25">
      <c r="A28" s="51">
        <v>42484</v>
      </c>
      <c r="B28" s="1">
        <v>88</v>
      </c>
    </row>
    <row r="29" spans="1:2" x14ac:dyDescent="0.25">
      <c r="A29" s="51">
        <v>42485</v>
      </c>
      <c r="B29" s="1">
        <v>85</v>
      </c>
    </row>
    <row r="30" spans="1:2" x14ac:dyDescent="0.25">
      <c r="A30" s="51">
        <v>42486</v>
      </c>
      <c r="B30" s="1">
        <v>74</v>
      </c>
    </row>
    <row r="31" spans="1:2" x14ac:dyDescent="0.25">
      <c r="A31" s="51">
        <v>42487</v>
      </c>
      <c r="B31" s="1">
        <v>75</v>
      </c>
    </row>
    <row r="32" spans="1:2" x14ac:dyDescent="0.25">
      <c r="A32" s="51">
        <v>42488</v>
      </c>
      <c r="B32" s="1">
        <v>77</v>
      </c>
    </row>
    <row r="33" spans="1:2" x14ac:dyDescent="0.25">
      <c r="A33" s="51">
        <v>42489</v>
      </c>
      <c r="B33" s="1">
        <v>88</v>
      </c>
    </row>
    <row r="34" spans="1:2" x14ac:dyDescent="0.25">
      <c r="A34" s="51">
        <v>42490</v>
      </c>
      <c r="B34" s="1">
        <v>82</v>
      </c>
    </row>
  </sheetData>
  <mergeCells count="1">
    <mergeCell ref="A1:U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83EE-460D-4291-9B16-11F09B50A420}">
  <sheetPr>
    <tabColor theme="5" tint="0.59999389629810485"/>
  </sheetPr>
  <dimension ref="A1:S109"/>
  <sheetViews>
    <sheetView showGridLines="0" topLeftCell="A7" zoomScale="75" zoomScaleNormal="75" workbookViewId="0">
      <selection activeCell="P51" sqref="P51"/>
    </sheetView>
  </sheetViews>
  <sheetFormatPr defaultRowHeight="15" x14ac:dyDescent="0.25"/>
  <cols>
    <col min="1" max="1" width="9.140625" style="1"/>
    <col min="2" max="2" width="14.28515625" style="1" customWidth="1"/>
    <col min="3" max="3" width="11.5703125" style="1" customWidth="1"/>
    <col min="4" max="4" width="12.28515625" style="1" customWidth="1"/>
    <col min="6" max="6" width="11.28515625" customWidth="1"/>
    <col min="7" max="7" width="14.7109375" bestFit="1" customWidth="1"/>
    <col min="8" max="8" width="13.42578125" customWidth="1"/>
    <col min="9" max="9" width="11.28515625" customWidth="1"/>
    <col min="10" max="10" width="12.28515625" customWidth="1"/>
    <col min="19" max="19" width="9.140625" style="1"/>
  </cols>
  <sheetData>
    <row r="1" spans="1:19" x14ac:dyDescent="0.25">
      <c r="A1" s="91" t="s">
        <v>9464</v>
      </c>
      <c r="B1" s="91"/>
      <c r="C1" s="91"/>
      <c r="D1" s="91"/>
      <c r="E1" s="91"/>
      <c r="F1" s="91"/>
      <c r="G1" s="91"/>
      <c r="H1" s="91"/>
      <c r="I1" s="91"/>
      <c r="J1" s="91"/>
      <c r="K1" s="91"/>
      <c r="L1" s="91"/>
      <c r="M1" s="91"/>
      <c r="N1" s="91"/>
      <c r="O1" s="91"/>
      <c r="P1" s="91"/>
    </row>
    <row r="2" spans="1:19" x14ac:dyDescent="0.25">
      <c r="A2" s="91"/>
      <c r="B2" s="91"/>
      <c r="C2" s="91"/>
      <c r="D2" s="91"/>
      <c r="E2" s="91"/>
      <c r="F2" s="91"/>
      <c r="G2" s="91"/>
      <c r="H2" s="91"/>
      <c r="I2" s="91"/>
      <c r="J2" s="91"/>
      <c r="K2" s="91"/>
      <c r="L2" s="91"/>
      <c r="M2" s="91"/>
      <c r="N2" s="91"/>
      <c r="O2" s="91"/>
      <c r="P2" s="91"/>
    </row>
    <row r="4" spans="1:19" x14ac:dyDescent="0.25">
      <c r="A4" s="9" t="s">
        <v>36</v>
      </c>
      <c r="B4" s="9" t="s">
        <v>9455</v>
      </c>
      <c r="C4" s="9" t="s">
        <v>9456</v>
      </c>
      <c r="D4" s="9" t="s">
        <v>9457</v>
      </c>
      <c r="F4" s="44" t="s">
        <v>9458</v>
      </c>
      <c r="Q4" s="55">
        <v>1</v>
      </c>
      <c r="R4" s="56">
        <v>1</v>
      </c>
      <c r="S4" s="55">
        <v>1994</v>
      </c>
    </row>
    <row r="5" spans="1:19" x14ac:dyDescent="0.25">
      <c r="A5" s="1">
        <v>1994</v>
      </c>
      <c r="B5" s="1" t="s">
        <v>9459</v>
      </c>
      <c r="C5" s="1">
        <v>4</v>
      </c>
      <c r="D5" s="1">
        <v>0</v>
      </c>
      <c r="F5" s="57" t="s">
        <v>9460</v>
      </c>
      <c r="Q5" s="56"/>
      <c r="R5" s="56">
        <v>2</v>
      </c>
      <c r="S5" s="55">
        <v>1999</v>
      </c>
    </row>
    <row r="6" spans="1:19" x14ac:dyDescent="0.25">
      <c r="A6" s="1">
        <v>1994</v>
      </c>
      <c r="B6" s="1">
        <v>2</v>
      </c>
      <c r="C6" s="1">
        <v>11</v>
      </c>
      <c r="D6" s="1">
        <v>1</v>
      </c>
      <c r="Q6" s="56"/>
      <c r="R6" s="56">
        <v>3</v>
      </c>
      <c r="S6" s="55">
        <v>2004</v>
      </c>
    </row>
    <row r="7" spans="1:19" x14ac:dyDescent="0.25">
      <c r="A7" s="1">
        <v>1994</v>
      </c>
      <c r="B7" s="1">
        <v>3</v>
      </c>
      <c r="C7" s="1">
        <v>12</v>
      </c>
      <c r="D7" s="1">
        <v>2</v>
      </c>
      <c r="Q7" s="56"/>
      <c r="R7" s="56">
        <v>4</v>
      </c>
      <c r="S7" s="55">
        <v>2011</v>
      </c>
    </row>
    <row r="8" spans="1:19" x14ac:dyDescent="0.25">
      <c r="A8" s="1">
        <v>1994</v>
      </c>
      <c r="B8" s="1">
        <v>4</v>
      </c>
      <c r="C8" s="1">
        <v>25</v>
      </c>
      <c r="D8" s="1">
        <v>10</v>
      </c>
      <c r="F8" s="53" t="s">
        <v>9461</v>
      </c>
      <c r="G8" s="54">
        <f>VLOOKUP(Q4,$R$4:$S$8,2,0)</f>
        <v>1994</v>
      </c>
      <c r="Q8" s="56"/>
      <c r="R8" s="56">
        <v>5</v>
      </c>
      <c r="S8" s="55">
        <v>2014</v>
      </c>
    </row>
    <row r="9" spans="1:19" x14ac:dyDescent="0.25">
      <c r="A9" s="1">
        <v>1994</v>
      </c>
      <c r="B9" s="1">
        <v>5</v>
      </c>
      <c r="C9" s="1">
        <v>29</v>
      </c>
      <c r="D9" s="1">
        <v>11</v>
      </c>
    </row>
    <row r="10" spans="1:19" x14ac:dyDescent="0.25">
      <c r="A10" s="1">
        <v>1994</v>
      </c>
      <c r="B10" s="1">
        <v>6</v>
      </c>
      <c r="C10" s="1">
        <v>49</v>
      </c>
      <c r="D10" s="1">
        <v>20</v>
      </c>
      <c r="S10"/>
    </row>
    <row r="11" spans="1:19" x14ac:dyDescent="0.25">
      <c r="A11" s="1">
        <v>1994</v>
      </c>
      <c r="B11" s="1">
        <v>7</v>
      </c>
      <c r="C11" s="1">
        <v>53</v>
      </c>
      <c r="D11" s="1">
        <v>23</v>
      </c>
      <c r="S11"/>
    </row>
    <row r="12" spans="1:19" x14ac:dyDescent="0.25">
      <c r="A12" s="1">
        <v>1994</v>
      </c>
      <c r="B12" s="1">
        <v>8</v>
      </c>
      <c r="C12" s="1">
        <v>63</v>
      </c>
      <c r="D12" s="1">
        <v>37</v>
      </c>
      <c r="S12"/>
    </row>
    <row r="13" spans="1:19" x14ac:dyDescent="0.25">
      <c r="A13" s="1">
        <v>1994</v>
      </c>
      <c r="B13" s="1">
        <v>9</v>
      </c>
      <c r="C13" s="1">
        <v>67</v>
      </c>
      <c r="D13" s="1">
        <v>40</v>
      </c>
      <c r="S13"/>
    </row>
    <row r="14" spans="1:19" x14ac:dyDescent="0.25">
      <c r="A14" s="1">
        <v>1994</v>
      </c>
      <c r="B14" s="1">
        <v>10</v>
      </c>
      <c r="C14" s="1">
        <v>70</v>
      </c>
      <c r="D14" s="1">
        <v>54</v>
      </c>
      <c r="S14"/>
    </row>
    <row r="15" spans="1:19" x14ac:dyDescent="0.25">
      <c r="A15" s="1">
        <v>1994</v>
      </c>
      <c r="B15" s="1" t="s">
        <v>9462</v>
      </c>
      <c r="C15" s="1">
        <v>69</v>
      </c>
      <c r="D15" s="1">
        <v>58</v>
      </c>
      <c r="S15"/>
    </row>
    <row r="16" spans="1:19" x14ac:dyDescent="0.25">
      <c r="A16" s="1">
        <v>1994</v>
      </c>
      <c r="B16" s="1">
        <v>12</v>
      </c>
      <c r="C16" s="1">
        <v>68</v>
      </c>
      <c r="D16" s="1">
        <v>60</v>
      </c>
      <c r="S16"/>
    </row>
    <row r="17" spans="1:19" x14ac:dyDescent="0.25">
      <c r="A17" s="1">
        <v>1994</v>
      </c>
      <c r="B17" s="1">
        <v>13</v>
      </c>
      <c r="C17" s="1">
        <v>58</v>
      </c>
      <c r="D17" s="1">
        <v>65</v>
      </c>
      <c r="S17"/>
    </row>
    <row r="18" spans="1:19" x14ac:dyDescent="0.25">
      <c r="A18" s="1">
        <v>1994</v>
      </c>
      <c r="B18" s="1">
        <v>14</v>
      </c>
      <c r="C18" s="1">
        <v>50</v>
      </c>
      <c r="D18" s="1">
        <v>65</v>
      </c>
      <c r="S18"/>
    </row>
    <row r="19" spans="1:19" x14ac:dyDescent="0.25">
      <c r="A19" s="1">
        <v>1994</v>
      </c>
      <c r="B19" s="1">
        <v>15</v>
      </c>
      <c r="C19" s="1">
        <v>34</v>
      </c>
      <c r="D19" s="1">
        <v>64</v>
      </c>
      <c r="S19"/>
    </row>
    <row r="20" spans="1:19" x14ac:dyDescent="0.25">
      <c r="A20" s="1">
        <v>1994</v>
      </c>
      <c r="B20" s="1">
        <v>16</v>
      </c>
      <c r="C20" s="1">
        <v>31</v>
      </c>
      <c r="D20" s="1">
        <v>60</v>
      </c>
      <c r="S20"/>
    </row>
    <row r="21" spans="1:19" x14ac:dyDescent="0.25">
      <c r="A21" s="1">
        <v>1994</v>
      </c>
      <c r="B21" s="1">
        <v>17</v>
      </c>
      <c r="C21" s="1">
        <v>16</v>
      </c>
      <c r="D21" s="1">
        <v>46</v>
      </c>
      <c r="S21"/>
    </row>
    <row r="22" spans="1:19" x14ac:dyDescent="0.25">
      <c r="A22" s="1">
        <v>1994</v>
      </c>
      <c r="B22" s="1">
        <v>18</v>
      </c>
      <c r="C22" s="1">
        <v>14</v>
      </c>
      <c r="D22" s="1">
        <v>43</v>
      </c>
      <c r="S22"/>
    </row>
    <row r="23" spans="1:19" x14ac:dyDescent="0.25">
      <c r="A23" s="1">
        <v>1994</v>
      </c>
      <c r="B23" s="1">
        <v>19</v>
      </c>
      <c r="C23" s="1">
        <v>7</v>
      </c>
      <c r="D23" s="1">
        <v>36</v>
      </c>
      <c r="S23"/>
    </row>
    <row r="24" spans="1:19" x14ac:dyDescent="0.25">
      <c r="A24" s="1">
        <v>1994</v>
      </c>
      <c r="B24" s="1">
        <v>20</v>
      </c>
      <c r="C24" s="1">
        <v>4</v>
      </c>
      <c r="D24" s="1">
        <v>30</v>
      </c>
      <c r="S24"/>
    </row>
    <row r="25" spans="1:19" x14ac:dyDescent="0.25">
      <c r="A25" s="1">
        <v>1994</v>
      </c>
      <c r="B25" s="1" t="s">
        <v>9463</v>
      </c>
      <c r="C25" s="1">
        <v>1</v>
      </c>
      <c r="D25" s="1">
        <v>10</v>
      </c>
      <c r="S25"/>
    </row>
    <row r="26" spans="1:19" x14ac:dyDescent="0.25">
      <c r="A26" s="1">
        <v>1999</v>
      </c>
      <c r="B26" s="1" t="s">
        <v>9459</v>
      </c>
      <c r="C26" s="1">
        <v>9</v>
      </c>
      <c r="D26" s="1">
        <v>2</v>
      </c>
      <c r="S26"/>
    </row>
    <row r="27" spans="1:19" x14ac:dyDescent="0.25">
      <c r="A27" s="1">
        <v>1999</v>
      </c>
      <c r="B27" s="1">
        <v>2</v>
      </c>
      <c r="C27" s="1">
        <v>20</v>
      </c>
      <c r="D27" s="1">
        <v>3</v>
      </c>
      <c r="S27"/>
    </row>
    <row r="28" spans="1:19" x14ac:dyDescent="0.25">
      <c r="A28" s="1">
        <v>1999</v>
      </c>
      <c r="B28" s="1">
        <v>3</v>
      </c>
      <c r="C28" s="1">
        <v>23</v>
      </c>
      <c r="D28" s="1">
        <v>4</v>
      </c>
      <c r="F28" s="9" t="s">
        <v>36</v>
      </c>
      <c r="G28" s="9" t="s">
        <v>9455</v>
      </c>
      <c r="H28" s="9" t="s">
        <v>9456</v>
      </c>
      <c r="I28" s="9" t="s">
        <v>9457</v>
      </c>
      <c r="S28"/>
    </row>
    <row r="29" spans="1:19" x14ac:dyDescent="0.25">
      <c r="A29" s="1">
        <v>1999</v>
      </c>
      <c r="B29" s="1">
        <v>4</v>
      </c>
      <c r="C29" s="1">
        <v>38</v>
      </c>
      <c r="D29" s="1">
        <v>16</v>
      </c>
      <c r="F29" s="1">
        <f t="shared" ref="F29:F49" si="0">$G$8</f>
        <v>1994</v>
      </c>
      <c r="G29" s="1" t="s">
        <v>9459</v>
      </c>
      <c r="H29" s="1">
        <f>SUMIFS($C:$C,$A:$A,$F29,$B:$B,$G29)</f>
        <v>4</v>
      </c>
      <c r="I29" s="1">
        <f t="shared" ref="I29:I49" si="1">SUMIFS($D:$D,$A:$A,$F29,$B:$B,$G29)</f>
        <v>0</v>
      </c>
      <c r="S29"/>
    </row>
    <row r="30" spans="1:19" x14ac:dyDescent="0.25">
      <c r="A30" s="1">
        <v>1999</v>
      </c>
      <c r="B30" s="1">
        <v>5</v>
      </c>
      <c r="C30" s="1">
        <v>45</v>
      </c>
      <c r="D30" s="1">
        <v>19</v>
      </c>
      <c r="F30" s="1">
        <f t="shared" si="0"/>
        <v>1994</v>
      </c>
      <c r="G30" s="1">
        <v>2</v>
      </c>
      <c r="H30" s="1">
        <f t="shared" ref="H30:H49" si="2">SUMIFS($C:$C,A:A,$F30,$B:$B,$G30)</f>
        <v>11</v>
      </c>
      <c r="I30" s="1">
        <f t="shared" si="1"/>
        <v>1</v>
      </c>
      <c r="S30"/>
    </row>
    <row r="31" spans="1:19" x14ac:dyDescent="0.25">
      <c r="A31" s="1">
        <v>1999</v>
      </c>
      <c r="B31" s="1">
        <v>6</v>
      </c>
      <c r="C31" s="1">
        <v>58</v>
      </c>
      <c r="D31" s="1">
        <v>30</v>
      </c>
      <c r="F31" s="1">
        <f t="shared" si="0"/>
        <v>1994</v>
      </c>
      <c r="G31" s="1">
        <v>3</v>
      </c>
      <c r="H31" s="1">
        <f t="shared" si="2"/>
        <v>12</v>
      </c>
      <c r="I31" s="1">
        <f t="shared" si="1"/>
        <v>2</v>
      </c>
      <c r="S31"/>
    </row>
    <row r="32" spans="1:19" x14ac:dyDescent="0.25">
      <c r="A32" s="1">
        <v>1999</v>
      </c>
      <c r="B32" s="1">
        <v>7</v>
      </c>
      <c r="C32" s="1">
        <v>61</v>
      </c>
      <c r="D32" s="1">
        <v>36</v>
      </c>
      <c r="F32" s="1">
        <f t="shared" si="0"/>
        <v>1994</v>
      </c>
      <c r="G32" s="1">
        <v>4</v>
      </c>
      <c r="H32" s="1">
        <f t="shared" si="2"/>
        <v>25</v>
      </c>
      <c r="I32" s="1">
        <f t="shared" si="1"/>
        <v>10</v>
      </c>
      <c r="S32"/>
    </row>
    <row r="33" spans="1:19" x14ac:dyDescent="0.25">
      <c r="A33" s="1">
        <v>1999</v>
      </c>
      <c r="B33" s="1">
        <v>8</v>
      </c>
      <c r="C33" s="1">
        <v>69</v>
      </c>
      <c r="D33" s="1">
        <v>56</v>
      </c>
      <c r="F33" s="1">
        <f t="shared" si="0"/>
        <v>1994</v>
      </c>
      <c r="G33" s="1">
        <v>5</v>
      </c>
      <c r="H33" s="1">
        <f t="shared" si="2"/>
        <v>29</v>
      </c>
      <c r="I33" s="1">
        <f t="shared" si="1"/>
        <v>11</v>
      </c>
      <c r="S33"/>
    </row>
    <row r="34" spans="1:19" x14ac:dyDescent="0.25">
      <c r="A34" s="1">
        <v>1999</v>
      </c>
      <c r="B34" s="1">
        <v>9</v>
      </c>
      <c r="C34" s="1">
        <v>72</v>
      </c>
      <c r="D34" s="1">
        <v>57</v>
      </c>
      <c r="F34" s="1">
        <f t="shared" si="0"/>
        <v>1994</v>
      </c>
      <c r="G34" s="1">
        <v>6</v>
      </c>
      <c r="H34" s="1">
        <f t="shared" si="2"/>
        <v>49</v>
      </c>
      <c r="I34" s="1">
        <f t="shared" si="1"/>
        <v>20</v>
      </c>
      <c r="S34"/>
    </row>
    <row r="35" spans="1:19" x14ac:dyDescent="0.25">
      <c r="A35" s="1">
        <v>1999</v>
      </c>
      <c r="B35" s="1">
        <v>10</v>
      </c>
      <c r="C35" s="1">
        <v>68</v>
      </c>
      <c r="D35" s="1">
        <v>54</v>
      </c>
      <c r="F35" s="1">
        <f t="shared" si="0"/>
        <v>1994</v>
      </c>
      <c r="G35" s="1">
        <v>7</v>
      </c>
      <c r="H35" s="1">
        <f t="shared" si="2"/>
        <v>53</v>
      </c>
      <c r="I35" s="1">
        <f t="shared" si="1"/>
        <v>23</v>
      </c>
      <c r="S35"/>
    </row>
    <row r="36" spans="1:19" x14ac:dyDescent="0.25">
      <c r="A36" s="1">
        <v>1999</v>
      </c>
      <c r="B36" s="1" t="s">
        <v>9462</v>
      </c>
      <c r="C36" s="1">
        <v>65</v>
      </c>
      <c r="D36" s="1">
        <v>57</v>
      </c>
      <c r="F36" s="1">
        <f t="shared" si="0"/>
        <v>1994</v>
      </c>
      <c r="G36" s="1">
        <v>8</v>
      </c>
      <c r="H36" s="1">
        <f t="shared" si="2"/>
        <v>63</v>
      </c>
      <c r="I36" s="1">
        <f t="shared" si="1"/>
        <v>37</v>
      </c>
      <c r="S36"/>
    </row>
    <row r="37" spans="1:19" x14ac:dyDescent="0.25">
      <c r="A37" s="1">
        <v>1999</v>
      </c>
      <c r="B37" s="1">
        <v>12</v>
      </c>
      <c r="C37" s="1">
        <v>63</v>
      </c>
      <c r="D37" s="1">
        <v>60</v>
      </c>
      <c r="F37" s="1">
        <f t="shared" si="0"/>
        <v>1994</v>
      </c>
      <c r="G37" s="1">
        <v>9</v>
      </c>
      <c r="H37" s="1">
        <f t="shared" si="2"/>
        <v>67</v>
      </c>
      <c r="I37" s="1">
        <f t="shared" si="1"/>
        <v>40</v>
      </c>
      <c r="S37"/>
    </row>
    <row r="38" spans="1:19" x14ac:dyDescent="0.25">
      <c r="A38" s="1">
        <v>1999</v>
      </c>
      <c r="B38" s="1">
        <v>13</v>
      </c>
      <c r="C38" s="1">
        <v>44</v>
      </c>
      <c r="D38" s="1">
        <v>66</v>
      </c>
      <c r="F38" s="1">
        <f t="shared" si="0"/>
        <v>1994</v>
      </c>
      <c r="G38" s="1">
        <v>10</v>
      </c>
      <c r="H38" s="1">
        <f t="shared" si="2"/>
        <v>70</v>
      </c>
      <c r="I38" s="1">
        <f t="shared" si="1"/>
        <v>54</v>
      </c>
      <c r="S38"/>
    </row>
    <row r="39" spans="1:19" x14ac:dyDescent="0.25">
      <c r="A39" s="1">
        <v>1999</v>
      </c>
      <c r="B39" s="1">
        <v>14</v>
      </c>
      <c r="C39" s="1">
        <v>39</v>
      </c>
      <c r="D39" s="1">
        <v>63</v>
      </c>
      <c r="F39" s="1">
        <f t="shared" si="0"/>
        <v>1994</v>
      </c>
      <c r="G39" s="1" t="s">
        <v>9462</v>
      </c>
      <c r="H39" s="1">
        <f t="shared" si="2"/>
        <v>69</v>
      </c>
      <c r="I39" s="1">
        <f t="shared" si="1"/>
        <v>58</v>
      </c>
      <c r="S39"/>
    </row>
    <row r="40" spans="1:19" x14ac:dyDescent="0.25">
      <c r="A40" s="1">
        <v>1999</v>
      </c>
      <c r="B40" s="1">
        <v>15</v>
      </c>
      <c r="C40" s="1">
        <v>27</v>
      </c>
      <c r="D40" s="1">
        <v>52</v>
      </c>
      <c r="F40" s="1">
        <f t="shared" si="0"/>
        <v>1994</v>
      </c>
      <c r="G40" s="1">
        <v>12</v>
      </c>
      <c r="H40" s="1">
        <f t="shared" si="2"/>
        <v>68</v>
      </c>
      <c r="I40" s="1">
        <f t="shared" si="1"/>
        <v>60</v>
      </c>
      <c r="S40"/>
    </row>
    <row r="41" spans="1:19" x14ac:dyDescent="0.25">
      <c r="A41" s="1">
        <v>1999</v>
      </c>
      <c r="B41" s="1">
        <v>16</v>
      </c>
      <c r="C41" s="1">
        <v>21</v>
      </c>
      <c r="D41" s="1">
        <v>47</v>
      </c>
      <c r="F41" s="1">
        <f t="shared" si="0"/>
        <v>1994</v>
      </c>
      <c r="G41" s="1">
        <v>13</v>
      </c>
      <c r="H41" s="1">
        <f t="shared" si="2"/>
        <v>58</v>
      </c>
      <c r="I41" s="1">
        <f t="shared" si="1"/>
        <v>65</v>
      </c>
      <c r="S41"/>
    </row>
    <row r="42" spans="1:19" x14ac:dyDescent="0.25">
      <c r="A42" s="1">
        <v>1999</v>
      </c>
      <c r="B42" s="1">
        <v>17</v>
      </c>
      <c r="C42" s="1">
        <v>8</v>
      </c>
      <c r="D42" s="1">
        <v>31</v>
      </c>
      <c r="F42" s="1">
        <f t="shared" si="0"/>
        <v>1994</v>
      </c>
      <c r="G42" s="1">
        <v>14</v>
      </c>
      <c r="H42" s="1">
        <f t="shared" si="2"/>
        <v>50</v>
      </c>
      <c r="I42" s="1">
        <f t="shared" si="1"/>
        <v>65</v>
      </c>
      <c r="S42"/>
    </row>
    <row r="43" spans="1:19" x14ac:dyDescent="0.25">
      <c r="A43" s="1">
        <v>1999</v>
      </c>
      <c r="B43" s="1">
        <v>18</v>
      </c>
      <c r="C43" s="1">
        <v>6</v>
      </c>
      <c r="D43" s="1">
        <v>29</v>
      </c>
      <c r="F43" s="1">
        <f t="shared" si="0"/>
        <v>1994</v>
      </c>
      <c r="G43" s="1">
        <v>15</v>
      </c>
      <c r="H43" s="1">
        <f t="shared" si="2"/>
        <v>34</v>
      </c>
      <c r="I43" s="1">
        <f t="shared" si="1"/>
        <v>64</v>
      </c>
      <c r="S43"/>
    </row>
    <row r="44" spans="1:19" x14ac:dyDescent="0.25">
      <c r="A44" s="1">
        <v>1999</v>
      </c>
      <c r="B44" s="1">
        <v>19</v>
      </c>
      <c r="C44" s="1">
        <v>2</v>
      </c>
      <c r="D44" s="1">
        <v>26</v>
      </c>
      <c r="F44" s="1">
        <f t="shared" si="0"/>
        <v>1994</v>
      </c>
      <c r="G44" s="1">
        <v>16</v>
      </c>
      <c r="H44" s="1">
        <f t="shared" si="2"/>
        <v>31</v>
      </c>
      <c r="I44" s="1">
        <f t="shared" si="1"/>
        <v>60</v>
      </c>
      <c r="S44"/>
    </row>
    <row r="45" spans="1:19" x14ac:dyDescent="0.25">
      <c r="A45" s="1">
        <v>1999</v>
      </c>
      <c r="B45" s="1">
        <v>20</v>
      </c>
      <c r="C45" s="1">
        <v>1</v>
      </c>
      <c r="D45" s="1">
        <v>20</v>
      </c>
      <c r="F45" s="1">
        <f t="shared" si="0"/>
        <v>1994</v>
      </c>
      <c r="G45" s="1">
        <v>17</v>
      </c>
      <c r="H45" s="1">
        <f t="shared" si="2"/>
        <v>16</v>
      </c>
      <c r="I45" s="1">
        <f t="shared" si="1"/>
        <v>46</v>
      </c>
      <c r="S45"/>
    </row>
    <row r="46" spans="1:19" x14ac:dyDescent="0.25">
      <c r="A46" s="1">
        <v>1999</v>
      </c>
      <c r="B46" s="1" t="s">
        <v>9463</v>
      </c>
      <c r="C46" s="1">
        <v>0</v>
      </c>
      <c r="D46" s="1">
        <v>8</v>
      </c>
      <c r="F46" s="1">
        <f t="shared" si="0"/>
        <v>1994</v>
      </c>
      <c r="G46" s="1">
        <v>18</v>
      </c>
      <c r="H46" s="1">
        <f t="shared" si="2"/>
        <v>14</v>
      </c>
      <c r="I46" s="1">
        <f t="shared" si="1"/>
        <v>43</v>
      </c>
      <c r="S46"/>
    </row>
    <row r="47" spans="1:19" x14ac:dyDescent="0.25">
      <c r="A47" s="1">
        <v>2004</v>
      </c>
      <c r="B47" s="1" t="s">
        <v>9459</v>
      </c>
      <c r="C47" s="1">
        <v>15</v>
      </c>
      <c r="D47" s="1">
        <v>1</v>
      </c>
      <c r="F47" s="1">
        <f t="shared" si="0"/>
        <v>1994</v>
      </c>
      <c r="G47" s="1">
        <v>19</v>
      </c>
      <c r="H47" s="1">
        <f t="shared" si="2"/>
        <v>7</v>
      </c>
      <c r="I47" s="1">
        <f t="shared" si="1"/>
        <v>36</v>
      </c>
      <c r="S47"/>
    </row>
    <row r="48" spans="1:19" x14ac:dyDescent="0.25">
      <c r="A48" s="1">
        <v>2004</v>
      </c>
      <c r="B48" s="1">
        <v>2</v>
      </c>
      <c r="C48" s="1">
        <v>28</v>
      </c>
      <c r="D48" s="1">
        <v>5</v>
      </c>
      <c r="F48" s="1">
        <f t="shared" si="0"/>
        <v>1994</v>
      </c>
      <c r="G48" s="1">
        <v>20</v>
      </c>
      <c r="H48" s="1">
        <f t="shared" si="2"/>
        <v>4</v>
      </c>
      <c r="I48" s="1">
        <f t="shared" si="1"/>
        <v>30</v>
      </c>
      <c r="S48"/>
    </row>
    <row r="49" spans="1:19" x14ac:dyDescent="0.25">
      <c r="A49" s="1">
        <v>2004</v>
      </c>
      <c r="B49" s="1">
        <v>3</v>
      </c>
      <c r="C49" s="1">
        <v>31</v>
      </c>
      <c r="D49" s="1">
        <v>7</v>
      </c>
      <c r="F49" s="1">
        <f t="shared" si="0"/>
        <v>1994</v>
      </c>
      <c r="G49" s="1" t="s">
        <v>9463</v>
      </c>
      <c r="H49" s="1">
        <f t="shared" si="2"/>
        <v>1</v>
      </c>
      <c r="I49" s="1">
        <f t="shared" si="1"/>
        <v>10</v>
      </c>
      <c r="S49"/>
    </row>
    <row r="50" spans="1:19" x14ac:dyDescent="0.25">
      <c r="A50" s="1">
        <v>2004</v>
      </c>
      <c r="B50" s="1">
        <v>4</v>
      </c>
      <c r="C50" s="1">
        <v>50</v>
      </c>
      <c r="D50" s="1">
        <v>16</v>
      </c>
      <c r="F50" s="1"/>
      <c r="S50"/>
    </row>
    <row r="51" spans="1:19" x14ac:dyDescent="0.25">
      <c r="A51" s="1">
        <v>2004</v>
      </c>
      <c r="B51" s="1">
        <v>5</v>
      </c>
      <c r="C51" s="1">
        <v>59</v>
      </c>
      <c r="D51" s="1">
        <v>15</v>
      </c>
      <c r="S51"/>
    </row>
    <row r="52" spans="1:19" x14ac:dyDescent="0.25">
      <c r="A52" s="1">
        <v>2004</v>
      </c>
      <c r="B52" s="1">
        <v>6</v>
      </c>
      <c r="C52" s="1">
        <v>62</v>
      </c>
      <c r="D52" s="1">
        <v>27</v>
      </c>
      <c r="S52"/>
    </row>
    <row r="53" spans="1:19" x14ac:dyDescent="0.25">
      <c r="A53" s="1">
        <v>2004</v>
      </c>
      <c r="B53" s="1">
        <v>7</v>
      </c>
      <c r="C53" s="1">
        <v>63</v>
      </c>
      <c r="D53" s="1">
        <v>36</v>
      </c>
      <c r="S53"/>
    </row>
    <row r="54" spans="1:19" x14ac:dyDescent="0.25">
      <c r="A54" s="1">
        <v>2004</v>
      </c>
      <c r="B54" s="1">
        <v>8</v>
      </c>
      <c r="C54" s="1">
        <v>67</v>
      </c>
      <c r="D54" s="1">
        <v>54</v>
      </c>
      <c r="S54"/>
    </row>
    <row r="55" spans="1:19" x14ac:dyDescent="0.25">
      <c r="A55" s="1">
        <v>2004</v>
      </c>
      <c r="B55" s="1">
        <v>9</v>
      </c>
      <c r="C55" s="1">
        <v>66</v>
      </c>
      <c r="D55" s="1">
        <v>61</v>
      </c>
      <c r="S55"/>
    </row>
    <row r="56" spans="1:19" x14ac:dyDescent="0.25">
      <c r="A56" s="1">
        <v>2004</v>
      </c>
      <c r="B56" s="1">
        <v>10</v>
      </c>
      <c r="C56" s="1">
        <v>63</v>
      </c>
      <c r="D56" s="1">
        <v>72</v>
      </c>
      <c r="S56"/>
    </row>
    <row r="57" spans="1:19" x14ac:dyDescent="0.25">
      <c r="A57" s="1">
        <v>2004</v>
      </c>
      <c r="B57" s="1" t="s">
        <v>9462</v>
      </c>
      <c r="C57" s="1">
        <v>63</v>
      </c>
      <c r="D57" s="1">
        <v>71</v>
      </c>
      <c r="S57"/>
    </row>
    <row r="58" spans="1:19" x14ac:dyDescent="0.25">
      <c r="A58" s="1">
        <v>2004</v>
      </c>
      <c r="B58" s="1">
        <v>12</v>
      </c>
      <c r="C58" s="1">
        <v>62</v>
      </c>
      <c r="D58" s="1">
        <v>70</v>
      </c>
      <c r="S58"/>
    </row>
    <row r="59" spans="1:19" x14ac:dyDescent="0.25">
      <c r="A59" s="1">
        <v>2004</v>
      </c>
      <c r="B59" s="1">
        <v>13</v>
      </c>
      <c r="C59" s="1">
        <v>40</v>
      </c>
      <c r="D59" s="1">
        <v>59</v>
      </c>
      <c r="S59"/>
    </row>
    <row r="60" spans="1:19" x14ac:dyDescent="0.25">
      <c r="A60" s="1">
        <v>2004</v>
      </c>
      <c r="B60" s="1">
        <v>14</v>
      </c>
      <c r="C60" s="1">
        <v>27</v>
      </c>
      <c r="D60" s="1">
        <v>58</v>
      </c>
      <c r="S60"/>
    </row>
    <row r="61" spans="1:19" x14ac:dyDescent="0.25">
      <c r="A61" s="1">
        <v>2004</v>
      </c>
      <c r="B61" s="1">
        <v>15</v>
      </c>
      <c r="C61" s="1">
        <v>15</v>
      </c>
      <c r="D61" s="1">
        <v>50</v>
      </c>
      <c r="S61"/>
    </row>
    <row r="62" spans="1:19" x14ac:dyDescent="0.25">
      <c r="A62" s="1">
        <v>2004</v>
      </c>
      <c r="B62" s="1">
        <v>16</v>
      </c>
      <c r="C62" s="1">
        <v>14</v>
      </c>
      <c r="D62" s="1">
        <v>46</v>
      </c>
      <c r="S62"/>
    </row>
    <row r="63" spans="1:19" x14ac:dyDescent="0.25">
      <c r="A63" s="1">
        <v>2004</v>
      </c>
      <c r="B63" s="1">
        <v>17</v>
      </c>
      <c r="C63" s="1">
        <v>8</v>
      </c>
      <c r="D63" s="1">
        <v>32</v>
      </c>
      <c r="S63"/>
    </row>
    <row r="64" spans="1:19" x14ac:dyDescent="0.25">
      <c r="A64" s="1">
        <v>2004</v>
      </c>
      <c r="B64" s="1">
        <v>18</v>
      </c>
      <c r="C64" s="1">
        <v>5</v>
      </c>
      <c r="D64" s="1">
        <v>27</v>
      </c>
      <c r="S64"/>
    </row>
    <row r="65" spans="1:19" x14ac:dyDescent="0.25">
      <c r="A65" s="1">
        <v>2004</v>
      </c>
      <c r="B65" s="1">
        <v>19</v>
      </c>
      <c r="C65" s="1">
        <v>2</v>
      </c>
      <c r="D65" s="1">
        <v>14</v>
      </c>
      <c r="S65"/>
    </row>
    <row r="66" spans="1:19" x14ac:dyDescent="0.25">
      <c r="A66" s="1">
        <v>2004</v>
      </c>
      <c r="B66" s="1">
        <v>20</v>
      </c>
      <c r="C66" s="1">
        <v>1</v>
      </c>
      <c r="D66" s="1">
        <v>11</v>
      </c>
      <c r="S66"/>
    </row>
    <row r="67" spans="1:19" x14ac:dyDescent="0.25">
      <c r="A67" s="1">
        <v>2004</v>
      </c>
      <c r="B67" s="1" t="s">
        <v>9463</v>
      </c>
      <c r="C67" s="1">
        <v>0</v>
      </c>
      <c r="D67" s="1">
        <v>8</v>
      </c>
      <c r="S67"/>
    </row>
    <row r="68" spans="1:19" x14ac:dyDescent="0.25">
      <c r="A68" s="1">
        <v>2011</v>
      </c>
      <c r="B68" s="1" t="s">
        <v>9459</v>
      </c>
      <c r="C68" s="1">
        <v>21</v>
      </c>
      <c r="D68" s="1">
        <v>0</v>
      </c>
      <c r="S68"/>
    </row>
    <row r="69" spans="1:19" x14ac:dyDescent="0.25">
      <c r="A69" s="1">
        <v>2011</v>
      </c>
      <c r="B69" s="1">
        <v>2</v>
      </c>
      <c r="C69" s="1">
        <v>30</v>
      </c>
      <c r="D69" s="1">
        <v>1</v>
      </c>
      <c r="S69"/>
    </row>
    <row r="70" spans="1:19" x14ac:dyDescent="0.25">
      <c r="A70" s="1">
        <v>2011</v>
      </c>
      <c r="B70" s="1">
        <v>3</v>
      </c>
      <c r="C70" s="1">
        <v>31</v>
      </c>
      <c r="D70" s="1">
        <v>2</v>
      </c>
      <c r="S70"/>
    </row>
    <row r="71" spans="1:19" x14ac:dyDescent="0.25">
      <c r="A71" s="1">
        <v>2011</v>
      </c>
      <c r="B71" s="1">
        <v>4</v>
      </c>
      <c r="C71" s="1">
        <v>49</v>
      </c>
      <c r="D71" s="1">
        <v>6</v>
      </c>
      <c r="S71"/>
    </row>
    <row r="72" spans="1:19" x14ac:dyDescent="0.25">
      <c r="A72" s="1">
        <v>2011</v>
      </c>
      <c r="B72" s="1">
        <v>5</v>
      </c>
      <c r="C72" s="1">
        <v>59</v>
      </c>
      <c r="D72" s="1">
        <v>9</v>
      </c>
      <c r="S72"/>
    </row>
    <row r="73" spans="1:19" x14ac:dyDescent="0.25">
      <c r="A73" s="1">
        <v>2011</v>
      </c>
      <c r="B73" s="1">
        <v>6</v>
      </c>
      <c r="C73" s="1">
        <v>62</v>
      </c>
      <c r="D73" s="1">
        <v>19</v>
      </c>
      <c r="S73"/>
    </row>
    <row r="74" spans="1:19" x14ac:dyDescent="0.25">
      <c r="A74" s="1">
        <v>2011</v>
      </c>
      <c r="B74" s="1">
        <v>7</v>
      </c>
      <c r="C74" s="1">
        <v>60</v>
      </c>
      <c r="D74" s="1">
        <v>21</v>
      </c>
      <c r="S74"/>
    </row>
    <row r="75" spans="1:19" x14ac:dyDescent="0.25">
      <c r="A75" s="1">
        <v>2011</v>
      </c>
      <c r="B75" s="1">
        <v>8</v>
      </c>
      <c r="C75" s="1">
        <v>64</v>
      </c>
      <c r="D75" s="1">
        <v>37</v>
      </c>
      <c r="S75"/>
    </row>
    <row r="76" spans="1:19" x14ac:dyDescent="0.25">
      <c r="A76" s="1">
        <v>2011</v>
      </c>
      <c r="B76" s="1">
        <v>9</v>
      </c>
      <c r="C76" s="1">
        <v>63</v>
      </c>
      <c r="D76" s="1">
        <v>42</v>
      </c>
      <c r="S76"/>
    </row>
    <row r="77" spans="1:19" x14ac:dyDescent="0.25">
      <c r="A77" s="1">
        <v>2011</v>
      </c>
      <c r="B77" s="1">
        <v>10</v>
      </c>
      <c r="C77" s="1">
        <v>60</v>
      </c>
      <c r="D77" s="1">
        <v>49</v>
      </c>
      <c r="S77"/>
    </row>
    <row r="78" spans="1:19" x14ac:dyDescent="0.25">
      <c r="A78" s="1">
        <v>2011</v>
      </c>
      <c r="B78" s="1" t="s">
        <v>9462</v>
      </c>
      <c r="C78" s="1">
        <v>57</v>
      </c>
      <c r="D78" s="1">
        <v>50</v>
      </c>
      <c r="S78"/>
    </row>
    <row r="79" spans="1:19" x14ac:dyDescent="0.25">
      <c r="A79" s="1">
        <v>2011</v>
      </c>
      <c r="B79" s="1">
        <v>12</v>
      </c>
      <c r="C79" s="1">
        <v>54</v>
      </c>
      <c r="D79" s="1">
        <v>51</v>
      </c>
      <c r="S79"/>
    </row>
    <row r="80" spans="1:19" x14ac:dyDescent="0.25">
      <c r="A80" s="1">
        <v>2011</v>
      </c>
      <c r="B80" s="1">
        <v>13</v>
      </c>
      <c r="C80" s="1">
        <v>36</v>
      </c>
      <c r="D80" s="1">
        <v>63</v>
      </c>
      <c r="S80"/>
    </row>
    <row r="81" spans="1:19" x14ac:dyDescent="0.25">
      <c r="A81" s="1">
        <v>2011</v>
      </c>
      <c r="B81" s="1">
        <v>14</v>
      </c>
      <c r="C81" s="1">
        <v>35</v>
      </c>
      <c r="D81" s="1">
        <v>64</v>
      </c>
      <c r="S81"/>
    </row>
    <row r="82" spans="1:19" x14ac:dyDescent="0.25">
      <c r="A82" s="1">
        <v>2011</v>
      </c>
      <c r="B82" s="1">
        <v>15</v>
      </c>
      <c r="C82" s="1">
        <v>21</v>
      </c>
      <c r="D82" s="1">
        <v>60</v>
      </c>
      <c r="S82"/>
    </row>
    <row r="83" spans="1:19" x14ac:dyDescent="0.25">
      <c r="A83" s="1">
        <v>2011</v>
      </c>
      <c r="B83" s="1">
        <v>16</v>
      </c>
      <c r="C83" s="1">
        <v>16</v>
      </c>
      <c r="D83" s="1">
        <v>59</v>
      </c>
      <c r="S83"/>
    </row>
    <row r="84" spans="1:19" x14ac:dyDescent="0.25">
      <c r="A84" s="1">
        <v>2011</v>
      </c>
      <c r="B84" s="1">
        <v>17</v>
      </c>
      <c r="C84" s="1">
        <v>8</v>
      </c>
      <c r="D84" s="1">
        <v>56</v>
      </c>
      <c r="S84"/>
    </row>
    <row r="85" spans="1:19" x14ac:dyDescent="0.25">
      <c r="A85" s="1">
        <v>2011</v>
      </c>
      <c r="B85" s="1">
        <v>18</v>
      </c>
      <c r="C85" s="1">
        <v>7</v>
      </c>
      <c r="D85" s="1">
        <v>56</v>
      </c>
      <c r="S85"/>
    </row>
    <row r="86" spans="1:19" x14ac:dyDescent="0.25">
      <c r="A86" s="1">
        <v>2011</v>
      </c>
      <c r="B86" s="1">
        <v>19</v>
      </c>
      <c r="C86" s="1">
        <v>5</v>
      </c>
      <c r="D86" s="1">
        <v>43</v>
      </c>
      <c r="S86"/>
    </row>
    <row r="87" spans="1:19" x14ac:dyDescent="0.25">
      <c r="A87" s="1">
        <v>2011</v>
      </c>
      <c r="B87" s="1">
        <v>20</v>
      </c>
      <c r="C87" s="1">
        <v>3</v>
      </c>
      <c r="D87" s="1">
        <v>31</v>
      </c>
      <c r="S87"/>
    </row>
    <row r="88" spans="1:19" x14ac:dyDescent="0.25">
      <c r="A88" s="1">
        <v>2011</v>
      </c>
      <c r="B88" s="1" t="s">
        <v>9463</v>
      </c>
      <c r="C88" s="1">
        <v>0</v>
      </c>
      <c r="D88" s="1">
        <v>19</v>
      </c>
      <c r="S88"/>
    </row>
    <row r="89" spans="1:19" x14ac:dyDescent="0.25">
      <c r="A89" s="1">
        <v>2014</v>
      </c>
      <c r="B89" s="1" t="s">
        <v>9459</v>
      </c>
      <c r="C89" s="1">
        <v>36</v>
      </c>
      <c r="D89" s="1">
        <v>0</v>
      </c>
      <c r="S89"/>
    </row>
    <row r="90" spans="1:19" x14ac:dyDescent="0.25">
      <c r="A90" s="1">
        <v>2014</v>
      </c>
      <c r="B90" s="1">
        <v>2</v>
      </c>
      <c r="C90" s="1">
        <v>45</v>
      </c>
      <c r="D90" s="1">
        <v>2</v>
      </c>
      <c r="S90"/>
    </row>
    <row r="91" spans="1:19" x14ac:dyDescent="0.25">
      <c r="A91" s="1">
        <v>2014</v>
      </c>
      <c r="B91" s="1">
        <v>3</v>
      </c>
      <c r="C91" s="1">
        <v>49</v>
      </c>
      <c r="D91" s="1">
        <v>3</v>
      </c>
      <c r="S91"/>
    </row>
    <row r="92" spans="1:19" x14ac:dyDescent="0.25">
      <c r="A92" s="1">
        <v>2014</v>
      </c>
      <c r="B92" s="1">
        <v>4</v>
      </c>
      <c r="C92" s="1">
        <v>57</v>
      </c>
      <c r="D92" s="1">
        <v>9</v>
      </c>
      <c r="S92"/>
    </row>
    <row r="93" spans="1:19" x14ac:dyDescent="0.25">
      <c r="A93" s="1">
        <v>2014</v>
      </c>
      <c r="B93" s="1">
        <v>5</v>
      </c>
      <c r="C93" s="1">
        <v>58</v>
      </c>
      <c r="D93" s="1">
        <v>10</v>
      </c>
      <c r="S93"/>
    </row>
    <row r="94" spans="1:19" x14ac:dyDescent="0.25">
      <c r="A94" s="1">
        <v>2014</v>
      </c>
      <c r="B94" s="1">
        <v>6</v>
      </c>
      <c r="C94" s="1">
        <v>60</v>
      </c>
      <c r="D94" s="1">
        <v>17</v>
      </c>
      <c r="S94"/>
    </row>
    <row r="95" spans="1:19" x14ac:dyDescent="0.25">
      <c r="A95" s="1">
        <v>2014</v>
      </c>
      <c r="B95" s="1">
        <v>7</v>
      </c>
      <c r="C95" s="1">
        <v>61</v>
      </c>
      <c r="D95" s="1">
        <v>20</v>
      </c>
      <c r="S95"/>
    </row>
    <row r="96" spans="1:19" x14ac:dyDescent="0.25">
      <c r="A96" s="1">
        <v>2014</v>
      </c>
      <c r="B96" s="1">
        <v>8</v>
      </c>
      <c r="C96" s="1">
        <v>67</v>
      </c>
      <c r="D96" s="1">
        <v>33</v>
      </c>
      <c r="S96"/>
    </row>
    <row r="97" spans="1:19" x14ac:dyDescent="0.25">
      <c r="A97" s="1">
        <v>2014</v>
      </c>
      <c r="B97" s="1">
        <v>9</v>
      </c>
      <c r="C97" s="1">
        <v>64</v>
      </c>
      <c r="D97" s="1">
        <v>38</v>
      </c>
      <c r="S97"/>
    </row>
    <row r="98" spans="1:19" x14ac:dyDescent="0.25">
      <c r="A98" s="1">
        <v>2014</v>
      </c>
      <c r="B98" s="1">
        <v>10</v>
      </c>
      <c r="C98" s="1">
        <v>51</v>
      </c>
      <c r="D98" s="1">
        <v>45</v>
      </c>
      <c r="S98"/>
    </row>
    <row r="99" spans="1:19" x14ac:dyDescent="0.25">
      <c r="A99" s="1">
        <v>2014</v>
      </c>
      <c r="B99" s="1" t="s">
        <v>9462</v>
      </c>
      <c r="C99" s="1">
        <v>50</v>
      </c>
      <c r="D99" s="1">
        <v>46</v>
      </c>
      <c r="S99"/>
    </row>
    <row r="100" spans="1:19" x14ac:dyDescent="0.25">
      <c r="A100" s="1">
        <v>2014</v>
      </c>
      <c r="B100" s="1">
        <v>12</v>
      </c>
      <c r="C100" s="1">
        <v>48</v>
      </c>
      <c r="D100" s="1">
        <v>47</v>
      </c>
      <c r="S100"/>
    </row>
    <row r="101" spans="1:19" x14ac:dyDescent="0.25">
      <c r="A101" s="1">
        <v>2014</v>
      </c>
      <c r="B101" s="1">
        <v>13</v>
      </c>
      <c r="C101" s="1">
        <v>31</v>
      </c>
      <c r="D101" s="1">
        <v>59</v>
      </c>
      <c r="S101"/>
    </row>
    <row r="102" spans="1:19" x14ac:dyDescent="0.25">
      <c r="A102" s="1">
        <v>2014</v>
      </c>
      <c r="B102" s="1">
        <v>14</v>
      </c>
      <c r="C102" s="1">
        <v>29</v>
      </c>
      <c r="D102" s="1">
        <v>60</v>
      </c>
      <c r="S102"/>
    </row>
    <row r="103" spans="1:19" x14ac:dyDescent="0.25">
      <c r="A103" s="1">
        <v>2014</v>
      </c>
      <c r="B103" s="1">
        <v>15</v>
      </c>
      <c r="C103" s="1">
        <v>14</v>
      </c>
      <c r="D103" s="1">
        <v>57</v>
      </c>
      <c r="S103"/>
    </row>
    <row r="104" spans="1:19" x14ac:dyDescent="0.25">
      <c r="A104" s="1">
        <v>2014</v>
      </c>
      <c r="B104" s="1">
        <v>16</v>
      </c>
      <c r="C104" s="1">
        <v>12</v>
      </c>
      <c r="D104" s="1">
        <v>61</v>
      </c>
      <c r="S104"/>
    </row>
    <row r="105" spans="1:19" x14ac:dyDescent="0.25">
      <c r="A105" s="1">
        <v>2014</v>
      </c>
      <c r="B105" s="1">
        <v>17</v>
      </c>
      <c r="C105" s="1">
        <v>5</v>
      </c>
      <c r="D105" s="1">
        <v>60</v>
      </c>
      <c r="S105"/>
    </row>
    <row r="106" spans="1:19" x14ac:dyDescent="0.25">
      <c r="A106" s="1">
        <v>2014</v>
      </c>
      <c r="B106" s="1">
        <v>18</v>
      </c>
      <c r="C106" s="1">
        <v>4</v>
      </c>
      <c r="D106" s="1">
        <v>54</v>
      </c>
      <c r="S106"/>
    </row>
    <row r="107" spans="1:19" x14ac:dyDescent="0.25">
      <c r="A107" s="1">
        <v>2014</v>
      </c>
      <c r="B107" s="1">
        <v>19</v>
      </c>
      <c r="C107" s="1">
        <v>2</v>
      </c>
      <c r="D107" s="1">
        <v>48</v>
      </c>
      <c r="S107"/>
    </row>
    <row r="108" spans="1:19" x14ac:dyDescent="0.25">
      <c r="A108" s="1">
        <v>2014</v>
      </c>
      <c r="B108" s="1">
        <v>20</v>
      </c>
      <c r="C108" s="1">
        <v>1</v>
      </c>
      <c r="D108" s="1">
        <v>43</v>
      </c>
      <c r="S108"/>
    </row>
    <row r="109" spans="1:19" x14ac:dyDescent="0.25">
      <c r="A109" s="1">
        <v>2014</v>
      </c>
      <c r="B109" s="1" t="s">
        <v>9463</v>
      </c>
      <c r="C109" s="1">
        <v>0</v>
      </c>
      <c r="D109" s="1">
        <v>25</v>
      </c>
      <c r="S109"/>
    </row>
  </sheetData>
  <mergeCells count="1">
    <mergeCell ref="A1:P2"/>
  </mergeCells>
  <hyperlinks>
    <hyperlink ref="F5" r:id="rId1" location="interactive" xr:uid="{BA0728FE-B411-486E-BEF8-19204287388B}"/>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20481" r:id="rId4" name="Spinner 1">
              <controlPr defaultSize="0" autoPict="0">
                <anchor moveWithCells="1" sizeWithCells="1">
                  <from>
                    <xdr:col>7</xdr:col>
                    <xdr:colOff>95250</xdr:colOff>
                    <xdr:row>6</xdr:row>
                    <xdr:rowOff>180975</xdr:rowOff>
                  </from>
                  <to>
                    <xdr:col>7</xdr:col>
                    <xdr:colOff>276225</xdr:colOff>
                    <xdr:row>7</xdr:row>
                    <xdr:rowOff>180975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BEC0-D9D3-4BC4-A6BF-B9B5BB6827E9}">
  <sheetPr>
    <tabColor theme="5" tint="0.59999389629810485"/>
  </sheetPr>
  <dimension ref="A1:AI2689"/>
  <sheetViews>
    <sheetView showGridLines="0" topLeftCell="Q11" zoomScale="69" zoomScaleNormal="69" workbookViewId="0">
      <selection activeCell="AC50" sqref="AC50"/>
    </sheetView>
  </sheetViews>
  <sheetFormatPr defaultRowHeight="15" outlineLevelCol="1" x14ac:dyDescent="0.25"/>
  <cols>
    <col min="1" max="1" width="19" style="1" hidden="1" customWidth="1" outlineLevel="1"/>
    <col min="2" max="2" width="10.5703125" style="1" hidden="1" customWidth="1" outlineLevel="1"/>
    <col min="3" max="3" width="12.28515625" style="1" hidden="1" customWidth="1" outlineLevel="1"/>
    <col min="4" max="4" width="9.85546875" style="1" hidden="1" customWidth="1" outlineLevel="1"/>
    <col min="5" max="5" width="7.28515625" style="1" hidden="1" customWidth="1" outlineLevel="1"/>
    <col min="6" max="6" width="7.42578125" style="1" hidden="1" customWidth="1" outlineLevel="1"/>
    <col min="7" max="7" width="8.85546875" style="1" hidden="1" customWidth="1" outlineLevel="1"/>
    <col min="8" max="8" width="7.42578125" style="1" hidden="1" customWidth="1" outlineLevel="1"/>
    <col min="9" max="9" width="7.28515625" style="1" hidden="1" customWidth="1" outlineLevel="1"/>
    <col min="10" max="10" width="8" style="1" hidden="1" customWidth="1" outlineLevel="1"/>
    <col min="11" max="11" width="6.28515625" style="1" hidden="1" customWidth="1" outlineLevel="1"/>
    <col min="12" max="12" width="6.7109375" style="1" hidden="1" customWidth="1" outlineLevel="1"/>
    <col min="13" max="13" width="9.7109375" style="1" hidden="1" customWidth="1" outlineLevel="1"/>
    <col min="14" max="14" width="8" style="1" hidden="1" customWidth="1" outlineLevel="1"/>
    <col min="15" max="15" width="8.85546875" style="1" hidden="1" customWidth="1" outlineLevel="1"/>
    <col min="16" max="16" width="8.5703125" style="1" hidden="1" customWidth="1" outlineLevel="1"/>
    <col min="17" max="17" width="9.140625" collapsed="1"/>
    <col min="19" max="19" width="10.28515625" customWidth="1"/>
    <col min="20" max="20" width="9.42578125" customWidth="1"/>
    <col min="21" max="21" width="11.28515625" customWidth="1"/>
    <col min="22" max="22" width="10" customWidth="1"/>
    <col min="23" max="23" width="10.140625" customWidth="1"/>
    <col min="24" max="24" width="15" customWidth="1"/>
    <col min="25" max="25" width="10.140625" customWidth="1"/>
    <col min="26" max="26" width="11.28515625" customWidth="1"/>
    <col min="27" max="27" width="14.85546875" customWidth="1"/>
    <col min="28" max="28" width="9.7109375" customWidth="1"/>
    <col min="29" max="29" width="10" customWidth="1"/>
    <col min="30" max="30" width="9.7109375" customWidth="1"/>
    <col min="32" max="32" width="10.28515625" customWidth="1"/>
    <col min="34" max="35" width="8.85546875" hidden="1" customWidth="1"/>
  </cols>
  <sheetData>
    <row r="1" spans="1:35" x14ac:dyDescent="0.25">
      <c r="Q1" s="91" t="s">
        <v>10309</v>
      </c>
      <c r="R1" s="91"/>
      <c r="S1" s="91"/>
      <c r="T1" s="91"/>
      <c r="U1" s="91"/>
      <c r="V1" s="91"/>
      <c r="W1" s="91"/>
      <c r="X1" s="91"/>
      <c r="Y1" s="91"/>
      <c r="Z1" s="91"/>
      <c r="AA1" s="91"/>
      <c r="AB1" s="91"/>
      <c r="AC1" s="91"/>
      <c r="AD1" s="91"/>
      <c r="AE1" s="91"/>
      <c r="AF1" s="91"/>
    </row>
    <row r="2" spans="1:35" x14ac:dyDescent="0.25">
      <c r="Q2" s="91"/>
      <c r="R2" s="91"/>
      <c r="S2" s="91"/>
      <c r="T2" s="91"/>
      <c r="U2" s="91"/>
      <c r="V2" s="91"/>
      <c r="W2" s="91"/>
      <c r="X2" s="91"/>
      <c r="Y2" s="91"/>
      <c r="Z2" s="91"/>
      <c r="AA2" s="91"/>
      <c r="AB2" s="91"/>
      <c r="AC2" s="91"/>
      <c r="AD2" s="91"/>
      <c r="AE2" s="91"/>
      <c r="AF2" s="91"/>
    </row>
    <row r="3" spans="1:35" x14ac:dyDescent="0.25">
      <c r="Q3" s="91"/>
      <c r="R3" s="91"/>
      <c r="S3" s="91"/>
      <c r="T3" s="91"/>
      <c r="U3" s="91"/>
      <c r="V3" s="91"/>
      <c r="W3" s="91"/>
      <c r="X3" s="91"/>
      <c r="Y3" s="91"/>
      <c r="Z3" s="91"/>
      <c r="AA3" s="91"/>
      <c r="AB3" s="91"/>
      <c r="AC3" s="91"/>
      <c r="AD3" s="91"/>
      <c r="AE3" s="91"/>
      <c r="AF3" s="91"/>
    </row>
    <row r="4" spans="1:35" ht="16.899999999999999" customHeight="1" x14ac:dyDescent="0.25">
      <c r="A4" s="2" t="s">
        <v>9465</v>
      </c>
      <c r="B4" s="2" t="s">
        <v>9466</v>
      </c>
      <c r="C4" s="2" t="s">
        <v>9467</v>
      </c>
      <c r="D4" s="2" t="s">
        <v>9468</v>
      </c>
      <c r="E4" s="2" t="s">
        <v>127</v>
      </c>
      <c r="F4" s="2" t="s">
        <v>9469</v>
      </c>
      <c r="G4" s="2" t="s">
        <v>45</v>
      </c>
      <c r="H4" s="2" t="s">
        <v>9470</v>
      </c>
      <c r="I4" s="2" t="s">
        <v>9471</v>
      </c>
      <c r="J4" s="2" t="s">
        <v>9472</v>
      </c>
      <c r="K4" s="2" t="s">
        <v>9473</v>
      </c>
      <c r="L4" s="2" t="s">
        <v>9474</v>
      </c>
      <c r="M4" s="2" t="s">
        <v>9475</v>
      </c>
      <c r="N4" s="2" t="s">
        <v>9476</v>
      </c>
      <c r="O4" s="2" t="s">
        <v>9477</v>
      </c>
      <c r="P4" s="2" t="s">
        <v>9478</v>
      </c>
      <c r="AH4" s="45" t="s">
        <v>9479</v>
      </c>
      <c r="AI4" s="45" t="s">
        <v>9480</v>
      </c>
    </row>
    <row r="5" spans="1:35" ht="17.45" customHeight="1" x14ac:dyDescent="0.25">
      <c r="A5" s="1" t="s">
        <v>9481</v>
      </c>
      <c r="B5" s="1">
        <v>2010</v>
      </c>
      <c r="C5" s="1" t="s">
        <v>61</v>
      </c>
      <c r="D5" s="1" t="s">
        <v>53</v>
      </c>
      <c r="E5" s="1">
        <v>38</v>
      </c>
      <c r="F5" s="1">
        <v>100</v>
      </c>
      <c r="G5" s="1">
        <v>10</v>
      </c>
      <c r="H5" s="1">
        <v>22</v>
      </c>
      <c r="I5" s="1">
        <v>5</v>
      </c>
      <c r="J5" s="1">
        <v>1</v>
      </c>
      <c r="K5" s="1">
        <v>5</v>
      </c>
      <c r="L5" s="1">
        <v>10</v>
      </c>
      <c r="M5" s="1">
        <v>0</v>
      </c>
      <c r="N5" s="1">
        <v>0</v>
      </c>
      <c r="O5" s="1">
        <v>3</v>
      </c>
      <c r="P5" s="1">
        <v>23</v>
      </c>
      <c r="R5" s="58" t="s">
        <v>9482</v>
      </c>
      <c r="S5" s="95" t="s">
        <v>9483</v>
      </c>
      <c r="T5" s="95"/>
      <c r="AH5" s="1" t="s">
        <v>9469</v>
      </c>
      <c r="AI5" s="7" t="s">
        <v>9484</v>
      </c>
    </row>
    <row r="6" spans="1:35" ht="15.75" thickBot="1" x14ac:dyDescent="0.3">
      <c r="A6" s="1" t="s">
        <v>9485</v>
      </c>
      <c r="B6" s="1">
        <v>2010</v>
      </c>
      <c r="C6" s="1" t="s">
        <v>67</v>
      </c>
      <c r="D6" s="1" t="s">
        <v>53</v>
      </c>
      <c r="E6" s="1">
        <v>36</v>
      </c>
      <c r="F6" s="1">
        <v>102</v>
      </c>
      <c r="G6" s="1">
        <v>13</v>
      </c>
      <c r="H6" s="1">
        <v>24</v>
      </c>
      <c r="I6" s="1">
        <v>3</v>
      </c>
      <c r="J6" s="1">
        <v>0</v>
      </c>
      <c r="K6" s="1">
        <v>2</v>
      </c>
      <c r="L6" s="1">
        <v>7</v>
      </c>
      <c r="M6" s="1">
        <v>0</v>
      </c>
      <c r="N6" s="1">
        <v>0</v>
      </c>
      <c r="O6" s="1">
        <v>12</v>
      </c>
      <c r="P6" s="1">
        <v>38</v>
      </c>
      <c r="AH6" s="1" t="s">
        <v>9470</v>
      </c>
      <c r="AI6" s="7" t="s">
        <v>9486</v>
      </c>
    </row>
    <row r="7" spans="1:35" ht="15.75" thickBot="1" x14ac:dyDescent="0.3">
      <c r="A7" s="1" t="s">
        <v>9487</v>
      </c>
      <c r="B7" s="1">
        <v>2010</v>
      </c>
      <c r="C7" s="1" t="s">
        <v>83</v>
      </c>
      <c r="D7" s="1" t="s">
        <v>57</v>
      </c>
      <c r="E7" s="1">
        <v>41</v>
      </c>
      <c r="F7" s="1">
        <v>102</v>
      </c>
      <c r="G7" s="1">
        <v>5</v>
      </c>
      <c r="H7" s="1">
        <v>25</v>
      </c>
      <c r="I7" s="1">
        <v>6</v>
      </c>
      <c r="J7" s="1">
        <v>0</v>
      </c>
      <c r="K7" s="1">
        <v>1</v>
      </c>
      <c r="L7" s="1">
        <v>10</v>
      </c>
      <c r="M7" s="1">
        <v>0</v>
      </c>
      <c r="N7" s="1">
        <v>0</v>
      </c>
      <c r="O7" s="1">
        <v>6</v>
      </c>
      <c r="P7" s="1">
        <v>21</v>
      </c>
      <c r="S7" s="59" t="s">
        <v>9469</v>
      </c>
      <c r="T7" s="59" t="s">
        <v>9470</v>
      </c>
      <c r="U7" s="59" t="s">
        <v>9488</v>
      </c>
      <c r="V7" s="59" t="s">
        <v>45</v>
      </c>
      <c r="W7" s="59" t="s">
        <v>9471</v>
      </c>
      <c r="X7" s="59" t="s">
        <v>9472</v>
      </c>
      <c r="Y7" s="59" t="s">
        <v>9473</v>
      </c>
      <c r="Z7" s="59" t="s">
        <v>9474</v>
      </c>
      <c r="AA7" s="59" t="s">
        <v>9475</v>
      </c>
      <c r="AB7" s="59" t="s">
        <v>9476</v>
      </c>
      <c r="AC7" s="59" t="s">
        <v>9489</v>
      </c>
      <c r="AD7" s="59" t="s">
        <v>9477</v>
      </c>
      <c r="AE7" s="59" t="s">
        <v>9490</v>
      </c>
      <c r="AF7" s="59" t="s">
        <v>9491</v>
      </c>
      <c r="AG7" s="2"/>
      <c r="AH7" s="1" t="s">
        <v>9488</v>
      </c>
      <c r="AI7" s="7" t="s">
        <v>9492</v>
      </c>
    </row>
    <row r="8" spans="1:35" ht="15.75" thickBot="1" x14ac:dyDescent="0.3">
      <c r="A8" s="1" t="s">
        <v>9493</v>
      </c>
      <c r="B8" s="1">
        <v>2010</v>
      </c>
      <c r="C8" s="1" t="s">
        <v>62</v>
      </c>
      <c r="D8" s="1" t="s">
        <v>57</v>
      </c>
      <c r="E8" s="1">
        <v>28</v>
      </c>
      <c r="F8" s="1">
        <v>102</v>
      </c>
      <c r="G8" s="1">
        <v>11</v>
      </c>
      <c r="H8" s="1">
        <v>27</v>
      </c>
      <c r="I8" s="1">
        <v>7</v>
      </c>
      <c r="J8" s="1">
        <v>0</v>
      </c>
      <c r="K8" s="1">
        <v>2</v>
      </c>
      <c r="L8" s="1">
        <v>14</v>
      </c>
      <c r="M8" s="1">
        <v>0</v>
      </c>
      <c r="N8" s="1">
        <v>0</v>
      </c>
      <c r="O8" s="1">
        <v>11</v>
      </c>
      <c r="P8" s="1">
        <v>12</v>
      </c>
      <c r="R8" s="60">
        <v>2010</v>
      </c>
      <c r="S8" s="61">
        <f t="shared" ref="S8:S13" si="0">SUMIFS($F:$F,$A:$A,$S$5,$B:$B,$R8)</f>
        <v>242</v>
      </c>
      <c r="T8" s="61">
        <f t="shared" ref="T8:T13" si="1">SUMIFS($H:$H,$A:$A,$S$5,$B:$B,$R8)</f>
        <v>52</v>
      </c>
      <c r="U8" s="62">
        <f>IFERROR(T8/S8,"-")</f>
        <v>0.21487603305785125</v>
      </c>
      <c r="V8" s="61">
        <f t="shared" ref="V8:V13" si="2">SUMIFS($G:$G,$A:$A,$S$5,$B:$B,$R8)</f>
        <v>34</v>
      </c>
      <c r="W8" s="61">
        <f t="shared" ref="W8:W13" si="3">SUMIFS($I:$I,$A:$A,$S$5,$B:$B,$R8)</f>
        <v>10</v>
      </c>
      <c r="X8" s="61">
        <f t="shared" ref="X8:X13" si="4">SUMIFS($J:$J,$A:$A,$S$5,$B:$B,$R8)</f>
        <v>0</v>
      </c>
      <c r="Y8" s="61">
        <f t="shared" ref="Y8:Y13" si="5">SUMIFS($K:$K,$A:$A,$S$5,$B:$B,$R8)</f>
        <v>8</v>
      </c>
      <c r="Z8" s="63">
        <f t="shared" ref="Z8:Z13" si="6">SUMIFS($L:$L,$A:$A,$S$5,$B:$B,$R8)</f>
        <v>20</v>
      </c>
      <c r="AA8" s="61">
        <f t="shared" ref="AA8:AA13" si="7">SUMIFS($M:$M,$A:$A,$S$5,$B:$B,$R8)</f>
        <v>1</v>
      </c>
      <c r="AB8" s="61">
        <f t="shared" ref="AB8:AB13" si="8">SUMIFS($N:$N,$A:$A,$S$5,$B:$B,$R8)</f>
        <v>5</v>
      </c>
      <c r="AC8" s="64">
        <f>IFERROR(AA8/(AA8+AB8),"-")</f>
        <v>0.16666666666666666</v>
      </c>
      <c r="AD8" s="61">
        <f t="shared" ref="AD8:AD13" si="9">SUMIFS($O:$O,$A:$A,$S$5,$B:$B,$R8)</f>
        <v>34</v>
      </c>
      <c r="AE8" s="61">
        <f t="shared" ref="AE8:AE13" si="10">SUMIFS($P:$P,$A:$A,$S$5,$B:$B,$R8)</f>
        <v>62</v>
      </c>
      <c r="AF8" s="65">
        <f>IFERROR(AE8/AD8,"-")</f>
        <v>1.8235294117647058</v>
      </c>
      <c r="AH8" s="1" t="s">
        <v>45</v>
      </c>
      <c r="AI8" s="7" t="s">
        <v>9494</v>
      </c>
    </row>
    <row r="9" spans="1:35" ht="15.75" thickBot="1" x14ac:dyDescent="0.3">
      <c r="A9" s="1" t="s">
        <v>9495</v>
      </c>
      <c r="B9" s="1">
        <v>2010</v>
      </c>
      <c r="C9" s="1" t="s">
        <v>79</v>
      </c>
      <c r="D9" s="1" t="s">
        <v>57</v>
      </c>
      <c r="E9" s="1">
        <v>28</v>
      </c>
      <c r="F9" s="1">
        <v>103</v>
      </c>
      <c r="G9" s="1">
        <v>16</v>
      </c>
      <c r="H9" s="1">
        <v>22</v>
      </c>
      <c r="I9" s="1">
        <v>4</v>
      </c>
      <c r="J9" s="1">
        <v>1</v>
      </c>
      <c r="K9" s="1">
        <v>6</v>
      </c>
      <c r="L9" s="1">
        <v>15</v>
      </c>
      <c r="M9" s="1">
        <v>0</v>
      </c>
      <c r="N9" s="1">
        <v>2</v>
      </c>
      <c r="O9" s="1">
        <v>9</v>
      </c>
      <c r="P9" s="1">
        <v>30</v>
      </c>
      <c r="R9" s="60">
        <v>2011</v>
      </c>
      <c r="S9" s="61">
        <f t="shared" si="0"/>
        <v>611</v>
      </c>
      <c r="T9" s="61">
        <f t="shared" si="1"/>
        <v>185</v>
      </c>
      <c r="U9" s="62">
        <f t="shared" ref="U9:U13" si="11">IFERROR(T9/S9,"-")</f>
        <v>0.30278232405891981</v>
      </c>
      <c r="V9" s="61">
        <f t="shared" si="2"/>
        <v>101</v>
      </c>
      <c r="W9" s="61">
        <f t="shared" si="3"/>
        <v>45</v>
      </c>
      <c r="X9" s="61">
        <f t="shared" si="4"/>
        <v>4</v>
      </c>
      <c r="Y9" s="61">
        <f t="shared" si="5"/>
        <v>23</v>
      </c>
      <c r="Z9" s="63">
        <f t="shared" si="6"/>
        <v>87</v>
      </c>
      <c r="AA9" s="61">
        <f t="shared" si="7"/>
        <v>17</v>
      </c>
      <c r="AB9" s="61">
        <f t="shared" si="8"/>
        <v>8</v>
      </c>
      <c r="AC9" s="64">
        <f t="shared" ref="AC9:AC15" si="12">IFERROR(AA9/(AA9+AB9),"-")</f>
        <v>0.68</v>
      </c>
      <c r="AD9" s="61">
        <f t="shared" si="9"/>
        <v>67</v>
      </c>
      <c r="AE9" s="61">
        <f t="shared" si="10"/>
        <v>139</v>
      </c>
      <c r="AF9" s="65">
        <f t="shared" ref="AF9:AF15" si="13">IFERROR(AE9/AD9,"-")</f>
        <v>2.0746268656716418</v>
      </c>
      <c r="AH9" s="1" t="s">
        <v>9471</v>
      </c>
      <c r="AI9" s="7" t="s">
        <v>9496</v>
      </c>
    </row>
    <row r="10" spans="1:35" ht="15.75" thickBot="1" x14ac:dyDescent="0.3">
      <c r="A10" s="1" t="s">
        <v>9497</v>
      </c>
      <c r="B10" s="1">
        <v>2010</v>
      </c>
      <c r="C10" s="1" t="s">
        <v>66</v>
      </c>
      <c r="D10" s="1" t="s">
        <v>53</v>
      </c>
      <c r="E10" s="1">
        <v>45</v>
      </c>
      <c r="F10" s="1">
        <v>103</v>
      </c>
      <c r="G10" s="1">
        <v>13</v>
      </c>
      <c r="H10" s="1">
        <v>21</v>
      </c>
      <c r="I10" s="1">
        <v>5</v>
      </c>
      <c r="J10" s="1">
        <v>2</v>
      </c>
      <c r="K10" s="1">
        <v>4</v>
      </c>
      <c r="L10" s="1">
        <v>9</v>
      </c>
      <c r="M10" s="1">
        <v>6</v>
      </c>
      <c r="N10" s="1">
        <v>0</v>
      </c>
      <c r="O10" s="1">
        <v>7</v>
      </c>
      <c r="P10" s="1">
        <v>31</v>
      </c>
      <c r="R10" s="60">
        <v>2012</v>
      </c>
      <c r="S10" s="61">
        <f t="shared" si="0"/>
        <v>642</v>
      </c>
      <c r="T10" s="61">
        <f t="shared" si="1"/>
        <v>189</v>
      </c>
      <c r="U10" s="62">
        <f t="shared" si="11"/>
        <v>0.29439252336448596</v>
      </c>
      <c r="V10" s="61">
        <f t="shared" si="2"/>
        <v>93</v>
      </c>
      <c r="W10" s="61">
        <f t="shared" si="3"/>
        <v>51</v>
      </c>
      <c r="X10" s="61">
        <f t="shared" si="4"/>
        <v>5</v>
      </c>
      <c r="Y10" s="61">
        <f t="shared" si="5"/>
        <v>14</v>
      </c>
      <c r="Z10" s="63">
        <f t="shared" si="6"/>
        <v>72</v>
      </c>
      <c r="AA10" s="61">
        <f t="shared" si="7"/>
        <v>10</v>
      </c>
      <c r="AB10" s="61">
        <f t="shared" si="8"/>
        <v>5</v>
      </c>
      <c r="AC10" s="64">
        <f t="shared" si="12"/>
        <v>0.66666666666666663</v>
      </c>
      <c r="AD10" s="61">
        <f t="shared" si="9"/>
        <v>73</v>
      </c>
      <c r="AE10" s="61">
        <f t="shared" si="10"/>
        <v>140</v>
      </c>
      <c r="AF10" s="65">
        <f t="shared" si="13"/>
        <v>1.9178082191780821</v>
      </c>
      <c r="AH10" s="1" t="s">
        <v>9472</v>
      </c>
      <c r="AI10" s="7" t="s">
        <v>9498</v>
      </c>
    </row>
    <row r="11" spans="1:35" ht="15.75" thickBot="1" x14ac:dyDescent="0.3">
      <c r="A11" s="1" t="s">
        <v>9499</v>
      </c>
      <c r="B11" s="1">
        <v>2010</v>
      </c>
      <c r="C11" s="1" t="s">
        <v>65</v>
      </c>
      <c r="D11" s="1" t="s">
        <v>57</v>
      </c>
      <c r="E11" s="1">
        <v>45</v>
      </c>
      <c r="F11" s="1">
        <v>104</v>
      </c>
      <c r="G11" s="1">
        <v>11</v>
      </c>
      <c r="H11" s="1">
        <v>24</v>
      </c>
      <c r="I11" s="1">
        <v>8</v>
      </c>
      <c r="J11" s="1">
        <v>0</v>
      </c>
      <c r="K11" s="1">
        <v>2</v>
      </c>
      <c r="L11" s="1">
        <v>12</v>
      </c>
      <c r="M11" s="1">
        <v>1</v>
      </c>
      <c r="N11" s="1">
        <v>1</v>
      </c>
      <c r="O11" s="1">
        <v>7</v>
      </c>
      <c r="P11" s="1">
        <v>29</v>
      </c>
      <c r="R11" s="60">
        <v>2013</v>
      </c>
      <c r="S11" s="61">
        <f t="shared" si="0"/>
        <v>633</v>
      </c>
      <c r="T11" s="61">
        <f t="shared" si="1"/>
        <v>168</v>
      </c>
      <c r="U11" s="62">
        <f t="shared" si="11"/>
        <v>0.26540284360189575</v>
      </c>
      <c r="V11" s="61">
        <f t="shared" si="2"/>
        <v>90</v>
      </c>
      <c r="W11" s="61">
        <f t="shared" si="3"/>
        <v>27</v>
      </c>
      <c r="X11" s="61">
        <f t="shared" si="4"/>
        <v>6</v>
      </c>
      <c r="Y11" s="61">
        <f t="shared" si="5"/>
        <v>20</v>
      </c>
      <c r="Z11" s="63">
        <f t="shared" si="6"/>
        <v>81</v>
      </c>
      <c r="AA11" s="61">
        <f t="shared" si="7"/>
        <v>11</v>
      </c>
      <c r="AB11" s="61">
        <f t="shared" si="8"/>
        <v>3</v>
      </c>
      <c r="AC11" s="64">
        <f t="shared" si="12"/>
        <v>0.7857142857142857</v>
      </c>
      <c r="AD11" s="61">
        <f t="shared" si="9"/>
        <v>52</v>
      </c>
      <c r="AE11" s="61">
        <f t="shared" si="10"/>
        <v>141</v>
      </c>
      <c r="AF11" s="65">
        <f t="shared" si="13"/>
        <v>2.7115384615384617</v>
      </c>
      <c r="AH11" s="1" t="s">
        <v>9473</v>
      </c>
      <c r="AI11" s="7" t="s">
        <v>9500</v>
      </c>
    </row>
    <row r="12" spans="1:35" ht="15.75" thickBot="1" x14ac:dyDescent="0.3">
      <c r="A12" s="1" t="s">
        <v>9501</v>
      </c>
      <c r="B12" s="1">
        <v>2010</v>
      </c>
      <c r="C12" s="1" t="s">
        <v>76</v>
      </c>
      <c r="D12" s="1" t="s">
        <v>57</v>
      </c>
      <c r="E12" s="1">
        <v>44</v>
      </c>
      <c r="F12" s="1">
        <v>104</v>
      </c>
      <c r="G12" s="1">
        <v>14</v>
      </c>
      <c r="H12" s="1">
        <v>23</v>
      </c>
      <c r="I12" s="1">
        <v>3</v>
      </c>
      <c r="J12" s="1">
        <v>1</v>
      </c>
      <c r="K12" s="1">
        <v>2</v>
      </c>
      <c r="L12" s="1">
        <v>10</v>
      </c>
      <c r="M12" s="1">
        <v>2</v>
      </c>
      <c r="N12" s="1">
        <v>0</v>
      </c>
      <c r="O12" s="1">
        <v>13</v>
      </c>
      <c r="P12" s="1">
        <v>24</v>
      </c>
      <c r="R12" s="60">
        <v>2014</v>
      </c>
      <c r="S12" s="61">
        <f t="shared" si="0"/>
        <v>563</v>
      </c>
      <c r="T12" s="61">
        <f t="shared" si="1"/>
        <v>150</v>
      </c>
      <c r="U12" s="62">
        <f t="shared" si="11"/>
        <v>0.26642984014209592</v>
      </c>
      <c r="V12" s="61">
        <f t="shared" si="2"/>
        <v>87</v>
      </c>
      <c r="W12" s="61">
        <f t="shared" si="3"/>
        <v>34</v>
      </c>
      <c r="X12" s="61">
        <f t="shared" si="4"/>
        <v>1</v>
      </c>
      <c r="Y12" s="61">
        <f t="shared" si="5"/>
        <v>19</v>
      </c>
      <c r="Z12" s="63">
        <f t="shared" si="6"/>
        <v>74</v>
      </c>
      <c r="AA12" s="61">
        <f t="shared" si="7"/>
        <v>12</v>
      </c>
      <c r="AB12" s="61">
        <f t="shared" si="8"/>
        <v>3</v>
      </c>
      <c r="AC12" s="64">
        <f t="shared" si="12"/>
        <v>0.8</v>
      </c>
      <c r="AD12" s="61">
        <f t="shared" si="9"/>
        <v>65</v>
      </c>
      <c r="AE12" s="61">
        <f t="shared" si="10"/>
        <v>126</v>
      </c>
      <c r="AF12" s="65">
        <f t="shared" si="13"/>
        <v>1.9384615384615385</v>
      </c>
      <c r="AH12" s="1" t="s">
        <v>9474</v>
      </c>
      <c r="AI12" s="7" t="s">
        <v>9502</v>
      </c>
    </row>
    <row r="13" spans="1:35" ht="15.75" thickBot="1" x14ac:dyDescent="0.3">
      <c r="A13" s="1" t="s">
        <v>9503</v>
      </c>
      <c r="B13" s="1">
        <v>2010</v>
      </c>
      <c r="C13" s="1" t="s">
        <v>79</v>
      </c>
      <c r="D13" s="1" t="s">
        <v>57</v>
      </c>
      <c r="E13" s="1">
        <v>67</v>
      </c>
      <c r="F13" s="1">
        <v>104</v>
      </c>
      <c r="G13" s="1">
        <v>16</v>
      </c>
      <c r="H13" s="1">
        <v>15</v>
      </c>
      <c r="I13" s="1">
        <v>6</v>
      </c>
      <c r="J13" s="1">
        <v>0</v>
      </c>
      <c r="K13" s="1">
        <v>3</v>
      </c>
      <c r="L13" s="1">
        <v>12</v>
      </c>
      <c r="M13" s="1">
        <v>5</v>
      </c>
      <c r="N13" s="1">
        <v>1</v>
      </c>
      <c r="O13" s="1">
        <v>25</v>
      </c>
      <c r="P13" s="1">
        <v>43</v>
      </c>
      <c r="R13" s="60">
        <v>2015</v>
      </c>
      <c r="S13" s="61">
        <f t="shared" si="0"/>
        <v>354</v>
      </c>
      <c r="T13" s="61">
        <f t="shared" si="1"/>
        <v>96</v>
      </c>
      <c r="U13" s="62">
        <f t="shared" si="11"/>
        <v>0.2711864406779661</v>
      </c>
      <c r="V13" s="61">
        <f t="shared" si="2"/>
        <v>40</v>
      </c>
      <c r="W13" s="61">
        <f t="shared" si="3"/>
        <v>18</v>
      </c>
      <c r="X13" s="61">
        <f t="shared" si="4"/>
        <v>0</v>
      </c>
      <c r="Y13" s="61">
        <f t="shared" si="5"/>
        <v>13</v>
      </c>
      <c r="Z13" s="63">
        <f t="shared" si="6"/>
        <v>48</v>
      </c>
      <c r="AA13" s="61">
        <f t="shared" si="7"/>
        <v>2</v>
      </c>
      <c r="AB13" s="61">
        <f t="shared" si="8"/>
        <v>5</v>
      </c>
      <c r="AC13" s="64">
        <f t="shared" si="12"/>
        <v>0.2857142857142857</v>
      </c>
      <c r="AD13" s="61">
        <f t="shared" si="9"/>
        <v>49</v>
      </c>
      <c r="AE13" s="61">
        <f t="shared" si="10"/>
        <v>92</v>
      </c>
      <c r="AF13" s="65">
        <f t="shared" si="13"/>
        <v>1.8775510204081634</v>
      </c>
      <c r="AH13" s="1" t="s">
        <v>9475</v>
      </c>
      <c r="AI13" s="7" t="s">
        <v>9504</v>
      </c>
    </row>
    <row r="14" spans="1:35" ht="5.45" customHeight="1" thickBot="1" x14ac:dyDescent="0.3">
      <c r="A14"/>
      <c r="B14"/>
      <c r="C14"/>
      <c r="D14"/>
      <c r="E14"/>
      <c r="F14"/>
      <c r="G14"/>
      <c r="H14"/>
      <c r="I14"/>
      <c r="J14"/>
      <c r="K14"/>
      <c r="L14"/>
      <c r="M14"/>
      <c r="N14"/>
      <c r="O14"/>
      <c r="P14"/>
      <c r="S14" s="66"/>
      <c r="T14" s="66"/>
      <c r="V14" s="66"/>
      <c r="W14" s="66"/>
      <c r="X14" s="66"/>
      <c r="Y14" s="66"/>
      <c r="Z14" s="66"/>
      <c r="AA14" s="66"/>
      <c r="AB14" s="66"/>
      <c r="AD14" s="66"/>
      <c r="AE14" s="66"/>
      <c r="AH14" s="1" t="s">
        <v>9476</v>
      </c>
      <c r="AI14" s="7" t="s">
        <v>9483</v>
      </c>
    </row>
    <row r="15" spans="1:35" ht="19.149999999999999" customHeight="1" thickBot="1" x14ac:dyDescent="0.3">
      <c r="A15" s="1" t="s">
        <v>9505</v>
      </c>
      <c r="B15" s="1">
        <v>2010</v>
      </c>
      <c r="C15" s="1" t="s">
        <v>52</v>
      </c>
      <c r="D15" s="1" t="s">
        <v>53</v>
      </c>
      <c r="E15" s="1">
        <v>38</v>
      </c>
      <c r="F15" s="1">
        <v>104</v>
      </c>
      <c r="G15" s="1">
        <v>17</v>
      </c>
      <c r="H15" s="1">
        <v>32</v>
      </c>
      <c r="I15" s="1">
        <v>7</v>
      </c>
      <c r="J15" s="1">
        <v>0</v>
      </c>
      <c r="K15" s="1">
        <v>5</v>
      </c>
      <c r="L15" s="1">
        <v>13</v>
      </c>
      <c r="M15" s="1">
        <v>1</v>
      </c>
      <c r="N15" s="1">
        <v>0</v>
      </c>
      <c r="O15" s="1">
        <v>2</v>
      </c>
      <c r="P15" s="1">
        <v>25</v>
      </c>
      <c r="R15" s="67" t="s">
        <v>9506</v>
      </c>
      <c r="S15" s="68">
        <f>SUM(S8:S13)</f>
        <v>3045</v>
      </c>
      <c r="T15" s="68">
        <f>SUM(T8:T13)</f>
        <v>840</v>
      </c>
      <c r="U15" s="69">
        <f>IFERROR(T15/S15,"-")</f>
        <v>0.27586206896551724</v>
      </c>
      <c r="V15" s="68">
        <f t="shared" ref="V15:AB15" si="14">SUM(V8:V13)</f>
        <v>445</v>
      </c>
      <c r="W15" s="68">
        <f t="shared" si="14"/>
        <v>185</v>
      </c>
      <c r="X15" s="68">
        <f t="shared" si="14"/>
        <v>16</v>
      </c>
      <c r="Y15" s="68">
        <f t="shared" si="14"/>
        <v>97</v>
      </c>
      <c r="Z15" s="68">
        <f t="shared" si="14"/>
        <v>382</v>
      </c>
      <c r="AA15" s="68">
        <f t="shared" si="14"/>
        <v>53</v>
      </c>
      <c r="AB15" s="68">
        <f t="shared" si="14"/>
        <v>29</v>
      </c>
      <c r="AC15" s="70">
        <f t="shared" si="12"/>
        <v>0.64634146341463417</v>
      </c>
      <c r="AD15" s="68">
        <f>SUM(AD8:AD13)</f>
        <v>340</v>
      </c>
      <c r="AE15" s="68">
        <f>SUM(AE8:AE13)</f>
        <v>700</v>
      </c>
      <c r="AF15" s="71">
        <f t="shared" si="13"/>
        <v>2.0588235294117645</v>
      </c>
      <c r="AH15" s="1" t="s">
        <v>9489</v>
      </c>
      <c r="AI15" s="7" t="s">
        <v>9507</v>
      </c>
    </row>
    <row r="16" spans="1:35" x14ac:dyDescent="0.25">
      <c r="A16" s="1" t="s">
        <v>9508</v>
      </c>
      <c r="B16" s="1">
        <v>2010</v>
      </c>
      <c r="C16" s="1" t="s">
        <v>67</v>
      </c>
      <c r="D16" s="1" t="s">
        <v>53</v>
      </c>
      <c r="E16" s="1">
        <v>37</v>
      </c>
      <c r="F16" s="1">
        <v>106</v>
      </c>
      <c r="G16" s="1">
        <v>9</v>
      </c>
      <c r="H16" s="1">
        <v>27</v>
      </c>
      <c r="I16" s="1">
        <v>7</v>
      </c>
      <c r="J16" s="1">
        <v>0</v>
      </c>
      <c r="K16" s="1">
        <v>1</v>
      </c>
      <c r="L16" s="1">
        <v>9</v>
      </c>
      <c r="M16" s="1">
        <v>0</v>
      </c>
      <c r="N16" s="1">
        <v>0</v>
      </c>
      <c r="O16" s="1">
        <v>17</v>
      </c>
      <c r="P16" s="1">
        <v>15</v>
      </c>
      <c r="AH16" s="1" t="s">
        <v>9477</v>
      </c>
      <c r="AI16" s="7" t="s">
        <v>9509</v>
      </c>
    </row>
    <row r="17" spans="1:35" x14ac:dyDescent="0.25">
      <c r="A17" s="1" t="s">
        <v>9510</v>
      </c>
      <c r="B17" s="1">
        <v>2010</v>
      </c>
      <c r="C17" s="1" t="s">
        <v>78</v>
      </c>
      <c r="D17" s="1" t="s">
        <v>53</v>
      </c>
      <c r="E17" s="1">
        <v>39</v>
      </c>
      <c r="F17" s="1">
        <v>106</v>
      </c>
      <c r="G17" s="1">
        <v>10</v>
      </c>
      <c r="H17" s="1">
        <v>27</v>
      </c>
      <c r="I17" s="1">
        <v>5</v>
      </c>
      <c r="J17" s="1">
        <v>0</v>
      </c>
      <c r="K17" s="1">
        <v>2</v>
      </c>
      <c r="L17" s="1">
        <v>8</v>
      </c>
      <c r="M17" s="1">
        <v>1</v>
      </c>
      <c r="N17" s="1">
        <v>2</v>
      </c>
      <c r="O17" s="1">
        <v>6</v>
      </c>
      <c r="P17" s="1">
        <v>13</v>
      </c>
      <c r="AH17" s="1" t="s">
        <v>9490</v>
      </c>
      <c r="AI17" s="7" t="s">
        <v>9511</v>
      </c>
    </row>
    <row r="18" spans="1:35" x14ac:dyDescent="0.25">
      <c r="A18" s="1" t="s">
        <v>9512</v>
      </c>
      <c r="B18" s="1">
        <v>2010</v>
      </c>
      <c r="C18" s="1" t="s">
        <v>55</v>
      </c>
      <c r="D18" s="1" t="s">
        <v>53</v>
      </c>
      <c r="E18" s="1">
        <v>60</v>
      </c>
      <c r="F18" s="1">
        <v>107</v>
      </c>
      <c r="G18" s="1">
        <v>16</v>
      </c>
      <c r="H18" s="1">
        <v>21</v>
      </c>
      <c r="I18" s="1">
        <v>2</v>
      </c>
      <c r="J18" s="1">
        <v>1</v>
      </c>
      <c r="K18" s="1">
        <v>3</v>
      </c>
      <c r="L18" s="1">
        <v>4</v>
      </c>
      <c r="M18" s="1">
        <v>4</v>
      </c>
      <c r="N18" s="1">
        <v>1</v>
      </c>
      <c r="O18" s="1">
        <v>24</v>
      </c>
      <c r="P18" s="1">
        <v>51</v>
      </c>
      <c r="X18" s="53" t="s">
        <v>9513</v>
      </c>
      <c r="Y18" s="54" t="s">
        <v>9469</v>
      </c>
      <c r="AA18" s="53" t="s">
        <v>9514</v>
      </c>
      <c r="AB18" s="54" t="s">
        <v>9474</v>
      </c>
      <c r="AH18" s="1" t="s">
        <v>9491</v>
      </c>
      <c r="AI18" s="7" t="s">
        <v>9515</v>
      </c>
    </row>
    <row r="19" spans="1:35" x14ac:dyDescent="0.25">
      <c r="A19" s="1" t="s">
        <v>9516</v>
      </c>
      <c r="B19" s="1">
        <v>2010</v>
      </c>
      <c r="C19" s="1" t="s">
        <v>73</v>
      </c>
      <c r="D19" s="1" t="s">
        <v>57</v>
      </c>
      <c r="E19" s="1">
        <v>44</v>
      </c>
      <c r="F19" s="1">
        <v>108</v>
      </c>
      <c r="G19" s="1">
        <v>6</v>
      </c>
      <c r="H19" s="1">
        <v>30</v>
      </c>
      <c r="I19" s="1">
        <v>5</v>
      </c>
      <c r="J19" s="1">
        <v>0</v>
      </c>
      <c r="K19" s="1">
        <v>0</v>
      </c>
      <c r="L19" s="1">
        <v>16</v>
      </c>
      <c r="M19" s="1">
        <v>0</v>
      </c>
      <c r="N19" s="1">
        <v>0</v>
      </c>
      <c r="O19" s="1">
        <v>14</v>
      </c>
      <c r="P19" s="1">
        <v>18</v>
      </c>
      <c r="AI19" s="7" t="s">
        <v>9517</v>
      </c>
    </row>
    <row r="20" spans="1:35" x14ac:dyDescent="0.25">
      <c r="A20" s="1" t="s">
        <v>9518</v>
      </c>
      <c r="B20" s="1">
        <v>2010</v>
      </c>
      <c r="C20" s="1" t="s">
        <v>69</v>
      </c>
      <c r="D20" s="1" t="s">
        <v>57</v>
      </c>
      <c r="E20" s="1">
        <v>54</v>
      </c>
      <c r="F20" s="1">
        <v>108</v>
      </c>
      <c r="G20" s="1">
        <v>12</v>
      </c>
      <c r="H20" s="1">
        <v>25</v>
      </c>
      <c r="I20" s="1">
        <v>4</v>
      </c>
      <c r="J20" s="1">
        <v>1</v>
      </c>
      <c r="K20" s="1">
        <v>0</v>
      </c>
      <c r="L20" s="1">
        <v>3</v>
      </c>
      <c r="M20" s="1">
        <v>1</v>
      </c>
      <c r="N20" s="1">
        <v>0</v>
      </c>
      <c r="O20" s="1">
        <v>6</v>
      </c>
      <c r="P20" s="1">
        <v>12</v>
      </c>
      <c r="AI20" s="7" t="s">
        <v>9519</v>
      </c>
    </row>
    <row r="21" spans="1:35" x14ac:dyDescent="0.25">
      <c r="A21" s="1" t="s">
        <v>9520</v>
      </c>
      <c r="B21" s="1">
        <v>2010</v>
      </c>
      <c r="C21" s="1" t="s">
        <v>71</v>
      </c>
      <c r="D21" s="1" t="s">
        <v>53</v>
      </c>
      <c r="E21" s="1">
        <v>43</v>
      </c>
      <c r="F21" s="1">
        <v>108</v>
      </c>
      <c r="G21" s="1">
        <v>11</v>
      </c>
      <c r="H21" s="1">
        <v>17</v>
      </c>
      <c r="I21" s="1">
        <v>3</v>
      </c>
      <c r="J21" s="1">
        <v>0</v>
      </c>
      <c r="K21" s="1">
        <v>1</v>
      </c>
      <c r="L21" s="1">
        <v>4</v>
      </c>
      <c r="M21" s="1">
        <v>0</v>
      </c>
      <c r="N21" s="1">
        <v>0</v>
      </c>
      <c r="O21" s="1">
        <v>9</v>
      </c>
      <c r="P21" s="1">
        <v>23</v>
      </c>
      <c r="AI21" s="7" t="s">
        <v>9521</v>
      </c>
    </row>
    <row r="22" spans="1:35" x14ac:dyDescent="0.25">
      <c r="A22" s="1" t="s">
        <v>9522</v>
      </c>
      <c r="B22" s="1">
        <v>2010</v>
      </c>
      <c r="C22" s="1" t="s">
        <v>83</v>
      </c>
      <c r="D22" s="1" t="s">
        <v>57</v>
      </c>
      <c r="E22" s="1">
        <v>33</v>
      </c>
      <c r="F22" s="1">
        <v>109</v>
      </c>
      <c r="G22" s="1">
        <v>8</v>
      </c>
      <c r="H22" s="1">
        <v>23</v>
      </c>
      <c r="I22" s="1">
        <v>7</v>
      </c>
      <c r="J22" s="1">
        <v>1</v>
      </c>
      <c r="K22" s="1">
        <v>3</v>
      </c>
      <c r="L22" s="1">
        <v>16</v>
      </c>
      <c r="M22" s="1">
        <v>2</v>
      </c>
      <c r="N22" s="1">
        <v>0</v>
      </c>
      <c r="O22" s="1">
        <v>9</v>
      </c>
      <c r="P22" s="1">
        <v>37</v>
      </c>
      <c r="AI22" s="7" t="s">
        <v>9523</v>
      </c>
    </row>
    <row r="23" spans="1:35" x14ac:dyDescent="0.25">
      <c r="A23" s="1" t="s">
        <v>9524</v>
      </c>
      <c r="B23" s="1">
        <v>2010</v>
      </c>
      <c r="C23" s="1" t="s">
        <v>72</v>
      </c>
      <c r="D23" s="1" t="s">
        <v>53</v>
      </c>
      <c r="E23" s="1">
        <v>30</v>
      </c>
      <c r="F23" s="1">
        <v>110</v>
      </c>
      <c r="G23" s="1">
        <v>10</v>
      </c>
      <c r="H23" s="1">
        <v>30</v>
      </c>
      <c r="I23" s="1">
        <v>0</v>
      </c>
      <c r="J23" s="1">
        <v>0</v>
      </c>
      <c r="K23" s="1">
        <v>0</v>
      </c>
      <c r="L23" s="1">
        <v>11</v>
      </c>
      <c r="M23" s="1">
        <v>2</v>
      </c>
      <c r="N23" s="1">
        <v>0</v>
      </c>
      <c r="O23" s="1">
        <v>8</v>
      </c>
      <c r="P23" s="1">
        <v>10</v>
      </c>
      <c r="AI23" s="7" t="s">
        <v>9525</v>
      </c>
    </row>
    <row r="24" spans="1:35" x14ac:dyDescent="0.25">
      <c r="A24" s="1" t="s">
        <v>9526</v>
      </c>
      <c r="B24" s="1">
        <v>2010</v>
      </c>
      <c r="C24" s="1" t="s">
        <v>66</v>
      </c>
      <c r="D24" s="1" t="s">
        <v>53</v>
      </c>
      <c r="E24" s="1">
        <v>33</v>
      </c>
      <c r="F24" s="1">
        <v>111</v>
      </c>
      <c r="G24" s="1">
        <v>10</v>
      </c>
      <c r="H24" s="1">
        <v>26</v>
      </c>
      <c r="I24" s="1">
        <v>8</v>
      </c>
      <c r="J24" s="1">
        <v>0</v>
      </c>
      <c r="K24" s="1">
        <v>1</v>
      </c>
      <c r="L24" s="1">
        <v>10</v>
      </c>
      <c r="M24" s="1">
        <v>0</v>
      </c>
      <c r="N24" s="1">
        <v>0</v>
      </c>
      <c r="O24" s="1">
        <v>8</v>
      </c>
      <c r="P24" s="1">
        <v>31</v>
      </c>
      <c r="AI24" s="7" t="s">
        <v>9527</v>
      </c>
    </row>
    <row r="25" spans="1:35" x14ac:dyDescent="0.25">
      <c r="A25" s="1" t="s">
        <v>9528</v>
      </c>
      <c r="B25" s="1">
        <v>2010</v>
      </c>
      <c r="C25" s="1" t="s">
        <v>63</v>
      </c>
      <c r="D25" s="1" t="s">
        <v>53</v>
      </c>
      <c r="E25" s="1">
        <v>40</v>
      </c>
      <c r="F25" s="1">
        <v>111</v>
      </c>
      <c r="G25" s="1">
        <v>15</v>
      </c>
      <c r="H25" s="1">
        <v>22</v>
      </c>
      <c r="I25" s="1">
        <v>3</v>
      </c>
      <c r="J25" s="1">
        <v>0</v>
      </c>
      <c r="K25" s="1">
        <v>7</v>
      </c>
      <c r="L25" s="1">
        <v>23</v>
      </c>
      <c r="M25" s="1">
        <v>1</v>
      </c>
      <c r="N25" s="1">
        <v>0</v>
      </c>
      <c r="O25" s="1">
        <v>25</v>
      </c>
      <c r="P25" s="1">
        <v>27</v>
      </c>
      <c r="AI25" s="7" t="s">
        <v>9529</v>
      </c>
    </row>
    <row r="26" spans="1:35" x14ac:dyDescent="0.25">
      <c r="A26" s="1" t="s">
        <v>9530</v>
      </c>
      <c r="B26" s="1">
        <v>2010</v>
      </c>
      <c r="C26" s="1" t="s">
        <v>55</v>
      </c>
      <c r="D26" s="1" t="s">
        <v>53</v>
      </c>
      <c r="E26" s="1">
        <v>39</v>
      </c>
      <c r="F26" s="1">
        <v>112</v>
      </c>
      <c r="G26" s="1">
        <v>9</v>
      </c>
      <c r="H26" s="1">
        <v>24</v>
      </c>
      <c r="I26" s="1">
        <v>7</v>
      </c>
      <c r="J26" s="1">
        <v>0</v>
      </c>
      <c r="K26" s="1">
        <v>3</v>
      </c>
      <c r="L26" s="1">
        <v>10</v>
      </c>
      <c r="M26" s="1">
        <v>0</v>
      </c>
      <c r="N26" s="1">
        <v>0</v>
      </c>
      <c r="O26" s="1">
        <v>10</v>
      </c>
      <c r="P26" s="1">
        <v>27</v>
      </c>
      <c r="AI26" s="7" t="s">
        <v>9531</v>
      </c>
    </row>
    <row r="27" spans="1:35" x14ac:dyDescent="0.25">
      <c r="A27" s="1" t="s">
        <v>9532</v>
      </c>
      <c r="B27" s="1">
        <v>2010</v>
      </c>
      <c r="C27" s="1" t="s">
        <v>66</v>
      </c>
      <c r="D27" s="1" t="s">
        <v>53</v>
      </c>
      <c r="E27" s="1">
        <v>41</v>
      </c>
      <c r="F27" s="1">
        <v>112</v>
      </c>
      <c r="G27" s="1">
        <v>13</v>
      </c>
      <c r="H27" s="1">
        <v>24</v>
      </c>
      <c r="I27" s="1">
        <v>4</v>
      </c>
      <c r="J27" s="1">
        <v>0</v>
      </c>
      <c r="K27" s="1">
        <v>2</v>
      </c>
      <c r="L27" s="1">
        <v>11</v>
      </c>
      <c r="M27" s="1">
        <v>1</v>
      </c>
      <c r="N27" s="1">
        <v>0</v>
      </c>
      <c r="O27" s="1">
        <v>15</v>
      </c>
      <c r="P27" s="1">
        <v>29</v>
      </c>
      <c r="AI27" s="7" t="s">
        <v>9533</v>
      </c>
    </row>
    <row r="28" spans="1:35" x14ac:dyDescent="0.25">
      <c r="A28" s="1" t="s">
        <v>9534</v>
      </c>
      <c r="B28" s="1">
        <v>2010</v>
      </c>
      <c r="C28" s="1" t="s">
        <v>64</v>
      </c>
      <c r="D28" s="1" t="s">
        <v>53</v>
      </c>
      <c r="E28" s="1">
        <v>39</v>
      </c>
      <c r="F28" s="1">
        <v>112</v>
      </c>
      <c r="G28" s="1">
        <v>18</v>
      </c>
      <c r="H28" s="1">
        <v>26</v>
      </c>
      <c r="I28" s="1">
        <v>6</v>
      </c>
      <c r="J28" s="1">
        <v>0</v>
      </c>
      <c r="K28" s="1">
        <v>7</v>
      </c>
      <c r="L28" s="1">
        <v>16</v>
      </c>
      <c r="M28" s="1">
        <v>0</v>
      </c>
      <c r="N28" s="1">
        <v>0</v>
      </c>
      <c r="O28" s="1">
        <v>10</v>
      </c>
      <c r="P28" s="1">
        <v>35</v>
      </c>
      <c r="AI28" s="7" t="s">
        <v>9535</v>
      </c>
    </row>
    <row r="29" spans="1:35" x14ac:dyDescent="0.25">
      <c r="A29" s="1" t="s">
        <v>9536</v>
      </c>
      <c r="B29" s="1">
        <v>2010</v>
      </c>
      <c r="C29" s="1" t="s">
        <v>60</v>
      </c>
      <c r="D29" s="1" t="s">
        <v>53</v>
      </c>
      <c r="E29" s="1">
        <v>52</v>
      </c>
      <c r="F29" s="1">
        <v>112</v>
      </c>
      <c r="G29" s="1">
        <v>20</v>
      </c>
      <c r="H29" s="1">
        <v>28</v>
      </c>
      <c r="I29" s="1">
        <v>3</v>
      </c>
      <c r="J29" s="1">
        <v>2</v>
      </c>
      <c r="K29" s="1">
        <v>3</v>
      </c>
      <c r="L29" s="1">
        <v>14</v>
      </c>
      <c r="M29" s="1">
        <v>4</v>
      </c>
      <c r="N29" s="1">
        <v>0</v>
      </c>
      <c r="O29" s="1">
        <v>4</v>
      </c>
      <c r="P29" s="1">
        <v>29</v>
      </c>
      <c r="AI29" s="7" t="s">
        <v>9537</v>
      </c>
    </row>
    <row r="30" spans="1:35" x14ac:dyDescent="0.25">
      <c r="A30" s="1" t="s">
        <v>9538</v>
      </c>
      <c r="B30" s="1">
        <v>2010</v>
      </c>
      <c r="C30" s="1" t="s">
        <v>55</v>
      </c>
      <c r="D30" s="1" t="s">
        <v>53</v>
      </c>
      <c r="E30" s="1">
        <v>30</v>
      </c>
      <c r="F30" s="1">
        <v>113</v>
      </c>
      <c r="G30" s="1">
        <v>11</v>
      </c>
      <c r="H30" s="1">
        <v>27</v>
      </c>
      <c r="I30" s="1">
        <v>4</v>
      </c>
      <c r="J30" s="1">
        <v>0</v>
      </c>
      <c r="K30" s="1">
        <v>5</v>
      </c>
      <c r="L30" s="1">
        <v>14</v>
      </c>
      <c r="M30" s="1">
        <v>0</v>
      </c>
      <c r="N30" s="1">
        <v>0</v>
      </c>
      <c r="O30" s="1">
        <v>8</v>
      </c>
      <c r="P30" s="1">
        <v>34</v>
      </c>
      <c r="AI30" s="7" t="s">
        <v>9539</v>
      </c>
    </row>
    <row r="31" spans="1:35" x14ac:dyDescent="0.25">
      <c r="A31" s="1" t="s">
        <v>9540</v>
      </c>
      <c r="B31" s="1">
        <v>2010</v>
      </c>
      <c r="C31" s="1" t="s">
        <v>76</v>
      </c>
      <c r="D31" s="1" t="s">
        <v>57</v>
      </c>
      <c r="E31" s="1">
        <v>44</v>
      </c>
      <c r="F31" s="1">
        <v>114</v>
      </c>
      <c r="G31" s="1">
        <v>12</v>
      </c>
      <c r="H31" s="1">
        <v>28</v>
      </c>
      <c r="I31" s="1">
        <v>7</v>
      </c>
      <c r="J31" s="1">
        <v>0</v>
      </c>
      <c r="K31" s="1">
        <v>4</v>
      </c>
      <c r="L31" s="1">
        <v>18</v>
      </c>
      <c r="M31" s="1">
        <v>0</v>
      </c>
      <c r="N31" s="1">
        <v>1</v>
      </c>
      <c r="O31" s="1">
        <v>9</v>
      </c>
      <c r="P31" s="1">
        <v>26</v>
      </c>
      <c r="AI31" s="7" t="s">
        <v>9541</v>
      </c>
    </row>
    <row r="32" spans="1:35" x14ac:dyDescent="0.25">
      <c r="A32" s="1" t="s">
        <v>9542</v>
      </c>
      <c r="B32" s="1">
        <v>2010</v>
      </c>
      <c r="C32" s="1" t="s">
        <v>61</v>
      </c>
      <c r="D32" s="1" t="s">
        <v>53</v>
      </c>
      <c r="E32" s="1">
        <v>43</v>
      </c>
      <c r="F32" s="1">
        <v>114</v>
      </c>
      <c r="G32" s="1">
        <v>11</v>
      </c>
      <c r="H32" s="1">
        <v>32</v>
      </c>
      <c r="I32" s="1">
        <v>4</v>
      </c>
      <c r="J32" s="1">
        <v>0</v>
      </c>
      <c r="K32" s="1">
        <v>0</v>
      </c>
      <c r="L32" s="1">
        <v>9</v>
      </c>
      <c r="M32" s="1">
        <v>1</v>
      </c>
      <c r="N32" s="1">
        <v>0</v>
      </c>
      <c r="O32" s="1">
        <v>12</v>
      </c>
      <c r="P32" s="1">
        <v>21</v>
      </c>
      <c r="AI32" s="7" t="s">
        <v>9543</v>
      </c>
    </row>
    <row r="33" spans="1:35" x14ac:dyDescent="0.25">
      <c r="A33" s="1" t="s">
        <v>9544</v>
      </c>
      <c r="B33" s="1">
        <v>2010</v>
      </c>
      <c r="C33" s="1" t="s">
        <v>52</v>
      </c>
      <c r="D33" s="1" t="s">
        <v>53</v>
      </c>
      <c r="E33" s="1">
        <v>37</v>
      </c>
      <c r="F33" s="1">
        <v>115</v>
      </c>
      <c r="G33" s="1">
        <v>18</v>
      </c>
      <c r="H33" s="1">
        <v>32</v>
      </c>
      <c r="I33" s="1">
        <v>2</v>
      </c>
      <c r="J33" s="1">
        <v>0</v>
      </c>
      <c r="K33" s="1">
        <v>8</v>
      </c>
      <c r="L33" s="1">
        <v>21</v>
      </c>
      <c r="M33" s="1">
        <v>1</v>
      </c>
      <c r="N33" s="1">
        <v>0</v>
      </c>
      <c r="O33" s="1">
        <v>9</v>
      </c>
      <c r="P33" s="1">
        <v>26</v>
      </c>
      <c r="AI33" s="7" t="s">
        <v>9545</v>
      </c>
    </row>
    <row r="34" spans="1:35" x14ac:dyDescent="0.25">
      <c r="A34" s="1" t="s">
        <v>9546</v>
      </c>
      <c r="B34" s="1">
        <v>2010</v>
      </c>
      <c r="C34" s="1" t="s">
        <v>61</v>
      </c>
      <c r="D34" s="1" t="s">
        <v>53</v>
      </c>
      <c r="E34" s="1">
        <v>39</v>
      </c>
      <c r="F34" s="1">
        <v>116</v>
      </c>
      <c r="G34" s="1">
        <v>9</v>
      </c>
      <c r="H34" s="1">
        <v>24</v>
      </c>
      <c r="I34" s="1">
        <v>5</v>
      </c>
      <c r="J34" s="1">
        <v>0</v>
      </c>
      <c r="K34" s="1">
        <v>3</v>
      </c>
      <c r="L34" s="1">
        <v>14</v>
      </c>
      <c r="M34" s="1">
        <v>0</v>
      </c>
      <c r="N34" s="1">
        <v>0</v>
      </c>
      <c r="O34" s="1">
        <v>12</v>
      </c>
      <c r="P34" s="1">
        <v>26</v>
      </c>
      <c r="Y34" t="str">
        <f>Y18</f>
        <v>AB</v>
      </c>
      <c r="Z34" t="str">
        <f>AB18</f>
        <v>RBI</v>
      </c>
      <c r="AI34" s="7" t="s">
        <v>9547</v>
      </c>
    </row>
    <row r="35" spans="1:35" x14ac:dyDescent="0.25">
      <c r="A35" s="1" t="s">
        <v>9548</v>
      </c>
      <c r="B35" s="1">
        <v>2010</v>
      </c>
      <c r="C35" s="1" t="s">
        <v>56</v>
      </c>
      <c r="D35" s="1" t="s">
        <v>57</v>
      </c>
      <c r="E35" s="1">
        <v>47</v>
      </c>
      <c r="F35" s="1">
        <v>119</v>
      </c>
      <c r="G35" s="1">
        <v>17</v>
      </c>
      <c r="H35" s="1">
        <v>25</v>
      </c>
      <c r="I35" s="1">
        <v>6</v>
      </c>
      <c r="J35" s="1">
        <v>1</v>
      </c>
      <c r="K35" s="1">
        <v>2</v>
      </c>
      <c r="L35" s="1">
        <v>9</v>
      </c>
      <c r="M35" s="1">
        <v>2</v>
      </c>
      <c r="N35" s="1">
        <v>1</v>
      </c>
      <c r="O35" s="1">
        <v>19</v>
      </c>
      <c r="P35" s="1">
        <v>42</v>
      </c>
      <c r="X35">
        <v>2010</v>
      </c>
      <c r="Y35">
        <f>INDEX($S$8:$AF$13,MATCH($X35,$R$8:$R$13,0),MATCH(Y$34,$S$7:$AF$7,0))</f>
        <v>242</v>
      </c>
      <c r="Z35">
        <f>INDEX($S$8:$AF$13,MATCH($X35,$R$8:$R$13,0),MATCH(Z$34,$S$7:$AF$7,0))</f>
        <v>20</v>
      </c>
      <c r="AI35" s="7" t="s">
        <v>9549</v>
      </c>
    </row>
    <row r="36" spans="1:35" x14ac:dyDescent="0.25">
      <c r="A36" s="1" t="s">
        <v>9550</v>
      </c>
      <c r="B36" s="1">
        <v>2010</v>
      </c>
      <c r="C36" s="1" t="s">
        <v>80</v>
      </c>
      <c r="D36" s="1" t="s">
        <v>53</v>
      </c>
      <c r="E36" s="1">
        <v>45</v>
      </c>
      <c r="F36" s="1">
        <v>120</v>
      </c>
      <c r="G36" s="1">
        <v>7</v>
      </c>
      <c r="H36" s="1">
        <v>23</v>
      </c>
      <c r="I36" s="1">
        <v>9</v>
      </c>
      <c r="J36" s="1">
        <v>0</v>
      </c>
      <c r="K36" s="1">
        <v>1</v>
      </c>
      <c r="L36" s="1">
        <v>4</v>
      </c>
      <c r="M36" s="1">
        <v>3</v>
      </c>
      <c r="N36" s="1">
        <v>0</v>
      </c>
      <c r="O36" s="1">
        <v>15</v>
      </c>
      <c r="P36" s="1">
        <v>40</v>
      </c>
      <c r="X36">
        <v>2011</v>
      </c>
      <c r="Y36">
        <f t="shared" ref="Y36:Z40" si="15">INDEX($S$8:$AF$13,MATCH($X36,$R$8:$R$13,0),MATCH(Y$34,$S$7:$AF$7,0))</f>
        <v>611</v>
      </c>
      <c r="Z36">
        <f t="shared" si="15"/>
        <v>87</v>
      </c>
      <c r="AI36" s="7" t="s">
        <v>9551</v>
      </c>
    </row>
    <row r="37" spans="1:35" x14ac:dyDescent="0.25">
      <c r="A37" s="1" t="s">
        <v>9552</v>
      </c>
      <c r="B37" s="1">
        <v>2010</v>
      </c>
      <c r="C37" s="1" t="s">
        <v>76</v>
      </c>
      <c r="D37" s="1" t="s">
        <v>57</v>
      </c>
      <c r="E37" s="1">
        <v>40</v>
      </c>
      <c r="F37" s="1">
        <v>120</v>
      </c>
      <c r="G37" s="1">
        <v>14</v>
      </c>
      <c r="H37" s="1">
        <v>25</v>
      </c>
      <c r="I37" s="1">
        <v>0</v>
      </c>
      <c r="J37" s="1">
        <v>1</v>
      </c>
      <c r="K37" s="1">
        <v>1</v>
      </c>
      <c r="L37" s="1">
        <v>9</v>
      </c>
      <c r="M37" s="1">
        <v>0</v>
      </c>
      <c r="N37" s="1">
        <v>0</v>
      </c>
      <c r="O37" s="1">
        <v>4</v>
      </c>
      <c r="P37" s="1">
        <v>10</v>
      </c>
      <c r="X37">
        <v>2012</v>
      </c>
      <c r="Y37">
        <f t="shared" si="15"/>
        <v>642</v>
      </c>
      <c r="Z37">
        <f t="shared" si="15"/>
        <v>72</v>
      </c>
      <c r="AI37" s="7" t="s">
        <v>9553</v>
      </c>
    </row>
    <row r="38" spans="1:35" x14ac:dyDescent="0.25">
      <c r="A38" s="1" t="s">
        <v>9554</v>
      </c>
      <c r="B38" s="1">
        <v>2010</v>
      </c>
      <c r="C38" s="1" t="s">
        <v>73</v>
      </c>
      <c r="D38" s="1" t="s">
        <v>57</v>
      </c>
      <c r="E38" s="1">
        <v>44</v>
      </c>
      <c r="F38" s="1">
        <v>121</v>
      </c>
      <c r="G38" s="1">
        <v>16</v>
      </c>
      <c r="H38" s="1">
        <v>28</v>
      </c>
      <c r="I38" s="1">
        <v>8</v>
      </c>
      <c r="J38" s="1">
        <v>1</v>
      </c>
      <c r="K38" s="1">
        <v>0</v>
      </c>
      <c r="L38" s="1">
        <v>11</v>
      </c>
      <c r="M38" s="1">
        <v>3</v>
      </c>
      <c r="N38" s="1">
        <v>1</v>
      </c>
      <c r="O38" s="1">
        <v>8</v>
      </c>
      <c r="P38" s="1">
        <v>24</v>
      </c>
      <c r="X38">
        <v>2013</v>
      </c>
      <c r="Y38">
        <f t="shared" si="15"/>
        <v>633</v>
      </c>
      <c r="Z38">
        <f t="shared" si="15"/>
        <v>81</v>
      </c>
      <c r="AI38" s="7" t="s">
        <v>9555</v>
      </c>
    </row>
    <row r="39" spans="1:35" x14ac:dyDescent="0.25">
      <c r="A39" s="1" t="s">
        <v>9556</v>
      </c>
      <c r="B39" s="1">
        <v>2010</v>
      </c>
      <c r="C39" s="1" t="s">
        <v>56</v>
      </c>
      <c r="D39" s="1" t="s">
        <v>57</v>
      </c>
      <c r="E39" s="1">
        <v>59</v>
      </c>
      <c r="F39" s="1">
        <v>121</v>
      </c>
      <c r="G39" s="1">
        <v>15</v>
      </c>
      <c r="H39" s="1">
        <v>35</v>
      </c>
      <c r="I39" s="1">
        <v>13</v>
      </c>
      <c r="J39" s="1">
        <v>2</v>
      </c>
      <c r="K39" s="1">
        <v>2</v>
      </c>
      <c r="L39" s="1">
        <v>28</v>
      </c>
      <c r="M39" s="1">
        <v>0</v>
      </c>
      <c r="N39" s="1">
        <v>1</v>
      </c>
      <c r="O39" s="1">
        <v>20</v>
      </c>
      <c r="P39" s="1">
        <v>28</v>
      </c>
      <c r="X39">
        <v>2014</v>
      </c>
      <c r="Y39">
        <f t="shared" si="15"/>
        <v>563</v>
      </c>
      <c r="Z39">
        <f t="shared" si="15"/>
        <v>74</v>
      </c>
      <c r="AI39" s="7" t="s">
        <v>9557</v>
      </c>
    </row>
    <row r="40" spans="1:35" x14ac:dyDescent="0.25">
      <c r="A40" s="1" t="s">
        <v>9558</v>
      </c>
      <c r="B40" s="1">
        <v>2010</v>
      </c>
      <c r="C40" s="1" t="s">
        <v>76</v>
      </c>
      <c r="D40" s="1" t="s">
        <v>57</v>
      </c>
      <c r="E40" s="1">
        <v>79</v>
      </c>
      <c r="F40" s="1">
        <v>121</v>
      </c>
      <c r="G40" s="1">
        <v>11</v>
      </c>
      <c r="H40" s="1">
        <v>31</v>
      </c>
      <c r="I40" s="1">
        <v>4</v>
      </c>
      <c r="J40" s="1">
        <v>0</v>
      </c>
      <c r="K40" s="1">
        <v>2</v>
      </c>
      <c r="L40" s="1">
        <v>9</v>
      </c>
      <c r="M40" s="1">
        <v>0</v>
      </c>
      <c r="N40" s="1">
        <v>0</v>
      </c>
      <c r="O40" s="1">
        <v>4</v>
      </c>
      <c r="P40" s="1">
        <v>28</v>
      </c>
      <c r="X40">
        <v>2015</v>
      </c>
      <c r="Y40">
        <f t="shared" si="15"/>
        <v>354</v>
      </c>
      <c r="Z40">
        <f t="shared" si="15"/>
        <v>48</v>
      </c>
      <c r="AI40" s="7" t="s">
        <v>9559</v>
      </c>
    </row>
    <row r="41" spans="1:35" x14ac:dyDescent="0.25">
      <c r="A41" s="1" t="s">
        <v>9560</v>
      </c>
      <c r="B41" s="1">
        <v>2010</v>
      </c>
      <c r="C41" s="1" t="s">
        <v>54</v>
      </c>
      <c r="D41" s="1" t="s">
        <v>57</v>
      </c>
      <c r="E41" s="1">
        <v>69</v>
      </c>
      <c r="F41" s="1">
        <v>123</v>
      </c>
      <c r="G41" s="1">
        <v>16</v>
      </c>
      <c r="H41" s="1">
        <v>27</v>
      </c>
      <c r="I41" s="1">
        <v>4</v>
      </c>
      <c r="J41" s="1">
        <v>1</v>
      </c>
      <c r="K41" s="1">
        <v>0</v>
      </c>
      <c r="L41" s="1">
        <v>3</v>
      </c>
      <c r="M41" s="1">
        <v>12</v>
      </c>
      <c r="N41" s="1">
        <v>4</v>
      </c>
      <c r="O41" s="1">
        <v>13</v>
      </c>
      <c r="P41" s="1">
        <v>16</v>
      </c>
      <c r="AI41" s="7" t="s">
        <v>9561</v>
      </c>
    </row>
    <row r="42" spans="1:35" x14ac:dyDescent="0.25">
      <c r="A42" s="1" t="s">
        <v>9562</v>
      </c>
      <c r="B42" s="1">
        <v>2010</v>
      </c>
      <c r="C42" s="1" t="s">
        <v>63</v>
      </c>
      <c r="D42" s="1" t="s">
        <v>53</v>
      </c>
      <c r="E42" s="1">
        <v>59</v>
      </c>
      <c r="F42" s="1">
        <v>124</v>
      </c>
      <c r="G42" s="1">
        <v>19</v>
      </c>
      <c r="H42" s="1">
        <v>26</v>
      </c>
      <c r="I42" s="1">
        <v>4</v>
      </c>
      <c r="J42" s="1">
        <v>0</v>
      </c>
      <c r="K42" s="1">
        <v>2</v>
      </c>
      <c r="L42" s="1">
        <v>14</v>
      </c>
      <c r="M42" s="1">
        <v>1</v>
      </c>
      <c r="N42" s="1">
        <v>1</v>
      </c>
      <c r="O42" s="1">
        <v>11</v>
      </c>
      <c r="P42" s="1">
        <v>24</v>
      </c>
      <c r="AI42" s="7" t="s">
        <v>9563</v>
      </c>
    </row>
    <row r="43" spans="1:35" x14ac:dyDescent="0.25">
      <c r="A43" s="1" t="s">
        <v>9564</v>
      </c>
      <c r="B43" s="1">
        <v>2010</v>
      </c>
      <c r="C43" s="1" t="s">
        <v>63</v>
      </c>
      <c r="D43" s="1" t="s">
        <v>53</v>
      </c>
      <c r="E43" s="1">
        <v>48</v>
      </c>
      <c r="F43" s="1">
        <v>124</v>
      </c>
      <c r="G43" s="1">
        <v>11</v>
      </c>
      <c r="H43" s="1">
        <v>24</v>
      </c>
      <c r="I43" s="1">
        <v>5</v>
      </c>
      <c r="J43" s="1">
        <v>0</v>
      </c>
      <c r="K43" s="1">
        <v>1</v>
      </c>
      <c r="L43" s="1">
        <v>7</v>
      </c>
      <c r="M43" s="1">
        <v>0</v>
      </c>
      <c r="N43" s="1">
        <v>1</v>
      </c>
      <c r="O43" s="1">
        <v>12</v>
      </c>
      <c r="P43" s="1">
        <v>20</v>
      </c>
      <c r="AI43" s="7" t="s">
        <v>9565</v>
      </c>
    </row>
    <row r="44" spans="1:35" x14ac:dyDescent="0.25">
      <c r="A44" s="1" t="s">
        <v>9566</v>
      </c>
      <c r="B44" s="1">
        <v>2010</v>
      </c>
      <c r="C44" s="1" t="s">
        <v>70</v>
      </c>
      <c r="D44" s="1" t="s">
        <v>57</v>
      </c>
      <c r="E44" s="1">
        <v>40</v>
      </c>
      <c r="F44" s="1">
        <v>124</v>
      </c>
      <c r="G44" s="1">
        <v>12</v>
      </c>
      <c r="H44" s="1">
        <v>21</v>
      </c>
      <c r="I44" s="1">
        <v>1</v>
      </c>
      <c r="J44" s="1">
        <v>0</v>
      </c>
      <c r="K44" s="1">
        <v>5</v>
      </c>
      <c r="L44" s="1">
        <v>16</v>
      </c>
      <c r="M44" s="1">
        <v>0</v>
      </c>
      <c r="N44" s="1">
        <v>0</v>
      </c>
      <c r="O44" s="1">
        <v>16</v>
      </c>
      <c r="P44" s="1">
        <v>33</v>
      </c>
      <c r="AI44" s="7" t="s">
        <v>9567</v>
      </c>
    </row>
    <row r="45" spans="1:35" x14ac:dyDescent="0.25">
      <c r="A45" s="1" t="s">
        <v>9568</v>
      </c>
      <c r="B45" s="1">
        <v>2010</v>
      </c>
      <c r="C45" s="1" t="s">
        <v>82</v>
      </c>
      <c r="D45" s="1" t="s">
        <v>57</v>
      </c>
      <c r="E45" s="1">
        <v>47</v>
      </c>
      <c r="F45" s="1">
        <v>125</v>
      </c>
      <c r="G45" s="1">
        <v>17</v>
      </c>
      <c r="H45" s="1">
        <v>30</v>
      </c>
      <c r="I45" s="1">
        <v>4</v>
      </c>
      <c r="J45" s="1">
        <v>1</v>
      </c>
      <c r="K45" s="1">
        <v>4</v>
      </c>
      <c r="L45" s="1">
        <v>15</v>
      </c>
      <c r="M45" s="1">
        <v>0</v>
      </c>
      <c r="N45" s="1">
        <v>0</v>
      </c>
      <c r="O45" s="1">
        <v>19</v>
      </c>
      <c r="P45" s="1">
        <v>25</v>
      </c>
      <c r="AI45" s="7" t="s">
        <v>9569</v>
      </c>
    </row>
    <row r="46" spans="1:35" x14ac:dyDescent="0.25">
      <c r="A46" s="1" t="s">
        <v>9570</v>
      </c>
      <c r="B46" s="1">
        <v>2010</v>
      </c>
      <c r="C46" s="1" t="s">
        <v>82</v>
      </c>
      <c r="D46" s="1" t="s">
        <v>57</v>
      </c>
      <c r="E46" s="1">
        <v>54</v>
      </c>
      <c r="F46" s="1">
        <v>126</v>
      </c>
      <c r="G46" s="1">
        <v>7</v>
      </c>
      <c r="H46" s="1">
        <v>25</v>
      </c>
      <c r="I46" s="1">
        <v>5</v>
      </c>
      <c r="J46" s="1">
        <v>0</v>
      </c>
      <c r="K46" s="1">
        <v>0</v>
      </c>
      <c r="L46" s="1">
        <v>13</v>
      </c>
      <c r="M46" s="1">
        <v>0</v>
      </c>
      <c r="N46" s="1">
        <v>1</v>
      </c>
      <c r="O46" s="1">
        <v>7</v>
      </c>
      <c r="P46" s="1">
        <v>23</v>
      </c>
      <c r="AI46" s="7" t="s">
        <v>9571</v>
      </c>
    </row>
    <row r="47" spans="1:35" x14ac:dyDescent="0.25">
      <c r="A47" s="1" t="s">
        <v>9572</v>
      </c>
      <c r="B47" s="1">
        <v>2010</v>
      </c>
      <c r="C47" s="1" t="s">
        <v>81</v>
      </c>
      <c r="D47" s="1" t="s">
        <v>57</v>
      </c>
      <c r="E47" s="1">
        <v>56</v>
      </c>
      <c r="F47" s="1">
        <v>126</v>
      </c>
      <c r="G47" s="1">
        <v>19</v>
      </c>
      <c r="H47" s="1">
        <v>30</v>
      </c>
      <c r="I47" s="1">
        <v>6</v>
      </c>
      <c r="J47" s="1">
        <v>1</v>
      </c>
      <c r="K47" s="1">
        <v>4</v>
      </c>
      <c r="L47" s="1">
        <v>10</v>
      </c>
      <c r="M47" s="1">
        <v>1</v>
      </c>
      <c r="N47" s="1">
        <v>2</v>
      </c>
      <c r="O47" s="1">
        <v>8</v>
      </c>
      <c r="P47" s="1">
        <v>35</v>
      </c>
      <c r="AI47" s="7" t="s">
        <v>9573</v>
      </c>
    </row>
    <row r="48" spans="1:35" x14ac:dyDescent="0.25">
      <c r="A48" s="1" t="s">
        <v>9574</v>
      </c>
      <c r="B48" s="1">
        <v>2010</v>
      </c>
      <c r="C48" s="1" t="s">
        <v>71</v>
      </c>
      <c r="D48" s="1" t="s">
        <v>53</v>
      </c>
      <c r="E48" s="1">
        <v>58</v>
      </c>
      <c r="F48" s="1">
        <v>127</v>
      </c>
      <c r="G48" s="1">
        <v>19</v>
      </c>
      <c r="H48" s="1">
        <v>29</v>
      </c>
      <c r="I48" s="1">
        <v>6</v>
      </c>
      <c r="J48" s="1">
        <v>0</v>
      </c>
      <c r="K48" s="1">
        <v>3</v>
      </c>
      <c r="L48" s="1">
        <v>9</v>
      </c>
      <c r="M48" s="1">
        <v>3</v>
      </c>
      <c r="N48" s="1">
        <v>2</v>
      </c>
      <c r="O48" s="1">
        <v>13</v>
      </c>
      <c r="P48" s="1">
        <v>38</v>
      </c>
      <c r="AI48" s="7" t="s">
        <v>9575</v>
      </c>
    </row>
    <row r="49" spans="1:35" x14ac:dyDescent="0.25">
      <c r="A49" s="1" t="s">
        <v>9576</v>
      </c>
      <c r="B49" s="1">
        <v>2010</v>
      </c>
      <c r="C49" s="1" t="s">
        <v>55</v>
      </c>
      <c r="D49" s="1" t="s">
        <v>53</v>
      </c>
      <c r="E49" s="1">
        <v>50</v>
      </c>
      <c r="F49" s="1">
        <v>127</v>
      </c>
      <c r="G49" s="1">
        <v>12</v>
      </c>
      <c r="H49" s="1">
        <v>22</v>
      </c>
      <c r="I49" s="1">
        <v>5</v>
      </c>
      <c r="J49" s="1">
        <v>0</v>
      </c>
      <c r="K49" s="1">
        <v>4</v>
      </c>
      <c r="L49" s="1">
        <v>11</v>
      </c>
      <c r="M49" s="1">
        <v>0</v>
      </c>
      <c r="N49" s="1">
        <v>0</v>
      </c>
      <c r="O49" s="1">
        <v>9</v>
      </c>
      <c r="P49" s="1">
        <v>49</v>
      </c>
      <c r="AI49" s="7" t="s">
        <v>9577</v>
      </c>
    </row>
    <row r="50" spans="1:35" x14ac:dyDescent="0.25">
      <c r="A50" s="1" t="s">
        <v>9578</v>
      </c>
      <c r="B50" s="1">
        <v>2010</v>
      </c>
      <c r="C50" s="1" t="s">
        <v>82</v>
      </c>
      <c r="D50" s="1" t="s">
        <v>57</v>
      </c>
      <c r="E50" s="1">
        <v>94</v>
      </c>
      <c r="F50" s="1">
        <v>128</v>
      </c>
      <c r="G50" s="1">
        <v>16</v>
      </c>
      <c r="H50" s="1">
        <v>36</v>
      </c>
      <c r="I50" s="1">
        <v>8</v>
      </c>
      <c r="J50" s="1">
        <v>0</v>
      </c>
      <c r="K50" s="1">
        <v>6</v>
      </c>
      <c r="L50" s="1">
        <v>22</v>
      </c>
      <c r="M50" s="1">
        <v>1</v>
      </c>
      <c r="N50" s="1">
        <v>0</v>
      </c>
      <c r="O50" s="1">
        <v>8</v>
      </c>
      <c r="P50" s="1">
        <v>15</v>
      </c>
      <c r="AI50" s="7" t="s">
        <v>9579</v>
      </c>
    </row>
    <row r="51" spans="1:35" x14ac:dyDescent="0.25">
      <c r="A51" s="1" t="s">
        <v>9580</v>
      </c>
      <c r="B51" s="1">
        <v>2010</v>
      </c>
      <c r="C51" s="1" t="s">
        <v>81</v>
      </c>
      <c r="D51" s="1" t="s">
        <v>57</v>
      </c>
      <c r="E51" s="1">
        <v>42</v>
      </c>
      <c r="F51" s="1">
        <v>128</v>
      </c>
      <c r="G51" s="1">
        <v>9</v>
      </c>
      <c r="H51" s="1">
        <v>34</v>
      </c>
      <c r="I51" s="1">
        <v>5</v>
      </c>
      <c r="J51" s="1">
        <v>0</v>
      </c>
      <c r="K51" s="1">
        <v>3</v>
      </c>
      <c r="L51" s="1">
        <v>15</v>
      </c>
      <c r="M51" s="1">
        <v>0</v>
      </c>
      <c r="N51" s="1">
        <v>0</v>
      </c>
      <c r="O51" s="1">
        <v>5</v>
      </c>
      <c r="P51" s="1">
        <v>29</v>
      </c>
      <c r="AI51" s="7" t="s">
        <v>9581</v>
      </c>
    </row>
    <row r="52" spans="1:35" x14ac:dyDescent="0.25">
      <c r="A52" s="1" t="s">
        <v>9582</v>
      </c>
      <c r="B52" s="1">
        <v>2010</v>
      </c>
      <c r="C52" s="1" t="s">
        <v>72</v>
      </c>
      <c r="D52" s="1" t="s">
        <v>53</v>
      </c>
      <c r="E52" s="1">
        <v>33</v>
      </c>
      <c r="F52" s="1">
        <v>128</v>
      </c>
      <c r="G52" s="1">
        <v>15</v>
      </c>
      <c r="H52" s="1">
        <v>27</v>
      </c>
      <c r="I52" s="1">
        <v>6</v>
      </c>
      <c r="J52" s="1">
        <v>2</v>
      </c>
      <c r="K52" s="1">
        <v>0</v>
      </c>
      <c r="L52" s="1">
        <v>13</v>
      </c>
      <c r="M52" s="1">
        <v>4</v>
      </c>
      <c r="N52" s="1">
        <v>2</v>
      </c>
      <c r="O52" s="1">
        <v>9</v>
      </c>
      <c r="P52" s="1">
        <v>35</v>
      </c>
      <c r="AI52" s="7" t="s">
        <v>9583</v>
      </c>
    </row>
    <row r="53" spans="1:35" x14ac:dyDescent="0.25">
      <c r="A53" s="1" t="s">
        <v>9584</v>
      </c>
      <c r="B53" s="1">
        <v>2010</v>
      </c>
      <c r="C53" s="1" t="s">
        <v>56</v>
      </c>
      <c r="D53" s="1" t="s">
        <v>57</v>
      </c>
      <c r="E53" s="1">
        <v>39</v>
      </c>
      <c r="F53" s="1">
        <v>129</v>
      </c>
      <c r="G53" s="1">
        <v>17</v>
      </c>
      <c r="H53" s="1">
        <v>37</v>
      </c>
      <c r="I53" s="1">
        <v>14</v>
      </c>
      <c r="J53" s="1">
        <v>0</v>
      </c>
      <c r="K53" s="1">
        <v>3</v>
      </c>
      <c r="L53" s="1">
        <v>24</v>
      </c>
      <c r="M53" s="1">
        <v>0</v>
      </c>
      <c r="N53" s="1">
        <v>0</v>
      </c>
      <c r="O53" s="1">
        <v>21</v>
      </c>
      <c r="P53" s="1">
        <v>33</v>
      </c>
      <c r="AI53" s="7" t="s">
        <v>9585</v>
      </c>
    </row>
    <row r="54" spans="1:35" x14ac:dyDescent="0.25">
      <c r="A54" s="1" t="s">
        <v>9586</v>
      </c>
      <c r="B54" s="1">
        <v>2010</v>
      </c>
      <c r="C54" s="1" t="s">
        <v>69</v>
      </c>
      <c r="D54" s="1" t="s">
        <v>57</v>
      </c>
      <c r="E54" s="1">
        <v>50</v>
      </c>
      <c r="F54" s="1">
        <v>130</v>
      </c>
      <c r="G54" s="1">
        <v>10</v>
      </c>
      <c r="H54" s="1">
        <v>28</v>
      </c>
      <c r="I54" s="1">
        <v>5</v>
      </c>
      <c r="J54" s="1">
        <v>0</v>
      </c>
      <c r="K54" s="1">
        <v>2</v>
      </c>
      <c r="L54" s="1">
        <v>8</v>
      </c>
      <c r="M54" s="1">
        <v>1</v>
      </c>
      <c r="N54" s="1">
        <v>0</v>
      </c>
      <c r="O54" s="1">
        <v>11</v>
      </c>
      <c r="P54" s="1">
        <v>26</v>
      </c>
      <c r="AI54" s="7" t="s">
        <v>9587</v>
      </c>
    </row>
    <row r="55" spans="1:35" x14ac:dyDescent="0.25">
      <c r="A55" s="1" t="s">
        <v>9588</v>
      </c>
      <c r="B55" s="1">
        <v>2010</v>
      </c>
      <c r="C55" s="1" t="s">
        <v>68</v>
      </c>
      <c r="D55" s="1" t="s">
        <v>57</v>
      </c>
      <c r="E55" s="1">
        <v>85</v>
      </c>
      <c r="F55" s="1">
        <v>131</v>
      </c>
      <c r="G55" s="1">
        <v>19</v>
      </c>
      <c r="H55" s="1">
        <v>31</v>
      </c>
      <c r="I55" s="1">
        <v>4</v>
      </c>
      <c r="J55" s="1">
        <v>0</v>
      </c>
      <c r="K55" s="1">
        <v>3</v>
      </c>
      <c r="L55" s="1">
        <v>19</v>
      </c>
      <c r="M55" s="1">
        <v>1</v>
      </c>
      <c r="N55" s="1">
        <v>2</v>
      </c>
      <c r="O55" s="1">
        <v>16</v>
      </c>
      <c r="P55" s="1">
        <v>23</v>
      </c>
      <c r="AI55" s="7" t="s">
        <v>9589</v>
      </c>
    </row>
    <row r="56" spans="1:35" x14ac:dyDescent="0.25">
      <c r="A56" s="1" t="s">
        <v>9590</v>
      </c>
      <c r="B56" s="1">
        <v>2010</v>
      </c>
      <c r="C56" s="1" t="s">
        <v>68</v>
      </c>
      <c r="D56" s="1" t="s">
        <v>57</v>
      </c>
      <c r="E56" s="1">
        <v>53</v>
      </c>
      <c r="F56" s="1">
        <v>132</v>
      </c>
      <c r="G56" s="1">
        <v>17</v>
      </c>
      <c r="H56" s="1">
        <v>38</v>
      </c>
      <c r="I56" s="1">
        <v>12</v>
      </c>
      <c r="J56" s="1">
        <v>1</v>
      </c>
      <c r="K56" s="1">
        <v>1</v>
      </c>
      <c r="L56" s="1">
        <v>15</v>
      </c>
      <c r="M56" s="1">
        <v>1</v>
      </c>
      <c r="N56" s="1">
        <v>3</v>
      </c>
      <c r="O56" s="1">
        <v>7</v>
      </c>
      <c r="P56" s="1">
        <v>28</v>
      </c>
      <c r="AI56" s="7" t="s">
        <v>9591</v>
      </c>
    </row>
    <row r="57" spans="1:35" x14ac:dyDescent="0.25">
      <c r="A57" s="1" t="s">
        <v>9592</v>
      </c>
      <c r="B57" s="1">
        <v>2010</v>
      </c>
      <c r="C57" s="1" t="s">
        <v>76</v>
      </c>
      <c r="D57" s="1" t="s">
        <v>57</v>
      </c>
      <c r="E57" s="1">
        <v>79</v>
      </c>
      <c r="F57" s="1">
        <v>139</v>
      </c>
      <c r="G57" s="1">
        <v>14</v>
      </c>
      <c r="H57" s="1">
        <v>39</v>
      </c>
      <c r="I57" s="1">
        <v>5</v>
      </c>
      <c r="J57" s="1">
        <v>0</v>
      </c>
      <c r="K57" s="1">
        <v>0</v>
      </c>
      <c r="L57" s="1">
        <v>9</v>
      </c>
      <c r="M57" s="1">
        <v>0</v>
      </c>
      <c r="N57" s="1">
        <v>1</v>
      </c>
      <c r="O57" s="1">
        <v>6</v>
      </c>
      <c r="P57" s="1">
        <v>14</v>
      </c>
      <c r="AI57" s="7" t="s">
        <v>9593</v>
      </c>
    </row>
    <row r="58" spans="1:35" x14ac:dyDescent="0.25">
      <c r="A58" s="1" t="s">
        <v>9594</v>
      </c>
      <c r="B58" s="1">
        <v>2010</v>
      </c>
      <c r="C58" s="1" t="s">
        <v>61</v>
      </c>
      <c r="D58" s="1" t="s">
        <v>53</v>
      </c>
      <c r="E58" s="1">
        <v>44</v>
      </c>
      <c r="F58" s="1">
        <v>140</v>
      </c>
      <c r="G58" s="1">
        <v>5</v>
      </c>
      <c r="H58" s="1">
        <v>30</v>
      </c>
      <c r="I58" s="1">
        <v>7</v>
      </c>
      <c r="J58" s="1">
        <v>0</v>
      </c>
      <c r="K58" s="1">
        <v>1</v>
      </c>
      <c r="L58" s="1">
        <v>9</v>
      </c>
      <c r="M58" s="1">
        <v>0</v>
      </c>
      <c r="N58" s="1">
        <v>0</v>
      </c>
      <c r="O58" s="1">
        <v>12</v>
      </c>
      <c r="P58" s="1">
        <v>30</v>
      </c>
      <c r="AI58" s="7" t="s">
        <v>9595</v>
      </c>
    </row>
    <row r="59" spans="1:35" x14ac:dyDescent="0.25">
      <c r="A59" s="1" t="s">
        <v>9596</v>
      </c>
      <c r="B59" s="1">
        <v>2010</v>
      </c>
      <c r="C59" s="1" t="s">
        <v>71</v>
      </c>
      <c r="D59" s="1" t="s">
        <v>53</v>
      </c>
      <c r="E59" s="1">
        <v>49</v>
      </c>
      <c r="F59" s="1">
        <v>142</v>
      </c>
      <c r="G59" s="1">
        <v>12</v>
      </c>
      <c r="H59" s="1">
        <v>28</v>
      </c>
      <c r="I59" s="1">
        <v>6</v>
      </c>
      <c r="J59" s="1">
        <v>1</v>
      </c>
      <c r="K59" s="1">
        <v>2</v>
      </c>
      <c r="L59" s="1">
        <v>13</v>
      </c>
      <c r="M59" s="1">
        <v>0</v>
      </c>
      <c r="N59" s="1">
        <v>0</v>
      </c>
      <c r="O59" s="1">
        <v>4</v>
      </c>
      <c r="P59" s="1">
        <v>25</v>
      </c>
      <c r="AI59" s="7" t="s">
        <v>9597</v>
      </c>
    </row>
    <row r="60" spans="1:35" x14ac:dyDescent="0.25">
      <c r="A60" s="1" t="s">
        <v>9598</v>
      </c>
      <c r="B60" s="1">
        <v>2010</v>
      </c>
      <c r="C60" s="1" t="s">
        <v>62</v>
      </c>
      <c r="D60" s="1" t="s">
        <v>57</v>
      </c>
      <c r="E60" s="1">
        <v>102</v>
      </c>
      <c r="F60" s="1">
        <v>142</v>
      </c>
      <c r="G60" s="1">
        <v>15</v>
      </c>
      <c r="H60" s="1">
        <v>36</v>
      </c>
      <c r="I60" s="1">
        <v>8</v>
      </c>
      <c r="J60" s="1">
        <v>5</v>
      </c>
      <c r="K60" s="1">
        <v>1</v>
      </c>
      <c r="L60" s="1">
        <v>8</v>
      </c>
      <c r="M60" s="1">
        <v>1</v>
      </c>
      <c r="N60" s="1">
        <v>0</v>
      </c>
      <c r="O60" s="1">
        <v>15</v>
      </c>
      <c r="P60" s="1">
        <v>34</v>
      </c>
      <c r="AI60" s="7" t="s">
        <v>9599</v>
      </c>
    </row>
    <row r="61" spans="1:35" x14ac:dyDescent="0.25">
      <c r="A61" s="1" t="s">
        <v>9600</v>
      </c>
      <c r="B61" s="1">
        <v>2010</v>
      </c>
      <c r="C61" s="1" t="s">
        <v>78</v>
      </c>
      <c r="D61" s="1" t="s">
        <v>53</v>
      </c>
      <c r="E61" s="1">
        <v>48</v>
      </c>
      <c r="F61" s="1">
        <v>143</v>
      </c>
      <c r="G61" s="1">
        <v>19</v>
      </c>
      <c r="H61" s="1">
        <v>32</v>
      </c>
      <c r="I61" s="1">
        <v>7</v>
      </c>
      <c r="J61" s="1">
        <v>0</v>
      </c>
      <c r="K61" s="1">
        <v>3</v>
      </c>
      <c r="L61" s="1">
        <v>14</v>
      </c>
      <c r="M61" s="1">
        <v>0</v>
      </c>
      <c r="N61" s="1">
        <v>0</v>
      </c>
      <c r="O61" s="1">
        <v>15</v>
      </c>
      <c r="P61" s="1">
        <v>40</v>
      </c>
      <c r="AI61" s="7" t="s">
        <v>9601</v>
      </c>
    </row>
    <row r="62" spans="1:35" x14ac:dyDescent="0.25">
      <c r="A62" s="1" t="s">
        <v>9602</v>
      </c>
      <c r="B62" s="1">
        <v>2010</v>
      </c>
      <c r="C62" s="1" t="s">
        <v>70</v>
      </c>
      <c r="D62" s="1" t="s">
        <v>57</v>
      </c>
      <c r="E62" s="1">
        <v>54</v>
      </c>
      <c r="F62" s="1">
        <v>144</v>
      </c>
      <c r="G62" s="1">
        <v>11</v>
      </c>
      <c r="H62" s="1">
        <v>29</v>
      </c>
      <c r="I62" s="1">
        <v>3</v>
      </c>
      <c r="J62" s="1">
        <v>0</v>
      </c>
      <c r="K62" s="1">
        <v>7</v>
      </c>
      <c r="L62" s="1">
        <v>12</v>
      </c>
      <c r="M62" s="1">
        <v>0</v>
      </c>
      <c r="N62" s="1">
        <v>0</v>
      </c>
      <c r="O62" s="1">
        <v>6</v>
      </c>
      <c r="P62" s="1">
        <v>37</v>
      </c>
      <c r="AI62" s="7" t="s">
        <v>9603</v>
      </c>
    </row>
    <row r="63" spans="1:35" x14ac:dyDescent="0.25">
      <c r="A63" s="1" t="s">
        <v>9604</v>
      </c>
      <c r="B63" s="1">
        <v>2010</v>
      </c>
      <c r="C63" s="1" t="s">
        <v>54</v>
      </c>
      <c r="D63" s="1" t="s">
        <v>57</v>
      </c>
      <c r="E63" s="1">
        <v>51</v>
      </c>
      <c r="F63" s="1">
        <v>144</v>
      </c>
      <c r="G63" s="1">
        <v>14</v>
      </c>
      <c r="H63" s="1">
        <v>32</v>
      </c>
      <c r="I63" s="1">
        <v>6</v>
      </c>
      <c r="J63" s="1">
        <v>1</v>
      </c>
      <c r="K63" s="1">
        <v>2</v>
      </c>
      <c r="L63" s="1">
        <v>13</v>
      </c>
      <c r="M63" s="1">
        <v>0</v>
      </c>
      <c r="N63" s="1">
        <v>0</v>
      </c>
      <c r="O63" s="1">
        <v>8</v>
      </c>
      <c r="P63" s="1">
        <v>50</v>
      </c>
      <c r="AI63" s="7" t="s">
        <v>9605</v>
      </c>
    </row>
    <row r="64" spans="1:35" x14ac:dyDescent="0.25">
      <c r="A64" s="1" t="s">
        <v>9606</v>
      </c>
      <c r="B64" s="1">
        <v>2010</v>
      </c>
      <c r="C64" s="1" t="s">
        <v>76</v>
      </c>
      <c r="D64" s="1" t="s">
        <v>57</v>
      </c>
      <c r="E64" s="1">
        <v>87</v>
      </c>
      <c r="F64" s="1">
        <v>144</v>
      </c>
      <c r="G64" s="1">
        <v>16</v>
      </c>
      <c r="H64" s="1">
        <v>36</v>
      </c>
      <c r="I64" s="1">
        <v>8</v>
      </c>
      <c r="J64" s="1">
        <v>1</v>
      </c>
      <c r="K64" s="1">
        <v>3</v>
      </c>
      <c r="L64" s="1">
        <v>17</v>
      </c>
      <c r="M64" s="1">
        <v>5</v>
      </c>
      <c r="N64" s="1">
        <v>0</v>
      </c>
      <c r="O64" s="1">
        <v>13</v>
      </c>
      <c r="P64" s="1">
        <v>22</v>
      </c>
      <c r="AI64" s="7" t="s">
        <v>9607</v>
      </c>
    </row>
    <row r="65" spans="1:35" x14ac:dyDescent="0.25">
      <c r="A65" s="1" t="s">
        <v>9608</v>
      </c>
      <c r="B65" s="1">
        <v>2010</v>
      </c>
      <c r="C65" s="1" t="s">
        <v>80</v>
      </c>
      <c r="D65" s="1" t="s">
        <v>53</v>
      </c>
      <c r="E65" s="1">
        <v>47</v>
      </c>
      <c r="F65" s="1">
        <v>145</v>
      </c>
      <c r="G65" s="1">
        <v>20</v>
      </c>
      <c r="H65" s="1">
        <v>37</v>
      </c>
      <c r="I65" s="1">
        <v>4</v>
      </c>
      <c r="J65" s="1">
        <v>0</v>
      </c>
      <c r="K65" s="1">
        <v>9</v>
      </c>
      <c r="L65" s="1">
        <v>25</v>
      </c>
      <c r="M65" s="1">
        <v>3</v>
      </c>
      <c r="N65" s="1">
        <v>1</v>
      </c>
      <c r="O65" s="1">
        <v>25</v>
      </c>
      <c r="P65" s="1">
        <v>36</v>
      </c>
      <c r="AI65" s="7" t="s">
        <v>9609</v>
      </c>
    </row>
    <row r="66" spans="1:35" x14ac:dyDescent="0.25">
      <c r="A66" s="1" t="s">
        <v>9610</v>
      </c>
      <c r="B66" s="1">
        <v>2010</v>
      </c>
      <c r="C66" s="1" t="s">
        <v>62</v>
      </c>
      <c r="D66" s="1" t="s">
        <v>57</v>
      </c>
      <c r="E66" s="1">
        <v>43</v>
      </c>
      <c r="F66" s="1">
        <v>147</v>
      </c>
      <c r="G66" s="1">
        <v>17</v>
      </c>
      <c r="H66" s="1">
        <v>45</v>
      </c>
      <c r="I66" s="1">
        <v>11</v>
      </c>
      <c r="J66" s="1">
        <v>1</v>
      </c>
      <c r="K66" s="1">
        <v>1</v>
      </c>
      <c r="L66" s="1">
        <v>13</v>
      </c>
      <c r="M66" s="1">
        <v>7</v>
      </c>
      <c r="N66" s="1">
        <v>1</v>
      </c>
      <c r="O66" s="1">
        <v>9</v>
      </c>
      <c r="P66" s="1">
        <v>28</v>
      </c>
      <c r="AI66" s="7" t="s">
        <v>9611</v>
      </c>
    </row>
    <row r="67" spans="1:35" x14ac:dyDescent="0.25">
      <c r="A67" s="1" t="s">
        <v>9612</v>
      </c>
      <c r="B67" s="1">
        <v>2010</v>
      </c>
      <c r="C67" s="1" t="s">
        <v>73</v>
      </c>
      <c r="D67" s="1" t="s">
        <v>57</v>
      </c>
      <c r="E67" s="1">
        <v>39</v>
      </c>
      <c r="F67" s="1">
        <v>149</v>
      </c>
      <c r="G67" s="1">
        <v>17</v>
      </c>
      <c r="H67" s="1">
        <v>39</v>
      </c>
      <c r="I67" s="1">
        <v>6</v>
      </c>
      <c r="J67" s="1">
        <v>1</v>
      </c>
      <c r="K67" s="1">
        <v>1</v>
      </c>
      <c r="L67" s="1">
        <v>7</v>
      </c>
      <c r="M67" s="1">
        <v>5</v>
      </c>
      <c r="N67" s="1">
        <v>3</v>
      </c>
      <c r="O67" s="1">
        <v>11</v>
      </c>
      <c r="P67" s="1">
        <v>26</v>
      </c>
      <c r="AI67" s="7" t="s">
        <v>9613</v>
      </c>
    </row>
    <row r="68" spans="1:35" x14ac:dyDescent="0.25">
      <c r="A68" s="1" t="s">
        <v>9541</v>
      </c>
      <c r="B68" s="1">
        <v>2010</v>
      </c>
      <c r="C68" s="1" t="s">
        <v>72</v>
      </c>
      <c r="D68" s="1" t="s">
        <v>53</v>
      </c>
      <c r="E68" s="1">
        <v>46</v>
      </c>
      <c r="F68" s="1">
        <v>150</v>
      </c>
      <c r="G68" s="1">
        <v>23</v>
      </c>
      <c r="H68" s="1">
        <v>39</v>
      </c>
      <c r="I68" s="1">
        <v>13</v>
      </c>
      <c r="J68" s="1">
        <v>0</v>
      </c>
      <c r="K68" s="1">
        <v>6</v>
      </c>
      <c r="L68" s="1">
        <v>22</v>
      </c>
      <c r="M68" s="1">
        <v>3</v>
      </c>
      <c r="N68" s="1">
        <v>0</v>
      </c>
      <c r="O68" s="1">
        <v>37</v>
      </c>
      <c r="P68" s="1">
        <v>29</v>
      </c>
      <c r="AI68" s="7" t="s">
        <v>9614</v>
      </c>
    </row>
    <row r="69" spans="1:35" x14ac:dyDescent="0.25">
      <c r="A69" s="1" t="s">
        <v>9615</v>
      </c>
      <c r="B69" s="1">
        <v>2010</v>
      </c>
      <c r="C69" s="1" t="s">
        <v>65</v>
      </c>
      <c r="D69" s="1" t="s">
        <v>57</v>
      </c>
      <c r="E69" s="1">
        <v>42</v>
      </c>
      <c r="F69" s="1">
        <v>151</v>
      </c>
      <c r="G69" s="1">
        <v>19</v>
      </c>
      <c r="H69" s="1">
        <v>36</v>
      </c>
      <c r="I69" s="1">
        <v>11</v>
      </c>
      <c r="J69" s="1">
        <v>0</v>
      </c>
      <c r="K69" s="1">
        <v>1</v>
      </c>
      <c r="L69" s="1">
        <v>11</v>
      </c>
      <c r="M69" s="1">
        <v>4</v>
      </c>
      <c r="N69" s="1">
        <v>1</v>
      </c>
      <c r="O69" s="1">
        <v>20</v>
      </c>
      <c r="P69" s="1">
        <v>18</v>
      </c>
      <c r="AI69" s="7" t="s">
        <v>9616</v>
      </c>
    </row>
    <row r="70" spans="1:35" x14ac:dyDescent="0.25">
      <c r="A70" s="1" t="s">
        <v>9617</v>
      </c>
      <c r="B70" s="1">
        <v>2010</v>
      </c>
      <c r="C70" s="1" t="s">
        <v>71</v>
      </c>
      <c r="D70" s="1" t="s">
        <v>53</v>
      </c>
      <c r="E70" s="1">
        <v>69</v>
      </c>
      <c r="F70" s="1">
        <v>152</v>
      </c>
      <c r="G70" s="1">
        <v>26</v>
      </c>
      <c r="H70" s="1">
        <v>42</v>
      </c>
      <c r="I70" s="1">
        <v>7</v>
      </c>
      <c r="J70" s="1">
        <v>4</v>
      </c>
      <c r="K70" s="1">
        <v>1</v>
      </c>
      <c r="L70" s="1">
        <v>20</v>
      </c>
      <c r="M70" s="1">
        <v>6</v>
      </c>
      <c r="N70" s="1">
        <v>1</v>
      </c>
      <c r="O70" s="1">
        <v>13</v>
      </c>
      <c r="P70" s="1">
        <v>17</v>
      </c>
      <c r="AI70" s="7" t="s">
        <v>9618</v>
      </c>
    </row>
    <row r="71" spans="1:35" x14ac:dyDescent="0.25">
      <c r="A71" s="1" t="s">
        <v>9619</v>
      </c>
      <c r="B71" s="1">
        <v>2010</v>
      </c>
      <c r="C71" s="1" t="s">
        <v>60</v>
      </c>
      <c r="D71" s="1" t="s">
        <v>53</v>
      </c>
      <c r="E71" s="1">
        <v>63</v>
      </c>
      <c r="F71" s="1">
        <v>152</v>
      </c>
      <c r="G71" s="1">
        <v>27</v>
      </c>
      <c r="H71" s="1">
        <v>38</v>
      </c>
      <c r="I71" s="1">
        <v>9</v>
      </c>
      <c r="J71" s="1">
        <v>2</v>
      </c>
      <c r="K71" s="1">
        <v>6</v>
      </c>
      <c r="L71" s="1">
        <v>23</v>
      </c>
      <c r="M71" s="1">
        <v>2</v>
      </c>
      <c r="N71" s="1">
        <v>1</v>
      </c>
      <c r="O71" s="1">
        <v>6</v>
      </c>
      <c r="P71" s="1">
        <v>26</v>
      </c>
      <c r="AI71" s="7" t="s">
        <v>9620</v>
      </c>
    </row>
    <row r="72" spans="1:35" x14ac:dyDescent="0.25">
      <c r="A72" s="1" t="s">
        <v>9621</v>
      </c>
      <c r="B72" s="1">
        <v>2010</v>
      </c>
      <c r="C72" s="1" t="s">
        <v>67</v>
      </c>
      <c r="D72" s="1" t="s">
        <v>53</v>
      </c>
      <c r="E72" s="1">
        <v>85</v>
      </c>
      <c r="F72" s="1">
        <v>154</v>
      </c>
      <c r="G72" s="1">
        <v>18</v>
      </c>
      <c r="H72" s="1">
        <v>35</v>
      </c>
      <c r="I72" s="1">
        <v>1</v>
      </c>
      <c r="J72" s="1">
        <v>1</v>
      </c>
      <c r="K72" s="1">
        <v>0</v>
      </c>
      <c r="L72" s="1">
        <v>18</v>
      </c>
      <c r="M72" s="1">
        <v>7</v>
      </c>
      <c r="N72" s="1">
        <v>1</v>
      </c>
      <c r="O72" s="1">
        <v>6</v>
      </c>
      <c r="P72" s="1">
        <v>27</v>
      </c>
      <c r="AI72" s="7" t="s">
        <v>9622</v>
      </c>
    </row>
    <row r="73" spans="1:35" x14ac:dyDescent="0.25">
      <c r="A73" s="1" t="s">
        <v>9623</v>
      </c>
      <c r="B73" s="1">
        <v>2010</v>
      </c>
      <c r="C73" s="1" t="s">
        <v>73</v>
      </c>
      <c r="D73" s="1" t="s">
        <v>57</v>
      </c>
      <c r="E73" s="1">
        <v>80</v>
      </c>
      <c r="F73" s="1">
        <v>155</v>
      </c>
      <c r="G73" s="1">
        <v>8</v>
      </c>
      <c r="H73" s="1">
        <v>28</v>
      </c>
      <c r="I73" s="1">
        <v>6</v>
      </c>
      <c r="J73" s="1">
        <v>1</v>
      </c>
      <c r="K73" s="1">
        <v>2</v>
      </c>
      <c r="L73" s="1">
        <v>12</v>
      </c>
      <c r="M73" s="1">
        <v>1</v>
      </c>
      <c r="N73" s="1">
        <v>0</v>
      </c>
      <c r="O73" s="1">
        <v>5</v>
      </c>
      <c r="P73" s="1">
        <v>34</v>
      </c>
      <c r="AI73" s="7" t="s">
        <v>9624</v>
      </c>
    </row>
    <row r="74" spans="1:35" x14ac:dyDescent="0.25">
      <c r="A74" s="1" t="s">
        <v>9625</v>
      </c>
      <c r="B74" s="1">
        <v>2010</v>
      </c>
      <c r="C74" s="1" t="s">
        <v>56</v>
      </c>
      <c r="D74" s="1" t="s">
        <v>57</v>
      </c>
      <c r="E74" s="1">
        <v>103</v>
      </c>
      <c r="F74" s="1">
        <v>156</v>
      </c>
      <c r="G74" s="1">
        <v>31</v>
      </c>
      <c r="H74" s="1">
        <v>39</v>
      </c>
      <c r="I74" s="1">
        <v>11</v>
      </c>
      <c r="J74" s="1">
        <v>1</v>
      </c>
      <c r="K74" s="1">
        <v>8</v>
      </c>
      <c r="L74" s="1">
        <v>33</v>
      </c>
      <c r="M74" s="1">
        <v>5</v>
      </c>
      <c r="N74" s="1">
        <v>1</v>
      </c>
      <c r="O74" s="1">
        <v>16</v>
      </c>
      <c r="P74" s="1">
        <v>45</v>
      </c>
      <c r="AI74" s="7" t="s">
        <v>9626</v>
      </c>
    </row>
    <row r="75" spans="1:35" x14ac:dyDescent="0.25">
      <c r="A75" s="1" t="s">
        <v>9627</v>
      </c>
      <c r="B75" s="1">
        <v>2010</v>
      </c>
      <c r="C75" s="1" t="s">
        <v>70</v>
      </c>
      <c r="D75" s="1" t="s">
        <v>57</v>
      </c>
      <c r="E75" s="1">
        <v>61</v>
      </c>
      <c r="F75" s="1">
        <v>156</v>
      </c>
      <c r="G75" s="1">
        <v>9</v>
      </c>
      <c r="H75" s="1">
        <v>35</v>
      </c>
      <c r="I75" s="1">
        <v>8</v>
      </c>
      <c r="J75" s="1">
        <v>0</v>
      </c>
      <c r="K75" s="1">
        <v>1</v>
      </c>
      <c r="L75" s="1">
        <v>11</v>
      </c>
      <c r="M75" s="1">
        <v>0</v>
      </c>
      <c r="N75" s="1">
        <v>2</v>
      </c>
      <c r="O75" s="1">
        <v>16</v>
      </c>
      <c r="P75" s="1">
        <v>33</v>
      </c>
      <c r="AI75" s="7" t="s">
        <v>9628</v>
      </c>
    </row>
    <row r="76" spans="1:35" x14ac:dyDescent="0.25">
      <c r="A76" s="1" t="s">
        <v>9629</v>
      </c>
      <c r="B76" s="1">
        <v>2010</v>
      </c>
      <c r="C76" s="1" t="s">
        <v>64</v>
      </c>
      <c r="D76" s="1" t="s">
        <v>53</v>
      </c>
      <c r="E76" s="1">
        <v>52</v>
      </c>
      <c r="F76" s="1">
        <v>158</v>
      </c>
      <c r="G76" s="1">
        <v>14</v>
      </c>
      <c r="H76" s="1">
        <v>32</v>
      </c>
      <c r="I76" s="1">
        <v>8</v>
      </c>
      <c r="J76" s="1">
        <v>0</v>
      </c>
      <c r="K76" s="1">
        <v>5</v>
      </c>
      <c r="L76" s="1">
        <v>27</v>
      </c>
      <c r="M76" s="1">
        <v>1</v>
      </c>
      <c r="N76" s="1">
        <v>0</v>
      </c>
      <c r="O76" s="1">
        <v>12</v>
      </c>
      <c r="P76" s="1">
        <v>45</v>
      </c>
      <c r="AI76" s="7" t="s">
        <v>9630</v>
      </c>
    </row>
    <row r="77" spans="1:35" x14ac:dyDescent="0.25">
      <c r="A77" s="1" t="s">
        <v>9631</v>
      </c>
      <c r="B77" s="1">
        <v>2010</v>
      </c>
      <c r="C77" s="1" t="s">
        <v>81</v>
      </c>
      <c r="D77" s="1" t="s">
        <v>57</v>
      </c>
      <c r="E77" s="1">
        <v>116</v>
      </c>
      <c r="F77" s="1">
        <v>158</v>
      </c>
      <c r="G77" s="1">
        <v>18</v>
      </c>
      <c r="H77" s="1">
        <v>42</v>
      </c>
      <c r="I77" s="1">
        <v>11</v>
      </c>
      <c r="J77" s="1">
        <v>0</v>
      </c>
      <c r="K77" s="1">
        <v>3</v>
      </c>
      <c r="L77" s="1">
        <v>22</v>
      </c>
      <c r="M77" s="1">
        <v>0</v>
      </c>
      <c r="N77" s="1">
        <v>0</v>
      </c>
      <c r="O77" s="1">
        <v>13</v>
      </c>
      <c r="P77" s="1">
        <v>29</v>
      </c>
      <c r="AI77" s="7" t="s">
        <v>9632</v>
      </c>
    </row>
    <row r="78" spans="1:35" x14ac:dyDescent="0.25">
      <c r="A78" s="1" t="s">
        <v>9633</v>
      </c>
      <c r="B78" s="1">
        <v>2010</v>
      </c>
      <c r="C78" s="1" t="s">
        <v>79</v>
      </c>
      <c r="D78" s="1" t="s">
        <v>57</v>
      </c>
      <c r="E78" s="1">
        <v>59</v>
      </c>
      <c r="F78" s="1">
        <v>158</v>
      </c>
      <c r="G78" s="1">
        <v>10</v>
      </c>
      <c r="H78" s="1">
        <v>32</v>
      </c>
      <c r="I78" s="1">
        <v>8</v>
      </c>
      <c r="J78" s="1">
        <v>0</v>
      </c>
      <c r="K78" s="1">
        <v>3</v>
      </c>
      <c r="L78" s="1">
        <v>16</v>
      </c>
      <c r="M78" s="1">
        <v>0</v>
      </c>
      <c r="N78" s="1">
        <v>0</v>
      </c>
      <c r="O78" s="1">
        <v>8</v>
      </c>
      <c r="P78" s="1">
        <v>29</v>
      </c>
      <c r="AI78" s="7" t="s">
        <v>9634</v>
      </c>
    </row>
    <row r="79" spans="1:35" x14ac:dyDescent="0.25">
      <c r="A79" s="1" t="s">
        <v>9635</v>
      </c>
      <c r="B79" s="1">
        <v>2010</v>
      </c>
      <c r="C79" s="1" t="s">
        <v>74</v>
      </c>
      <c r="D79" s="1" t="s">
        <v>53</v>
      </c>
      <c r="E79" s="1">
        <v>60</v>
      </c>
      <c r="F79" s="1">
        <v>158</v>
      </c>
      <c r="G79" s="1">
        <v>11</v>
      </c>
      <c r="H79" s="1">
        <v>40</v>
      </c>
      <c r="I79" s="1">
        <v>10</v>
      </c>
      <c r="J79" s="1">
        <v>0</v>
      </c>
      <c r="K79" s="1">
        <v>1</v>
      </c>
      <c r="L79" s="1">
        <v>19</v>
      </c>
      <c r="M79" s="1">
        <v>2</v>
      </c>
      <c r="N79" s="1">
        <v>0</v>
      </c>
      <c r="O79" s="1">
        <v>12</v>
      </c>
      <c r="P79" s="1">
        <v>27</v>
      </c>
      <c r="AI79" s="7" t="s">
        <v>9636</v>
      </c>
    </row>
    <row r="80" spans="1:35" x14ac:dyDescent="0.25">
      <c r="A80" s="1" t="s">
        <v>9637</v>
      </c>
      <c r="B80" s="1">
        <v>2010</v>
      </c>
      <c r="C80" s="1" t="s">
        <v>63</v>
      </c>
      <c r="D80" s="1" t="s">
        <v>53</v>
      </c>
      <c r="E80" s="1">
        <v>63</v>
      </c>
      <c r="F80" s="1">
        <v>158</v>
      </c>
      <c r="G80" s="1">
        <v>17</v>
      </c>
      <c r="H80" s="1">
        <v>31</v>
      </c>
      <c r="I80" s="1">
        <v>8</v>
      </c>
      <c r="J80" s="1">
        <v>0</v>
      </c>
      <c r="K80" s="1">
        <v>5</v>
      </c>
      <c r="L80" s="1">
        <v>17</v>
      </c>
      <c r="M80" s="1">
        <v>0</v>
      </c>
      <c r="N80" s="1">
        <v>0</v>
      </c>
      <c r="O80" s="1">
        <v>20</v>
      </c>
      <c r="P80" s="1">
        <v>71</v>
      </c>
      <c r="AI80" s="7" t="s">
        <v>9638</v>
      </c>
    </row>
    <row r="81" spans="1:35" x14ac:dyDescent="0.25">
      <c r="A81" s="1" t="s">
        <v>9639</v>
      </c>
      <c r="B81" s="1">
        <v>2010</v>
      </c>
      <c r="C81" s="1" t="s">
        <v>61</v>
      </c>
      <c r="D81" s="1" t="s">
        <v>53</v>
      </c>
      <c r="E81" s="1">
        <v>53</v>
      </c>
      <c r="F81" s="1">
        <v>159</v>
      </c>
      <c r="G81" s="1">
        <v>15</v>
      </c>
      <c r="H81" s="1">
        <v>34</v>
      </c>
      <c r="I81" s="1">
        <v>5</v>
      </c>
      <c r="J81" s="1">
        <v>0</v>
      </c>
      <c r="K81" s="1">
        <v>3</v>
      </c>
      <c r="L81" s="1">
        <v>12</v>
      </c>
      <c r="M81" s="1">
        <v>0</v>
      </c>
      <c r="N81" s="1">
        <v>1</v>
      </c>
      <c r="O81" s="1">
        <v>2</v>
      </c>
      <c r="P81" s="1">
        <v>53</v>
      </c>
      <c r="AI81" s="7" t="s">
        <v>9640</v>
      </c>
    </row>
    <row r="82" spans="1:35" x14ac:dyDescent="0.25">
      <c r="A82" s="1" t="s">
        <v>9641</v>
      </c>
      <c r="B82" s="1">
        <v>2010</v>
      </c>
      <c r="C82" s="1" t="s">
        <v>77</v>
      </c>
      <c r="D82" s="1" t="s">
        <v>53</v>
      </c>
      <c r="E82" s="1">
        <v>97</v>
      </c>
      <c r="F82" s="1">
        <v>159</v>
      </c>
      <c r="G82" s="1">
        <v>23</v>
      </c>
      <c r="H82" s="1">
        <v>41</v>
      </c>
      <c r="I82" s="1">
        <v>7</v>
      </c>
      <c r="J82" s="1">
        <v>0</v>
      </c>
      <c r="K82" s="1">
        <v>0</v>
      </c>
      <c r="L82" s="1">
        <v>8</v>
      </c>
      <c r="M82" s="1">
        <v>2</v>
      </c>
      <c r="N82" s="1">
        <v>4</v>
      </c>
      <c r="O82" s="1">
        <v>19</v>
      </c>
      <c r="P82" s="1">
        <v>26</v>
      </c>
      <c r="AI82" s="7" t="s">
        <v>9642</v>
      </c>
    </row>
    <row r="83" spans="1:35" x14ac:dyDescent="0.25">
      <c r="A83" s="1" t="s">
        <v>9643</v>
      </c>
      <c r="B83" s="1">
        <v>2010</v>
      </c>
      <c r="C83" s="1" t="s">
        <v>77</v>
      </c>
      <c r="D83" s="1" t="s">
        <v>53</v>
      </c>
      <c r="E83" s="1">
        <v>54</v>
      </c>
      <c r="F83" s="1">
        <v>160</v>
      </c>
      <c r="G83" s="1">
        <v>24</v>
      </c>
      <c r="H83" s="1">
        <v>40</v>
      </c>
      <c r="I83" s="1">
        <v>11</v>
      </c>
      <c r="J83" s="1">
        <v>0</v>
      </c>
      <c r="K83" s="1">
        <v>0</v>
      </c>
      <c r="L83" s="1">
        <v>14</v>
      </c>
      <c r="M83" s="1">
        <v>2</v>
      </c>
      <c r="N83" s="1">
        <v>0</v>
      </c>
      <c r="O83" s="1">
        <v>9</v>
      </c>
      <c r="P83" s="1">
        <v>10</v>
      </c>
      <c r="AI83" s="7" t="s">
        <v>9644</v>
      </c>
    </row>
    <row r="84" spans="1:35" x14ac:dyDescent="0.25">
      <c r="A84" s="1" t="s">
        <v>9645</v>
      </c>
      <c r="B84" s="1">
        <v>2010</v>
      </c>
      <c r="C84" s="1" t="s">
        <v>64</v>
      </c>
      <c r="D84" s="1" t="s">
        <v>53</v>
      </c>
      <c r="E84" s="1">
        <v>60</v>
      </c>
      <c r="F84" s="1">
        <v>161</v>
      </c>
      <c r="G84" s="1">
        <v>23</v>
      </c>
      <c r="H84" s="1">
        <v>39</v>
      </c>
      <c r="I84" s="1">
        <v>14</v>
      </c>
      <c r="J84" s="1">
        <v>1</v>
      </c>
      <c r="K84" s="1">
        <v>1</v>
      </c>
      <c r="L84" s="1">
        <v>26</v>
      </c>
      <c r="M84" s="1">
        <v>1</v>
      </c>
      <c r="N84" s="1">
        <v>1</v>
      </c>
      <c r="O84" s="1">
        <v>19</v>
      </c>
      <c r="P84" s="1">
        <v>46</v>
      </c>
      <c r="AI84" s="7" t="s">
        <v>9646</v>
      </c>
    </row>
    <row r="85" spans="1:35" x14ac:dyDescent="0.25">
      <c r="A85" s="1" t="s">
        <v>9647</v>
      </c>
      <c r="B85" s="1">
        <v>2010</v>
      </c>
      <c r="C85" s="1" t="s">
        <v>73</v>
      </c>
      <c r="D85" s="1" t="s">
        <v>57</v>
      </c>
      <c r="E85" s="1">
        <v>82</v>
      </c>
      <c r="F85" s="1">
        <v>162</v>
      </c>
      <c r="G85" s="1">
        <v>24</v>
      </c>
      <c r="H85" s="1">
        <v>35</v>
      </c>
      <c r="I85" s="1">
        <v>10</v>
      </c>
      <c r="J85" s="1">
        <v>1</v>
      </c>
      <c r="K85" s="1">
        <v>2</v>
      </c>
      <c r="L85" s="1">
        <v>19</v>
      </c>
      <c r="M85" s="1">
        <v>2</v>
      </c>
      <c r="N85" s="1">
        <v>2</v>
      </c>
      <c r="O85" s="1">
        <v>18</v>
      </c>
      <c r="P85" s="1">
        <v>35</v>
      </c>
      <c r="AI85" s="7" t="s">
        <v>9648</v>
      </c>
    </row>
    <row r="86" spans="1:35" x14ac:dyDescent="0.25">
      <c r="A86" s="1" t="s">
        <v>9649</v>
      </c>
      <c r="B86" s="1">
        <v>2010</v>
      </c>
      <c r="C86" s="1" t="s">
        <v>64</v>
      </c>
      <c r="D86" s="1" t="s">
        <v>53</v>
      </c>
      <c r="E86" s="1">
        <v>48</v>
      </c>
      <c r="F86" s="1">
        <v>162</v>
      </c>
      <c r="G86" s="1">
        <v>24</v>
      </c>
      <c r="H86" s="1">
        <v>42</v>
      </c>
      <c r="I86" s="1">
        <v>11</v>
      </c>
      <c r="J86" s="1">
        <v>0</v>
      </c>
      <c r="K86" s="1">
        <v>4</v>
      </c>
      <c r="L86" s="1">
        <v>15</v>
      </c>
      <c r="M86" s="1">
        <v>0</v>
      </c>
      <c r="N86" s="1">
        <v>1</v>
      </c>
      <c r="O86" s="1">
        <v>14</v>
      </c>
      <c r="P86" s="1">
        <v>44</v>
      </c>
      <c r="AI86" s="7" t="s">
        <v>9650</v>
      </c>
    </row>
    <row r="87" spans="1:35" x14ac:dyDescent="0.25">
      <c r="A87" s="1" t="s">
        <v>9651</v>
      </c>
      <c r="B87" s="1">
        <v>2010</v>
      </c>
      <c r="C87" s="1" t="s">
        <v>82</v>
      </c>
      <c r="D87" s="1" t="s">
        <v>57</v>
      </c>
      <c r="E87" s="1">
        <v>88</v>
      </c>
      <c r="F87" s="1">
        <v>163</v>
      </c>
      <c r="G87" s="1">
        <v>13</v>
      </c>
      <c r="H87" s="1">
        <v>32</v>
      </c>
      <c r="I87" s="1">
        <v>7</v>
      </c>
      <c r="J87" s="1">
        <v>0</v>
      </c>
      <c r="K87" s="1">
        <v>5</v>
      </c>
      <c r="L87" s="1">
        <v>15</v>
      </c>
      <c r="M87" s="1">
        <v>1</v>
      </c>
      <c r="N87" s="1">
        <v>1</v>
      </c>
      <c r="O87" s="1">
        <v>12</v>
      </c>
      <c r="P87" s="1">
        <v>39</v>
      </c>
      <c r="AI87" s="7" t="s">
        <v>9652</v>
      </c>
    </row>
    <row r="88" spans="1:35" x14ac:dyDescent="0.25">
      <c r="A88" s="1" t="s">
        <v>9653</v>
      </c>
      <c r="B88" s="1">
        <v>2010</v>
      </c>
      <c r="C88" s="1" t="s">
        <v>64</v>
      </c>
      <c r="D88" s="1" t="s">
        <v>53</v>
      </c>
      <c r="E88" s="1">
        <v>53</v>
      </c>
      <c r="F88" s="1">
        <v>163</v>
      </c>
      <c r="G88" s="1">
        <v>26</v>
      </c>
      <c r="H88" s="1">
        <v>41</v>
      </c>
      <c r="I88" s="1">
        <v>11</v>
      </c>
      <c r="J88" s="1">
        <v>1</v>
      </c>
      <c r="K88" s="1">
        <v>4</v>
      </c>
      <c r="L88" s="1">
        <v>24</v>
      </c>
      <c r="M88" s="1">
        <v>10</v>
      </c>
      <c r="N88" s="1">
        <v>1</v>
      </c>
      <c r="O88" s="1">
        <v>12</v>
      </c>
      <c r="P88" s="1">
        <v>38</v>
      </c>
      <c r="AI88" s="7" t="s">
        <v>9654</v>
      </c>
    </row>
    <row r="89" spans="1:35" x14ac:dyDescent="0.25">
      <c r="A89" s="1" t="s">
        <v>9655</v>
      </c>
      <c r="B89" s="1">
        <v>2010</v>
      </c>
      <c r="C89" s="1" t="s">
        <v>70</v>
      </c>
      <c r="D89" s="1" t="s">
        <v>57</v>
      </c>
      <c r="E89" s="1">
        <v>54</v>
      </c>
      <c r="F89" s="1">
        <v>165</v>
      </c>
      <c r="G89" s="1">
        <v>18</v>
      </c>
      <c r="H89" s="1">
        <v>30</v>
      </c>
      <c r="I89" s="1">
        <v>6</v>
      </c>
      <c r="J89" s="1">
        <v>1</v>
      </c>
      <c r="K89" s="1">
        <v>2</v>
      </c>
      <c r="L89" s="1">
        <v>9</v>
      </c>
      <c r="M89" s="1">
        <v>3</v>
      </c>
      <c r="N89" s="1">
        <v>1</v>
      </c>
      <c r="O89" s="1">
        <v>26</v>
      </c>
      <c r="P89" s="1">
        <v>31</v>
      </c>
      <c r="AI89" s="7" t="s">
        <v>9656</v>
      </c>
    </row>
    <row r="90" spans="1:35" x14ac:dyDescent="0.25">
      <c r="A90" s="1" t="s">
        <v>9657</v>
      </c>
      <c r="B90" s="1">
        <v>2010</v>
      </c>
      <c r="C90" s="1" t="s">
        <v>75</v>
      </c>
      <c r="D90" s="1" t="s">
        <v>57</v>
      </c>
      <c r="E90" s="1">
        <v>97</v>
      </c>
      <c r="F90" s="1">
        <v>165</v>
      </c>
      <c r="G90" s="1">
        <v>16</v>
      </c>
      <c r="H90" s="1">
        <v>48</v>
      </c>
      <c r="I90" s="1">
        <v>11</v>
      </c>
      <c r="J90" s="1">
        <v>2</v>
      </c>
      <c r="K90" s="1">
        <v>4</v>
      </c>
      <c r="L90" s="1">
        <v>18</v>
      </c>
      <c r="M90" s="1">
        <v>0</v>
      </c>
      <c r="N90" s="1">
        <v>1</v>
      </c>
      <c r="O90" s="1">
        <v>15</v>
      </c>
      <c r="P90" s="1">
        <v>39</v>
      </c>
      <c r="AI90" s="7" t="s">
        <v>9658</v>
      </c>
    </row>
    <row r="91" spans="1:35" x14ac:dyDescent="0.25">
      <c r="A91" s="1" t="s">
        <v>9659</v>
      </c>
      <c r="B91" s="1">
        <v>2010</v>
      </c>
      <c r="C91" s="1" t="s">
        <v>80</v>
      </c>
      <c r="D91" s="1" t="s">
        <v>53</v>
      </c>
      <c r="E91" s="1">
        <v>68</v>
      </c>
      <c r="F91" s="1">
        <v>166</v>
      </c>
      <c r="G91" s="1">
        <v>17</v>
      </c>
      <c r="H91" s="1">
        <v>46</v>
      </c>
      <c r="I91" s="1">
        <v>10</v>
      </c>
      <c r="J91" s="1">
        <v>1</v>
      </c>
      <c r="K91" s="1">
        <v>0</v>
      </c>
      <c r="L91" s="1">
        <v>13</v>
      </c>
      <c r="M91" s="1">
        <v>0</v>
      </c>
      <c r="N91" s="1">
        <v>2</v>
      </c>
      <c r="O91" s="1">
        <v>11</v>
      </c>
      <c r="P91" s="1">
        <v>24</v>
      </c>
      <c r="AI91" s="7" t="s">
        <v>9660</v>
      </c>
    </row>
    <row r="92" spans="1:35" x14ac:dyDescent="0.25">
      <c r="A92" s="1" t="s">
        <v>9661</v>
      </c>
      <c r="B92" s="1">
        <v>2010</v>
      </c>
      <c r="C92" s="1" t="s">
        <v>69</v>
      </c>
      <c r="D92" s="1" t="s">
        <v>57</v>
      </c>
      <c r="E92" s="1">
        <v>100</v>
      </c>
      <c r="F92" s="1">
        <v>167</v>
      </c>
      <c r="G92" s="1">
        <v>15</v>
      </c>
      <c r="H92" s="1">
        <v>44</v>
      </c>
      <c r="I92" s="1">
        <v>9</v>
      </c>
      <c r="J92" s="1">
        <v>0</v>
      </c>
      <c r="K92" s="1">
        <v>4</v>
      </c>
      <c r="L92" s="1">
        <v>24</v>
      </c>
      <c r="M92" s="1">
        <v>1</v>
      </c>
      <c r="N92" s="1">
        <v>2</v>
      </c>
      <c r="O92" s="1">
        <v>12</v>
      </c>
      <c r="P92" s="1">
        <v>17</v>
      </c>
      <c r="AI92" s="7" t="s">
        <v>9662</v>
      </c>
    </row>
    <row r="93" spans="1:35" x14ac:dyDescent="0.25">
      <c r="A93" s="1" t="s">
        <v>9663</v>
      </c>
      <c r="B93" s="1">
        <v>2010</v>
      </c>
      <c r="C93" s="1" t="s">
        <v>60</v>
      </c>
      <c r="D93" s="1" t="s">
        <v>53</v>
      </c>
      <c r="E93" s="1">
        <v>57</v>
      </c>
      <c r="F93" s="1">
        <v>167</v>
      </c>
      <c r="G93" s="1">
        <v>13</v>
      </c>
      <c r="H93" s="1">
        <v>41</v>
      </c>
      <c r="I93" s="1">
        <v>4</v>
      </c>
      <c r="J93" s="1">
        <v>0</v>
      </c>
      <c r="K93" s="1">
        <v>6</v>
      </c>
      <c r="L93" s="1">
        <v>12</v>
      </c>
      <c r="M93" s="1">
        <v>1</v>
      </c>
      <c r="N93" s="1">
        <v>0</v>
      </c>
      <c r="O93" s="1">
        <v>9</v>
      </c>
      <c r="P93" s="1">
        <v>36</v>
      </c>
      <c r="AI93" s="7" t="s">
        <v>9664</v>
      </c>
    </row>
    <row r="94" spans="1:35" x14ac:dyDescent="0.25">
      <c r="A94" s="1" t="s">
        <v>9665</v>
      </c>
      <c r="B94" s="1">
        <v>2010</v>
      </c>
      <c r="C94" s="1" t="s">
        <v>69</v>
      </c>
      <c r="D94" s="1" t="s">
        <v>57</v>
      </c>
      <c r="E94" s="1">
        <v>62</v>
      </c>
      <c r="F94" s="1">
        <v>169</v>
      </c>
      <c r="G94" s="1">
        <v>14</v>
      </c>
      <c r="H94" s="1">
        <v>35</v>
      </c>
      <c r="I94" s="1">
        <v>6</v>
      </c>
      <c r="J94" s="1">
        <v>3</v>
      </c>
      <c r="K94" s="1">
        <v>0</v>
      </c>
      <c r="L94" s="1">
        <v>20</v>
      </c>
      <c r="M94" s="1">
        <v>4</v>
      </c>
      <c r="N94" s="1">
        <v>1</v>
      </c>
      <c r="O94" s="1">
        <v>10</v>
      </c>
      <c r="P94" s="1">
        <v>16</v>
      </c>
      <c r="AI94" s="7" t="s">
        <v>9666</v>
      </c>
    </row>
    <row r="95" spans="1:35" x14ac:dyDescent="0.25">
      <c r="A95" s="1" t="s">
        <v>9667</v>
      </c>
      <c r="B95" s="1">
        <v>2010</v>
      </c>
      <c r="C95" s="1" t="s">
        <v>58</v>
      </c>
      <c r="D95" s="1" t="s">
        <v>57</v>
      </c>
      <c r="E95" s="1">
        <v>75</v>
      </c>
      <c r="F95" s="1">
        <v>169</v>
      </c>
      <c r="G95" s="1">
        <v>14</v>
      </c>
      <c r="H95" s="1">
        <v>48</v>
      </c>
      <c r="I95" s="1">
        <v>11</v>
      </c>
      <c r="J95" s="1">
        <v>3</v>
      </c>
      <c r="K95" s="1">
        <v>1</v>
      </c>
      <c r="L95" s="1">
        <v>20</v>
      </c>
      <c r="M95" s="1">
        <v>1</v>
      </c>
      <c r="N95" s="1">
        <v>2</v>
      </c>
      <c r="O95" s="1">
        <v>10</v>
      </c>
      <c r="P95" s="1">
        <v>28</v>
      </c>
      <c r="AI95" s="7" t="s">
        <v>9668</v>
      </c>
    </row>
    <row r="96" spans="1:35" x14ac:dyDescent="0.25">
      <c r="A96" s="1" t="s">
        <v>9669</v>
      </c>
      <c r="B96" s="1">
        <v>2010</v>
      </c>
      <c r="C96" s="1" t="s">
        <v>74</v>
      </c>
      <c r="D96" s="1" t="s">
        <v>53</v>
      </c>
      <c r="E96" s="1">
        <v>72</v>
      </c>
      <c r="F96" s="1">
        <v>170</v>
      </c>
      <c r="G96" s="1">
        <v>31</v>
      </c>
      <c r="H96" s="1">
        <v>45</v>
      </c>
      <c r="I96" s="1">
        <v>10</v>
      </c>
      <c r="J96" s="1">
        <v>1</v>
      </c>
      <c r="K96" s="1">
        <v>3</v>
      </c>
      <c r="L96" s="1">
        <v>17</v>
      </c>
      <c r="M96" s="1">
        <v>8</v>
      </c>
      <c r="N96" s="1">
        <v>5</v>
      </c>
      <c r="O96" s="1">
        <v>8</v>
      </c>
      <c r="P96" s="1">
        <v>25</v>
      </c>
      <c r="AI96" s="7" t="s">
        <v>9670</v>
      </c>
    </row>
    <row r="97" spans="1:35" x14ac:dyDescent="0.25">
      <c r="A97" s="1" t="s">
        <v>9671</v>
      </c>
      <c r="B97" s="1">
        <v>2010</v>
      </c>
      <c r="C97" s="1" t="s">
        <v>70</v>
      </c>
      <c r="D97" s="1" t="s">
        <v>57</v>
      </c>
      <c r="E97" s="1">
        <v>69</v>
      </c>
      <c r="F97" s="1">
        <v>170</v>
      </c>
      <c r="G97" s="1">
        <v>16</v>
      </c>
      <c r="H97" s="1">
        <v>31</v>
      </c>
      <c r="I97" s="1">
        <v>11</v>
      </c>
      <c r="J97" s="1">
        <v>1</v>
      </c>
      <c r="K97" s="1">
        <v>3</v>
      </c>
      <c r="L97" s="1">
        <v>18</v>
      </c>
      <c r="M97" s="1">
        <v>1</v>
      </c>
      <c r="N97" s="1">
        <v>0</v>
      </c>
      <c r="O97" s="1">
        <v>12</v>
      </c>
      <c r="P97" s="1">
        <v>46</v>
      </c>
      <c r="AI97" s="7" t="s">
        <v>9672</v>
      </c>
    </row>
    <row r="98" spans="1:35" x14ac:dyDescent="0.25">
      <c r="A98" s="1" t="s">
        <v>9673</v>
      </c>
      <c r="B98" s="1">
        <v>2010</v>
      </c>
      <c r="C98" s="1" t="s">
        <v>72</v>
      </c>
      <c r="D98" s="1" t="s">
        <v>53</v>
      </c>
      <c r="E98" s="1">
        <v>81</v>
      </c>
      <c r="F98" s="1">
        <v>170</v>
      </c>
      <c r="G98" s="1">
        <v>18</v>
      </c>
      <c r="H98" s="1">
        <v>39</v>
      </c>
      <c r="I98" s="1">
        <v>7</v>
      </c>
      <c r="J98" s="1">
        <v>2</v>
      </c>
      <c r="K98" s="1">
        <v>5</v>
      </c>
      <c r="L98" s="1">
        <v>19</v>
      </c>
      <c r="M98" s="1">
        <v>0</v>
      </c>
      <c r="N98" s="1">
        <v>3</v>
      </c>
      <c r="O98" s="1">
        <v>17</v>
      </c>
      <c r="P98" s="1">
        <v>35</v>
      </c>
      <c r="AI98" s="7" t="s">
        <v>9674</v>
      </c>
    </row>
    <row r="99" spans="1:35" x14ac:dyDescent="0.25">
      <c r="A99" s="1" t="s">
        <v>9675</v>
      </c>
      <c r="B99" s="1">
        <v>2010</v>
      </c>
      <c r="C99" s="1" t="s">
        <v>72</v>
      </c>
      <c r="D99" s="1" t="s">
        <v>53</v>
      </c>
      <c r="E99" s="1">
        <v>52</v>
      </c>
      <c r="F99" s="1">
        <v>171</v>
      </c>
      <c r="G99" s="1">
        <v>24</v>
      </c>
      <c r="H99" s="1">
        <v>45</v>
      </c>
      <c r="I99" s="1">
        <v>9</v>
      </c>
      <c r="J99" s="1">
        <v>0</v>
      </c>
      <c r="K99" s="1">
        <v>10</v>
      </c>
      <c r="L99" s="1">
        <v>24</v>
      </c>
      <c r="M99" s="1">
        <v>0</v>
      </c>
      <c r="N99" s="1">
        <v>0</v>
      </c>
      <c r="O99" s="1">
        <v>16</v>
      </c>
      <c r="P99" s="1">
        <v>49</v>
      </c>
      <c r="AI99" s="7" t="s">
        <v>9676</v>
      </c>
    </row>
    <row r="100" spans="1:35" x14ac:dyDescent="0.25">
      <c r="A100" s="1" t="s">
        <v>9677</v>
      </c>
      <c r="B100" s="1">
        <v>2010</v>
      </c>
      <c r="C100" s="1" t="s">
        <v>64</v>
      </c>
      <c r="D100" s="1" t="s">
        <v>53</v>
      </c>
      <c r="E100" s="1">
        <v>55</v>
      </c>
      <c r="F100" s="1">
        <v>171</v>
      </c>
      <c r="G100" s="1">
        <v>31</v>
      </c>
      <c r="H100" s="1">
        <v>49</v>
      </c>
      <c r="I100" s="1">
        <v>14</v>
      </c>
      <c r="J100" s="1">
        <v>0</v>
      </c>
      <c r="K100" s="1">
        <v>9</v>
      </c>
      <c r="L100" s="1">
        <v>24</v>
      </c>
      <c r="M100" s="1">
        <v>1</v>
      </c>
      <c r="N100" s="1">
        <v>1</v>
      </c>
      <c r="O100" s="1">
        <v>25</v>
      </c>
      <c r="P100" s="1">
        <v>25</v>
      </c>
      <c r="AI100" s="7" t="s">
        <v>9678</v>
      </c>
    </row>
    <row r="101" spans="1:35" x14ac:dyDescent="0.25">
      <c r="A101" s="1" t="s">
        <v>9679</v>
      </c>
      <c r="B101" s="1">
        <v>2010</v>
      </c>
      <c r="C101" s="1" t="s">
        <v>84</v>
      </c>
      <c r="D101" s="1" t="s">
        <v>57</v>
      </c>
      <c r="E101" s="1">
        <v>51</v>
      </c>
      <c r="F101" s="1">
        <v>172</v>
      </c>
      <c r="G101" s="1">
        <v>26</v>
      </c>
      <c r="H101" s="1">
        <v>42</v>
      </c>
      <c r="I101" s="1">
        <v>5</v>
      </c>
      <c r="J101" s="1">
        <v>1</v>
      </c>
      <c r="K101" s="1">
        <v>0</v>
      </c>
      <c r="L101" s="1">
        <v>8</v>
      </c>
      <c r="M101" s="1">
        <v>17</v>
      </c>
      <c r="N101" s="1">
        <v>6</v>
      </c>
      <c r="O101" s="1">
        <v>17</v>
      </c>
      <c r="P101" s="1">
        <v>32</v>
      </c>
      <c r="AI101" s="7" t="s">
        <v>9680</v>
      </c>
    </row>
    <row r="102" spans="1:35" x14ac:dyDescent="0.25">
      <c r="A102" s="1" t="s">
        <v>9681</v>
      </c>
      <c r="B102" s="1">
        <v>2010</v>
      </c>
      <c r="C102" s="1" t="s">
        <v>80</v>
      </c>
      <c r="D102" s="1" t="s">
        <v>53</v>
      </c>
      <c r="E102" s="1">
        <v>57</v>
      </c>
      <c r="F102" s="1">
        <v>175</v>
      </c>
      <c r="G102" s="1">
        <v>10</v>
      </c>
      <c r="H102" s="1">
        <v>42</v>
      </c>
      <c r="I102" s="1">
        <v>6</v>
      </c>
      <c r="J102" s="1">
        <v>1</v>
      </c>
      <c r="K102" s="1">
        <v>2</v>
      </c>
      <c r="L102" s="1">
        <v>19</v>
      </c>
      <c r="M102" s="1">
        <v>0</v>
      </c>
      <c r="N102" s="1">
        <v>0</v>
      </c>
      <c r="O102" s="1">
        <v>10</v>
      </c>
      <c r="P102" s="1">
        <v>15</v>
      </c>
      <c r="AI102" s="7" t="s">
        <v>9682</v>
      </c>
    </row>
    <row r="103" spans="1:35" x14ac:dyDescent="0.25">
      <c r="A103" s="1" t="s">
        <v>9683</v>
      </c>
      <c r="B103" s="1">
        <v>2010</v>
      </c>
      <c r="C103" s="1" t="s">
        <v>84</v>
      </c>
      <c r="D103" s="1" t="s">
        <v>57</v>
      </c>
      <c r="E103" s="1">
        <v>87</v>
      </c>
      <c r="F103" s="1">
        <v>176</v>
      </c>
      <c r="G103" s="1">
        <v>17</v>
      </c>
      <c r="H103" s="1">
        <v>43</v>
      </c>
      <c r="I103" s="1">
        <v>9</v>
      </c>
      <c r="J103" s="1">
        <v>0</v>
      </c>
      <c r="K103" s="1">
        <v>6</v>
      </c>
      <c r="L103" s="1">
        <v>35</v>
      </c>
      <c r="M103" s="1">
        <v>2</v>
      </c>
      <c r="N103" s="1">
        <v>0</v>
      </c>
      <c r="O103" s="1">
        <v>35</v>
      </c>
      <c r="P103" s="1">
        <v>47</v>
      </c>
      <c r="AI103" s="7" t="s">
        <v>9684</v>
      </c>
    </row>
    <row r="104" spans="1:35" x14ac:dyDescent="0.25">
      <c r="A104" s="1" t="s">
        <v>9685</v>
      </c>
      <c r="B104" s="1">
        <v>2010</v>
      </c>
      <c r="C104" s="1" t="s">
        <v>55</v>
      </c>
      <c r="D104" s="1" t="s">
        <v>53</v>
      </c>
      <c r="E104" s="1">
        <v>61</v>
      </c>
      <c r="F104" s="1">
        <v>178</v>
      </c>
      <c r="G104" s="1">
        <v>24</v>
      </c>
      <c r="H104" s="1">
        <v>34</v>
      </c>
      <c r="I104" s="1">
        <v>10</v>
      </c>
      <c r="J104" s="1">
        <v>0</v>
      </c>
      <c r="K104" s="1">
        <v>2</v>
      </c>
      <c r="L104" s="1">
        <v>13</v>
      </c>
      <c r="M104" s="1">
        <v>1</v>
      </c>
      <c r="N104" s="1">
        <v>1</v>
      </c>
      <c r="O104" s="1">
        <v>25</v>
      </c>
      <c r="P104" s="1">
        <v>46</v>
      </c>
    </row>
    <row r="105" spans="1:35" x14ac:dyDescent="0.25">
      <c r="A105" s="1" t="s">
        <v>9686</v>
      </c>
      <c r="B105" s="1">
        <v>2010</v>
      </c>
      <c r="C105" s="1" t="s">
        <v>74</v>
      </c>
      <c r="D105" s="1" t="s">
        <v>53</v>
      </c>
      <c r="E105" s="1">
        <v>49</v>
      </c>
      <c r="F105" s="1">
        <v>179</v>
      </c>
      <c r="G105" s="1">
        <v>22</v>
      </c>
      <c r="H105" s="1">
        <v>49</v>
      </c>
      <c r="I105" s="1">
        <v>8</v>
      </c>
      <c r="J105" s="1">
        <v>3</v>
      </c>
      <c r="K105" s="1">
        <v>1</v>
      </c>
      <c r="L105" s="1">
        <v>11</v>
      </c>
      <c r="M105" s="1">
        <v>10</v>
      </c>
      <c r="N105" s="1">
        <v>2</v>
      </c>
      <c r="O105" s="1">
        <v>21</v>
      </c>
      <c r="P105" s="1">
        <v>35</v>
      </c>
      <c r="AI105" s="1"/>
    </row>
    <row r="106" spans="1:35" x14ac:dyDescent="0.25">
      <c r="A106" s="1" t="s">
        <v>9687</v>
      </c>
      <c r="B106" s="1">
        <v>2010</v>
      </c>
      <c r="C106" s="1" t="s">
        <v>82</v>
      </c>
      <c r="D106" s="1" t="s">
        <v>57</v>
      </c>
      <c r="E106" s="1">
        <v>88</v>
      </c>
      <c r="F106" s="1">
        <v>179</v>
      </c>
      <c r="G106" s="1">
        <v>24</v>
      </c>
      <c r="H106" s="1">
        <v>48</v>
      </c>
      <c r="I106" s="1">
        <v>13</v>
      </c>
      <c r="J106" s="1">
        <v>0</v>
      </c>
      <c r="K106" s="1">
        <v>6</v>
      </c>
      <c r="L106" s="1">
        <v>28</v>
      </c>
      <c r="M106" s="1">
        <v>8</v>
      </c>
      <c r="N106" s="1">
        <v>0</v>
      </c>
      <c r="O106" s="1">
        <v>14</v>
      </c>
      <c r="P106" s="1">
        <v>35</v>
      </c>
      <c r="AI106" s="1"/>
    </row>
    <row r="107" spans="1:35" x14ac:dyDescent="0.25">
      <c r="A107" s="1" t="s">
        <v>9688</v>
      </c>
      <c r="B107" s="1">
        <v>2010</v>
      </c>
      <c r="C107" s="1" t="s">
        <v>83</v>
      </c>
      <c r="D107" s="1" t="s">
        <v>57</v>
      </c>
      <c r="E107" s="1">
        <v>73</v>
      </c>
      <c r="F107" s="1">
        <v>180</v>
      </c>
      <c r="G107" s="1">
        <v>30</v>
      </c>
      <c r="H107" s="1">
        <v>47</v>
      </c>
      <c r="I107" s="1">
        <v>6</v>
      </c>
      <c r="J107" s="1">
        <v>3</v>
      </c>
      <c r="K107" s="1">
        <v>0</v>
      </c>
      <c r="L107" s="1">
        <v>10</v>
      </c>
      <c r="M107" s="1">
        <v>12</v>
      </c>
      <c r="N107" s="1">
        <v>0</v>
      </c>
      <c r="O107" s="1">
        <v>17</v>
      </c>
      <c r="P107" s="1">
        <v>42</v>
      </c>
      <c r="AI107" s="1"/>
    </row>
    <row r="108" spans="1:35" x14ac:dyDescent="0.25">
      <c r="A108" s="1" t="s">
        <v>9689</v>
      </c>
      <c r="B108" s="1">
        <v>2010</v>
      </c>
      <c r="C108" s="1" t="s">
        <v>74</v>
      </c>
      <c r="D108" s="1" t="s">
        <v>53</v>
      </c>
      <c r="E108" s="1">
        <v>52</v>
      </c>
      <c r="F108" s="1">
        <v>180</v>
      </c>
      <c r="G108" s="1">
        <v>22</v>
      </c>
      <c r="H108" s="1">
        <v>39</v>
      </c>
      <c r="I108" s="1">
        <v>6</v>
      </c>
      <c r="J108" s="1">
        <v>1</v>
      </c>
      <c r="K108" s="1">
        <v>8</v>
      </c>
      <c r="L108" s="1">
        <v>25</v>
      </c>
      <c r="M108" s="1">
        <v>0</v>
      </c>
      <c r="N108" s="1">
        <v>1</v>
      </c>
      <c r="O108" s="1">
        <v>24</v>
      </c>
      <c r="P108" s="1">
        <v>39</v>
      </c>
      <c r="AI108" s="1"/>
    </row>
    <row r="109" spans="1:35" x14ac:dyDescent="0.25">
      <c r="A109" s="1" t="s">
        <v>9690</v>
      </c>
      <c r="B109" s="1">
        <v>2010</v>
      </c>
      <c r="C109" s="1" t="s">
        <v>77</v>
      </c>
      <c r="D109" s="1" t="s">
        <v>53</v>
      </c>
      <c r="E109" s="1">
        <v>51</v>
      </c>
      <c r="F109" s="1">
        <v>181</v>
      </c>
      <c r="G109" s="1">
        <v>19</v>
      </c>
      <c r="H109" s="1">
        <v>37</v>
      </c>
      <c r="I109" s="1">
        <v>6</v>
      </c>
      <c r="J109" s="1">
        <v>4</v>
      </c>
      <c r="K109" s="1">
        <v>6</v>
      </c>
      <c r="L109" s="1">
        <v>15</v>
      </c>
      <c r="M109" s="1">
        <v>10</v>
      </c>
      <c r="N109" s="1">
        <v>3</v>
      </c>
      <c r="O109" s="1">
        <v>6</v>
      </c>
      <c r="P109" s="1">
        <v>40</v>
      </c>
      <c r="AI109" s="1"/>
    </row>
    <row r="110" spans="1:35" x14ac:dyDescent="0.25">
      <c r="A110" s="1" t="s">
        <v>9691</v>
      </c>
      <c r="B110" s="1">
        <v>2010</v>
      </c>
      <c r="C110" s="1" t="s">
        <v>58</v>
      </c>
      <c r="D110" s="1" t="s">
        <v>57</v>
      </c>
      <c r="E110" s="1">
        <v>53</v>
      </c>
      <c r="F110" s="1">
        <v>184</v>
      </c>
      <c r="G110" s="1">
        <v>18</v>
      </c>
      <c r="H110" s="1">
        <v>46</v>
      </c>
      <c r="I110" s="1">
        <v>9</v>
      </c>
      <c r="J110" s="1">
        <v>1</v>
      </c>
      <c r="K110" s="1">
        <v>4</v>
      </c>
      <c r="L110" s="1">
        <v>22</v>
      </c>
      <c r="M110" s="1">
        <v>1</v>
      </c>
      <c r="N110" s="1">
        <v>0</v>
      </c>
      <c r="O110" s="1">
        <v>17</v>
      </c>
      <c r="P110" s="1">
        <v>37</v>
      </c>
      <c r="AI110" s="1"/>
    </row>
    <row r="111" spans="1:35" x14ac:dyDescent="0.25">
      <c r="A111" s="1" t="s">
        <v>9692</v>
      </c>
      <c r="B111" s="1">
        <v>2010</v>
      </c>
      <c r="C111" s="1" t="s">
        <v>79</v>
      </c>
      <c r="D111" s="1" t="s">
        <v>57</v>
      </c>
      <c r="E111" s="1">
        <v>114</v>
      </c>
      <c r="F111" s="1">
        <v>186</v>
      </c>
      <c r="G111" s="1">
        <v>19</v>
      </c>
      <c r="H111" s="1">
        <v>46</v>
      </c>
      <c r="I111" s="1">
        <v>8</v>
      </c>
      <c r="J111" s="1">
        <v>1</v>
      </c>
      <c r="K111" s="1">
        <v>0</v>
      </c>
      <c r="L111" s="1">
        <v>5</v>
      </c>
      <c r="M111" s="1">
        <v>0</v>
      </c>
      <c r="N111" s="1">
        <v>0</v>
      </c>
      <c r="O111" s="1">
        <v>7</v>
      </c>
      <c r="P111" s="1">
        <v>30</v>
      </c>
      <c r="AI111" s="1"/>
    </row>
    <row r="112" spans="1:35" x14ac:dyDescent="0.25">
      <c r="A112" s="1" t="s">
        <v>9693</v>
      </c>
      <c r="B112" s="1">
        <v>2010</v>
      </c>
      <c r="C112" s="1" t="s">
        <v>54</v>
      </c>
      <c r="D112" s="1" t="s">
        <v>57</v>
      </c>
      <c r="E112" s="1">
        <v>106</v>
      </c>
      <c r="F112" s="1">
        <v>186</v>
      </c>
      <c r="G112" s="1">
        <v>23</v>
      </c>
      <c r="H112" s="1">
        <v>47</v>
      </c>
      <c r="I112" s="1">
        <v>14</v>
      </c>
      <c r="J112" s="1">
        <v>1</v>
      </c>
      <c r="K112" s="1">
        <v>8</v>
      </c>
      <c r="L112" s="1">
        <v>26</v>
      </c>
      <c r="M112" s="1">
        <v>0</v>
      </c>
      <c r="N112" s="1">
        <v>0</v>
      </c>
      <c r="O112" s="1">
        <v>12</v>
      </c>
      <c r="P112" s="1">
        <v>29</v>
      </c>
      <c r="AI112" s="1"/>
    </row>
    <row r="113" spans="1:35" x14ac:dyDescent="0.25">
      <c r="A113" s="1" t="s">
        <v>9694</v>
      </c>
      <c r="B113" s="1">
        <v>2010</v>
      </c>
      <c r="C113" s="1" t="s">
        <v>84</v>
      </c>
      <c r="D113" s="1" t="s">
        <v>57</v>
      </c>
      <c r="E113" s="1">
        <v>61</v>
      </c>
      <c r="F113" s="1">
        <v>188</v>
      </c>
      <c r="G113" s="1">
        <v>20</v>
      </c>
      <c r="H113" s="1">
        <v>37</v>
      </c>
      <c r="I113" s="1">
        <v>6</v>
      </c>
      <c r="J113" s="1">
        <v>1</v>
      </c>
      <c r="K113" s="1">
        <v>9</v>
      </c>
      <c r="L113" s="1">
        <v>27</v>
      </c>
      <c r="M113" s="1">
        <v>1</v>
      </c>
      <c r="N113" s="1">
        <v>0</v>
      </c>
      <c r="O113" s="1">
        <v>30</v>
      </c>
      <c r="P113" s="1">
        <v>48</v>
      </c>
      <c r="AI113" s="1"/>
    </row>
    <row r="114" spans="1:35" x14ac:dyDescent="0.25">
      <c r="A114" s="1" t="s">
        <v>9695</v>
      </c>
      <c r="B114" s="1">
        <v>2010</v>
      </c>
      <c r="C114" s="1" t="s">
        <v>78</v>
      </c>
      <c r="D114" s="1" t="s">
        <v>53</v>
      </c>
      <c r="E114" s="1">
        <v>54</v>
      </c>
      <c r="F114" s="1">
        <v>191</v>
      </c>
      <c r="G114" s="1">
        <v>30</v>
      </c>
      <c r="H114" s="1">
        <v>58</v>
      </c>
      <c r="I114" s="1">
        <v>12</v>
      </c>
      <c r="J114" s="1">
        <v>3</v>
      </c>
      <c r="K114" s="1">
        <v>1</v>
      </c>
      <c r="L114" s="1">
        <v>19</v>
      </c>
      <c r="M114" s="1">
        <v>0</v>
      </c>
      <c r="N114" s="1">
        <v>3</v>
      </c>
      <c r="O114" s="1">
        <v>14</v>
      </c>
      <c r="P114" s="1">
        <v>16</v>
      </c>
      <c r="AI114" s="1"/>
    </row>
    <row r="115" spans="1:35" x14ac:dyDescent="0.25">
      <c r="A115" s="1" t="s">
        <v>9696</v>
      </c>
      <c r="B115" s="1">
        <v>2010</v>
      </c>
      <c r="C115" s="1" t="s">
        <v>70</v>
      </c>
      <c r="D115" s="1" t="s">
        <v>57</v>
      </c>
      <c r="E115" s="1">
        <v>110</v>
      </c>
      <c r="F115" s="1">
        <v>191</v>
      </c>
      <c r="G115" s="1">
        <v>22</v>
      </c>
      <c r="H115" s="1">
        <v>45</v>
      </c>
      <c r="I115" s="1">
        <v>11</v>
      </c>
      <c r="J115" s="1">
        <v>1</v>
      </c>
      <c r="K115" s="1">
        <v>7</v>
      </c>
      <c r="L115" s="1">
        <v>28</v>
      </c>
      <c r="M115" s="1">
        <v>1</v>
      </c>
      <c r="N115" s="1">
        <v>0</v>
      </c>
      <c r="O115" s="1">
        <v>13</v>
      </c>
      <c r="P115" s="1">
        <v>52</v>
      </c>
      <c r="AI115" s="1"/>
    </row>
    <row r="116" spans="1:35" x14ac:dyDescent="0.25">
      <c r="A116" s="1" t="s">
        <v>9697</v>
      </c>
      <c r="B116" s="1">
        <v>2010</v>
      </c>
      <c r="C116" s="1" t="s">
        <v>65</v>
      </c>
      <c r="D116" s="1" t="s">
        <v>57</v>
      </c>
      <c r="E116" s="1">
        <v>81</v>
      </c>
      <c r="F116" s="1">
        <v>193</v>
      </c>
      <c r="G116" s="1">
        <v>16</v>
      </c>
      <c r="H116" s="1">
        <v>45</v>
      </c>
      <c r="I116" s="1">
        <v>11</v>
      </c>
      <c r="J116" s="1">
        <v>1</v>
      </c>
      <c r="K116" s="1">
        <v>1</v>
      </c>
      <c r="L116" s="1">
        <v>13</v>
      </c>
      <c r="M116" s="1">
        <v>2</v>
      </c>
      <c r="N116" s="1">
        <v>1</v>
      </c>
      <c r="O116" s="1">
        <v>4</v>
      </c>
      <c r="P116" s="1">
        <v>47</v>
      </c>
      <c r="AI116" s="1"/>
    </row>
    <row r="117" spans="1:35" x14ac:dyDescent="0.25">
      <c r="A117" s="1" t="s">
        <v>9698</v>
      </c>
      <c r="B117" s="1">
        <v>2010</v>
      </c>
      <c r="C117" s="1" t="s">
        <v>77</v>
      </c>
      <c r="D117" s="1" t="s">
        <v>53</v>
      </c>
      <c r="E117" s="1">
        <v>51</v>
      </c>
      <c r="F117" s="1">
        <v>193</v>
      </c>
      <c r="G117" s="1">
        <v>29</v>
      </c>
      <c r="H117" s="1">
        <v>56</v>
      </c>
      <c r="I117" s="1">
        <v>5</v>
      </c>
      <c r="J117" s="1">
        <v>0</v>
      </c>
      <c r="K117" s="1">
        <v>11</v>
      </c>
      <c r="L117" s="1">
        <v>39</v>
      </c>
      <c r="M117" s="1">
        <v>0</v>
      </c>
      <c r="N117" s="1">
        <v>1</v>
      </c>
      <c r="O117" s="1">
        <v>12</v>
      </c>
      <c r="P117" s="1">
        <v>31</v>
      </c>
      <c r="AI117" s="1"/>
    </row>
    <row r="118" spans="1:35" x14ac:dyDescent="0.25">
      <c r="A118" s="1" t="s">
        <v>9699</v>
      </c>
      <c r="B118" s="1">
        <v>2010</v>
      </c>
      <c r="C118" s="1" t="s">
        <v>55</v>
      </c>
      <c r="D118" s="1" t="s">
        <v>53</v>
      </c>
      <c r="E118" s="1">
        <v>61</v>
      </c>
      <c r="F118" s="1">
        <v>193</v>
      </c>
      <c r="G118" s="1">
        <v>17</v>
      </c>
      <c r="H118" s="1">
        <v>48</v>
      </c>
      <c r="I118" s="1">
        <v>11</v>
      </c>
      <c r="J118" s="1">
        <v>1</v>
      </c>
      <c r="K118" s="1">
        <v>0</v>
      </c>
      <c r="L118" s="1">
        <v>14</v>
      </c>
      <c r="M118" s="1">
        <v>1</v>
      </c>
      <c r="N118" s="1">
        <v>2</v>
      </c>
      <c r="O118" s="1">
        <v>7</v>
      </c>
      <c r="P118" s="1">
        <v>35</v>
      </c>
      <c r="AI118" s="1"/>
    </row>
    <row r="119" spans="1:35" x14ac:dyDescent="0.25">
      <c r="A119" s="1" t="s">
        <v>9700</v>
      </c>
      <c r="B119" s="1">
        <v>2010</v>
      </c>
      <c r="C119" s="1" t="s">
        <v>54</v>
      </c>
      <c r="D119" s="1" t="s">
        <v>57</v>
      </c>
      <c r="E119" s="1">
        <v>67</v>
      </c>
      <c r="F119" s="1">
        <v>195</v>
      </c>
      <c r="G119" s="1">
        <v>26</v>
      </c>
      <c r="H119" s="1">
        <v>40</v>
      </c>
      <c r="I119" s="1">
        <v>8</v>
      </c>
      <c r="J119" s="1">
        <v>1</v>
      </c>
      <c r="K119" s="1">
        <v>2</v>
      </c>
      <c r="L119" s="1">
        <v>8</v>
      </c>
      <c r="M119" s="1">
        <v>0</v>
      </c>
      <c r="N119" s="1">
        <v>0</v>
      </c>
      <c r="O119" s="1">
        <v>22</v>
      </c>
      <c r="P119" s="1">
        <v>41</v>
      </c>
      <c r="AI119" s="1"/>
    </row>
    <row r="120" spans="1:35" x14ac:dyDescent="0.25">
      <c r="A120" s="1" t="s">
        <v>9566</v>
      </c>
      <c r="B120" s="1">
        <v>2010</v>
      </c>
      <c r="C120" s="1" t="s">
        <v>65</v>
      </c>
      <c r="D120" s="1" t="s">
        <v>57</v>
      </c>
      <c r="E120" s="1">
        <v>65</v>
      </c>
      <c r="F120" s="1">
        <v>195</v>
      </c>
      <c r="G120" s="1">
        <v>22</v>
      </c>
      <c r="H120" s="1">
        <v>45</v>
      </c>
      <c r="I120" s="1">
        <v>8</v>
      </c>
      <c r="J120" s="1">
        <v>0</v>
      </c>
      <c r="K120" s="1">
        <v>10</v>
      </c>
      <c r="L120" s="1">
        <v>32</v>
      </c>
      <c r="M120" s="1">
        <v>0</v>
      </c>
      <c r="N120" s="1">
        <v>0</v>
      </c>
      <c r="O120" s="1">
        <v>36</v>
      </c>
      <c r="P120" s="1">
        <v>61</v>
      </c>
      <c r="AI120" s="1"/>
    </row>
    <row r="121" spans="1:35" x14ac:dyDescent="0.25">
      <c r="A121" s="1" t="s">
        <v>9701</v>
      </c>
      <c r="B121" s="1">
        <v>2010</v>
      </c>
      <c r="C121" s="1" t="s">
        <v>73</v>
      </c>
      <c r="D121" s="1" t="s">
        <v>57</v>
      </c>
      <c r="E121" s="1">
        <v>66</v>
      </c>
      <c r="F121" s="1">
        <v>196</v>
      </c>
      <c r="G121" s="1">
        <v>32</v>
      </c>
      <c r="H121" s="1">
        <v>61</v>
      </c>
      <c r="I121" s="1">
        <v>15</v>
      </c>
      <c r="J121" s="1">
        <v>0</v>
      </c>
      <c r="K121" s="1">
        <v>8</v>
      </c>
      <c r="L121" s="1">
        <v>40</v>
      </c>
      <c r="M121" s="1">
        <v>1</v>
      </c>
      <c r="N121" s="1">
        <v>1</v>
      </c>
      <c r="O121" s="1">
        <v>32</v>
      </c>
      <c r="P121" s="1">
        <v>38</v>
      </c>
      <c r="AI121" s="1"/>
    </row>
    <row r="122" spans="1:35" x14ac:dyDescent="0.25">
      <c r="A122" s="1" t="s">
        <v>9702</v>
      </c>
      <c r="B122" s="1">
        <v>2010</v>
      </c>
      <c r="C122" s="1" t="s">
        <v>73</v>
      </c>
      <c r="D122" s="1" t="s">
        <v>57</v>
      </c>
      <c r="E122" s="1">
        <v>54</v>
      </c>
      <c r="F122" s="1">
        <v>198</v>
      </c>
      <c r="G122" s="1">
        <v>27</v>
      </c>
      <c r="H122" s="1">
        <v>48</v>
      </c>
      <c r="I122" s="1">
        <v>5</v>
      </c>
      <c r="J122" s="1">
        <v>0</v>
      </c>
      <c r="K122" s="1">
        <v>1</v>
      </c>
      <c r="L122" s="1">
        <v>8</v>
      </c>
      <c r="M122" s="1">
        <v>4</v>
      </c>
      <c r="N122" s="1">
        <v>3</v>
      </c>
      <c r="O122" s="1">
        <v>22</v>
      </c>
      <c r="P122" s="1">
        <v>28</v>
      </c>
      <c r="AI122" s="1"/>
    </row>
    <row r="123" spans="1:35" x14ac:dyDescent="0.25">
      <c r="A123" s="1" t="s">
        <v>9703</v>
      </c>
      <c r="B123" s="1">
        <v>2010</v>
      </c>
      <c r="C123" s="1" t="s">
        <v>75</v>
      </c>
      <c r="D123" s="1" t="s">
        <v>57</v>
      </c>
      <c r="E123" s="1">
        <v>91</v>
      </c>
      <c r="F123" s="1">
        <v>200</v>
      </c>
      <c r="G123" s="1">
        <v>30</v>
      </c>
      <c r="H123" s="1">
        <v>58</v>
      </c>
      <c r="I123" s="1">
        <v>12</v>
      </c>
      <c r="J123" s="1">
        <v>0</v>
      </c>
      <c r="K123" s="1">
        <v>4</v>
      </c>
      <c r="L123" s="1">
        <v>28</v>
      </c>
      <c r="M123" s="1">
        <v>4</v>
      </c>
      <c r="N123" s="1">
        <v>0</v>
      </c>
      <c r="O123" s="1">
        <v>17</v>
      </c>
      <c r="P123" s="1">
        <v>30</v>
      </c>
      <c r="AI123" s="1"/>
    </row>
    <row r="124" spans="1:35" x14ac:dyDescent="0.25">
      <c r="A124" s="1" t="s">
        <v>9704</v>
      </c>
      <c r="B124" s="1">
        <v>2010</v>
      </c>
      <c r="C124" s="1" t="s">
        <v>75</v>
      </c>
      <c r="D124" s="1" t="s">
        <v>57</v>
      </c>
      <c r="E124" s="1">
        <v>82</v>
      </c>
      <c r="F124" s="1">
        <v>200</v>
      </c>
      <c r="G124" s="1">
        <v>23</v>
      </c>
      <c r="H124" s="1">
        <v>52</v>
      </c>
      <c r="I124" s="1">
        <v>10</v>
      </c>
      <c r="J124" s="1">
        <v>0</v>
      </c>
      <c r="K124" s="1">
        <v>5</v>
      </c>
      <c r="L124" s="1">
        <v>25</v>
      </c>
      <c r="M124" s="1">
        <v>1</v>
      </c>
      <c r="N124" s="1">
        <v>3</v>
      </c>
      <c r="O124" s="1">
        <v>22</v>
      </c>
      <c r="P124" s="1">
        <v>30</v>
      </c>
      <c r="AI124" s="1"/>
    </row>
    <row r="125" spans="1:35" x14ac:dyDescent="0.25">
      <c r="A125" s="1" t="s">
        <v>9705</v>
      </c>
      <c r="B125" s="1">
        <v>2010</v>
      </c>
      <c r="C125" s="1" t="s">
        <v>75</v>
      </c>
      <c r="D125" s="1" t="s">
        <v>57</v>
      </c>
      <c r="E125" s="1">
        <v>97</v>
      </c>
      <c r="F125" s="1">
        <v>201</v>
      </c>
      <c r="G125" s="1">
        <v>33</v>
      </c>
      <c r="H125" s="1">
        <v>51</v>
      </c>
      <c r="I125" s="1">
        <v>10</v>
      </c>
      <c r="J125" s="1">
        <v>1</v>
      </c>
      <c r="K125" s="1">
        <v>8</v>
      </c>
      <c r="L125" s="1">
        <v>21</v>
      </c>
      <c r="M125" s="1">
        <v>1</v>
      </c>
      <c r="N125" s="1">
        <v>2</v>
      </c>
      <c r="O125" s="1">
        <v>16</v>
      </c>
      <c r="P125" s="1">
        <v>57</v>
      </c>
      <c r="AI125" s="1"/>
    </row>
    <row r="126" spans="1:35" x14ac:dyDescent="0.25">
      <c r="A126" s="1" t="s">
        <v>9706</v>
      </c>
      <c r="B126" s="1">
        <v>2010</v>
      </c>
      <c r="C126" s="1" t="s">
        <v>54</v>
      </c>
      <c r="D126" s="1" t="s">
        <v>57</v>
      </c>
      <c r="E126" s="1">
        <v>93</v>
      </c>
      <c r="F126" s="1">
        <v>202</v>
      </c>
      <c r="G126" s="1">
        <v>22</v>
      </c>
      <c r="H126" s="1">
        <v>54</v>
      </c>
      <c r="I126" s="1">
        <v>10</v>
      </c>
      <c r="J126" s="1">
        <v>1</v>
      </c>
      <c r="K126" s="1">
        <v>2</v>
      </c>
      <c r="L126" s="1">
        <v>22</v>
      </c>
      <c r="M126" s="1">
        <v>0</v>
      </c>
      <c r="N126" s="1">
        <v>0</v>
      </c>
      <c r="O126" s="1">
        <v>15</v>
      </c>
      <c r="P126" s="1">
        <v>33</v>
      </c>
      <c r="AI126" s="1"/>
    </row>
    <row r="127" spans="1:35" x14ac:dyDescent="0.25">
      <c r="A127" s="1" t="s">
        <v>9707</v>
      </c>
      <c r="B127" s="1">
        <v>2010</v>
      </c>
      <c r="C127" s="1" t="s">
        <v>73</v>
      </c>
      <c r="D127" s="1" t="s">
        <v>57</v>
      </c>
      <c r="E127" s="1">
        <v>102</v>
      </c>
      <c r="F127" s="1">
        <v>202</v>
      </c>
      <c r="G127" s="1">
        <v>24</v>
      </c>
      <c r="H127" s="1">
        <v>53</v>
      </c>
      <c r="I127" s="1">
        <v>11</v>
      </c>
      <c r="J127" s="1">
        <v>2</v>
      </c>
      <c r="K127" s="1">
        <v>2</v>
      </c>
      <c r="L127" s="1">
        <v>15</v>
      </c>
      <c r="M127" s="1">
        <v>2</v>
      </c>
      <c r="N127" s="1">
        <v>2</v>
      </c>
      <c r="O127" s="1">
        <v>5</v>
      </c>
      <c r="P127" s="1">
        <v>50</v>
      </c>
      <c r="AI127" s="1"/>
    </row>
    <row r="128" spans="1:35" x14ac:dyDescent="0.25">
      <c r="A128" s="1" t="s">
        <v>9681</v>
      </c>
      <c r="B128" s="1">
        <v>2010</v>
      </c>
      <c r="C128" s="1" t="s">
        <v>81</v>
      </c>
      <c r="D128" s="1" t="s">
        <v>57</v>
      </c>
      <c r="E128" s="1">
        <v>61</v>
      </c>
      <c r="F128" s="1">
        <v>202</v>
      </c>
      <c r="G128" s="1">
        <v>17</v>
      </c>
      <c r="H128" s="1">
        <v>52</v>
      </c>
      <c r="I128" s="1">
        <v>6</v>
      </c>
      <c r="J128" s="1">
        <v>0</v>
      </c>
      <c r="K128" s="1">
        <v>3</v>
      </c>
      <c r="L128" s="1">
        <v>17</v>
      </c>
      <c r="M128" s="1">
        <v>0</v>
      </c>
      <c r="N128" s="1">
        <v>0</v>
      </c>
      <c r="O128" s="1">
        <v>14</v>
      </c>
      <c r="P128" s="1">
        <v>19</v>
      </c>
      <c r="AI128" s="1"/>
    </row>
    <row r="129" spans="1:35" x14ac:dyDescent="0.25">
      <c r="A129" s="1" t="s">
        <v>9708</v>
      </c>
      <c r="B129" s="1">
        <v>2010</v>
      </c>
      <c r="C129" s="1" t="s">
        <v>69</v>
      </c>
      <c r="D129" s="1" t="s">
        <v>57</v>
      </c>
      <c r="E129" s="1">
        <v>73</v>
      </c>
      <c r="F129" s="1">
        <v>202</v>
      </c>
      <c r="G129" s="1">
        <v>17</v>
      </c>
      <c r="H129" s="1">
        <v>56</v>
      </c>
      <c r="I129" s="1">
        <v>7</v>
      </c>
      <c r="J129" s="1">
        <v>1</v>
      </c>
      <c r="K129" s="1">
        <v>3</v>
      </c>
      <c r="L129" s="1">
        <v>17</v>
      </c>
      <c r="M129" s="1">
        <v>1</v>
      </c>
      <c r="N129" s="1">
        <v>0</v>
      </c>
      <c r="O129" s="1">
        <v>24</v>
      </c>
      <c r="P129" s="1">
        <v>25</v>
      </c>
      <c r="AI129" s="1"/>
    </row>
    <row r="130" spans="1:35" x14ac:dyDescent="0.25">
      <c r="A130" s="1" t="s">
        <v>9709</v>
      </c>
      <c r="B130" s="1">
        <v>2010</v>
      </c>
      <c r="C130" s="1" t="s">
        <v>75</v>
      </c>
      <c r="D130" s="1" t="s">
        <v>57</v>
      </c>
      <c r="E130" s="1">
        <v>70</v>
      </c>
      <c r="F130" s="1">
        <v>203</v>
      </c>
      <c r="G130" s="1">
        <v>25</v>
      </c>
      <c r="H130" s="1">
        <v>61</v>
      </c>
      <c r="I130" s="1">
        <v>11</v>
      </c>
      <c r="J130" s="1">
        <v>0</v>
      </c>
      <c r="K130" s="1">
        <v>5</v>
      </c>
      <c r="L130" s="1">
        <v>40</v>
      </c>
      <c r="M130" s="1">
        <v>0</v>
      </c>
      <c r="N130" s="1">
        <v>0</v>
      </c>
      <c r="O130" s="1">
        <v>33</v>
      </c>
      <c r="P130" s="1">
        <v>21</v>
      </c>
      <c r="AI130" s="1"/>
    </row>
    <row r="131" spans="1:35" x14ac:dyDescent="0.25">
      <c r="A131" s="1" t="s">
        <v>9710</v>
      </c>
      <c r="B131" s="1">
        <v>2010</v>
      </c>
      <c r="C131" s="1" t="s">
        <v>62</v>
      </c>
      <c r="D131" s="1" t="s">
        <v>57</v>
      </c>
      <c r="E131" s="1">
        <v>102</v>
      </c>
      <c r="F131" s="1">
        <v>204</v>
      </c>
      <c r="G131" s="1">
        <v>16</v>
      </c>
      <c r="H131" s="1">
        <v>51</v>
      </c>
      <c r="I131" s="1">
        <v>8</v>
      </c>
      <c r="J131" s="1">
        <v>0</v>
      </c>
      <c r="K131" s="1">
        <v>2</v>
      </c>
      <c r="L131" s="1">
        <v>21</v>
      </c>
      <c r="M131" s="1">
        <v>1</v>
      </c>
      <c r="N131" s="1">
        <v>1</v>
      </c>
      <c r="O131" s="1">
        <v>21</v>
      </c>
      <c r="P131" s="1">
        <v>29</v>
      </c>
      <c r="AI131" s="1"/>
    </row>
    <row r="132" spans="1:35" x14ac:dyDescent="0.25">
      <c r="A132" s="1" t="s">
        <v>9675</v>
      </c>
      <c r="B132" s="1">
        <v>2010</v>
      </c>
      <c r="C132" s="1" t="s">
        <v>55</v>
      </c>
      <c r="D132" s="1" t="s">
        <v>53</v>
      </c>
      <c r="E132" s="1">
        <v>57</v>
      </c>
      <c r="F132" s="1">
        <v>205</v>
      </c>
      <c r="G132" s="1">
        <v>23</v>
      </c>
      <c r="H132" s="1">
        <v>44</v>
      </c>
      <c r="I132" s="1">
        <v>10</v>
      </c>
      <c r="J132" s="1">
        <v>0</v>
      </c>
      <c r="K132" s="1">
        <v>15</v>
      </c>
      <c r="L132" s="1">
        <v>33</v>
      </c>
      <c r="M132" s="1">
        <v>1</v>
      </c>
      <c r="N132" s="1">
        <v>0</v>
      </c>
      <c r="O132" s="1">
        <v>30</v>
      </c>
      <c r="P132" s="1">
        <v>82</v>
      </c>
      <c r="AI132" s="1"/>
    </row>
    <row r="133" spans="1:35" x14ac:dyDescent="0.25">
      <c r="A133" s="1" t="s">
        <v>9711</v>
      </c>
      <c r="B133" s="1">
        <v>2010</v>
      </c>
      <c r="C133" s="1" t="s">
        <v>77</v>
      </c>
      <c r="D133" s="1" t="s">
        <v>53</v>
      </c>
      <c r="E133" s="1">
        <v>68</v>
      </c>
      <c r="F133" s="1">
        <v>205</v>
      </c>
      <c r="G133" s="1">
        <v>19</v>
      </c>
      <c r="H133" s="1">
        <v>40</v>
      </c>
      <c r="I133" s="1">
        <v>6</v>
      </c>
      <c r="J133" s="1">
        <v>1</v>
      </c>
      <c r="K133" s="1">
        <v>3</v>
      </c>
      <c r="L133" s="1">
        <v>18</v>
      </c>
      <c r="M133" s="1">
        <v>3</v>
      </c>
      <c r="N133" s="1">
        <v>0</v>
      </c>
      <c r="O133" s="1">
        <v>6</v>
      </c>
      <c r="P133" s="1">
        <v>59</v>
      </c>
      <c r="AI133" s="1"/>
    </row>
    <row r="134" spans="1:35" x14ac:dyDescent="0.25">
      <c r="A134" s="1" t="s">
        <v>9712</v>
      </c>
      <c r="B134" s="1">
        <v>2010</v>
      </c>
      <c r="C134" s="1" t="s">
        <v>55</v>
      </c>
      <c r="D134" s="1" t="s">
        <v>53</v>
      </c>
      <c r="E134" s="1">
        <v>60</v>
      </c>
      <c r="F134" s="1">
        <v>205</v>
      </c>
      <c r="G134" s="1">
        <v>12</v>
      </c>
      <c r="H134" s="1">
        <v>40</v>
      </c>
      <c r="I134" s="1">
        <v>6</v>
      </c>
      <c r="J134" s="1">
        <v>0</v>
      </c>
      <c r="K134" s="1">
        <v>4</v>
      </c>
      <c r="L134" s="1">
        <v>15</v>
      </c>
      <c r="M134" s="1">
        <v>0</v>
      </c>
      <c r="N134" s="1">
        <v>1</v>
      </c>
      <c r="O134" s="1">
        <v>8</v>
      </c>
      <c r="P134" s="1">
        <v>63</v>
      </c>
      <c r="AI134" s="1"/>
    </row>
    <row r="135" spans="1:35" x14ac:dyDescent="0.25">
      <c r="A135" s="1" t="s">
        <v>9713</v>
      </c>
      <c r="B135" s="1">
        <v>2010</v>
      </c>
      <c r="C135" s="1" t="s">
        <v>58</v>
      </c>
      <c r="D135" s="1" t="s">
        <v>57</v>
      </c>
      <c r="E135" s="1">
        <v>79</v>
      </c>
      <c r="F135" s="1">
        <v>206</v>
      </c>
      <c r="G135" s="1">
        <v>29</v>
      </c>
      <c r="H135" s="1">
        <v>56</v>
      </c>
      <c r="I135" s="1">
        <v>13</v>
      </c>
      <c r="J135" s="1">
        <v>2</v>
      </c>
      <c r="K135" s="1">
        <v>4</v>
      </c>
      <c r="L135" s="1">
        <v>21</v>
      </c>
      <c r="M135" s="1">
        <v>1</v>
      </c>
      <c r="N135" s="1">
        <v>0</v>
      </c>
      <c r="O135" s="1">
        <v>16</v>
      </c>
      <c r="P135" s="1">
        <v>50</v>
      </c>
      <c r="AI135" s="1"/>
    </row>
    <row r="136" spans="1:35" x14ac:dyDescent="0.25">
      <c r="A136" s="1" t="s">
        <v>9714</v>
      </c>
      <c r="B136" s="1">
        <v>2010</v>
      </c>
      <c r="C136" s="1" t="s">
        <v>65</v>
      </c>
      <c r="D136" s="1" t="s">
        <v>57</v>
      </c>
      <c r="E136" s="1">
        <v>104</v>
      </c>
      <c r="F136" s="1">
        <v>207</v>
      </c>
      <c r="G136" s="1">
        <v>19</v>
      </c>
      <c r="H136" s="1">
        <v>54</v>
      </c>
      <c r="I136" s="1">
        <v>7</v>
      </c>
      <c r="J136" s="1">
        <v>1</v>
      </c>
      <c r="K136" s="1">
        <v>3</v>
      </c>
      <c r="L136" s="1">
        <v>11</v>
      </c>
      <c r="M136" s="1">
        <v>0</v>
      </c>
      <c r="N136" s="1">
        <v>3</v>
      </c>
      <c r="O136" s="1">
        <v>8</v>
      </c>
      <c r="P136" s="1">
        <v>67</v>
      </c>
      <c r="AI136" s="1"/>
    </row>
    <row r="137" spans="1:35" x14ac:dyDescent="0.25">
      <c r="A137" s="1" t="s">
        <v>9715</v>
      </c>
      <c r="B137" s="1">
        <v>2010</v>
      </c>
      <c r="C137" s="1" t="s">
        <v>68</v>
      </c>
      <c r="D137" s="1" t="s">
        <v>57</v>
      </c>
      <c r="E137" s="1">
        <v>59</v>
      </c>
      <c r="F137" s="1">
        <v>209</v>
      </c>
      <c r="G137" s="1">
        <v>19</v>
      </c>
      <c r="H137" s="1">
        <v>44</v>
      </c>
      <c r="I137" s="1">
        <v>7</v>
      </c>
      <c r="J137" s="1">
        <v>0</v>
      </c>
      <c r="K137" s="1">
        <v>6</v>
      </c>
      <c r="L137" s="1">
        <v>26</v>
      </c>
      <c r="M137" s="1">
        <v>0</v>
      </c>
      <c r="N137" s="1">
        <v>1</v>
      </c>
      <c r="O137" s="1">
        <v>24</v>
      </c>
      <c r="P137" s="1">
        <v>57</v>
      </c>
      <c r="AI137" s="1"/>
    </row>
    <row r="138" spans="1:35" x14ac:dyDescent="0.25">
      <c r="A138" s="1" t="s">
        <v>9716</v>
      </c>
      <c r="B138" s="1">
        <v>2010</v>
      </c>
      <c r="C138" s="1" t="s">
        <v>68</v>
      </c>
      <c r="D138" s="1" t="s">
        <v>57</v>
      </c>
      <c r="E138" s="1">
        <v>76</v>
      </c>
      <c r="F138" s="1">
        <v>212</v>
      </c>
      <c r="G138" s="1">
        <v>22</v>
      </c>
      <c r="H138" s="1">
        <v>44</v>
      </c>
      <c r="I138" s="1">
        <v>6</v>
      </c>
      <c r="J138" s="1">
        <v>3</v>
      </c>
      <c r="K138" s="1">
        <v>1</v>
      </c>
      <c r="L138" s="1">
        <v>22</v>
      </c>
      <c r="M138" s="1">
        <v>10</v>
      </c>
      <c r="N138" s="1">
        <v>6</v>
      </c>
      <c r="O138" s="1">
        <v>19</v>
      </c>
      <c r="P138" s="1">
        <v>54</v>
      </c>
      <c r="AI138" s="1"/>
    </row>
    <row r="139" spans="1:35" x14ac:dyDescent="0.25">
      <c r="A139" s="1" t="s">
        <v>9717</v>
      </c>
      <c r="B139" s="1">
        <v>2010</v>
      </c>
      <c r="C139" s="1" t="s">
        <v>77</v>
      </c>
      <c r="D139" s="1" t="s">
        <v>53</v>
      </c>
      <c r="E139" s="1">
        <v>61</v>
      </c>
      <c r="F139" s="1">
        <v>212</v>
      </c>
      <c r="G139" s="1">
        <v>27</v>
      </c>
      <c r="H139" s="1">
        <v>53</v>
      </c>
      <c r="I139" s="1">
        <v>13</v>
      </c>
      <c r="J139" s="1">
        <v>1</v>
      </c>
      <c r="K139" s="1">
        <v>3</v>
      </c>
      <c r="L139" s="1">
        <v>27</v>
      </c>
      <c r="M139" s="1">
        <v>7</v>
      </c>
      <c r="N139" s="1">
        <v>3</v>
      </c>
      <c r="O139" s="1">
        <v>21</v>
      </c>
      <c r="P139" s="1">
        <v>27</v>
      </c>
      <c r="AI139" s="1"/>
    </row>
    <row r="140" spans="1:35" x14ac:dyDescent="0.25">
      <c r="A140" s="1" t="s">
        <v>9718</v>
      </c>
      <c r="B140" s="1">
        <v>2010</v>
      </c>
      <c r="C140" s="1" t="s">
        <v>62</v>
      </c>
      <c r="D140" s="1" t="s">
        <v>57</v>
      </c>
      <c r="E140" s="1">
        <v>67</v>
      </c>
      <c r="F140" s="1">
        <v>212</v>
      </c>
      <c r="G140" s="1">
        <v>24</v>
      </c>
      <c r="H140" s="1">
        <v>43</v>
      </c>
      <c r="I140" s="1">
        <v>12</v>
      </c>
      <c r="J140" s="1">
        <v>1</v>
      </c>
      <c r="K140" s="1">
        <v>9</v>
      </c>
      <c r="L140" s="1">
        <v>26</v>
      </c>
      <c r="M140" s="1">
        <v>2</v>
      </c>
      <c r="N140" s="1">
        <v>0</v>
      </c>
      <c r="O140" s="1">
        <v>33</v>
      </c>
      <c r="P140" s="1">
        <v>44</v>
      </c>
      <c r="AI140" s="1"/>
    </row>
    <row r="141" spans="1:35" x14ac:dyDescent="0.25">
      <c r="A141" s="1" t="s">
        <v>9719</v>
      </c>
      <c r="B141" s="1">
        <v>2010</v>
      </c>
      <c r="C141" s="1" t="s">
        <v>67</v>
      </c>
      <c r="D141" s="1" t="s">
        <v>53</v>
      </c>
      <c r="E141" s="1">
        <v>82</v>
      </c>
      <c r="F141" s="1">
        <v>212</v>
      </c>
      <c r="G141" s="1">
        <v>22</v>
      </c>
      <c r="H141" s="1">
        <v>61</v>
      </c>
      <c r="I141" s="1">
        <v>7</v>
      </c>
      <c r="J141" s="1">
        <v>0</v>
      </c>
      <c r="K141" s="1">
        <v>12</v>
      </c>
      <c r="L141" s="1">
        <v>33</v>
      </c>
      <c r="M141" s="1">
        <v>0</v>
      </c>
      <c r="N141" s="1">
        <v>0</v>
      </c>
      <c r="O141" s="1">
        <v>19</v>
      </c>
      <c r="P141" s="1">
        <v>61</v>
      </c>
      <c r="AI141" s="1"/>
    </row>
    <row r="142" spans="1:35" x14ac:dyDescent="0.25">
      <c r="A142" s="1" t="s">
        <v>9502</v>
      </c>
      <c r="B142" s="1">
        <v>2010</v>
      </c>
      <c r="C142" s="1" t="s">
        <v>77</v>
      </c>
      <c r="D142" s="1" t="s">
        <v>53</v>
      </c>
      <c r="E142" s="1">
        <v>58</v>
      </c>
      <c r="F142" s="1">
        <v>213</v>
      </c>
      <c r="G142" s="1">
        <v>21</v>
      </c>
      <c r="H142" s="1">
        <v>53</v>
      </c>
      <c r="I142" s="1">
        <v>8</v>
      </c>
      <c r="J142" s="1">
        <v>0</v>
      </c>
      <c r="K142" s="1">
        <v>2</v>
      </c>
      <c r="L142" s="1">
        <v>13</v>
      </c>
      <c r="M142" s="1">
        <v>2</v>
      </c>
      <c r="N142" s="1">
        <v>2</v>
      </c>
      <c r="O142" s="1">
        <v>12</v>
      </c>
      <c r="P142" s="1">
        <v>13</v>
      </c>
      <c r="AI142" s="1"/>
    </row>
    <row r="143" spans="1:35" x14ac:dyDescent="0.25">
      <c r="A143" s="1" t="s">
        <v>9720</v>
      </c>
      <c r="B143" s="1">
        <v>2010</v>
      </c>
      <c r="C143" s="1" t="s">
        <v>58</v>
      </c>
      <c r="D143" s="1" t="s">
        <v>57</v>
      </c>
      <c r="E143" s="1">
        <v>77</v>
      </c>
      <c r="F143" s="1">
        <v>215</v>
      </c>
      <c r="G143" s="1">
        <v>18</v>
      </c>
      <c r="H143" s="1">
        <v>46</v>
      </c>
      <c r="I143" s="1">
        <v>13</v>
      </c>
      <c r="J143" s="1">
        <v>1</v>
      </c>
      <c r="K143" s="1">
        <v>1</v>
      </c>
      <c r="L143" s="1">
        <v>17</v>
      </c>
      <c r="M143" s="1">
        <v>1</v>
      </c>
      <c r="N143" s="1">
        <v>0</v>
      </c>
      <c r="O143" s="1">
        <v>12</v>
      </c>
      <c r="P143" s="1">
        <v>61</v>
      </c>
      <c r="AI143" s="1"/>
    </row>
    <row r="144" spans="1:35" x14ac:dyDescent="0.25">
      <c r="A144" s="1" t="s">
        <v>9721</v>
      </c>
      <c r="B144" s="1">
        <v>2010</v>
      </c>
      <c r="C144" s="1" t="s">
        <v>63</v>
      </c>
      <c r="D144" s="1" t="s">
        <v>53</v>
      </c>
      <c r="E144" s="1">
        <v>77</v>
      </c>
      <c r="F144" s="1">
        <v>216</v>
      </c>
      <c r="G144" s="1">
        <v>30</v>
      </c>
      <c r="H144" s="1">
        <v>52</v>
      </c>
      <c r="I144" s="1">
        <v>15</v>
      </c>
      <c r="J144" s="1">
        <v>3</v>
      </c>
      <c r="K144" s="1">
        <v>10</v>
      </c>
      <c r="L144" s="1">
        <v>40</v>
      </c>
      <c r="M144" s="1">
        <v>2</v>
      </c>
      <c r="N144" s="1">
        <v>2</v>
      </c>
      <c r="O144" s="1">
        <v>40</v>
      </c>
      <c r="P144" s="1">
        <v>55</v>
      </c>
      <c r="AI144" s="1"/>
    </row>
    <row r="145" spans="1:35" x14ac:dyDescent="0.25">
      <c r="A145" s="1" t="s">
        <v>9722</v>
      </c>
      <c r="B145" s="1">
        <v>2010</v>
      </c>
      <c r="C145" s="1" t="s">
        <v>69</v>
      </c>
      <c r="D145" s="1" t="s">
        <v>57</v>
      </c>
      <c r="E145" s="1">
        <v>78</v>
      </c>
      <c r="F145" s="1">
        <v>216</v>
      </c>
      <c r="G145" s="1">
        <v>28</v>
      </c>
      <c r="H145" s="1">
        <v>46</v>
      </c>
      <c r="I145" s="1">
        <v>12</v>
      </c>
      <c r="J145" s="1">
        <v>0</v>
      </c>
      <c r="K145" s="1">
        <v>1</v>
      </c>
      <c r="L145" s="1">
        <v>15</v>
      </c>
      <c r="M145" s="1">
        <v>2</v>
      </c>
      <c r="N145" s="1">
        <v>2</v>
      </c>
      <c r="O145" s="1">
        <v>22</v>
      </c>
      <c r="P145" s="1">
        <v>38</v>
      </c>
      <c r="AI145" s="1"/>
    </row>
    <row r="146" spans="1:35" x14ac:dyDescent="0.25">
      <c r="A146" s="1" t="s">
        <v>9723</v>
      </c>
      <c r="B146" s="1">
        <v>2010</v>
      </c>
      <c r="C146" s="1" t="s">
        <v>62</v>
      </c>
      <c r="D146" s="1" t="s">
        <v>57</v>
      </c>
      <c r="E146" s="1">
        <v>73</v>
      </c>
      <c r="F146" s="1">
        <v>217</v>
      </c>
      <c r="G146" s="1">
        <v>38</v>
      </c>
      <c r="H146" s="1">
        <v>62</v>
      </c>
      <c r="I146" s="1">
        <v>21</v>
      </c>
      <c r="J146" s="1">
        <v>0</v>
      </c>
      <c r="K146" s="1">
        <v>8</v>
      </c>
      <c r="L146" s="1">
        <v>20</v>
      </c>
      <c r="M146" s="1">
        <v>2</v>
      </c>
      <c r="N146" s="1">
        <v>0</v>
      </c>
      <c r="O146" s="1">
        <v>21</v>
      </c>
      <c r="P146" s="1">
        <v>53</v>
      </c>
      <c r="AI146" s="1"/>
    </row>
    <row r="147" spans="1:35" x14ac:dyDescent="0.25">
      <c r="A147" s="1" t="s">
        <v>9607</v>
      </c>
      <c r="B147" s="1">
        <v>2010</v>
      </c>
      <c r="C147" s="1" t="s">
        <v>78</v>
      </c>
      <c r="D147" s="1" t="s">
        <v>53</v>
      </c>
      <c r="E147" s="1">
        <v>57</v>
      </c>
      <c r="F147" s="1">
        <v>217</v>
      </c>
      <c r="G147" s="1">
        <v>23</v>
      </c>
      <c r="H147" s="1">
        <v>55</v>
      </c>
      <c r="I147" s="1">
        <v>7</v>
      </c>
      <c r="J147" s="1">
        <v>0</v>
      </c>
      <c r="K147" s="1">
        <v>8</v>
      </c>
      <c r="L147" s="1">
        <v>38</v>
      </c>
      <c r="M147" s="1">
        <v>0</v>
      </c>
      <c r="N147" s="1">
        <v>0</v>
      </c>
      <c r="O147" s="1">
        <v>21</v>
      </c>
      <c r="P147" s="1">
        <v>34</v>
      </c>
      <c r="AI147" s="1"/>
    </row>
    <row r="148" spans="1:35" x14ac:dyDescent="0.25">
      <c r="A148" s="1" t="s">
        <v>9724</v>
      </c>
      <c r="B148" s="1">
        <v>2010</v>
      </c>
      <c r="C148" s="1" t="s">
        <v>64</v>
      </c>
      <c r="D148" s="1" t="s">
        <v>53</v>
      </c>
      <c r="E148" s="1">
        <v>73</v>
      </c>
      <c r="F148" s="1">
        <v>218</v>
      </c>
      <c r="G148" s="1">
        <v>23</v>
      </c>
      <c r="H148" s="1">
        <v>52</v>
      </c>
      <c r="I148" s="1">
        <v>13</v>
      </c>
      <c r="J148" s="1">
        <v>0</v>
      </c>
      <c r="K148" s="1">
        <v>5</v>
      </c>
      <c r="L148" s="1">
        <v>26</v>
      </c>
      <c r="M148" s="1">
        <v>0</v>
      </c>
      <c r="N148" s="1">
        <v>0</v>
      </c>
      <c r="O148" s="1">
        <v>23</v>
      </c>
      <c r="P148" s="1">
        <v>34</v>
      </c>
      <c r="AI148" s="1"/>
    </row>
    <row r="149" spans="1:35" x14ac:dyDescent="0.25">
      <c r="A149" s="1" t="s">
        <v>9537</v>
      </c>
      <c r="B149" s="1">
        <v>2010</v>
      </c>
      <c r="C149" s="1" t="s">
        <v>69</v>
      </c>
      <c r="D149" s="1" t="s">
        <v>57</v>
      </c>
      <c r="E149" s="1">
        <v>64</v>
      </c>
      <c r="F149" s="1">
        <v>220</v>
      </c>
      <c r="G149" s="1">
        <v>21</v>
      </c>
      <c r="H149" s="1">
        <v>56</v>
      </c>
      <c r="I149" s="1">
        <v>11</v>
      </c>
      <c r="J149" s="1">
        <v>3</v>
      </c>
      <c r="K149" s="1">
        <v>7</v>
      </c>
      <c r="L149" s="1">
        <v>27</v>
      </c>
      <c r="M149" s="1">
        <v>3</v>
      </c>
      <c r="N149" s="1">
        <v>1</v>
      </c>
      <c r="O149" s="1">
        <v>30</v>
      </c>
      <c r="P149" s="1">
        <v>39</v>
      </c>
      <c r="AI149" s="1"/>
    </row>
    <row r="150" spans="1:35" x14ac:dyDescent="0.25">
      <c r="A150" s="1" t="s">
        <v>9725</v>
      </c>
      <c r="B150" s="1">
        <v>2010</v>
      </c>
      <c r="C150" s="1" t="s">
        <v>66</v>
      </c>
      <c r="D150" s="1" t="s">
        <v>53</v>
      </c>
      <c r="E150" s="1">
        <v>105</v>
      </c>
      <c r="F150" s="1">
        <v>222</v>
      </c>
      <c r="G150" s="1">
        <v>27</v>
      </c>
      <c r="H150" s="1">
        <v>53</v>
      </c>
      <c r="I150" s="1">
        <v>11</v>
      </c>
      <c r="J150" s="1">
        <v>1</v>
      </c>
      <c r="K150" s="1">
        <v>1</v>
      </c>
      <c r="L150" s="1">
        <v>25</v>
      </c>
      <c r="M150" s="1">
        <v>5</v>
      </c>
      <c r="N150" s="1">
        <v>1</v>
      </c>
      <c r="O150" s="1">
        <v>17</v>
      </c>
      <c r="P150" s="1">
        <v>39</v>
      </c>
      <c r="AI150" s="1"/>
    </row>
    <row r="151" spans="1:35" x14ac:dyDescent="0.25">
      <c r="A151" s="1" t="s">
        <v>9726</v>
      </c>
      <c r="B151" s="1">
        <v>2010</v>
      </c>
      <c r="C151" s="1" t="s">
        <v>84</v>
      </c>
      <c r="D151" s="1" t="s">
        <v>57</v>
      </c>
      <c r="E151" s="1">
        <v>76</v>
      </c>
      <c r="F151" s="1">
        <v>222</v>
      </c>
      <c r="G151" s="1">
        <v>34</v>
      </c>
      <c r="H151" s="1">
        <v>63</v>
      </c>
      <c r="I151" s="1">
        <v>6</v>
      </c>
      <c r="J151" s="1">
        <v>2</v>
      </c>
      <c r="K151" s="1">
        <v>1</v>
      </c>
      <c r="L151" s="1">
        <v>21</v>
      </c>
      <c r="M151" s="1">
        <v>2</v>
      </c>
      <c r="N151" s="1">
        <v>2</v>
      </c>
      <c r="O151" s="1">
        <v>25</v>
      </c>
      <c r="P151" s="1">
        <v>36</v>
      </c>
      <c r="AI151" s="1"/>
    </row>
    <row r="152" spans="1:35" x14ac:dyDescent="0.25">
      <c r="A152" s="1" t="s">
        <v>9727</v>
      </c>
      <c r="B152" s="1">
        <v>2010</v>
      </c>
      <c r="C152" s="1" t="s">
        <v>56</v>
      </c>
      <c r="D152" s="1" t="s">
        <v>57</v>
      </c>
      <c r="E152" s="1">
        <v>84</v>
      </c>
      <c r="F152" s="1">
        <v>224</v>
      </c>
      <c r="G152" s="1">
        <v>27</v>
      </c>
      <c r="H152" s="1">
        <v>56</v>
      </c>
      <c r="I152" s="1">
        <v>17</v>
      </c>
      <c r="J152" s="1">
        <v>2</v>
      </c>
      <c r="K152" s="1">
        <v>7</v>
      </c>
      <c r="L152" s="1">
        <v>31</v>
      </c>
      <c r="M152" s="1">
        <v>3</v>
      </c>
      <c r="N152" s="1">
        <v>1</v>
      </c>
      <c r="O152" s="1">
        <v>13</v>
      </c>
      <c r="P152" s="1">
        <v>44</v>
      </c>
      <c r="AI152" s="1"/>
    </row>
    <row r="153" spans="1:35" x14ac:dyDescent="0.25">
      <c r="A153" s="1" t="s">
        <v>9728</v>
      </c>
      <c r="B153" s="1">
        <v>2010</v>
      </c>
      <c r="C153" s="1" t="s">
        <v>74</v>
      </c>
      <c r="D153" s="1" t="s">
        <v>53</v>
      </c>
      <c r="E153" s="1">
        <v>72</v>
      </c>
      <c r="F153" s="1">
        <v>224</v>
      </c>
      <c r="G153" s="1">
        <v>23</v>
      </c>
      <c r="H153" s="1">
        <v>53</v>
      </c>
      <c r="I153" s="1">
        <v>9</v>
      </c>
      <c r="J153" s="1">
        <v>0</v>
      </c>
      <c r="K153" s="1">
        <v>0</v>
      </c>
      <c r="L153" s="1">
        <v>18</v>
      </c>
      <c r="M153" s="1">
        <v>15</v>
      </c>
      <c r="N153" s="1">
        <v>2</v>
      </c>
      <c r="O153" s="1">
        <v>19</v>
      </c>
      <c r="P153" s="1">
        <v>28</v>
      </c>
      <c r="AI153" s="1"/>
    </row>
    <row r="154" spans="1:35" x14ac:dyDescent="0.25">
      <c r="A154" s="1" t="s">
        <v>9729</v>
      </c>
      <c r="B154" s="1">
        <v>2010</v>
      </c>
      <c r="C154" s="1" t="s">
        <v>79</v>
      </c>
      <c r="D154" s="1" t="s">
        <v>57</v>
      </c>
      <c r="E154" s="1">
        <v>132</v>
      </c>
      <c r="F154" s="1">
        <v>224</v>
      </c>
      <c r="G154" s="1">
        <v>25</v>
      </c>
      <c r="H154" s="1">
        <v>41</v>
      </c>
      <c r="I154" s="1">
        <v>6</v>
      </c>
      <c r="J154" s="1">
        <v>2</v>
      </c>
      <c r="K154" s="1">
        <v>10</v>
      </c>
      <c r="L154" s="1">
        <v>32</v>
      </c>
      <c r="M154" s="1">
        <v>5</v>
      </c>
      <c r="N154" s="1">
        <v>2</v>
      </c>
      <c r="O154" s="1">
        <v>33</v>
      </c>
      <c r="P154" s="1">
        <v>60</v>
      </c>
      <c r="AI154" s="1"/>
    </row>
    <row r="155" spans="1:35" x14ac:dyDescent="0.25">
      <c r="A155" s="1" t="s">
        <v>9730</v>
      </c>
      <c r="B155" s="1">
        <v>2010</v>
      </c>
      <c r="C155" s="1" t="s">
        <v>77</v>
      </c>
      <c r="D155" s="1" t="s">
        <v>53</v>
      </c>
      <c r="E155" s="1">
        <v>81</v>
      </c>
      <c r="F155" s="1">
        <v>226</v>
      </c>
      <c r="G155" s="1">
        <v>20</v>
      </c>
      <c r="H155" s="1">
        <v>33</v>
      </c>
      <c r="I155" s="1">
        <v>2</v>
      </c>
      <c r="J155" s="1">
        <v>0</v>
      </c>
      <c r="K155" s="1">
        <v>4</v>
      </c>
      <c r="L155" s="1">
        <v>14</v>
      </c>
      <c r="M155" s="1">
        <v>1</v>
      </c>
      <c r="N155" s="1">
        <v>0</v>
      </c>
      <c r="O155" s="1">
        <v>6</v>
      </c>
      <c r="P155" s="1">
        <v>71</v>
      </c>
      <c r="AI155" s="1"/>
    </row>
    <row r="156" spans="1:35" x14ac:dyDescent="0.25">
      <c r="A156" s="1" t="s">
        <v>9731</v>
      </c>
      <c r="B156" s="1">
        <v>2010</v>
      </c>
      <c r="C156" s="1" t="s">
        <v>81</v>
      </c>
      <c r="D156" s="1" t="s">
        <v>57</v>
      </c>
      <c r="E156" s="1">
        <v>137</v>
      </c>
      <c r="F156" s="1">
        <v>227</v>
      </c>
      <c r="G156" s="1">
        <v>34</v>
      </c>
      <c r="H156" s="1">
        <v>55</v>
      </c>
      <c r="I156" s="1">
        <v>13</v>
      </c>
      <c r="J156" s="1">
        <v>3</v>
      </c>
      <c r="K156" s="1">
        <v>3</v>
      </c>
      <c r="L156" s="1">
        <v>17</v>
      </c>
      <c r="M156" s="1">
        <v>4</v>
      </c>
      <c r="N156" s="1">
        <v>5</v>
      </c>
      <c r="O156" s="1">
        <v>20</v>
      </c>
      <c r="P156" s="1">
        <v>38</v>
      </c>
      <c r="AI156" s="1"/>
    </row>
    <row r="157" spans="1:35" x14ac:dyDescent="0.25">
      <c r="A157" s="1" t="s">
        <v>9732</v>
      </c>
      <c r="B157" s="1">
        <v>2010</v>
      </c>
      <c r="C157" s="1" t="s">
        <v>72</v>
      </c>
      <c r="D157" s="1" t="s">
        <v>53</v>
      </c>
      <c r="E157" s="1">
        <v>85</v>
      </c>
      <c r="F157" s="1">
        <v>229</v>
      </c>
      <c r="G157" s="1">
        <v>29</v>
      </c>
      <c r="H157" s="1">
        <v>53</v>
      </c>
      <c r="I157" s="1">
        <v>10</v>
      </c>
      <c r="J157" s="1">
        <v>0</v>
      </c>
      <c r="K157" s="1">
        <v>11</v>
      </c>
      <c r="L157" s="1">
        <v>36</v>
      </c>
      <c r="M157" s="1">
        <v>1</v>
      </c>
      <c r="N157" s="1">
        <v>0</v>
      </c>
      <c r="O157" s="1">
        <v>26</v>
      </c>
      <c r="P157" s="1">
        <v>76</v>
      </c>
      <c r="AI157" s="1"/>
    </row>
    <row r="158" spans="1:35" x14ac:dyDescent="0.25">
      <c r="A158" s="1" t="s">
        <v>128</v>
      </c>
      <c r="B158" s="1">
        <v>2010</v>
      </c>
      <c r="C158" s="1" t="s">
        <v>61</v>
      </c>
      <c r="D158" s="1" t="s">
        <v>53</v>
      </c>
      <c r="E158" s="1">
        <v>59</v>
      </c>
      <c r="F158" s="1">
        <v>230</v>
      </c>
      <c r="G158" s="1">
        <v>28</v>
      </c>
      <c r="H158" s="1">
        <v>64</v>
      </c>
      <c r="I158" s="1">
        <v>14</v>
      </c>
      <c r="J158" s="1">
        <v>0</v>
      </c>
      <c r="K158" s="1">
        <v>4</v>
      </c>
      <c r="L158" s="1">
        <v>15</v>
      </c>
      <c r="M158" s="1">
        <v>12</v>
      </c>
      <c r="N158" s="1">
        <v>2</v>
      </c>
      <c r="O158" s="1">
        <v>26</v>
      </c>
      <c r="P158" s="1">
        <v>40</v>
      </c>
      <c r="AI158" s="1"/>
    </row>
    <row r="159" spans="1:35" x14ac:dyDescent="0.25">
      <c r="A159" s="1" t="s">
        <v>9733</v>
      </c>
      <c r="B159" s="1">
        <v>2010</v>
      </c>
      <c r="C159" s="1" t="s">
        <v>52</v>
      </c>
      <c r="D159" s="1" t="s">
        <v>53</v>
      </c>
      <c r="E159" s="1">
        <v>77</v>
      </c>
      <c r="F159" s="1">
        <v>233</v>
      </c>
      <c r="G159" s="1">
        <v>31</v>
      </c>
      <c r="H159" s="1">
        <v>60</v>
      </c>
      <c r="I159" s="1">
        <v>13</v>
      </c>
      <c r="J159" s="1">
        <v>2</v>
      </c>
      <c r="K159" s="1">
        <v>4</v>
      </c>
      <c r="L159" s="1">
        <v>25</v>
      </c>
      <c r="M159" s="1">
        <v>3</v>
      </c>
      <c r="N159" s="1">
        <v>5</v>
      </c>
      <c r="O159" s="1">
        <v>25</v>
      </c>
      <c r="P159" s="1">
        <v>61</v>
      </c>
      <c r="AI159" s="1"/>
    </row>
    <row r="160" spans="1:35" x14ac:dyDescent="0.25">
      <c r="A160" s="1" t="s">
        <v>9538</v>
      </c>
      <c r="B160" s="1">
        <v>2010</v>
      </c>
      <c r="C160" s="1" t="s">
        <v>80</v>
      </c>
      <c r="D160" s="1" t="s">
        <v>53</v>
      </c>
      <c r="E160" s="1">
        <v>70</v>
      </c>
      <c r="F160" s="1">
        <v>235</v>
      </c>
      <c r="G160" s="1">
        <v>29</v>
      </c>
      <c r="H160" s="1">
        <v>49</v>
      </c>
      <c r="I160" s="1">
        <v>10</v>
      </c>
      <c r="J160" s="1">
        <v>0</v>
      </c>
      <c r="K160" s="1">
        <v>8</v>
      </c>
      <c r="L160" s="1">
        <v>34</v>
      </c>
      <c r="M160" s="1">
        <v>1</v>
      </c>
      <c r="N160" s="1">
        <v>0</v>
      </c>
      <c r="O160" s="1">
        <v>38</v>
      </c>
      <c r="P160" s="1">
        <v>57</v>
      </c>
      <c r="AI160" s="1"/>
    </row>
    <row r="161" spans="1:35" x14ac:dyDescent="0.25">
      <c r="A161" s="1" t="s">
        <v>9734</v>
      </c>
      <c r="B161" s="1">
        <v>2010</v>
      </c>
      <c r="C161" s="1" t="s">
        <v>68</v>
      </c>
      <c r="D161" s="1" t="s">
        <v>57</v>
      </c>
      <c r="E161" s="1">
        <v>59</v>
      </c>
      <c r="F161" s="1">
        <v>235</v>
      </c>
      <c r="G161" s="1">
        <v>31</v>
      </c>
      <c r="H161" s="1">
        <v>63</v>
      </c>
      <c r="I161" s="1">
        <v>10</v>
      </c>
      <c r="J161" s="1">
        <v>0</v>
      </c>
      <c r="K161" s="1">
        <v>8</v>
      </c>
      <c r="L161" s="1">
        <v>32</v>
      </c>
      <c r="M161" s="1">
        <v>2</v>
      </c>
      <c r="N161" s="1">
        <v>0</v>
      </c>
      <c r="O161" s="1">
        <v>15</v>
      </c>
      <c r="P161" s="1">
        <v>28</v>
      </c>
      <c r="AI161" s="1"/>
    </row>
    <row r="162" spans="1:35" x14ac:dyDescent="0.25">
      <c r="A162" s="1" t="s">
        <v>9684</v>
      </c>
      <c r="B162" s="1">
        <v>2010</v>
      </c>
      <c r="C162" s="1" t="s">
        <v>60</v>
      </c>
      <c r="D162" s="1" t="s">
        <v>53</v>
      </c>
      <c r="E162" s="1">
        <v>60</v>
      </c>
      <c r="F162" s="1">
        <v>236</v>
      </c>
      <c r="G162" s="1">
        <v>32</v>
      </c>
      <c r="H162" s="1">
        <v>65</v>
      </c>
      <c r="I162" s="1">
        <v>7</v>
      </c>
      <c r="J162" s="1">
        <v>0</v>
      </c>
      <c r="K162" s="1">
        <v>4</v>
      </c>
      <c r="L162" s="1">
        <v>16</v>
      </c>
      <c r="M162" s="1">
        <v>1</v>
      </c>
      <c r="N162" s="1">
        <v>1</v>
      </c>
      <c r="O162" s="1">
        <v>19</v>
      </c>
      <c r="P162" s="1">
        <v>26</v>
      </c>
      <c r="AI162" s="1"/>
    </row>
    <row r="163" spans="1:35" x14ac:dyDescent="0.25">
      <c r="A163" s="1" t="s">
        <v>9735</v>
      </c>
      <c r="B163" s="1">
        <v>2010</v>
      </c>
      <c r="C163" s="1" t="s">
        <v>80</v>
      </c>
      <c r="D163" s="1" t="s">
        <v>53</v>
      </c>
      <c r="E163" s="1">
        <v>82</v>
      </c>
      <c r="F163" s="1">
        <v>237</v>
      </c>
      <c r="G163" s="1">
        <v>22</v>
      </c>
      <c r="H163" s="1">
        <v>50</v>
      </c>
      <c r="I163" s="1">
        <v>6</v>
      </c>
      <c r="J163" s="1">
        <v>1</v>
      </c>
      <c r="K163" s="1">
        <v>5</v>
      </c>
      <c r="L163" s="1">
        <v>27</v>
      </c>
      <c r="M163" s="1">
        <v>1</v>
      </c>
      <c r="N163" s="1">
        <v>2</v>
      </c>
      <c r="O163" s="1">
        <v>22</v>
      </c>
      <c r="P163" s="1">
        <v>43</v>
      </c>
      <c r="AI163" s="1"/>
    </row>
    <row r="164" spans="1:35" x14ac:dyDescent="0.25">
      <c r="A164" s="1" t="s">
        <v>9736</v>
      </c>
      <c r="B164" s="1">
        <v>2010</v>
      </c>
      <c r="C164" s="1" t="s">
        <v>78</v>
      </c>
      <c r="D164" s="1" t="s">
        <v>53</v>
      </c>
      <c r="E164" s="1">
        <v>119</v>
      </c>
      <c r="F164" s="1">
        <v>238</v>
      </c>
      <c r="G164" s="1">
        <v>30</v>
      </c>
      <c r="H164" s="1">
        <v>58</v>
      </c>
      <c r="I164" s="1">
        <v>4</v>
      </c>
      <c r="J164" s="1">
        <v>0</v>
      </c>
      <c r="K164" s="1">
        <v>9</v>
      </c>
      <c r="L164" s="1">
        <v>27</v>
      </c>
      <c r="M164" s="1">
        <v>3</v>
      </c>
      <c r="N164" s="1">
        <v>0</v>
      </c>
      <c r="O164" s="1">
        <v>8</v>
      </c>
      <c r="P164" s="1">
        <v>42</v>
      </c>
      <c r="AI164" s="1"/>
    </row>
    <row r="165" spans="1:35" x14ac:dyDescent="0.25">
      <c r="A165" s="1" t="s">
        <v>9737</v>
      </c>
      <c r="B165" s="1">
        <v>2010</v>
      </c>
      <c r="C165" s="1" t="s">
        <v>76</v>
      </c>
      <c r="D165" s="1" t="s">
        <v>57</v>
      </c>
      <c r="E165" s="1">
        <v>70</v>
      </c>
      <c r="F165" s="1">
        <v>240</v>
      </c>
      <c r="G165" s="1">
        <v>28</v>
      </c>
      <c r="H165" s="1">
        <v>71</v>
      </c>
      <c r="I165" s="1">
        <v>12</v>
      </c>
      <c r="J165" s="1">
        <v>1</v>
      </c>
      <c r="K165" s="1">
        <v>4</v>
      </c>
      <c r="L165" s="1">
        <v>36</v>
      </c>
      <c r="M165" s="1">
        <v>1</v>
      </c>
      <c r="N165" s="1">
        <v>1</v>
      </c>
      <c r="O165" s="1">
        <v>21</v>
      </c>
      <c r="P165" s="1">
        <v>59</v>
      </c>
      <c r="AI165" s="1"/>
    </row>
    <row r="166" spans="1:35" x14ac:dyDescent="0.25">
      <c r="A166" s="1" t="s">
        <v>9738</v>
      </c>
      <c r="B166" s="1">
        <v>2010</v>
      </c>
      <c r="C166" s="1" t="s">
        <v>61</v>
      </c>
      <c r="D166" s="1" t="s">
        <v>53</v>
      </c>
      <c r="E166" s="1">
        <v>93</v>
      </c>
      <c r="F166" s="1">
        <v>241</v>
      </c>
      <c r="G166" s="1">
        <v>26</v>
      </c>
      <c r="H166" s="1">
        <v>60</v>
      </c>
      <c r="I166" s="1">
        <v>4</v>
      </c>
      <c r="J166" s="1">
        <v>2</v>
      </c>
      <c r="K166" s="1">
        <v>0</v>
      </c>
      <c r="L166" s="1">
        <v>20</v>
      </c>
      <c r="M166" s="1">
        <v>5</v>
      </c>
      <c r="N166" s="1">
        <v>7</v>
      </c>
      <c r="O166" s="1">
        <v>15</v>
      </c>
      <c r="P166" s="1">
        <v>50</v>
      </c>
      <c r="AI166" s="1"/>
    </row>
    <row r="167" spans="1:35" x14ac:dyDescent="0.25">
      <c r="A167" s="1" t="s">
        <v>9483</v>
      </c>
      <c r="B167" s="1">
        <v>2010</v>
      </c>
      <c r="C167" s="1" t="s">
        <v>74</v>
      </c>
      <c r="D167" s="1" t="s">
        <v>53</v>
      </c>
      <c r="E167" s="1">
        <v>74</v>
      </c>
      <c r="F167" s="1">
        <v>242</v>
      </c>
      <c r="G167" s="1">
        <v>34</v>
      </c>
      <c r="H167" s="1">
        <v>52</v>
      </c>
      <c r="I167" s="1">
        <v>10</v>
      </c>
      <c r="J167" s="1">
        <v>0</v>
      </c>
      <c r="K167" s="1">
        <v>8</v>
      </c>
      <c r="L167" s="1">
        <v>20</v>
      </c>
      <c r="M167" s="1">
        <v>1</v>
      </c>
      <c r="N167" s="1">
        <v>5</v>
      </c>
      <c r="O167" s="1">
        <v>34</v>
      </c>
      <c r="P167" s="1">
        <v>62</v>
      </c>
      <c r="AI167" s="1"/>
    </row>
    <row r="168" spans="1:35" x14ac:dyDescent="0.25">
      <c r="A168" s="1" t="s">
        <v>9739</v>
      </c>
      <c r="B168" s="1">
        <v>2010</v>
      </c>
      <c r="C168" s="1" t="s">
        <v>56</v>
      </c>
      <c r="D168" s="1" t="s">
        <v>57</v>
      </c>
      <c r="E168" s="1">
        <v>85</v>
      </c>
      <c r="F168" s="1">
        <v>242</v>
      </c>
      <c r="G168" s="1">
        <v>30</v>
      </c>
      <c r="H168" s="1">
        <v>46</v>
      </c>
      <c r="I168" s="1">
        <v>12</v>
      </c>
      <c r="J168" s="1">
        <v>1</v>
      </c>
      <c r="K168" s="1">
        <v>6</v>
      </c>
      <c r="L168" s="1">
        <v>24</v>
      </c>
      <c r="M168" s="1">
        <v>7</v>
      </c>
      <c r="N168" s="1">
        <v>2</v>
      </c>
      <c r="O168" s="1">
        <v>33</v>
      </c>
      <c r="P168" s="1">
        <v>57</v>
      </c>
      <c r="AI168" s="1"/>
    </row>
    <row r="169" spans="1:35" x14ac:dyDescent="0.25">
      <c r="A169" s="1" t="s">
        <v>9740</v>
      </c>
      <c r="B169" s="1">
        <v>2010</v>
      </c>
      <c r="C169" s="1" t="s">
        <v>81</v>
      </c>
      <c r="D169" s="1" t="s">
        <v>57</v>
      </c>
      <c r="E169" s="1">
        <v>72</v>
      </c>
      <c r="F169" s="1">
        <v>243</v>
      </c>
      <c r="G169" s="1">
        <v>26</v>
      </c>
      <c r="H169" s="1">
        <v>67</v>
      </c>
      <c r="I169" s="1">
        <v>11</v>
      </c>
      <c r="J169" s="1">
        <v>2</v>
      </c>
      <c r="K169" s="1">
        <v>3</v>
      </c>
      <c r="L169" s="1">
        <v>22</v>
      </c>
      <c r="M169" s="1">
        <v>3</v>
      </c>
      <c r="N169" s="1">
        <v>0</v>
      </c>
      <c r="O169" s="1">
        <v>21</v>
      </c>
      <c r="P169" s="1">
        <v>43</v>
      </c>
      <c r="AI169" s="1"/>
    </row>
    <row r="170" spans="1:35" x14ac:dyDescent="0.25">
      <c r="A170" s="1" t="s">
        <v>9741</v>
      </c>
      <c r="B170" s="1">
        <v>2010</v>
      </c>
      <c r="C170" s="1" t="s">
        <v>55</v>
      </c>
      <c r="D170" s="1" t="s">
        <v>53</v>
      </c>
      <c r="E170" s="1">
        <v>73</v>
      </c>
      <c r="F170" s="1">
        <v>244</v>
      </c>
      <c r="G170" s="1">
        <v>28</v>
      </c>
      <c r="H170" s="1">
        <v>50</v>
      </c>
      <c r="I170" s="1">
        <v>9</v>
      </c>
      <c r="J170" s="1">
        <v>1</v>
      </c>
      <c r="K170" s="1">
        <v>8</v>
      </c>
      <c r="L170" s="1">
        <v>29</v>
      </c>
      <c r="M170" s="1">
        <v>8</v>
      </c>
      <c r="N170" s="1">
        <v>2</v>
      </c>
      <c r="O170" s="1">
        <v>28</v>
      </c>
      <c r="P170" s="1">
        <v>75</v>
      </c>
      <c r="AI170" s="1"/>
    </row>
    <row r="171" spans="1:35" x14ac:dyDescent="0.25">
      <c r="A171" s="1" t="s">
        <v>9742</v>
      </c>
      <c r="B171" s="1">
        <v>2010</v>
      </c>
      <c r="C171" s="1" t="s">
        <v>83</v>
      </c>
      <c r="D171" s="1" t="s">
        <v>57</v>
      </c>
      <c r="E171" s="1">
        <v>62</v>
      </c>
      <c r="F171" s="1">
        <v>244</v>
      </c>
      <c r="G171" s="1">
        <v>43</v>
      </c>
      <c r="H171" s="1">
        <v>69</v>
      </c>
      <c r="I171" s="1">
        <v>20</v>
      </c>
      <c r="J171" s="1">
        <v>7</v>
      </c>
      <c r="K171" s="1">
        <v>2</v>
      </c>
      <c r="L171" s="1">
        <v>18</v>
      </c>
      <c r="M171" s="1">
        <v>0</v>
      </c>
      <c r="N171" s="1">
        <v>1</v>
      </c>
      <c r="O171" s="1">
        <v>41</v>
      </c>
      <c r="P171" s="1">
        <v>51</v>
      </c>
      <c r="AI171" s="1"/>
    </row>
    <row r="172" spans="1:35" x14ac:dyDescent="0.25">
      <c r="A172" s="1" t="s">
        <v>9743</v>
      </c>
      <c r="B172" s="1">
        <v>2010</v>
      </c>
      <c r="C172" s="1" t="s">
        <v>69</v>
      </c>
      <c r="D172" s="1" t="s">
        <v>57</v>
      </c>
      <c r="E172" s="1">
        <v>86</v>
      </c>
      <c r="F172" s="1">
        <v>247</v>
      </c>
      <c r="G172" s="1">
        <v>28</v>
      </c>
      <c r="H172" s="1">
        <v>58</v>
      </c>
      <c r="I172" s="1">
        <v>4</v>
      </c>
      <c r="J172" s="1">
        <v>2</v>
      </c>
      <c r="K172" s="1">
        <v>0</v>
      </c>
      <c r="L172" s="1">
        <v>17</v>
      </c>
      <c r="M172" s="1">
        <v>8</v>
      </c>
      <c r="N172" s="1">
        <v>3</v>
      </c>
      <c r="O172" s="1">
        <v>39</v>
      </c>
      <c r="P172" s="1">
        <v>25</v>
      </c>
      <c r="AI172" s="1"/>
    </row>
    <row r="173" spans="1:35" x14ac:dyDescent="0.25">
      <c r="A173" s="1" t="s">
        <v>9744</v>
      </c>
      <c r="B173" s="1">
        <v>2010</v>
      </c>
      <c r="C173" s="1" t="s">
        <v>70</v>
      </c>
      <c r="D173" s="1" t="s">
        <v>57</v>
      </c>
      <c r="E173" s="1">
        <v>102</v>
      </c>
      <c r="F173" s="1">
        <v>247</v>
      </c>
      <c r="G173" s="1">
        <v>26</v>
      </c>
      <c r="H173" s="1">
        <v>51</v>
      </c>
      <c r="I173" s="1">
        <v>8</v>
      </c>
      <c r="J173" s="1">
        <v>0</v>
      </c>
      <c r="K173" s="1">
        <v>4</v>
      </c>
      <c r="L173" s="1">
        <v>16</v>
      </c>
      <c r="M173" s="1">
        <v>1</v>
      </c>
      <c r="N173" s="1">
        <v>1</v>
      </c>
      <c r="O173" s="1">
        <v>19</v>
      </c>
      <c r="P173" s="1">
        <v>43</v>
      </c>
      <c r="AI173" s="1"/>
    </row>
    <row r="174" spans="1:35" x14ac:dyDescent="0.25">
      <c r="A174" s="1" t="s">
        <v>9745</v>
      </c>
      <c r="B174" s="1">
        <v>2010</v>
      </c>
      <c r="C174" s="1" t="s">
        <v>69</v>
      </c>
      <c r="D174" s="1" t="s">
        <v>57</v>
      </c>
      <c r="E174" s="1">
        <v>74</v>
      </c>
      <c r="F174" s="1">
        <v>249</v>
      </c>
      <c r="G174" s="1">
        <v>30</v>
      </c>
      <c r="H174" s="1">
        <v>56</v>
      </c>
      <c r="I174" s="1">
        <v>11</v>
      </c>
      <c r="J174" s="1">
        <v>0</v>
      </c>
      <c r="K174" s="1">
        <v>12</v>
      </c>
      <c r="L174" s="1">
        <v>34</v>
      </c>
      <c r="M174" s="1">
        <v>0</v>
      </c>
      <c r="N174" s="1">
        <v>0</v>
      </c>
      <c r="O174" s="1">
        <v>8</v>
      </c>
      <c r="P174" s="1">
        <v>39</v>
      </c>
      <c r="AI174" s="1"/>
    </row>
    <row r="175" spans="1:35" x14ac:dyDescent="0.25">
      <c r="A175" s="1" t="s">
        <v>9746</v>
      </c>
      <c r="B175" s="1">
        <v>2010</v>
      </c>
      <c r="C175" s="1" t="s">
        <v>54</v>
      </c>
      <c r="D175" s="1" t="s">
        <v>57</v>
      </c>
      <c r="E175" s="1">
        <v>65</v>
      </c>
      <c r="F175" s="1">
        <v>250</v>
      </c>
      <c r="G175" s="1">
        <v>30</v>
      </c>
      <c r="H175" s="1">
        <v>70</v>
      </c>
      <c r="I175" s="1">
        <v>9</v>
      </c>
      <c r="J175" s="1">
        <v>4</v>
      </c>
      <c r="K175" s="1">
        <v>0</v>
      </c>
      <c r="L175" s="1">
        <v>25</v>
      </c>
      <c r="M175" s="1">
        <v>0</v>
      </c>
      <c r="N175" s="1">
        <v>1</v>
      </c>
      <c r="O175" s="1">
        <v>11</v>
      </c>
      <c r="P175" s="1">
        <v>45</v>
      </c>
      <c r="AI175" s="1"/>
    </row>
    <row r="176" spans="1:35" x14ac:dyDescent="0.25">
      <c r="A176" s="1" t="s">
        <v>9747</v>
      </c>
      <c r="B176" s="1">
        <v>2010</v>
      </c>
      <c r="C176" s="1" t="s">
        <v>71</v>
      </c>
      <c r="D176" s="1" t="s">
        <v>53</v>
      </c>
      <c r="E176" s="1">
        <v>88</v>
      </c>
      <c r="F176" s="1">
        <v>252</v>
      </c>
      <c r="G176" s="1">
        <v>24</v>
      </c>
      <c r="H176" s="1">
        <v>60</v>
      </c>
      <c r="I176" s="1">
        <v>11</v>
      </c>
      <c r="J176" s="1">
        <v>1</v>
      </c>
      <c r="K176" s="1">
        <v>1</v>
      </c>
      <c r="L176" s="1">
        <v>20</v>
      </c>
      <c r="M176" s="1">
        <v>6</v>
      </c>
      <c r="N176" s="1">
        <v>2</v>
      </c>
      <c r="O176" s="1">
        <v>28</v>
      </c>
      <c r="P176" s="1">
        <v>50</v>
      </c>
      <c r="AI176" s="1"/>
    </row>
    <row r="177" spans="1:35" x14ac:dyDescent="0.25">
      <c r="A177" s="1" t="s">
        <v>9748</v>
      </c>
      <c r="B177" s="1">
        <v>2010</v>
      </c>
      <c r="C177" s="1" t="s">
        <v>78</v>
      </c>
      <c r="D177" s="1" t="s">
        <v>53</v>
      </c>
      <c r="E177" s="1">
        <v>68</v>
      </c>
      <c r="F177" s="1">
        <v>253</v>
      </c>
      <c r="G177" s="1">
        <v>26</v>
      </c>
      <c r="H177" s="1">
        <v>69</v>
      </c>
      <c r="I177" s="1">
        <v>17</v>
      </c>
      <c r="J177" s="1">
        <v>1</v>
      </c>
      <c r="K177" s="1">
        <v>6</v>
      </c>
      <c r="L177" s="1">
        <v>34</v>
      </c>
      <c r="M177" s="1">
        <v>1</v>
      </c>
      <c r="N177" s="1">
        <v>2</v>
      </c>
      <c r="O177" s="1">
        <v>21</v>
      </c>
      <c r="P177" s="1">
        <v>41</v>
      </c>
      <c r="AI177" s="1"/>
    </row>
    <row r="178" spans="1:35" x14ac:dyDescent="0.25">
      <c r="A178" s="1" t="s">
        <v>9749</v>
      </c>
      <c r="B178" s="1">
        <v>2010</v>
      </c>
      <c r="C178" s="1" t="s">
        <v>83</v>
      </c>
      <c r="D178" s="1" t="s">
        <v>57</v>
      </c>
      <c r="E178" s="1">
        <v>127</v>
      </c>
      <c r="F178" s="1">
        <v>254</v>
      </c>
      <c r="G178" s="1">
        <v>25</v>
      </c>
      <c r="H178" s="1">
        <v>56</v>
      </c>
      <c r="I178" s="1">
        <v>12</v>
      </c>
      <c r="J178" s="1">
        <v>4</v>
      </c>
      <c r="K178" s="1">
        <v>4</v>
      </c>
      <c r="L178" s="1">
        <v>39</v>
      </c>
      <c r="M178" s="1">
        <v>0</v>
      </c>
      <c r="N178" s="1">
        <v>2</v>
      </c>
      <c r="O178" s="1">
        <v>26</v>
      </c>
      <c r="P178" s="1">
        <v>76</v>
      </c>
      <c r="AI178" s="1"/>
    </row>
    <row r="179" spans="1:35" x14ac:dyDescent="0.25">
      <c r="A179" s="1" t="s">
        <v>9750</v>
      </c>
      <c r="B179" s="1">
        <v>2010</v>
      </c>
      <c r="C179" s="1" t="s">
        <v>66</v>
      </c>
      <c r="D179" s="1" t="s">
        <v>53</v>
      </c>
      <c r="E179" s="1">
        <v>80</v>
      </c>
      <c r="F179" s="1">
        <v>255</v>
      </c>
      <c r="G179" s="1">
        <v>31</v>
      </c>
      <c r="H179" s="1">
        <v>69</v>
      </c>
      <c r="I179" s="1">
        <v>8</v>
      </c>
      <c r="J179" s="1">
        <v>2</v>
      </c>
      <c r="K179" s="1">
        <v>7</v>
      </c>
      <c r="L179" s="1">
        <v>31</v>
      </c>
      <c r="M179" s="1">
        <v>2</v>
      </c>
      <c r="N179" s="1">
        <v>2</v>
      </c>
      <c r="O179" s="1">
        <v>19</v>
      </c>
      <c r="P179" s="1">
        <v>65</v>
      </c>
      <c r="AI179" s="1"/>
    </row>
    <row r="180" spans="1:35" x14ac:dyDescent="0.25">
      <c r="A180" s="1" t="s">
        <v>9691</v>
      </c>
      <c r="B180" s="1">
        <v>2010</v>
      </c>
      <c r="C180" s="1" t="s">
        <v>73</v>
      </c>
      <c r="D180" s="1" t="s">
        <v>57</v>
      </c>
      <c r="E180" s="1">
        <v>82</v>
      </c>
      <c r="F180" s="1">
        <v>256</v>
      </c>
      <c r="G180" s="1">
        <v>29</v>
      </c>
      <c r="H180" s="1">
        <v>69</v>
      </c>
      <c r="I180" s="1">
        <v>15</v>
      </c>
      <c r="J180" s="1">
        <v>4</v>
      </c>
      <c r="K180" s="1">
        <v>1</v>
      </c>
      <c r="L180" s="1">
        <v>30</v>
      </c>
      <c r="M180" s="1">
        <v>2</v>
      </c>
      <c r="N180" s="1">
        <v>2</v>
      </c>
      <c r="O180" s="1">
        <v>30</v>
      </c>
      <c r="P180" s="1">
        <v>49</v>
      </c>
      <c r="AI180" s="1"/>
    </row>
    <row r="181" spans="1:35" x14ac:dyDescent="0.25">
      <c r="A181" s="1" t="s">
        <v>9751</v>
      </c>
      <c r="B181" s="1">
        <v>2010</v>
      </c>
      <c r="C181" s="1" t="s">
        <v>54</v>
      </c>
      <c r="D181" s="1" t="s">
        <v>57</v>
      </c>
      <c r="E181" s="1">
        <v>83</v>
      </c>
      <c r="F181" s="1">
        <v>258</v>
      </c>
      <c r="G181" s="1">
        <v>17</v>
      </c>
      <c r="H181" s="1">
        <v>58</v>
      </c>
      <c r="I181" s="1">
        <v>7</v>
      </c>
      <c r="J181" s="1">
        <v>0</v>
      </c>
      <c r="K181" s="1">
        <v>1</v>
      </c>
      <c r="L181" s="1">
        <v>21</v>
      </c>
      <c r="M181" s="1">
        <v>0</v>
      </c>
      <c r="N181" s="1">
        <v>1</v>
      </c>
      <c r="O181" s="1">
        <v>13</v>
      </c>
      <c r="P181" s="1">
        <v>71</v>
      </c>
      <c r="AI181" s="1"/>
    </row>
    <row r="182" spans="1:35" x14ac:dyDescent="0.25">
      <c r="A182" s="1" t="s">
        <v>9752</v>
      </c>
      <c r="B182" s="1">
        <v>2010</v>
      </c>
      <c r="C182" s="1" t="s">
        <v>84</v>
      </c>
      <c r="D182" s="1" t="s">
        <v>57</v>
      </c>
      <c r="E182" s="1">
        <v>88</v>
      </c>
      <c r="F182" s="1">
        <v>259</v>
      </c>
      <c r="G182" s="1">
        <v>24</v>
      </c>
      <c r="H182" s="1">
        <v>66</v>
      </c>
      <c r="I182" s="1">
        <v>21</v>
      </c>
      <c r="J182" s="1">
        <v>2</v>
      </c>
      <c r="K182" s="1">
        <v>7</v>
      </c>
      <c r="L182" s="1">
        <v>37</v>
      </c>
      <c r="M182" s="1">
        <v>2</v>
      </c>
      <c r="N182" s="1">
        <v>1</v>
      </c>
      <c r="O182" s="1">
        <v>36</v>
      </c>
      <c r="P182" s="1">
        <v>68</v>
      </c>
      <c r="AI182" s="1"/>
    </row>
    <row r="183" spans="1:35" x14ac:dyDescent="0.25">
      <c r="A183" s="1" t="s">
        <v>9684</v>
      </c>
      <c r="B183" s="1">
        <v>2010</v>
      </c>
      <c r="C183" s="1" t="s">
        <v>56</v>
      </c>
      <c r="D183" s="1" t="s">
        <v>57</v>
      </c>
      <c r="E183" s="1">
        <v>75</v>
      </c>
      <c r="F183" s="1">
        <v>261</v>
      </c>
      <c r="G183" s="1">
        <v>28</v>
      </c>
      <c r="H183" s="1">
        <v>62</v>
      </c>
      <c r="I183" s="1">
        <v>12</v>
      </c>
      <c r="J183" s="1">
        <v>0</v>
      </c>
      <c r="K183" s="1">
        <v>0</v>
      </c>
      <c r="L183" s="1">
        <v>19</v>
      </c>
      <c r="M183" s="1">
        <v>5</v>
      </c>
      <c r="N183" s="1">
        <v>1</v>
      </c>
      <c r="O183" s="1">
        <v>37</v>
      </c>
      <c r="P183" s="1">
        <v>31</v>
      </c>
      <c r="AI183" s="1"/>
    </row>
    <row r="184" spans="1:35" x14ac:dyDescent="0.25">
      <c r="A184" s="1" t="s">
        <v>9753</v>
      </c>
      <c r="B184" s="1">
        <v>2010</v>
      </c>
      <c r="C184" s="1" t="s">
        <v>72</v>
      </c>
      <c r="D184" s="1" t="s">
        <v>53</v>
      </c>
      <c r="E184" s="1">
        <v>87</v>
      </c>
      <c r="F184" s="1">
        <v>262</v>
      </c>
      <c r="G184" s="1">
        <v>29</v>
      </c>
      <c r="H184" s="1">
        <v>51</v>
      </c>
      <c r="I184" s="1">
        <v>15</v>
      </c>
      <c r="J184" s="1">
        <v>0</v>
      </c>
      <c r="K184" s="1">
        <v>3</v>
      </c>
      <c r="L184" s="1">
        <v>22</v>
      </c>
      <c r="M184" s="1">
        <v>8</v>
      </c>
      <c r="N184" s="1">
        <v>1</v>
      </c>
      <c r="O184" s="1">
        <v>26</v>
      </c>
      <c r="P184" s="1">
        <v>55</v>
      </c>
      <c r="AI184" s="1"/>
    </row>
    <row r="185" spans="1:35" x14ac:dyDescent="0.25">
      <c r="A185" s="1" t="s">
        <v>9754</v>
      </c>
      <c r="B185" s="1">
        <v>2010</v>
      </c>
      <c r="C185" s="1" t="s">
        <v>54</v>
      </c>
      <c r="D185" s="1" t="s">
        <v>57</v>
      </c>
      <c r="E185" s="1">
        <v>88</v>
      </c>
      <c r="F185" s="1">
        <v>265</v>
      </c>
      <c r="G185" s="1">
        <v>13</v>
      </c>
      <c r="H185" s="1">
        <v>62</v>
      </c>
      <c r="I185" s="1">
        <v>10</v>
      </c>
      <c r="J185" s="1">
        <v>0</v>
      </c>
      <c r="K185" s="1">
        <v>4</v>
      </c>
      <c r="L185" s="1">
        <v>20</v>
      </c>
      <c r="M185" s="1">
        <v>0</v>
      </c>
      <c r="N185" s="1">
        <v>0</v>
      </c>
      <c r="O185" s="1">
        <v>8</v>
      </c>
      <c r="P185" s="1">
        <v>59</v>
      </c>
      <c r="AI185" s="1"/>
    </row>
    <row r="186" spans="1:35" x14ac:dyDescent="0.25">
      <c r="A186" s="1" t="s">
        <v>9755</v>
      </c>
      <c r="B186" s="1">
        <v>2010</v>
      </c>
      <c r="C186" s="1" t="s">
        <v>67</v>
      </c>
      <c r="D186" s="1" t="s">
        <v>53</v>
      </c>
      <c r="E186" s="1">
        <v>93</v>
      </c>
      <c r="F186" s="1">
        <v>266</v>
      </c>
      <c r="G186" s="1">
        <v>27</v>
      </c>
      <c r="H186" s="1">
        <v>72</v>
      </c>
      <c r="I186" s="1">
        <v>11</v>
      </c>
      <c r="J186" s="1">
        <v>3</v>
      </c>
      <c r="K186" s="1">
        <v>0</v>
      </c>
      <c r="L186" s="1">
        <v>38</v>
      </c>
      <c r="M186" s="1">
        <v>1</v>
      </c>
      <c r="N186" s="1">
        <v>1</v>
      </c>
      <c r="O186" s="1">
        <v>33</v>
      </c>
      <c r="P186" s="1">
        <v>42</v>
      </c>
      <c r="AI186" s="1"/>
    </row>
    <row r="187" spans="1:35" x14ac:dyDescent="0.25">
      <c r="A187" s="1" t="s">
        <v>9756</v>
      </c>
      <c r="B187" s="1">
        <v>2010</v>
      </c>
      <c r="C187" s="1" t="s">
        <v>79</v>
      </c>
      <c r="D187" s="1" t="s">
        <v>57</v>
      </c>
      <c r="E187" s="1">
        <v>98</v>
      </c>
      <c r="F187" s="1">
        <v>266</v>
      </c>
      <c r="G187" s="1">
        <v>36</v>
      </c>
      <c r="H187" s="1">
        <v>77</v>
      </c>
      <c r="I187" s="1">
        <v>12</v>
      </c>
      <c r="J187" s="1">
        <v>2</v>
      </c>
      <c r="K187" s="1">
        <v>15</v>
      </c>
      <c r="L187" s="1">
        <v>41</v>
      </c>
      <c r="M187" s="1">
        <v>0</v>
      </c>
      <c r="N187" s="1">
        <v>1</v>
      </c>
      <c r="O187" s="1">
        <v>22</v>
      </c>
      <c r="P187" s="1">
        <v>64</v>
      </c>
      <c r="AI187" s="1"/>
    </row>
    <row r="188" spans="1:35" x14ac:dyDescent="0.25">
      <c r="A188" s="1" t="s">
        <v>9757</v>
      </c>
      <c r="B188" s="1">
        <v>2010</v>
      </c>
      <c r="C188" s="1" t="s">
        <v>56</v>
      </c>
      <c r="D188" s="1" t="s">
        <v>57</v>
      </c>
      <c r="E188" s="1">
        <v>72</v>
      </c>
      <c r="F188" s="1">
        <v>267</v>
      </c>
      <c r="G188" s="1">
        <v>27</v>
      </c>
      <c r="H188" s="1">
        <v>64</v>
      </c>
      <c r="I188" s="1">
        <v>17</v>
      </c>
      <c r="J188" s="1">
        <v>2</v>
      </c>
      <c r="K188" s="1">
        <v>6</v>
      </c>
      <c r="L188" s="1">
        <v>38</v>
      </c>
      <c r="M188" s="1">
        <v>0</v>
      </c>
      <c r="N188" s="1">
        <v>2</v>
      </c>
      <c r="O188" s="1">
        <v>14</v>
      </c>
      <c r="P188" s="1">
        <v>53</v>
      </c>
      <c r="AI188" s="1"/>
    </row>
    <row r="189" spans="1:35" x14ac:dyDescent="0.25">
      <c r="A189" s="1" t="s">
        <v>9758</v>
      </c>
      <c r="B189" s="1">
        <v>2010</v>
      </c>
      <c r="C189" s="1" t="s">
        <v>63</v>
      </c>
      <c r="D189" s="1" t="s">
        <v>53</v>
      </c>
      <c r="E189" s="1">
        <v>100</v>
      </c>
      <c r="F189" s="1">
        <v>270</v>
      </c>
      <c r="G189" s="1">
        <v>22</v>
      </c>
      <c r="H189" s="1">
        <v>62</v>
      </c>
      <c r="I189" s="1">
        <v>13</v>
      </c>
      <c r="J189" s="1">
        <v>0</v>
      </c>
      <c r="K189" s="1">
        <v>6</v>
      </c>
      <c r="L189" s="1">
        <v>43</v>
      </c>
      <c r="M189" s="1">
        <v>0</v>
      </c>
      <c r="N189" s="1">
        <v>0</v>
      </c>
      <c r="O189" s="1">
        <v>30</v>
      </c>
      <c r="P189" s="1">
        <v>61</v>
      </c>
      <c r="AI189" s="1"/>
    </row>
    <row r="190" spans="1:35" x14ac:dyDescent="0.25">
      <c r="A190" s="1" t="s">
        <v>9759</v>
      </c>
      <c r="B190" s="1">
        <v>2010</v>
      </c>
      <c r="C190" s="1" t="s">
        <v>78</v>
      </c>
      <c r="D190" s="1" t="s">
        <v>53</v>
      </c>
      <c r="E190" s="1">
        <v>89</v>
      </c>
      <c r="F190" s="1">
        <v>270</v>
      </c>
      <c r="G190" s="1">
        <v>22</v>
      </c>
      <c r="H190" s="1">
        <v>56</v>
      </c>
      <c r="I190" s="1">
        <v>11</v>
      </c>
      <c r="J190" s="1">
        <v>0</v>
      </c>
      <c r="K190" s="1">
        <v>5</v>
      </c>
      <c r="L190" s="1">
        <v>25</v>
      </c>
      <c r="M190" s="1">
        <v>3</v>
      </c>
      <c r="N190" s="1">
        <v>1</v>
      </c>
      <c r="O190" s="1">
        <v>18</v>
      </c>
      <c r="P190" s="1">
        <v>57</v>
      </c>
      <c r="AI190" s="1"/>
    </row>
    <row r="191" spans="1:35" x14ac:dyDescent="0.25">
      <c r="A191" s="1" t="s">
        <v>9760</v>
      </c>
      <c r="B191" s="1">
        <v>2010</v>
      </c>
      <c r="C191" s="1" t="s">
        <v>68</v>
      </c>
      <c r="D191" s="1" t="s">
        <v>57</v>
      </c>
      <c r="E191" s="1">
        <v>85</v>
      </c>
      <c r="F191" s="1">
        <v>273</v>
      </c>
      <c r="G191" s="1">
        <v>33</v>
      </c>
      <c r="H191" s="1">
        <v>68</v>
      </c>
      <c r="I191" s="1">
        <v>18</v>
      </c>
      <c r="J191" s="1">
        <v>2</v>
      </c>
      <c r="K191" s="1">
        <v>8</v>
      </c>
      <c r="L191" s="1">
        <v>43</v>
      </c>
      <c r="M191" s="1">
        <v>0</v>
      </c>
      <c r="N191" s="1">
        <v>5</v>
      </c>
      <c r="O191" s="1">
        <v>25</v>
      </c>
      <c r="P191" s="1">
        <v>66</v>
      </c>
      <c r="AI191" s="1"/>
    </row>
    <row r="192" spans="1:35" x14ac:dyDescent="0.25">
      <c r="A192" s="1" t="s">
        <v>9761</v>
      </c>
      <c r="B192" s="1">
        <v>2010</v>
      </c>
      <c r="C192" s="1" t="s">
        <v>72</v>
      </c>
      <c r="D192" s="1" t="s">
        <v>53</v>
      </c>
      <c r="E192" s="1">
        <v>91</v>
      </c>
      <c r="F192" s="1">
        <v>275</v>
      </c>
      <c r="G192" s="1">
        <v>22</v>
      </c>
      <c r="H192" s="1">
        <v>53</v>
      </c>
      <c r="I192" s="1">
        <v>12</v>
      </c>
      <c r="J192" s="1">
        <v>0</v>
      </c>
      <c r="K192" s="1">
        <v>2</v>
      </c>
      <c r="L192" s="1">
        <v>24</v>
      </c>
      <c r="M192" s="1">
        <v>1</v>
      </c>
      <c r="N192" s="1">
        <v>2</v>
      </c>
      <c r="O192" s="1">
        <v>28</v>
      </c>
      <c r="P192" s="1">
        <v>61</v>
      </c>
      <c r="AI192" s="1"/>
    </row>
    <row r="193" spans="1:35" x14ac:dyDescent="0.25">
      <c r="A193" s="1" t="s">
        <v>9762</v>
      </c>
      <c r="B193" s="1">
        <v>2010</v>
      </c>
      <c r="C193" s="1" t="s">
        <v>74</v>
      </c>
      <c r="D193" s="1" t="s">
        <v>53</v>
      </c>
      <c r="E193" s="1">
        <v>84</v>
      </c>
      <c r="F193" s="1">
        <v>276</v>
      </c>
      <c r="G193" s="1">
        <v>36</v>
      </c>
      <c r="H193" s="1">
        <v>82</v>
      </c>
      <c r="I193" s="1">
        <v>20</v>
      </c>
      <c r="J193" s="1">
        <v>0</v>
      </c>
      <c r="K193" s="1">
        <v>13</v>
      </c>
      <c r="L193" s="1">
        <v>43</v>
      </c>
      <c r="M193" s="1">
        <v>0</v>
      </c>
      <c r="N193" s="1">
        <v>0</v>
      </c>
      <c r="O193" s="1">
        <v>36</v>
      </c>
      <c r="P193" s="1">
        <v>74</v>
      </c>
      <c r="AI193" s="1"/>
    </row>
    <row r="194" spans="1:35" x14ac:dyDescent="0.25">
      <c r="A194" s="1" t="s">
        <v>9763</v>
      </c>
      <c r="B194" s="1">
        <v>2010</v>
      </c>
      <c r="C194" s="1" t="s">
        <v>71</v>
      </c>
      <c r="D194" s="1" t="s">
        <v>53</v>
      </c>
      <c r="E194" s="1">
        <v>108</v>
      </c>
      <c r="F194" s="1">
        <v>276</v>
      </c>
      <c r="G194" s="1">
        <v>48</v>
      </c>
      <c r="H194" s="1">
        <v>78</v>
      </c>
      <c r="I194" s="1">
        <v>16</v>
      </c>
      <c r="J194" s="1">
        <v>2</v>
      </c>
      <c r="K194" s="1">
        <v>25</v>
      </c>
      <c r="L194" s="1">
        <v>59</v>
      </c>
      <c r="M194" s="1">
        <v>0</v>
      </c>
      <c r="N194" s="1">
        <v>0</v>
      </c>
      <c r="O194" s="1">
        <v>60</v>
      </c>
      <c r="P194" s="1">
        <v>82</v>
      </c>
      <c r="AI194" s="1"/>
    </row>
    <row r="195" spans="1:35" x14ac:dyDescent="0.25">
      <c r="A195" s="1" t="s">
        <v>9764</v>
      </c>
      <c r="B195" s="1">
        <v>2010</v>
      </c>
      <c r="C195" s="1" t="s">
        <v>62</v>
      </c>
      <c r="D195" s="1" t="s">
        <v>57</v>
      </c>
      <c r="E195" s="1">
        <v>75</v>
      </c>
      <c r="F195" s="1">
        <v>277</v>
      </c>
      <c r="G195" s="1">
        <v>24</v>
      </c>
      <c r="H195" s="1">
        <v>70</v>
      </c>
      <c r="I195" s="1">
        <v>9</v>
      </c>
      <c r="J195" s="1">
        <v>0</v>
      </c>
      <c r="K195" s="1">
        <v>4</v>
      </c>
      <c r="L195" s="1">
        <v>26</v>
      </c>
      <c r="M195" s="1">
        <v>4</v>
      </c>
      <c r="N195" s="1">
        <v>2</v>
      </c>
      <c r="O195" s="1">
        <v>18</v>
      </c>
      <c r="P195" s="1">
        <v>44</v>
      </c>
      <c r="AI195" s="1"/>
    </row>
    <row r="196" spans="1:35" x14ac:dyDescent="0.25">
      <c r="A196" s="1" t="s">
        <v>9765</v>
      </c>
      <c r="B196" s="1">
        <v>2010</v>
      </c>
      <c r="C196" s="1" t="s">
        <v>52</v>
      </c>
      <c r="D196" s="1" t="s">
        <v>53</v>
      </c>
      <c r="E196" s="1">
        <v>107</v>
      </c>
      <c r="F196" s="1">
        <v>278</v>
      </c>
      <c r="G196" s="1">
        <v>41</v>
      </c>
      <c r="H196" s="1">
        <v>64</v>
      </c>
      <c r="I196" s="1">
        <v>12</v>
      </c>
      <c r="J196" s="1">
        <v>1</v>
      </c>
      <c r="K196" s="1">
        <v>19</v>
      </c>
      <c r="L196" s="1">
        <v>48</v>
      </c>
      <c r="M196" s="1">
        <v>9</v>
      </c>
      <c r="N196" s="1">
        <v>2</v>
      </c>
      <c r="O196" s="1">
        <v>45</v>
      </c>
      <c r="P196" s="1">
        <v>73</v>
      </c>
      <c r="AI196" s="1"/>
    </row>
    <row r="197" spans="1:35" x14ac:dyDescent="0.25">
      <c r="A197" s="1" t="s">
        <v>9766</v>
      </c>
      <c r="B197" s="1">
        <v>2010</v>
      </c>
      <c r="C197" s="1" t="s">
        <v>56</v>
      </c>
      <c r="D197" s="1" t="s">
        <v>57</v>
      </c>
      <c r="E197" s="1">
        <v>131</v>
      </c>
      <c r="F197" s="1">
        <v>281</v>
      </c>
      <c r="G197" s="1">
        <v>38</v>
      </c>
      <c r="H197" s="1">
        <v>72</v>
      </c>
      <c r="I197" s="1">
        <v>21</v>
      </c>
      <c r="J197" s="1">
        <v>1</v>
      </c>
      <c r="K197" s="1">
        <v>11</v>
      </c>
      <c r="L197" s="1">
        <v>51</v>
      </c>
      <c r="M197" s="1">
        <v>0</v>
      </c>
      <c r="N197" s="1">
        <v>0</v>
      </c>
      <c r="O197" s="1">
        <v>33</v>
      </c>
      <c r="P197" s="1">
        <v>75</v>
      </c>
      <c r="AI197" s="1"/>
    </row>
    <row r="198" spans="1:35" x14ac:dyDescent="0.25">
      <c r="A198" s="1" t="s">
        <v>9715</v>
      </c>
      <c r="B198" s="1">
        <v>2010</v>
      </c>
      <c r="C198" s="1" t="s">
        <v>76</v>
      </c>
      <c r="D198" s="1" t="s">
        <v>57</v>
      </c>
      <c r="E198" s="1">
        <v>77</v>
      </c>
      <c r="F198" s="1">
        <v>281</v>
      </c>
      <c r="G198" s="1">
        <v>44</v>
      </c>
      <c r="H198" s="1">
        <v>79</v>
      </c>
      <c r="I198" s="1">
        <v>20</v>
      </c>
      <c r="J198" s="1">
        <v>2</v>
      </c>
      <c r="K198" s="1">
        <v>11</v>
      </c>
      <c r="L198" s="1">
        <v>43</v>
      </c>
      <c r="M198" s="1">
        <v>0</v>
      </c>
      <c r="N198" s="1">
        <v>3</v>
      </c>
      <c r="O198" s="1">
        <v>24</v>
      </c>
      <c r="P198" s="1">
        <v>64</v>
      </c>
      <c r="AI198" s="1"/>
    </row>
    <row r="199" spans="1:35" x14ac:dyDescent="0.25">
      <c r="A199" s="1" t="s">
        <v>9767</v>
      </c>
      <c r="B199" s="1">
        <v>2010</v>
      </c>
      <c r="C199" s="1" t="s">
        <v>72</v>
      </c>
      <c r="D199" s="1" t="s">
        <v>53</v>
      </c>
      <c r="E199" s="1">
        <v>78</v>
      </c>
      <c r="F199" s="1">
        <v>282</v>
      </c>
      <c r="G199" s="1">
        <v>29</v>
      </c>
      <c r="H199" s="1">
        <v>66</v>
      </c>
      <c r="I199" s="1">
        <v>14</v>
      </c>
      <c r="J199" s="1">
        <v>0</v>
      </c>
      <c r="K199" s="1">
        <v>13</v>
      </c>
      <c r="L199" s="1">
        <v>29</v>
      </c>
      <c r="M199" s="1">
        <v>1</v>
      </c>
      <c r="N199" s="1">
        <v>2</v>
      </c>
      <c r="O199" s="1">
        <v>13</v>
      </c>
      <c r="P199" s="1">
        <v>75</v>
      </c>
      <c r="AI199" s="1"/>
    </row>
    <row r="200" spans="1:35" x14ac:dyDescent="0.25">
      <c r="A200" s="1" t="s">
        <v>9768</v>
      </c>
      <c r="B200" s="1">
        <v>2010</v>
      </c>
      <c r="C200" s="1" t="s">
        <v>68</v>
      </c>
      <c r="D200" s="1" t="s">
        <v>57</v>
      </c>
      <c r="E200" s="1">
        <v>99</v>
      </c>
      <c r="F200" s="1">
        <v>284</v>
      </c>
      <c r="G200" s="1">
        <v>41</v>
      </c>
      <c r="H200" s="1">
        <v>77</v>
      </c>
      <c r="I200" s="1">
        <v>15</v>
      </c>
      <c r="J200" s="1">
        <v>2</v>
      </c>
      <c r="K200" s="1">
        <v>9</v>
      </c>
      <c r="L200" s="1">
        <v>36</v>
      </c>
      <c r="M200" s="1">
        <v>8</v>
      </c>
      <c r="N200" s="1">
        <v>4</v>
      </c>
      <c r="O200" s="1">
        <v>27</v>
      </c>
      <c r="P200" s="1">
        <v>51</v>
      </c>
      <c r="AI200" s="1"/>
    </row>
    <row r="201" spans="1:35" x14ac:dyDescent="0.25">
      <c r="A201" s="1" t="s">
        <v>9769</v>
      </c>
      <c r="B201" s="1">
        <v>2010</v>
      </c>
      <c r="C201" s="1" t="s">
        <v>76</v>
      </c>
      <c r="D201" s="1" t="s">
        <v>57</v>
      </c>
      <c r="E201" s="1">
        <v>105</v>
      </c>
      <c r="F201" s="1">
        <v>287</v>
      </c>
      <c r="G201" s="1">
        <v>47</v>
      </c>
      <c r="H201" s="1">
        <v>86</v>
      </c>
      <c r="I201" s="1">
        <v>19</v>
      </c>
      <c r="J201" s="1">
        <v>2</v>
      </c>
      <c r="K201" s="1">
        <v>4</v>
      </c>
      <c r="L201" s="1">
        <v>27</v>
      </c>
      <c r="M201" s="1">
        <v>2</v>
      </c>
      <c r="N201" s="1">
        <v>4</v>
      </c>
      <c r="O201" s="1">
        <v>24</v>
      </c>
      <c r="P201" s="1">
        <v>50</v>
      </c>
      <c r="AI201" s="1"/>
    </row>
    <row r="202" spans="1:35" x14ac:dyDescent="0.25">
      <c r="A202" s="1" t="s">
        <v>9770</v>
      </c>
      <c r="B202" s="1">
        <v>2010</v>
      </c>
      <c r="C202" s="1" t="s">
        <v>61</v>
      </c>
      <c r="D202" s="1" t="s">
        <v>53</v>
      </c>
      <c r="E202" s="1">
        <v>82</v>
      </c>
      <c r="F202" s="1">
        <v>288</v>
      </c>
      <c r="G202" s="1">
        <v>39</v>
      </c>
      <c r="H202" s="1">
        <v>79</v>
      </c>
      <c r="I202" s="1">
        <v>15</v>
      </c>
      <c r="J202" s="1">
        <v>5</v>
      </c>
      <c r="K202" s="1">
        <v>5</v>
      </c>
      <c r="L202" s="1">
        <v>31</v>
      </c>
      <c r="M202" s="1">
        <v>5</v>
      </c>
      <c r="N202" s="1">
        <v>2</v>
      </c>
      <c r="O202" s="1">
        <v>13</v>
      </c>
      <c r="P202" s="1">
        <v>52</v>
      </c>
      <c r="AI202" s="1"/>
    </row>
    <row r="203" spans="1:35" x14ac:dyDescent="0.25">
      <c r="A203" s="1" t="s">
        <v>9771</v>
      </c>
      <c r="B203" s="1">
        <v>2010</v>
      </c>
      <c r="C203" s="1" t="s">
        <v>81</v>
      </c>
      <c r="D203" s="1" t="s">
        <v>57</v>
      </c>
      <c r="E203" s="1">
        <v>96</v>
      </c>
      <c r="F203" s="1">
        <v>289</v>
      </c>
      <c r="G203" s="1">
        <v>41</v>
      </c>
      <c r="H203" s="1">
        <v>77</v>
      </c>
      <c r="I203" s="1">
        <v>16</v>
      </c>
      <c r="J203" s="1">
        <v>0</v>
      </c>
      <c r="K203" s="1">
        <v>18</v>
      </c>
      <c r="L203" s="1">
        <v>51</v>
      </c>
      <c r="M203" s="1">
        <v>0</v>
      </c>
      <c r="N203" s="1">
        <v>2</v>
      </c>
      <c r="O203" s="1">
        <v>47</v>
      </c>
      <c r="P203" s="1">
        <v>77</v>
      </c>
      <c r="AI203" s="1"/>
    </row>
    <row r="204" spans="1:35" x14ac:dyDescent="0.25">
      <c r="A204" s="1" t="s">
        <v>9552</v>
      </c>
      <c r="B204" s="1">
        <v>2010</v>
      </c>
      <c r="C204" s="1" t="s">
        <v>54</v>
      </c>
      <c r="D204" s="1" t="s">
        <v>57</v>
      </c>
      <c r="E204" s="1">
        <v>97</v>
      </c>
      <c r="F204" s="1">
        <v>289</v>
      </c>
      <c r="G204" s="1">
        <v>22</v>
      </c>
      <c r="H204" s="1">
        <v>64</v>
      </c>
      <c r="I204" s="1">
        <v>12</v>
      </c>
      <c r="J204" s="1">
        <v>1</v>
      </c>
      <c r="K204" s="1">
        <v>4</v>
      </c>
      <c r="L204" s="1">
        <v>31</v>
      </c>
      <c r="M204" s="1">
        <v>1</v>
      </c>
      <c r="N204" s="1">
        <v>1</v>
      </c>
      <c r="O204" s="1">
        <v>9</v>
      </c>
      <c r="P204" s="1">
        <v>31</v>
      </c>
      <c r="AI204" s="1"/>
    </row>
    <row r="205" spans="1:35" x14ac:dyDescent="0.25">
      <c r="A205" s="1" t="s">
        <v>9772</v>
      </c>
      <c r="B205" s="1">
        <v>2010</v>
      </c>
      <c r="C205" s="1" t="s">
        <v>68</v>
      </c>
      <c r="D205" s="1" t="s">
        <v>57</v>
      </c>
      <c r="E205" s="1">
        <v>117</v>
      </c>
      <c r="F205" s="1">
        <v>289</v>
      </c>
      <c r="G205" s="1">
        <v>30</v>
      </c>
      <c r="H205" s="1">
        <v>59</v>
      </c>
      <c r="I205" s="1">
        <v>9</v>
      </c>
      <c r="J205" s="1">
        <v>3</v>
      </c>
      <c r="K205" s="1">
        <v>3</v>
      </c>
      <c r="L205" s="1">
        <v>20</v>
      </c>
      <c r="M205" s="1">
        <v>17</v>
      </c>
      <c r="N205" s="1">
        <v>4</v>
      </c>
      <c r="O205" s="1">
        <v>41</v>
      </c>
      <c r="P205" s="1">
        <v>50</v>
      </c>
      <c r="AI205" s="1"/>
    </row>
    <row r="206" spans="1:35" x14ac:dyDescent="0.25">
      <c r="A206" s="1" t="s">
        <v>9773</v>
      </c>
      <c r="B206" s="1">
        <v>2010</v>
      </c>
      <c r="C206" s="1" t="s">
        <v>55</v>
      </c>
      <c r="D206" s="1" t="s">
        <v>53</v>
      </c>
      <c r="E206" s="1">
        <v>100</v>
      </c>
      <c r="F206" s="1">
        <v>289</v>
      </c>
      <c r="G206" s="1">
        <v>29</v>
      </c>
      <c r="H206" s="1">
        <v>61</v>
      </c>
      <c r="I206" s="1">
        <v>11</v>
      </c>
      <c r="J206" s="1">
        <v>2</v>
      </c>
      <c r="K206" s="1">
        <v>10</v>
      </c>
      <c r="L206" s="1">
        <v>33</v>
      </c>
      <c r="M206" s="1">
        <v>6</v>
      </c>
      <c r="N206" s="1">
        <v>3</v>
      </c>
      <c r="O206" s="1">
        <v>35</v>
      </c>
      <c r="P206" s="1">
        <v>84</v>
      </c>
      <c r="AI206" s="1"/>
    </row>
    <row r="207" spans="1:35" x14ac:dyDescent="0.25">
      <c r="A207" s="1" t="s">
        <v>9774</v>
      </c>
      <c r="B207" s="1">
        <v>2010</v>
      </c>
      <c r="C207" s="1" t="s">
        <v>66</v>
      </c>
      <c r="D207" s="1" t="s">
        <v>53</v>
      </c>
      <c r="E207" s="1">
        <v>75</v>
      </c>
      <c r="F207" s="1">
        <v>290</v>
      </c>
      <c r="G207" s="1">
        <v>51</v>
      </c>
      <c r="H207" s="1">
        <v>81</v>
      </c>
      <c r="I207" s="1">
        <v>14</v>
      </c>
      <c r="J207" s="1">
        <v>4</v>
      </c>
      <c r="K207" s="1">
        <v>8</v>
      </c>
      <c r="L207" s="1">
        <v>38</v>
      </c>
      <c r="M207" s="1">
        <v>32</v>
      </c>
      <c r="N207" s="1">
        <v>3</v>
      </c>
      <c r="O207" s="1">
        <v>30</v>
      </c>
      <c r="P207" s="1">
        <v>49</v>
      </c>
      <c r="AI207" s="1"/>
    </row>
    <row r="208" spans="1:35" x14ac:dyDescent="0.25">
      <c r="A208" s="1" t="s">
        <v>9775</v>
      </c>
      <c r="B208" s="1">
        <v>2010</v>
      </c>
      <c r="C208" s="1" t="s">
        <v>62</v>
      </c>
      <c r="D208" s="1" t="s">
        <v>57</v>
      </c>
      <c r="E208" s="1">
        <v>97</v>
      </c>
      <c r="F208" s="1">
        <v>291</v>
      </c>
      <c r="G208" s="1">
        <v>38</v>
      </c>
      <c r="H208" s="1">
        <v>72</v>
      </c>
      <c r="I208" s="1">
        <v>11</v>
      </c>
      <c r="J208" s="1">
        <v>3</v>
      </c>
      <c r="K208" s="1">
        <v>5</v>
      </c>
      <c r="L208" s="1">
        <v>24</v>
      </c>
      <c r="M208" s="1">
        <v>18</v>
      </c>
      <c r="N208" s="1">
        <v>3</v>
      </c>
      <c r="O208" s="1">
        <v>17</v>
      </c>
      <c r="P208" s="1">
        <v>72</v>
      </c>
      <c r="AI208" s="1"/>
    </row>
    <row r="209" spans="1:35" x14ac:dyDescent="0.25">
      <c r="A209" s="1" t="s">
        <v>9776</v>
      </c>
      <c r="B209" s="1">
        <v>2010</v>
      </c>
      <c r="C209" s="1" t="s">
        <v>83</v>
      </c>
      <c r="D209" s="1" t="s">
        <v>57</v>
      </c>
      <c r="E209" s="1">
        <v>82</v>
      </c>
      <c r="F209" s="1">
        <v>291</v>
      </c>
      <c r="G209" s="1">
        <v>46</v>
      </c>
      <c r="H209" s="1">
        <v>68</v>
      </c>
      <c r="I209" s="1">
        <v>7</v>
      </c>
      <c r="J209" s="1">
        <v>3</v>
      </c>
      <c r="K209" s="1">
        <v>8</v>
      </c>
      <c r="L209" s="1">
        <v>28</v>
      </c>
      <c r="M209" s="1">
        <v>9</v>
      </c>
      <c r="N209" s="1">
        <v>2</v>
      </c>
      <c r="O209" s="1">
        <v>24</v>
      </c>
      <c r="P209" s="1">
        <v>92</v>
      </c>
      <c r="AI209" s="1"/>
    </row>
    <row r="210" spans="1:35" x14ac:dyDescent="0.25">
      <c r="A210" s="1" t="s">
        <v>9777</v>
      </c>
      <c r="B210" s="1">
        <v>2010</v>
      </c>
      <c r="C210" s="1" t="s">
        <v>78</v>
      </c>
      <c r="D210" s="1" t="s">
        <v>53</v>
      </c>
      <c r="E210" s="1">
        <v>104</v>
      </c>
      <c r="F210" s="1">
        <v>294</v>
      </c>
      <c r="G210" s="1">
        <v>28</v>
      </c>
      <c r="H210" s="1">
        <v>67</v>
      </c>
      <c r="I210" s="1">
        <v>12</v>
      </c>
      <c r="J210" s="1">
        <v>0</v>
      </c>
      <c r="K210" s="1">
        <v>7</v>
      </c>
      <c r="L210" s="1">
        <v>31</v>
      </c>
      <c r="M210" s="1">
        <v>2</v>
      </c>
      <c r="N210" s="1">
        <v>2</v>
      </c>
      <c r="O210" s="1">
        <v>36</v>
      </c>
      <c r="P210" s="1">
        <v>71</v>
      </c>
      <c r="AI210" s="1"/>
    </row>
    <row r="211" spans="1:35" x14ac:dyDescent="0.25">
      <c r="A211" s="1" t="s">
        <v>9778</v>
      </c>
      <c r="B211" s="1">
        <v>2010</v>
      </c>
      <c r="C211" s="1" t="s">
        <v>68</v>
      </c>
      <c r="D211" s="1" t="s">
        <v>57</v>
      </c>
      <c r="E211" s="1">
        <v>104</v>
      </c>
      <c r="F211" s="1">
        <v>295</v>
      </c>
      <c r="G211" s="1">
        <v>34</v>
      </c>
      <c r="H211" s="1">
        <v>62</v>
      </c>
      <c r="I211" s="1">
        <v>10</v>
      </c>
      <c r="J211" s="1">
        <v>0</v>
      </c>
      <c r="K211" s="1">
        <v>10</v>
      </c>
      <c r="L211" s="1">
        <v>36</v>
      </c>
      <c r="M211" s="1">
        <v>6</v>
      </c>
      <c r="N211" s="1">
        <v>1</v>
      </c>
      <c r="O211" s="1">
        <v>31</v>
      </c>
      <c r="P211" s="1">
        <v>69</v>
      </c>
      <c r="AI211" s="1"/>
    </row>
    <row r="212" spans="1:35" x14ac:dyDescent="0.25">
      <c r="A212" s="1" t="s">
        <v>9779</v>
      </c>
      <c r="B212" s="1">
        <v>2010</v>
      </c>
      <c r="C212" s="1" t="s">
        <v>72</v>
      </c>
      <c r="D212" s="1" t="s">
        <v>53</v>
      </c>
      <c r="E212" s="1">
        <v>88</v>
      </c>
      <c r="F212" s="1">
        <v>296</v>
      </c>
      <c r="G212" s="1">
        <v>39</v>
      </c>
      <c r="H212" s="1">
        <v>75</v>
      </c>
      <c r="I212" s="1">
        <v>19</v>
      </c>
      <c r="J212" s="1">
        <v>3</v>
      </c>
      <c r="K212" s="1">
        <v>4</v>
      </c>
      <c r="L212" s="1">
        <v>24</v>
      </c>
      <c r="M212" s="1">
        <v>5</v>
      </c>
      <c r="N212" s="1">
        <v>1</v>
      </c>
      <c r="O212" s="1">
        <v>22</v>
      </c>
      <c r="P212" s="1">
        <v>70</v>
      </c>
      <c r="AI212" s="1"/>
    </row>
    <row r="213" spans="1:35" x14ac:dyDescent="0.25">
      <c r="A213" s="1" t="s">
        <v>9780</v>
      </c>
      <c r="B213" s="1">
        <v>2010</v>
      </c>
      <c r="C213" s="1" t="s">
        <v>71</v>
      </c>
      <c r="D213" s="1" t="s">
        <v>53</v>
      </c>
      <c r="E213" s="1">
        <v>81</v>
      </c>
      <c r="F213" s="1">
        <v>296</v>
      </c>
      <c r="G213" s="1">
        <v>53</v>
      </c>
      <c r="H213" s="1">
        <v>102</v>
      </c>
      <c r="I213" s="1">
        <v>25</v>
      </c>
      <c r="J213" s="1">
        <v>1</v>
      </c>
      <c r="K213" s="1">
        <v>18</v>
      </c>
      <c r="L213" s="1">
        <v>56</v>
      </c>
      <c r="M213" s="1">
        <v>0</v>
      </c>
      <c r="N213" s="1">
        <v>0</v>
      </c>
      <c r="O213" s="1">
        <v>50</v>
      </c>
      <c r="P213" s="1">
        <v>62</v>
      </c>
      <c r="AI213" s="1"/>
    </row>
    <row r="214" spans="1:35" x14ac:dyDescent="0.25">
      <c r="A214" s="1" t="s">
        <v>9644</v>
      </c>
      <c r="B214" s="1">
        <v>2010</v>
      </c>
      <c r="C214" s="1" t="s">
        <v>72</v>
      </c>
      <c r="D214" s="1" t="s">
        <v>53</v>
      </c>
      <c r="E214" s="1">
        <v>72</v>
      </c>
      <c r="F214" s="1">
        <v>297</v>
      </c>
      <c r="G214" s="1">
        <v>38</v>
      </c>
      <c r="H214" s="1">
        <v>73</v>
      </c>
      <c r="I214" s="1">
        <v>9</v>
      </c>
      <c r="J214" s="1">
        <v>3</v>
      </c>
      <c r="K214" s="1">
        <v>3</v>
      </c>
      <c r="L214" s="1">
        <v>22</v>
      </c>
      <c r="M214" s="1">
        <v>10</v>
      </c>
      <c r="N214" s="1">
        <v>2</v>
      </c>
      <c r="O214" s="1">
        <v>22</v>
      </c>
      <c r="P214" s="1">
        <v>38</v>
      </c>
      <c r="AI214" s="1"/>
    </row>
    <row r="215" spans="1:35" x14ac:dyDescent="0.25">
      <c r="A215" s="1" t="s">
        <v>9650</v>
      </c>
      <c r="B215" s="1">
        <v>2010</v>
      </c>
      <c r="C215" s="1" t="s">
        <v>65</v>
      </c>
      <c r="D215" s="1" t="s">
        <v>57</v>
      </c>
      <c r="E215" s="1">
        <v>85</v>
      </c>
      <c r="F215" s="1">
        <v>297</v>
      </c>
      <c r="G215" s="1">
        <v>36</v>
      </c>
      <c r="H215" s="1">
        <v>79</v>
      </c>
      <c r="I215" s="1">
        <v>20</v>
      </c>
      <c r="J215" s="1">
        <v>2</v>
      </c>
      <c r="K215" s="1">
        <v>9</v>
      </c>
      <c r="L215" s="1">
        <v>43</v>
      </c>
      <c r="M215" s="1">
        <v>0</v>
      </c>
      <c r="N215" s="1">
        <v>1</v>
      </c>
      <c r="O215" s="1">
        <v>29</v>
      </c>
      <c r="P215" s="1">
        <v>71</v>
      </c>
      <c r="AI215" s="1"/>
    </row>
    <row r="216" spans="1:35" x14ac:dyDescent="0.25">
      <c r="A216" s="1" t="s">
        <v>9508</v>
      </c>
      <c r="B216" s="1">
        <v>2010</v>
      </c>
      <c r="C216" s="1" t="s">
        <v>54</v>
      </c>
      <c r="D216" s="1" t="s">
        <v>57</v>
      </c>
      <c r="E216" s="1">
        <v>85</v>
      </c>
      <c r="F216" s="1">
        <v>298</v>
      </c>
      <c r="G216" s="1">
        <v>39</v>
      </c>
      <c r="H216" s="1">
        <v>73</v>
      </c>
      <c r="I216" s="1">
        <v>16</v>
      </c>
      <c r="J216" s="1">
        <v>1</v>
      </c>
      <c r="K216" s="1">
        <v>13</v>
      </c>
      <c r="L216" s="1">
        <v>49</v>
      </c>
      <c r="M216" s="1">
        <v>3</v>
      </c>
      <c r="N216" s="1">
        <v>2</v>
      </c>
      <c r="O216" s="1">
        <v>60</v>
      </c>
      <c r="P216" s="1">
        <v>70</v>
      </c>
      <c r="AI216" s="1"/>
    </row>
    <row r="217" spans="1:35" x14ac:dyDescent="0.25">
      <c r="A217" s="1" t="s">
        <v>9781</v>
      </c>
      <c r="B217" s="1">
        <v>2010</v>
      </c>
      <c r="C217" s="1" t="s">
        <v>60</v>
      </c>
      <c r="D217" s="1" t="s">
        <v>53</v>
      </c>
      <c r="E217" s="1">
        <v>82</v>
      </c>
      <c r="F217" s="1">
        <v>298</v>
      </c>
      <c r="G217" s="1">
        <v>36</v>
      </c>
      <c r="H217" s="1">
        <v>76</v>
      </c>
      <c r="I217" s="1">
        <v>20</v>
      </c>
      <c r="J217" s="1">
        <v>0</v>
      </c>
      <c r="K217" s="1">
        <v>14</v>
      </c>
      <c r="L217" s="1">
        <v>32</v>
      </c>
      <c r="M217" s="1">
        <v>6</v>
      </c>
      <c r="N217" s="1">
        <v>3</v>
      </c>
      <c r="O217" s="1">
        <v>21</v>
      </c>
      <c r="P217" s="1">
        <v>79</v>
      </c>
      <c r="AI217" s="1"/>
    </row>
    <row r="218" spans="1:35" x14ac:dyDescent="0.25">
      <c r="A218" s="1" t="s">
        <v>9782</v>
      </c>
      <c r="B218" s="1">
        <v>2010</v>
      </c>
      <c r="C218" s="1" t="s">
        <v>71</v>
      </c>
      <c r="D218" s="1" t="s">
        <v>53</v>
      </c>
      <c r="E218" s="1">
        <v>85</v>
      </c>
      <c r="F218" s="1">
        <v>299</v>
      </c>
      <c r="G218" s="1">
        <v>30</v>
      </c>
      <c r="H218" s="1">
        <v>93</v>
      </c>
      <c r="I218" s="1">
        <v>18</v>
      </c>
      <c r="J218" s="1">
        <v>1</v>
      </c>
      <c r="K218" s="1">
        <v>7</v>
      </c>
      <c r="L218" s="1">
        <v>40</v>
      </c>
      <c r="M218" s="1">
        <v>2</v>
      </c>
      <c r="N218" s="1">
        <v>0</v>
      </c>
      <c r="O218" s="1">
        <v>20</v>
      </c>
      <c r="P218" s="1">
        <v>46</v>
      </c>
      <c r="AI218" s="1"/>
    </row>
    <row r="219" spans="1:35" x14ac:dyDescent="0.25">
      <c r="A219" s="1" t="s">
        <v>9783</v>
      </c>
      <c r="B219" s="1">
        <v>2010</v>
      </c>
      <c r="C219" s="1" t="s">
        <v>63</v>
      </c>
      <c r="D219" s="1" t="s">
        <v>53</v>
      </c>
      <c r="E219" s="1">
        <v>113</v>
      </c>
      <c r="F219" s="1">
        <v>301</v>
      </c>
      <c r="G219" s="1">
        <v>39</v>
      </c>
      <c r="H219" s="1">
        <v>77</v>
      </c>
      <c r="I219" s="1">
        <v>13</v>
      </c>
      <c r="J219" s="1">
        <v>1</v>
      </c>
      <c r="K219" s="1">
        <v>8</v>
      </c>
      <c r="L219" s="1">
        <v>45</v>
      </c>
      <c r="M219" s="1">
        <v>3</v>
      </c>
      <c r="N219" s="1">
        <v>3</v>
      </c>
      <c r="O219" s="1">
        <v>20</v>
      </c>
      <c r="P219" s="1">
        <v>77</v>
      </c>
      <c r="AI219" s="1"/>
    </row>
    <row r="220" spans="1:35" x14ac:dyDescent="0.25">
      <c r="A220" s="1" t="s">
        <v>9485</v>
      </c>
      <c r="B220" s="1">
        <v>2010</v>
      </c>
      <c r="C220" s="1" t="s">
        <v>72</v>
      </c>
      <c r="D220" s="1" t="s">
        <v>53</v>
      </c>
      <c r="E220" s="1">
        <v>84</v>
      </c>
      <c r="F220" s="1">
        <v>301</v>
      </c>
      <c r="G220" s="1">
        <v>42</v>
      </c>
      <c r="H220" s="1">
        <v>82</v>
      </c>
      <c r="I220" s="1">
        <v>18</v>
      </c>
      <c r="J220" s="1">
        <v>1</v>
      </c>
      <c r="K220" s="1">
        <v>8</v>
      </c>
      <c r="L220" s="1">
        <v>42</v>
      </c>
      <c r="M220" s="1">
        <v>4</v>
      </c>
      <c r="N220" s="1">
        <v>1</v>
      </c>
      <c r="O220" s="1">
        <v>34</v>
      </c>
      <c r="P220" s="1">
        <v>78</v>
      </c>
      <c r="AI220" s="1"/>
    </row>
    <row r="221" spans="1:35" x14ac:dyDescent="0.25">
      <c r="A221" s="1" t="s">
        <v>9563</v>
      </c>
      <c r="B221" s="1">
        <v>2010</v>
      </c>
      <c r="C221" s="1" t="s">
        <v>64</v>
      </c>
      <c r="D221" s="1" t="s">
        <v>53</v>
      </c>
      <c r="E221" s="1">
        <v>75</v>
      </c>
      <c r="F221" s="1">
        <v>302</v>
      </c>
      <c r="G221" s="1">
        <v>53</v>
      </c>
      <c r="H221" s="1">
        <v>87</v>
      </c>
      <c r="I221" s="1">
        <v>24</v>
      </c>
      <c r="J221" s="1">
        <v>1</v>
      </c>
      <c r="K221" s="1">
        <v>12</v>
      </c>
      <c r="L221" s="1">
        <v>41</v>
      </c>
      <c r="M221" s="1">
        <v>9</v>
      </c>
      <c r="N221" s="1">
        <v>1</v>
      </c>
      <c r="O221" s="1">
        <v>37</v>
      </c>
      <c r="P221" s="1">
        <v>38</v>
      </c>
      <c r="AI221" s="1"/>
    </row>
    <row r="222" spans="1:35" x14ac:dyDescent="0.25">
      <c r="A222" s="1" t="s">
        <v>9784</v>
      </c>
      <c r="B222" s="1">
        <v>2010</v>
      </c>
      <c r="C222" s="1" t="s">
        <v>66</v>
      </c>
      <c r="D222" s="1" t="s">
        <v>53</v>
      </c>
      <c r="E222" s="1">
        <v>82</v>
      </c>
      <c r="F222" s="1">
        <v>303</v>
      </c>
      <c r="G222" s="1">
        <v>41</v>
      </c>
      <c r="H222" s="1">
        <v>89</v>
      </c>
      <c r="I222" s="1">
        <v>20</v>
      </c>
      <c r="J222" s="1">
        <v>2</v>
      </c>
      <c r="K222" s="1">
        <v>1</v>
      </c>
      <c r="L222" s="1">
        <v>36</v>
      </c>
      <c r="M222" s="1">
        <v>1</v>
      </c>
      <c r="N222" s="1">
        <v>1</v>
      </c>
      <c r="O222" s="1">
        <v>24</v>
      </c>
      <c r="P222" s="1">
        <v>41</v>
      </c>
      <c r="AI222" s="1"/>
    </row>
    <row r="223" spans="1:35" x14ac:dyDescent="0.25">
      <c r="A223" s="1" t="s">
        <v>9785</v>
      </c>
      <c r="B223" s="1">
        <v>2010</v>
      </c>
      <c r="C223" s="1" t="s">
        <v>61</v>
      </c>
      <c r="D223" s="1" t="s">
        <v>53</v>
      </c>
      <c r="E223" s="1">
        <v>90</v>
      </c>
      <c r="F223" s="1">
        <v>308</v>
      </c>
      <c r="G223" s="1">
        <v>43</v>
      </c>
      <c r="H223" s="1">
        <v>83</v>
      </c>
      <c r="I223" s="1">
        <v>16</v>
      </c>
      <c r="J223" s="1">
        <v>1</v>
      </c>
      <c r="K223" s="1">
        <v>8</v>
      </c>
      <c r="L223" s="1">
        <v>32</v>
      </c>
      <c r="M223" s="1">
        <v>21</v>
      </c>
      <c r="N223" s="1">
        <v>4</v>
      </c>
      <c r="O223" s="1">
        <v>20</v>
      </c>
      <c r="P223" s="1">
        <v>75</v>
      </c>
      <c r="AI223" s="1"/>
    </row>
    <row r="224" spans="1:35" x14ac:dyDescent="0.25">
      <c r="A224" s="1" t="s">
        <v>9786</v>
      </c>
      <c r="B224" s="1">
        <v>2010</v>
      </c>
      <c r="C224" s="1" t="s">
        <v>75</v>
      </c>
      <c r="D224" s="1" t="s">
        <v>57</v>
      </c>
      <c r="E224" s="1">
        <v>97</v>
      </c>
      <c r="F224" s="1">
        <v>313</v>
      </c>
      <c r="G224" s="1">
        <v>30</v>
      </c>
      <c r="H224" s="1">
        <v>93</v>
      </c>
      <c r="I224" s="1">
        <v>18</v>
      </c>
      <c r="J224" s="1">
        <v>1</v>
      </c>
      <c r="K224" s="1">
        <v>7</v>
      </c>
      <c r="L224" s="1">
        <v>48</v>
      </c>
      <c r="M224" s="1">
        <v>0</v>
      </c>
      <c r="N224" s="1">
        <v>0</v>
      </c>
      <c r="O224" s="1">
        <v>29</v>
      </c>
      <c r="P224" s="1">
        <v>49</v>
      </c>
      <c r="AI224" s="1"/>
    </row>
    <row r="225" spans="1:35" x14ac:dyDescent="0.25">
      <c r="A225" s="1" t="s">
        <v>9787</v>
      </c>
      <c r="B225" s="1">
        <v>2010</v>
      </c>
      <c r="C225" s="1" t="s">
        <v>84</v>
      </c>
      <c r="D225" s="1" t="s">
        <v>57</v>
      </c>
      <c r="E225" s="1">
        <v>113</v>
      </c>
      <c r="F225" s="1">
        <v>316</v>
      </c>
      <c r="G225" s="1">
        <v>39</v>
      </c>
      <c r="H225" s="1">
        <v>90</v>
      </c>
      <c r="I225" s="1">
        <v>12</v>
      </c>
      <c r="J225" s="1">
        <v>5</v>
      </c>
      <c r="K225" s="1">
        <v>7</v>
      </c>
      <c r="L225" s="1">
        <v>45</v>
      </c>
      <c r="M225" s="1">
        <v>2</v>
      </c>
      <c r="N225" s="1">
        <v>1</v>
      </c>
      <c r="O225" s="1">
        <v>31</v>
      </c>
      <c r="P225" s="1">
        <v>53</v>
      </c>
      <c r="AI225" s="1"/>
    </row>
    <row r="226" spans="1:35" x14ac:dyDescent="0.25">
      <c r="A226" s="1" t="s">
        <v>9788</v>
      </c>
      <c r="B226" s="1">
        <v>2010</v>
      </c>
      <c r="C226" s="1" t="s">
        <v>83</v>
      </c>
      <c r="D226" s="1" t="s">
        <v>57</v>
      </c>
      <c r="E226" s="1">
        <v>91</v>
      </c>
      <c r="F226" s="1">
        <v>316</v>
      </c>
      <c r="G226" s="1">
        <v>31</v>
      </c>
      <c r="H226" s="1">
        <v>82</v>
      </c>
      <c r="I226" s="1">
        <v>18</v>
      </c>
      <c r="J226" s="1">
        <v>0</v>
      </c>
      <c r="K226" s="1">
        <v>4</v>
      </c>
      <c r="L226" s="1">
        <v>37</v>
      </c>
      <c r="M226" s="1">
        <v>1</v>
      </c>
      <c r="N226" s="1">
        <v>0</v>
      </c>
      <c r="O226" s="1">
        <v>25</v>
      </c>
      <c r="P226" s="1">
        <v>51</v>
      </c>
      <c r="AI226" s="1"/>
    </row>
    <row r="227" spans="1:35" x14ac:dyDescent="0.25">
      <c r="A227" s="1" t="s">
        <v>9789</v>
      </c>
      <c r="B227" s="1">
        <v>2010</v>
      </c>
      <c r="C227" s="1" t="s">
        <v>56</v>
      </c>
      <c r="D227" s="1" t="s">
        <v>57</v>
      </c>
      <c r="E227" s="1">
        <v>95</v>
      </c>
      <c r="F227" s="1">
        <v>317</v>
      </c>
      <c r="G227" s="1">
        <v>47</v>
      </c>
      <c r="H227" s="1">
        <v>84</v>
      </c>
      <c r="I227" s="1">
        <v>21</v>
      </c>
      <c r="J227" s="1">
        <v>0</v>
      </c>
      <c r="K227" s="1">
        <v>10</v>
      </c>
      <c r="L227" s="1">
        <v>46</v>
      </c>
      <c r="M227" s="1">
        <v>5</v>
      </c>
      <c r="N227" s="1">
        <v>0</v>
      </c>
      <c r="O227" s="1">
        <v>61</v>
      </c>
      <c r="P227" s="1">
        <v>47</v>
      </c>
      <c r="AI227" s="1"/>
    </row>
    <row r="228" spans="1:35" x14ac:dyDescent="0.25">
      <c r="A228" s="1" t="s">
        <v>9790</v>
      </c>
      <c r="B228" s="1">
        <v>2010</v>
      </c>
      <c r="C228" s="1" t="s">
        <v>58</v>
      </c>
      <c r="D228" s="1" t="s">
        <v>57</v>
      </c>
      <c r="E228" s="1">
        <v>119</v>
      </c>
      <c r="F228" s="1">
        <v>317</v>
      </c>
      <c r="G228" s="1">
        <v>33</v>
      </c>
      <c r="H228" s="1">
        <v>81</v>
      </c>
      <c r="I228" s="1">
        <v>13</v>
      </c>
      <c r="J228" s="1">
        <v>0</v>
      </c>
      <c r="K228" s="1">
        <v>6</v>
      </c>
      <c r="L228" s="1">
        <v>33</v>
      </c>
      <c r="M228" s="1">
        <v>0</v>
      </c>
      <c r="N228" s="1">
        <v>0</v>
      </c>
      <c r="O228" s="1">
        <v>17</v>
      </c>
      <c r="P228" s="1">
        <v>85</v>
      </c>
      <c r="AI228" s="1"/>
    </row>
    <row r="229" spans="1:35" x14ac:dyDescent="0.25">
      <c r="A229" s="1" t="s">
        <v>9791</v>
      </c>
      <c r="B229" s="1">
        <v>2010</v>
      </c>
      <c r="C229" s="1" t="s">
        <v>79</v>
      </c>
      <c r="D229" s="1" t="s">
        <v>57</v>
      </c>
      <c r="E229" s="1">
        <v>89</v>
      </c>
      <c r="F229" s="1">
        <v>319</v>
      </c>
      <c r="G229" s="1">
        <v>44</v>
      </c>
      <c r="H229" s="1">
        <v>90</v>
      </c>
      <c r="I229" s="1">
        <v>11</v>
      </c>
      <c r="J229" s="1">
        <v>4</v>
      </c>
      <c r="K229" s="1">
        <v>2</v>
      </c>
      <c r="L229" s="1">
        <v>25</v>
      </c>
      <c r="M229" s="1">
        <v>4</v>
      </c>
      <c r="N229" s="1">
        <v>2</v>
      </c>
      <c r="O229" s="1">
        <v>17</v>
      </c>
      <c r="P229" s="1">
        <v>53</v>
      </c>
      <c r="AI229" s="1"/>
    </row>
    <row r="230" spans="1:35" x14ac:dyDescent="0.25">
      <c r="A230" s="1" t="s">
        <v>9792</v>
      </c>
      <c r="B230" s="1">
        <v>2010</v>
      </c>
      <c r="C230" s="1" t="s">
        <v>64</v>
      </c>
      <c r="D230" s="1" t="s">
        <v>53</v>
      </c>
      <c r="E230" s="1">
        <v>117</v>
      </c>
      <c r="F230" s="1">
        <v>319</v>
      </c>
      <c r="G230" s="1">
        <v>40</v>
      </c>
      <c r="H230" s="1">
        <v>86</v>
      </c>
      <c r="I230" s="1">
        <v>18</v>
      </c>
      <c r="J230" s="1">
        <v>3</v>
      </c>
      <c r="K230" s="1">
        <v>9</v>
      </c>
      <c r="L230" s="1">
        <v>34</v>
      </c>
      <c r="M230" s="1">
        <v>9</v>
      </c>
      <c r="N230" s="1">
        <v>1</v>
      </c>
      <c r="O230" s="1">
        <v>30</v>
      </c>
      <c r="P230" s="1">
        <v>85</v>
      </c>
      <c r="AI230" s="1"/>
    </row>
    <row r="231" spans="1:35" x14ac:dyDescent="0.25">
      <c r="A231" s="1" t="s">
        <v>9793</v>
      </c>
      <c r="B231" s="1">
        <v>2010</v>
      </c>
      <c r="C231" s="1" t="s">
        <v>78</v>
      </c>
      <c r="D231" s="1" t="s">
        <v>53</v>
      </c>
      <c r="E231" s="1">
        <v>112</v>
      </c>
      <c r="F231" s="1">
        <v>320</v>
      </c>
      <c r="G231" s="1">
        <v>38</v>
      </c>
      <c r="H231" s="1">
        <v>84</v>
      </c>
      <c r="I231" s="1">
        <v>9</v>
      </c>
      <c r="J231" s="1">
        <v>1</v>
      </c>
      <c r="K231" s="1">
        <v>3</v>
      </c>
      <c r="L231" s="1">
        <v>22</v>
      </c>
      <c r="M231" s="1">
        <v>2</v>
      </c>
      <c r="N231" s="1">
        <v>2</v>
      </c>
      <c r="O231" s="1">
        <v>30</v>
      </c>
      <c r="P231" s="1">
        <v>56</v>
      </c>
      <c r="AI231" s="1"/>
    </row>
    <row r="232" spans="1:35" x14ac:dyDescent="0.25">
      <c r="A232" s="1" t="s">
        <v>9794</v>
      </c>
      <c r="B232" s="1">
        <v>2010</v>
      </c>
      <c r="C232" s="1" t="s">
        <v>58</v>
      </c>
      <c r="D232" s="1" t="s">
        <v>57</v>
      </c>
      <c r="E232" s="1">
        <v>105</v>
      </c>
      <c r="F232" s="1">
        <v>322</v>
      </c>
      <c r="G232" s="1">
        <v>47</v>
      </c>
      <c r="H232" s="1">
        <v>90</v>
      </c>
      <c r="I232" s="1">
        <v>19</v>
      </c>
      <c r="J232" s="1">
        <v>0</v>
      </c>
      <c r="K232" s="1">
        <v>17</v>
      </c>
      <c r="L232" s="1">
        <v>53</v>
      </c>
      <c r="M232" s="1">
        <v>0</v>
      </c>
      <c r="N232" s="1">
        <v>1</v>
      </c>
      <c r="O232" s="1">
        <v>62</v>
      </c>
      <c r="P232" s="1">
        <v>83</v>
      </c>
      <c r="AI232" s="1"/>
    </row>
    <row r="233" spans="1:35" x14ac:dyDescent="0.25">
      <c r="A233" s="1" t="s">
        <v>9795</v>
      </c>
      <c r="B233" s="1">
        <v>2010</v>
      </c>
      <c r="C233" s="1" t="s">
        <v>78</v>
      </c>
      <c r="D233" s="1" t="s">
        <v>53</v>
      </c>
      <c r="E233" s="1">
        <v>84</v>
      </c>
      <c r="F233" s="1">
        <v>323</v>
      </c>
      <c r="G233" s="1">
        <v>56</v>
      </c>
      <c r="H233" s="1">
        <v>98</v>
      </c>
      <c r="I233" s="1">
        <v>17</v>
      </c>
      <c r="J233" s="1">
        <v>1</v>
      </c>
      <c r="K233" s="1">
        <v>12</v>
      </c>
      <c r="L233" s="1">
        <v>59</v>
      </c>
      <c r="M233" s="1">
        <v>1</v>
      </c>
      <c r="N233" s="1">
        <v>0</v>
      </c>
      <c r="O233" s="1">
        <v>40</v>
      </c>
      <c r="P233" s="1">
        <v>38</v>
      </c>
      <c r="AI233" s="1"/>
    </row>
    <row r="234" spans="1:35" x14ac:dyDescent="0.25">
      <c r="A234" s="1" t="s">
        <v>9796</v>
      </c>
      <c r="B234" s="1">
        <v>2010</v>
      </c>
      <c r="C234" s="1" t="s">
        <v>68</v>
      </c>
      <c r="D234" s="1" t="s">
        <v>57</v>
      </c>
      <c r="E234" s="1">
        <v>95</v>
      </c>
      <c r="F234" s="1">
        <v>325</v>
      </c>
      <c r="G234" s="1">
        <v>31</v>
      </c>
      <c r="H234" s="1">
        <v>88</v>
      </c>
      <c r="I234" s="1">
        <v>14</v>
      </c>
      <c r="J234" s="1">
        <v>0</v>
      </c>
      <c r="K234" s="1">
        <v>7</v>
      </c>
      <c r="L234" s="1">
        <v>37</v>
      </c>
      <c r="M234" s="1">
        <v>7</v>
      </c>
      <c r="N234" s="1">
        <v>5</v>
      </c>
      <c r="O234" s="1">
        <v>33</v>
      </c>
      <c r="P234" s="1">
        <v>67</v>
      </c>
      <c r="AI234" s="1"/>
    </row>
    <row r="235" spans="1:35" x14ac:dyDescent="0.25">
      <c r="A235" s="1" t="s">
        <v>9797</v>
      </c>
      <c r="B235" s="1">
        <v>2010</v>
      </c>
      <c r="C235" s="1" t="s">
        <v>52</v>
      </c>
      <c r="D235" s="1" t="s">
        <v>53</v>
      </c>
      <c r="E235" s="1">
        <v>107</v>
      </c>
      <c r="F235" s="1">
        <v>327</v>
      </c>
      <c r="G235" s="1">
        <v>30</v>
      </c>
      <c r="H235" s="1">
        <v>78</v>
      </c>
      <c r="I235" s="1">
        <v>17</v>
      </c>
      <c r="J235" s="1">
        <v>2</v>
      </c>
      <c r="K235" s="1">
        <v>8</v>
      </c>
      <c r="L235" s="1">
        <v>31</v>
      </c>
      <c r="M235" s="1">
        <v>1</v>
      </c>
      <c r="N235" s="1">
        <v>3</v>
      </c>
      <c r="O235" s="1">
        <v>32</v>
      </c>
      <c r="P235" s="1">
        <v>36</v>
      </c>
      <c r="AI235" s="1"/>
    </row>
    <row r="236" spans="1:35" x14ac:dyDescent="0.25">
      <c r="A236" s="1" t="s">
        <v>9757</v>
      </c>
      <c r="B236" s="1">
        <v>2010</v>
      </c>
      <c r="C236" s="1" t="s">
        <v>60</v>
      </c>
      <c r="D236" s="1" t="s">
        <v>53</v>
      </c>
      <c r="E236" s="1">
        <v>85</v>
      </c>
      <c r="F236" s="1">
        <v>328</v>
      </c>
      <c r="G236" s="1">
        <v>47</v>
      </c>
      <c r="H236" s="1">
        <v>85</v>
      </c>
      <c r="I236" s="1">
        <v>25</v>
      </c>
      <c r="J236" s="1">
        <v>1</v>
      </c>
      <c r="K236" s="1">
        <v>17</v>
      </c>
      <c r="L236" s="1">
        <v>50</v>
      </c>
      <c r="M236" s="1">
        <v>1</v>
      </c>
      <c r="N236" s="1">
        <v>0</v>
      </c>
      <c r="O236" s="1">
        <v>17</v>
      </c>
      <c r="P236" s="1">
        <v>65</v>
      </c>
      <c r="AI236" s="1"/>
    </row>
    <row r="237" spans="1:35" x14ac:dyDescent="0.25">
      <c r="A237" s="1" t="s">
        <v>9798</v>
      </c>
      <c r="B237" s="1">
        <v>2010</v>
      </c>
      <c r="C237" s="1" t="s">
        <v>73</v>
      </c>
      <c r="D237" s="1" t="s">
        <v>57</v>
      </c>
      <c r="E237" s="1">
        <v>97</v>
      </c>
      <c r="F237" s="1">
        <v>331</v>
      </c>
      <c r="G237" s="1">
        <v>45</v>
      </c>
      <c r="H237" s="1">
        <v>82</v>
      </c>
      <c r="I237" s="1">
        <v>13</v>
      </c>
      <c r="J237" s="1">
        <v>0</v>
      </c>
      <c r="K237" s="1">
        <v>5</v>
      </c>
      <c r="L237" s="1">
        <v>26</v>
      </c>
      <c r="M237" s="1">
        <v>6</v>
      </c>
      <c r="N237" s="1">
        <v>2</v>
      </c>
      <c r="O237" s="1">
        <v>48</v>
      </c>
      <c r="P237" s="1">
        <v>61</v>
      </c>
      <c r="AI237" s="1"/>
    </row>
    <row r="238" spans="1:35" x14ac:dyDescent="0.25">
      <c r="A238" s="1" t="s">
        <v>9799</v>
      </c>
      <c r="B238" s="1">
        <v>2010</v>
      </c>
      <c r="C238" s="1" t="s">
        <v>81</v>
      </c>
      <c r="D238" s="1" t="s">
        <v>57</v>
      </c>
      <c r="E238" s="1">
        <v>105</v>
      </c>
      <c r="F238" s="1">
        <v>331</v>
      </c>
      <c r="G238" s="1">
        <v>42</v>
      </c>
      <c r="H238" s="1">
        <v>76</v>
      </c>
      <c r="I238" s="1">
        <v>12</v>
      </c>
      <c r="J238" s="1">
        <v>2</v>
      </c>
      <c r="K238" s="1">
        <v>11</v>
      </c>
      <c r="L238" s="1">
        <v>34</v>
      </c>
      <c r="M238" s="1">
        <v>5</v>
      </c>
      <c r="N238" s="1">
        <v>3</v>
      </c>
      <c r="O238" s="1">
        <v>16</v>
      </c>
      <c r="P238" s="1">
        <v>74</v>
      </c>
      <c r="AI238" s="1"/>
    </row>
    <row r="239" spans="1:35" x14ac:dyDescent="0.25">
      <c r="A239" s="1" t="s">
        <v>9565</v>
      </c>
      <c r="B239" s="1">
        <v>2010</v>
      </c>
      <c r="C239" s="1" t="s">
        <v>60</v>
      </c>
      <c r="D239" s="1" t="s">
        <v>53</v>
      </c>
      <c r="E239" s="1">
        <v>96</v>
      </c>
      <c r="F239" s="1">
        <v>332</v>
      </c>
      <c r="G239" s="1">
        <v>47</v>
      </c>
      <c r="H239" s="1">
        <v>81</v>
      </c>
      <c r="I239" s="1">
        <v>16</v>
      </c>
      <c r="J239" s="1">
        <v>0</v>
      </c>
      <c r="K239" s="1">
        <v>21</v>
      </c>
      <c r="L239" s="1">
        <v>51</v>
      </c>
      <c r="M239" s="1">
        <v>1</v>
      </c>
      <c r="N239" s="1">
        <v>0</v>
      </c>
      <c r="O239" s="1">
        <v>29</v>
      </c>
      <c r="P239" s="1">
        <v>60</v>
      </c>
      <c r="AI239" s="1"/>
    </row>
    <row r="240" spans="1:35" x14ac:dyDescent="0.25">
      <c r="A240" s="1" t="s">
        <v>9800</v>
      </c>
      <c r="B240" s="1">
        <v>2010</v>
      </c>
      <c r="C240" s="1" t="s">
        <v>82</v>
      </c>
      <c r="D240" s="1" t="s">
        <v>57</v>
      </c>
      <c r="E240" s="1">
        <v>111</v>
      </c>
      <c r="F240" s="1">
        <v>333</v>
      </c>
      <c r="G240" s="1">
        <v>37</v>
      </c>
      <c r="H240" s="1">
        <v>86</v>
      </c>
      <c r="I240" s="1">
        <v>16</v>
      </c>
      <c r="J240" s="1">
        <v>3</v>
      </c>
      <c r="K240" s="1">
        <v>4</v>
      </c>
      <c r="L240" s="1">
        <v>35</v>
      </c>
      <c r="M240" s="1">
        <v>7</v>
      </c>
      <c r="N240" s="1">
        <v>0</v>
      </c>
      <c r="O240" s="1">
        <v>21</v>
      </c>
      <c r="P240" s="1">
        <v>43</v>
      </c>
      <c r="AI240" s="1"/>
    </row>
    <row r="241" spans="1:35" x14ac:dyDescent="0.25">
      <c r="A241" s="1" t="s">
        <v>9607</v>
      </c>
      <c r="B241" s="1">
        <v>2010</v>
      </c>
      <c r="C241" s="1" t="s">
        <v>72</v>
      </c>
      <c r="D241" s="1" t="s">
        <v>53</v>
      </c>
      <c r="E241" s="1">
        <v>91</v>
      </c>
      <c r="F241" s="1">
        <v>334</v>
      </c>
      <c r="G241" s="1">
        <v>37</v>
      </c>
      <c r="H241" s="1">
        <v>82</v>
      </c>
      <c r="I241" s="1">
        <v>23</v>
      </c>
      <c r="J241" s="1">
        <v>2</v>
      </c>
      <c r="K241" s="1">
        <v>7</v>
      </c>
      <c r="L241" s="1">
        <v>43</v>
      </c>
      <c r="M241" s="1">
        <v>1</v>
      </c>
      <c r="N241" s="1">
        <v>0</v>
      </c>
      <c r="O241" s="1">
        <v>32</v>
      </c>
      <c r="P241" s="1">
        <v>69</v>
      </c>
      <c r="AI241" s="1"/>
    </row>
    <row r="242" spans="1:35" x14ac:dyDescent="0.25">
      <c r="A242" s="1" t="s">
        <v>9801</v>
      </c>
      <c r="B242" s="1">
        <v>2010</v>
      </c>
      <c r="C242" s="1" t="s">
        <v>63</v>
      </c>
      <c r="D242" s="1" t="s">
        <v>53</v>
      </c>
      <c r="E242" s="1">
        <v>109</v>
      </c>
      <c r="F242" s="1">
        <v>339</v>
      </c>
      <c r="G242" s="1">
        <v>57</v>
      </c>
      <c r="H242" s="1">
        <v>89</v>
      </c>
      <c r="I242" s="1">
        <v>18</v>
      </c>
      <c r="J242" s="1">
        <v>3</v>
      </c>
      <c r="K242" s="1">
        <v>5</v>
      </c>
      <c r="L242" s="1">
        <v>44</v>
      </c>
      <c r="M242" s="1">
        <v>4</v>
      </c>
      <c r="N242" s="1">
        <v>0</v>
      </c>
      <c r="O242" s="1">
        <v>59</v>
      </c>
      <c r="P242" s="1">
        <v>39</v>
      </c>
      <c r="AI242" s="1"/>
    </row>
    <row r="243" spans="1:35" x14ac:dyDescent="0.25">
      <c r="A243" s="1" t="s">
        <v>9595</v>
      </c>
      <c r="B243" s="1">
        <v>2010</v>
      </c>
      <c r="C243" s="1" t="s">
        <v>71</v>
      </c>
      <c r="D243" s="1" t="s">
        <v>53</v>
      </c>
      <c r="E243" s="1">
        <v>101</v>
      </c>
      <c r="F243" s="1">
        <v>340</v>
      </c>
      <c r="G243" s="1">
        <v>44</v>
      </c>
      <c r="H243" s="1">
        <v>91</v>
      </c>
      <c r="I243" s="1">
        <v>19</v>
      </c>
      <c r="J243" s="1">
        <v>3</v>
      </c>
      <c r="K243" s="1">
        <v>6</v>
      </c>
      <c r="L243" s="1">
        <v>38</v>
      </c>
      <c r="M243" s="1">
        <v>1</v>
      </c>
      <c r="N243" s="1">
        <v>1</v>
      </c>
      <c r="O243" s="1">
        <v>28</v>
      </c>
      <c r="P243" s="1">
        <v>54</v>
      </c>
      <c r="AI243" s="1"/>
    </row>
    <row r="244" spans="1:35" x14ac:dyDescent="0.25">
      <c r="A244" s="1" t="s">
        <v>9802</v>
      </c>
      <c r="B244" s="1">
        <v>2010</v>
      </c>
      <c r="C244" s="1" t="s">
        <v>54</v>
      </c>
      <c r="D244" s="1" t="s">
        <v>57</v>
      </c>
      <c r="E244" s="1">
        <v>94</v>
      </c>
      <c r="F244" s="1">
        <v>341</v>
      </c>
      <c r="G244" s="1">
        <v>40</v>
      </c>
      <c r="H244" s="1">
        <v>105</v>
      </c>
      <c r="I244" s="1">
        <v>22</v>
      </c>
      <c r="J244" s="1">
        <v>2</v>
      </c>
      <c r="K244" s="1">
        <v>11</v>
      </c>
      <c r="L244" s="1">
        <v>52</v>
      </c>
      <c r="M244" s="1">
        <v>3</v>
      </c>
      <c r="N244" s="1">
        <v>0</v>
      </c>
      <c r="O244" s="1">
        <v>15</v>
      </c>
      <c r="P244" s="1">
        <v>91</v>
      </c>
      <c r="AI244" s="1"/>
    </row>
    <row r="245" spans="1:35" x14ac:dyDescent="0.25">
      <c r="A245" s="1" t="s">
        <v>9803</v>
      </c>
      <c r="B245" s="1">
        <v>2010</v>
      </c>
      <c r="C245" s="1" t="s">
        <v>84</v>
      </c>
      <c r="D245" s="1" t="s">
        <v>57</v>
      </c>
      <c r="E245" s="1">
        <v>134</v>
      </c>
      <c r="F245" s="1">
        <v>341</v>
      </c>
      <c r="G245" s="1">
        <v>41</v>
      </c>
      <c r="H245" s="1">
        <v>95</v>
      </c>
      <c r="I245" s="1">
        <v>20</v>
      </c>
      <c r="J245" s="1">
        <v>2</v>
      </c>
      <c r="K245" s="1">
        <v>10</v>
      </c>
      <c r="L245" s="1">
        <v>39</v>
      </c>
      <c r="M245" s="1">
        <v>4</v>
      </c>
      <c r="N245" s="1">
        <v>5</v>
      </c>
      <c r="O245" s="1">
        <v>39</v>
      </c>
      <c r="P245" s="1">
        <v>83</v>
      </c>
      <c r="AI245" s="1"/>
    </row>
    <row r="246" spans="1:35" x14ac:dyDescent="0.25">
      <c r="A246" s="1" t="s">
        <v>9804</v>
      </c>
      <c r="B246" s="1">
        <v>2010</v>
      </c>
      <c r="C246" s="1" t="s">
        <v>79</v>
      </c>
      <c r="D246" s="1" t="s">
        <v>57</v>
      </c>
      <c r="E246" s="1">
        <v>135</v>
      </c>
      <c r="F246" s="1">
        <v>342</v>
      </c>
      <c r="G246" s="1">
        <v>43</v>
      </c>
      <c r="H246" s="1">
        <v>85</v>
      </c>
      <c r="I246" s="1">
        <v>16</v>
      </c>
      <c r="J246" s="1">
        <v>1</v>
      </c>
      <c r="K246" s="1">
        <v>3</v>
      </c>
      <c r="L246" s="1">
        <v>31</v>
      </c>
      <c r="M246" s="1">
        <v>14</v>
      </c>
      <c r="N246" s="1">
        <v>2</v>
      </c>
      <c r="O246" s="1">
        <v>37</v>
      </c>
      <c r="P246" s="1">
        <v>44</v>
      </c>
      <c r="AI246" s="1"/>
    </row>
    <row r="247" spans="1:35" x14ac:dyDescent="0.25">
      <c r="A247" s="1" t="s">
        <v>9805</v>
      </c>
      <c r="B247" s="1">
        <v>2010</v>
      </c>
      <c r="C247" s="1" t="s">
        <v>63</v>
      </c>
      <c r="D247" s="1" t="s">
        <v>53</v>
      </c>
      <c r="E247" s="1">
        <v>118</v>
      </c>
      <c r="F247" s="1">
        <v>343</v>
      </c>
      <c r="G247" s="1">
        <v>53</v>
      </c>
      <c r="H247" s="1">
        <v>86</v>
      </c>
      <c r="I247" s="1">
        <v>19</v>
      </c>
      <c r="J247" s="1">
        <v>2</v>
      </c>
      <c r="K247" s="1">
        <v>9</v>
      </c>
      <c r="L247" s="1">
        <v>40</v>
      </c>
      <c r="M247" s="1">
        <v>13</v>
      </c>
      <c r="N247" s="1">
        <v>3</v>
      </c>
      <c r="O247" s="1">
        <v>21</v>
      </c>
      <c r="P247" s="1">
        <v>97</v>
      </c>
      <c r="AI247" s="1"/>
    </row>
    <row r="248" spans="1:35" x14ac:dyDescent="0.25">
      <c r="A248" s="1" t="s">
        <v>9806</v>
      </c>
      <c r="B248" s="1">
        <v>2010</v>
      </c>
      <c r="C248" s="1" t="s">
        <v>64</v>
      </c>
      <c r="D248" s="1" t="s">
        <v>53</v>
      </c>
      <c r="E248" s="1">
        <v>120</v>
      </c>
      <c r="F248" s="1">
        <v>344</v>
      </c>
      <c r="G248" s="1">
        <v>44</v>
      </c>
      <c r="H248" s="1">
        <v>85</v>
      </c>
      <c r="I248" s="1">
        <v>16</v>
      </c>
      <c r="J248" s="1">
        <v>1</v>
      </c>
      <c r="K248" s="1">
        <v>18</v>
      </c>
      <c r="L248" s="1">
        <v>46</v>
      </c>
      <c r="M248" s="1">
        <v>9</v>
      </c>
      <c r="N248" s="1">
        <v>1</v>
      </c>
      <c r="O248" s="1">
        <v>34</v>
      </c>
      <c r="P248" s="1">
        <v>104</v>
      </c>
      <c r="AI248" s="1"/>
    </row>
    <row r="249" spans="1:35" x14ac:dyDescent="0.25">
      <c r="A249" s="1" t="s">
        <v>9807</v>
      </c>
      <c r="B249" s="1">
        <v>2010</v>
      </c>
      <c r="C249" s="1" t="s">
        <v>52</v>
      </c>
      <c r="D249" s="1" t="s">
        <v>53</v>
      </c>
      <c r="E249" s="1">
        <v>108</v>
      </c>
      <c r="F249" s="1">
        <v>344</v>
      </c>
      <c r="G249" s="1">
        <v>36</v>
      </c>
      <c r="H249" s="1">
        <v>95</v>
      </c>
      <c r="I249" s="1">
        <v>11</v>
      </c>
      <c r="J249" s="1">
        <v>1</v>
      </c>
      <c r="K249" s="1">
        <v>2</v>
      </c>
      <c r="L249" s="1">
        <v>30</v>
      </c>
      <c r="M249" s="1">
        <v>11</v>
      </c>
      <c r="N249" s="1">
        <v>7</v>
      </c>
      <c r="O249" s="1">
        <v>34</v>
      </c>
      <c r="P249" s="1">
        <v>45</v>
      </c>
      <c r="AI249" s="1"/>
    </row>
    <row r="250" spans="1:35" x14ac:dyDescent="0.25">
      <c r="A250" s="1" t="s">
        <v>9808</v>
      </c>
      <c r="B250" s="1">
        <v>2010</v>
      </c>
      <c r="C250" s="1" t="s">
        <v>70</v>
      </c>
      <c r="D250" s="1" t="s">
        <v>57</v>
      </c>
      <c r="E250" s="1">
        <v>95</v>
      </c>
      <c r="F250" s="1">
        <v>347</v>
      </c>
      <c r="G250" s="1">
        <v>42</v>
      </c>
      <c r="H250" s="1">
        <v>89</v>
      </c>
      <c r="I250" s="1">
        <v>21</v>
      </c>
      <c r="J250" s="1">
        <v>1</v>
      </c>
      <c r="K250" s="1">
        <v>16</v>
      </c>
      <c r="L250" s="1">
        <v>64</v>
      </c>
      <c r="M250" s="1">
        <v>0</v>
      </c>
      <c r="N250" s="1">
        <v>0</v>
      </c>
      <c r="O250" s="1">
        <v>37</v>
      </c>
      <c r="P250" s="1">
        <v>119</v>
      </c>
      <c r="AI250" s="1"/>
    </row>
    <row r="251" spans="1:35" x14ac:dyDescent="0.25">
      <c r="A251" s="1" t="s">
        <v>9809</v>
      </c>
      <c r="B251" s="1">
        <v>2010</v>
      </c>
      <c r="C251" s="1" t="s">
        <v>69</v>
      </c>
      <c r="D251" s="1" t="s">
        <v>57</v>
      </c>
      <c r="E251" s="1">
        <v>95</v>
      </c>
      <c r="F251" s="1">
        <v>348</v>
      </c>
      <c r="G251" s="1">
        <v>48</v>
      </c>
      <c r="H251" s="1">
        <v>90</v>
      </c>
      <c r="I251" s="1">
        <v>20</v>
      </c>
      <c r="J251" s="1">
        <v>6</v>
      </c>
      <c r="K251" s="1">
        <v>6</v>
      </c>
      <c r="L251" s="1">
        <v>47</v>
      </c>
      <c r="M251" s="1">
        <v>10</v>
      </c>
      <c r="N251" s="1">
        <v>0</v>
      </c>
      <c r="O251" s="1">
        <v>44</v>
      </c>
      <c r="P251" s="1">
        <v>91</v>
      </c>
      <c r="AI251" s="1"/>
    </row>
    <row r="252" spans="1:35" x14ac:dyDescent="0.25">
      <c r="A252" s="1" t="s">
        <v>9502</v>
      </c>
      <c r="B252" s="1">
        <v>2010</v>
      </c>
      <c r="C252" s="1" t="s">
        <v>74</v>
      </c>
      <c r="D252" s="1" t="s">
        <v>53</v>
      </c>
      <c r="E252" s="1">
        <v>88</v>
      </c>
      <c r="F252" s="1">
        <v>349</v>
      </c>
      <c r="G252" s="1">
        <v>40</v>
      </c>
      <c r="H252" s="1">
        <v>96</v>
      </c>
      <c r="I252" s="1">
        <v>19</v>
      </c>
      <c r="J252" s="1">
        <v>2</v>
      </c>
      <c r="K252" s="1">
        <v>8</v>
      </c>
      <c r="L252" s="1">
        <v>43</v>
      </c>
      <c r="M252" s="1">
        <v>3</v>
      </c>
      <c r="N252" s="1">
        <v>1</v>
      </c>
      <c r="O252" s="1">
        <v>19</v>
      </c>
      <c r="P252" s="1">
        <v>29</v>
      </c>
      <c r="AI252" s="1"/>
    </row>
    <row r="253" spans="1:35" x14ac:dyDescent="0.25">
      <c r="A253" s="1" t="s">
        <v>9810</v>
      </c>
      <c r="B253" s="1">
        <v>2010</v>
      </c>
      <c r="C253" s="1" t="s">
        <v>66</v>
      </c>
      <c r="D253" s="1" t="s">
        <v>53</v>
      </c>
      <c r="E253" s="1">
        <v>112</v>
      </c>
      <c r="F253" s="1">
        <v>349</v>
      </c>
      <c r="G253" s="1">
        <v>50</v>
      </c>
      <c r="H253" s="1">
        <v>95</v>
      </c>
      <c r="I253" s="1">
        <v>19</v>
      </c>
      <c r="J253" s="1">
        <v>0</v>
      </c>
      <c r="K253" s="1">
        <v>13</v>
      </c>
      <c r="L253" s="1">
        <v>52</v>
      </c>
      <c r="M253" s="1">
        <v>2</v>
      </c>
      <c r="N253" s="1">
        <v>2</v>
      </c>
      <c r="O253" s="1">
        <v>68</v>
      </c>
      <c r="P253" s="1">
        <v>127</v>
      </c>
      <c r="AI253" s="1"/>
    </row>
    <row r="254" spans="1:35" x14ac:dyDescent="0.25">
      <c r="A254" s="1" t="s">
        <v>9609</v>
      </c>
      <c r="B254" s="1">
        <v>2010</v>
      </c>
      <c r="C254" s="1" t="s">
        <v>82</v>
      </c>
      <c r="D254" s="1" t="s">
        <v>57</v>
      </c>
      <c r="E254" s="1">
        <v>88</v>
      </c>
      <c r="F254" s="1">
        <v>350</v>
      </c>
      <c r="G254" s="1">
        <v>48</v>
      </c>
      <c r="H254" s="1">
        <v>85</v>
      </c>
      <c r="I254" s="1">
        <v>16</v>
      </c>
      <c r="J254" s="1">
        <v>3</v>
      </c>
      <c r="K254" s="1">
        <v>8</v>
      </c>
      <c r="L254" s="1">
        <v>41</v>
      </c>
      <c r="M254" s="1">
        <v>17</v>
      </c>
      <c r="N254" s="1">
        <v>1</v>
      </c>
      <c r="O254" s="1">
        <v>40</v>
      </c>
      <c r="P254" s="1">
        <v>32</v>
      </c>
      <c r="AI254" s="1"/>
    </row>
    <row r="255" spans="1:35" x14ac:dyDescent="0.25">
      <c r="A255" s="1" t="s">
        <v>9811</v>
      </c>
      <c r="B255" s="1">
        <v>2010</v>
      </c>
      <c r="C255" s="1" t="s">
        <v>73</v>
      </c>
      <c r="D255" s="1" t="s">
        <v>57</v>
      </c>
      <c r="E255" s="1">
        <v>133</v>
      </c>
      <c r="F255" s="1">
        <v>351</v>
      </c>
      <c r="G255" s="1">
        <v>48</v>
      </c>
      <c r="H255" s="1">
        <v>102</v>
      </c>
      <c r="I255" s="1">
        <v>15</v>
      </c>
      <c r="J255" s="1">
        <v>1</v>
      </c>
      <c r="K255" s="1">
        <v>0</v>
      </c>
      <c r="L255" s="1">
        <v>23</v>
      </c>
      <c r="M255" s="1">
        <v>12</v>
      </c>
      <c r="N255" s="1">
        <v>4</v>
      </c>
      <c r="O255" s="1">
        <v>51</v>
      </c>
      <c r="P255" s="1">
        <v>64</v>
      </c>
      <c r="AI255" s="1"/>
    </row>
    <row r="256" spans="1:35" x14ac:dyDescent="0.25">
      <c r="A256" s="1" t="s">
        <v>9812</v>
      </c>
      <c r="B256" s="1">
        <v>2010</v>
      </c>
      <c r="C256" s="1" t="s">
        <v>74</v>
      </c>
      <c r="D256" s="1" t="s">
        <v>53</v>
      </c>
      <c r="E256" s="1">
        <v>91</v>
      </c>
      <c r="F256" s="1">
        <v>352</v>
      </c>
      <c r="G256" s="1">
        <v>46</v>
      </c>
      <c r="H256" s="1">
        <v>112</v>
      </c>
      <c r="I256" s="1">
        <v>23</v>
      </c>
      <c r="J256" s="1">
        <v>3</v>
      </c>
      <c r="K256" s="1">
        <v>5</v>
      </c>
      <c r="L256" s="1">
        <v>37</v>
      </c>
      <c r="M256" s="1">
        <v>3</v>
      </c>
      <c r="N256" s="1">
        <v>3</v>
      </c>
      <c r="O256" s="1">
        <v>34</v>
      </c>
      <c r="P256" s="1">
        <v>47</v>
      </c>
      <c r="AI256" s="1"/>
    </row>
    <row r="257" spans="1:35" x14ac:dyDescent="0.25">
      <c r="A257" s="1" t="s">
        <v>9813</v>
      </c>
      <c r="B257" s="1">
        <v>2010</v>
      </c>
      <c r="C257" s="1" t="s">
        <v>83</v>
      </c>
      <c r="D257" s="1" t="s">
        <v>57</v>
      </c>
      <c r="E257" s="1">
        <v>91</v>
      </c>
      <c r="F257" s="1">
        <v>358</v>
      </c>
      <c r="G257" s="1">
        <v>60</v>
      </c>
      <c r="H257" s="1">
        <v>96</v>
      </c>
      <c r="I257" s="1">
        <v>20</v>
      </c>
      <c r="J257" s="1">
        <v>3</v>
      </c>
      <c r="K257" s="1">
        <v>5</v>
      </c>
      <c r="L257" s="1">
        <v>28</v>
      </c>
      <c r="M257" s="1">
        <v>10</v>
      </c>
      <c r="N257" s="1">
        <v>3</v>
      </c>
      <c r="O257" s="1">
        <v>33</v>
      </c>
      <c r="P257" s="1">
        <v>84</v>
      </c>
      <c r="AI257" s="1"/>
    </row>
    <row r="258" spans="1:35" x14ac:dyDescent="0.25">
      <c r="A258" s="1" t="s">
        <v>9814</v>
      </c>
      <c r="B258" s="1">
        <v>2010</v>
      </c>
      <c r="C258" s="1" t="s">
        <v>58</v>
      </c>
      <c r="D258" s="1" t="s">
        <v>57</v>
      </c>
      <c r="E258" s="1">
        <v>135</v>
      </c>
      <c r="F258" s="1">
        <v>358</v>
      </c>
      <c r="G258" s="1">
        <v>60</v>
      </c>
      <c r="H258" s="1">
        <v>91</v>
      </c>
      <c r="I258" s="1">
        <v>18</v>
      </c>
      <c r="J258" s="1">
        <v>5</v>
      </c>
      <c r="K258" s="1">
        <v>20</v>
      </c>
      <c r="L258" s="1">
        <v>56</v>
      </c>
      <c r="M258" s="1">
        <v>6</v>
      </c>
      <c r="N258" s="1">
        <v>1</v>
      </c>
      <c r="O258" s="1">
        <v>30</v>
      </c>
      <c r="P258" s="1">
        <v>100</v>
      </c>
      <c r="AI258" s="1"/>
    </row>
    <row r="259" spans="1:35" x14ac:dyDescent="0.25">
      <c r="A259" s="1" t="s">
        <v>9815</v>
      </c>
      <c r="B259" s="1">
        <v>2010</v>
      </c>
      <c r="C259" s="1" t="s">
        <v>58</v>
      </c>
      <c r="D259" s="1" t="s">
        <v>57</v>
      </c>
      <c r="E259" s="1">
        <v>130</v>
      </c>
      <c r="F259" s="1">
        <v>358</v>
      </c>
      <c r="G259" s="1">
        <v>45</v>
      </c>
      <c r="H259" s="1">
        <v>94</v>
      </c>
      <c r="I259" s="1">
        <v>20</v>
      </c>
      <c r="J259" s="1">
        <v>2</v>
      </c>
      <c r="K259" s="1">
        <v>13</v>
      </c>
      <c r="L259" s="1">
        <v>44</v>
      </c>
      <c r="M259" s="1">
        <v>7</v>
      </c>
      <c r="N259" s="1">
        <v>8</v>
      </c>
      <c r="O259" s="1">
        <v>64</v>
      </c>
      <c r="P259" s="1">
        <v>67</v>
      </c>
      <c r="AI259" s="1"/>
    </row>
    <row r="260" spans="1:35" x14ac:dyDescent="0.25">
      <c r="A260" s="1" t="s">
        <v>9816</v>
      </c>
      <c r="B260" s="1">
        <v>2010</v>
      </c>
      <c r="C260" s="1" t="s">
        <v>84</v>
      </c>
      <c r="D260" s="1" t="s">
        <v>57</v>
      </c>
      <c r="E260" s="1">
        <v>133</v>
      </c>
      <c r="F260" s="1">
        <v>358</v>
      </c>
      <c r="G260" s="1">
        <v>55</v>
      </c>
      <c r="H260" s="1">
        <v>88</v>
      </c>
      <c r="I260" s="1">
        <v>19</v>
      </c>
      <c r="J260" s="1">
        <v>5</v>
      </c>
      <c r="K260" s="1">
        <v>17</v>
      </c>
      <c r="L260" s="1">
        <v>52</v>
      </c>
      <c r="M260" s="1">
        <v>2</v>
      </c>
      <c r="N260" s="1">
        <v>1</v>
      </c>
      <c r="O260" s="1">
        <v>35</v>
      </c>
      <c r="P260" s="1">
        <v>67</v>
      </c>
      <c r="AI260" s="1"/>
    </row>
    <row r="261" spans="1:35" x14ac:dyDescent="0.25">
      <c r="A261" s="1" t="s">
        <v>9581</v>
      </c>
      <c r="B261" s="1">
        <v>2010</v>
      </c>
      <c r="C261" s="1" t="s">
        <v>83</v>
      </c>
      <c r="D261" s="1" t="s">
        <v>57</v>
      </c>
      <c r="E261" s="1">
        <v>100</v>
      </c>
      <c r="F261" s="1">
        <v>359</v>
      </c>
      <c r="G261" s="1">
        <v>45</v>
      </c>
      <c r="H261" s="1">
        <v>93</v>
      </c>
      <c r="I261" s="1">
        <v>21</v>
      </c>
      <c r="J261" s="1">
        <v>1</v>
      </c>
      <c r="K261" s="1">
        <v>22</v>
      </c>
      <c r="L261" s="1">
        <v>59</v>
      </c>
      <c r="M261" s="1">
        <v>5</v>
      </c>
      <c r="N261" s="1">
        <v>2</v>
      </c>
      <c r="O261" s="1">
        <v>34</v>
      </c>
      <c r="P261" s="1">
        <v>123</v>
      </c>
      <c r="AI261" s="1"/>
    </row>
    <row r="262" spans="1:35" x14ac:dyDescent="0.25">
      <c r="A262" s="1" t="s">
        <v>9817</v>
      </c>
      <c r="B262" s="1">
        <v>2010</v>
      </c>
      <c r="C262" s="1" t="s">
        <v>55</v>
      </c>
      <c r="D262" s="1" t="s">
        <v>53</v>
      </c>
      <c r="E262" s="1">
        <v>108</v>
      </c>
      <c r="F262" s="1">
        <v>361</v>
      </c>
      <c r="G262" s="1">
        <v>22</v>
      </c>
      <c r="H262" s="1">
        <v>82</v>
      </c>
      <c r="I262" s="1">
        <v>14</v>
      </c>
      <c r="J262" s="1">
        <v>2</v>
      </c>
      <c r="K262" s="1">
        <v>2</v>
      </c>
      <c r="L262" s="1">
        <v>25</v>
      </c>
      <c r="M262" s="1">
        <v>5</v>
      </c>
      <c r="N262" s="1">
        <v>0</v>
      </c>
      <c r="O262" s="1">
        <v>14</v>
      </c>
      <c r="P262" s="1">
        <v>74</v>
      </c>
      <c r="AI262" s="1"/>
    </row>
    <row r="263" spans="1:35" x14ac:dyDescent="0.25">
      <c r="A263" s="1" t="s">
        <v>9818</v>
      </c>
      <c r="B263" s="1">
        <v>2010</v>
      </c>
      <c r="C263" s="1" t="s">
        <v>64</v>
      </c>
      <c r="D263" s="1" t="s">
        <v>53</v>
      </c>
      <c r="E263" s="1">
        <v>102</v>
      </c>
      <c r="F263" s="1">
        <v>362</v>
      </c>
      <c r="G263" s="1">
        <v>77</v>
      </c>
      <c r="H263" s="1">
        <v>111</v>
      </c>
      <c r="I263" s="1">
        <v>26</v>
      </c>
      <c r="J263" s="1">
        <v>5</v>
      </c>
      <c r="K263" s="1">
        <v>19</v>
      </c>
      <c r="L263" s="1">
        <v>62</v>
      </c>
      <c r="M263" s="1">
        <v>4</v>
      </c>
      <c r="N263" s="1">
        <v>1</v>
      </c>
      <c r="O263" s="1">
        <v>58</v>
      </c>
      <c r="P263" s="1">
        <v>67</v>
      </c>
      <c r="AI263" s="1"/>
    </row>
    <row r="264" spans="1:35" x14ac:dyDescent="0.25">
      <c r="A264" s="1" t="s">
        <v>9579</v>
      </c>
      <c r="B264" s="1">
        <v>2010</v>
      </c>
      <c r="C264" s="1" t="s">
        <v>65</v>
      </c>
      <c r="D264" s="1" t="s">
        <v>57</v>
      </c>
      <c r="E264" s="1">
        <v>133</v>
      </c>
      <c r="F264" s="1">
        <v>364</v>
      </c>
      <c r="G264" s="1">
        <v>31</v>
      </c>
      <c r="H264" s="1">
        <v>95</v>
      </c>
      <c r="I264" s="1">
        <v>19</v>
      </c>
      <c r="J264" s="1">
        <v>6</v>
      </c>
      <c r="K264" s="1">
        <v>3</v>
      </c>
      <c r="L264" s="1">
        <v>30</v>
      </c>
      <c r="M264" s="1">
        <v>1</v>
      </c>
      <c r="N264" s="1">
        <v>0</v>
      </c>
      <c r="O264" s="1">
        <v>23</v>
      </c>
      <c r="P264" s="1">
        <v>76</v>
      </c>
      <c r="AI264" s="1"/>
    </row>
    <row r="265" spans="1:35" x14ac:dyDescent="0.25">
      <c r="A265" s="1" t="s">
        <v>9819</v>
      </c>
      <c r="B265" s="1">
        <v>2010</v>
      </c>
      <c r="C265" s="1" t="s">
        <v>79</v>
      </c>
      <c r="D265" s="1" t="s">
        <v>57</v>
      </c>
      <c r="E265" s="1">
        <v>114</v>
      </c>
      <c r="F265" s="1">
        <v>370</v>
      </c>
      <c r="G265" s="1">
        <v>54</v>
      </c>
      <c r="H265" s="1">
        <v>99</v>
      </c>
      <c r="I265" s="1">
        <v>19</v>
      </c>
      <c r="J265" s="1">
        <v>2</v>
      </c>
      <c r="K265" s="1">
        <v>16</v>
      </c>
      <c r="L265" s="1">
        <v>56</v>
      </c>
      <c r="M265" s="1">
        <v>8</v>
      </c>
      <c r="N265" s="1">
        <v>0</v>
      </c>
      <c r="O265" s="1">
        <v>67</v>
      </c>
      <c r="P265" s="1">
        <v>85</v>
      </c>
      <c r="AI265" s="1"/>
    </row>
    <row r="266" spans="1:35" x14ac:dyDescent="0.25">
      <c r="A266" s="1" t="s">
        <v>9820</v>
      </c>
      <c r="B266" s="1">
        <v>2010</v>
      </c>
      <c r="C266" s="1" t="s">
        <v>78</v>
      </c>
      <c r="D266" s="1" t="s">
        <v>53</v>
      </c>
      <c r="E266" s="1">
        <v>113</v>
      </c>
      <c r="F266" s="1">
        <v>371</v>
      </c>
      <c r="G266" s="1">
        <v>54</v>
      </c>
      <c r="H266" s="1">
        <v>104</v>
      </c>
      <c r="I266" s="1">
        <v>25</v>
      </c>
      <c r="J266" s="1">
        <v>1</v>
      </c>
      <c r="K266" s="1">
        <v>15</v>
      </c>
      <c r="L266" s="1">
        <v>62</v>
      </c>
      <c r="M266" s="1">
        <v>2</v>
      </c>
      <c r="N266" s="1">
        <v>2</v>
      </c>
      <c r="O266" s="1">
        <v>27</v>
      </c>
      <c r="P266" s="1">
        <v>92</v>
      </c>
      <c r="AI266" s="1"/>
    </row>
    <row r="267" spans="1:35" x14ac:dyDescent="0.25">
      <c r="A267" s="1" t="s">
        <v>9821</v>
      </c>
      <c r="B267" s="1">
        <v>2010</v>
      </c>
      <c r="C267" s="1" t="s">
        <v>82</v>
      </c>
      <c r="D267" s="1" t="s">
        <v>57</v>
      </c>
      <c r="E267" s="1">
        <v>121</v>
      </c>
      <c r="F267" s="1">
        <v>371</v>
      </c>
      <c r="G267" s="1">
        <v>43</v>
      </c>
      <c r="H267" s="1">
        <v>112</v>
      </c>
      <c r="I267" s="1">
        <v>28</v>
      </c>
      <c r="J267" s="1">
        <v>1</v>
      </c>
      <c r="K267" s="1">
        <v>8</v>
      </c>
      <c r="L267" s="1">
        <v>53</v>
      </c>
      <c r="M267" s="1">
        <v>0</v>
      </c>
      <c r="N267" s="1">
        <v>1</v>
      </c>
      <c r="O267" s="1">
        <v>55</v>
      </c>
      <c r="P267" s="1">
        <v>54</v>
      </c>
      <c r="AI267" s="1"/>
    </row>
    <row r="268" spans="1:35" x14ac:dyDescent="0.25">
      <c r="A268" s="1" t="s">
        <v>9822</v>
      </c>
      <c r="B268" s="1">
        <v>2010</v>
      </c>
      <c r="C268" s="1" t="s">
        <v>74</v>
      </c>
      <c r="D268" s="1" t="s">
        <v>53</v>
      </c>
      <c r="E268" s="1">
        <v>117</v>
      </c>
      <c r="F268" s="1">
        <v>373</v>
      </c>
      <c r="G268" s="1">
        <v>41</v>
      </c>
      <c r="H268" s="1">
        <v>98</v>
      </c>
      <c r="I268" s="1">
        <v>15</v>
      </c>
      <c r="J268" s="1">
        <v>6</v>
      </c>
      <c r="K268" s="1">
        <v>5</v>
      </c>
      <c r="L268" s="1">
        <v>39</v>
      </c>
      <c r="M268" s="1">
        <v>3</v>
      </c>
      <c r="N268" s="1">
        <v>2</v>
      </c>
      <c r="O268" s="1">
        <v>41</v>
      </c>
      <c r="P268" s="1">
        <v>68</v>
      </c>
      <c r="AI268" s="1"/>
    </row>
    <row r="269" spans="1:35" x14ac:dyDescent="0.25">
      <c r="A269" s="1" t="s">
        <v>9823</v>
      </c>
      <c r="B269" s="1">
        <v>2010</v>
      </c>
      <c r="C269" s="1" t="s">
        <v>83</v>
      </c>
      <c r="D269" s="1" t="s">
        <v>57</v>
      </c>
      <c r="E269" s="1">
        <v>97</v>
      </c>
      <c r="F269" s="1">
        <v>374</v>
      </c>
      <c r="G269" s="1">
        <v>41</v>
      </c>
      <c r="H269" s="1">
        <v>98</v>
      </c>
      <c r="I269" s="1">
        <v>25</v>
      </c>
      <c r="J269" s="1">
        <v>0</v>
      </c>
      <c r="K269" s="1">
        <v>10</v>
      </c>
      <c r="L269" s="1">
        <v>54</v>
      </c>
      <c r="M269" s="1">
        <v>0</v>
      </c>
      <c r="N269" s="1">
        <v>0</v>
      </c>
      <c r="O269" s="1">
        <v>23</v>
      </c>
      <c r="P269" s="1">
        <v>76</v>
      </c>
      <c r="AI269" s="1"/>
    </row>
    <row r="270" spans="1:35" x14ac:dyDescent="0.25">
      <c r="A270" s="1" t="s">
        <v>9824</v>
      </c>
      <c r="B270" s="1">
        <v>2010</v>
      </c>
      <c r="C270" s="1" t="s">
        <v>72</v>
      </c>
      <c r="D270" s="1" t="s">
        <v>53</v>
      </c>
      <c r="E270" s="1">
        <v>110</v>
      </c>
      <c r="F270" s="1">
        <v>376</v>
      </c>
      <c r="G270" s="1">
        <v>41</v>
      </c>
      <c r="H270" s="1">
        <v>83</v>
      </c>
      <c r="I270" s="1">
        <v>15</v>
      </c>
      <c r="J270" s="1">
        <v>1</v>
      </c>
      <c r="K270" s="1">
        <v>12</v>
      </c>
      <c r="L270" s="1">
        <v>41</v>
      </c>
      <c r="M270" s="1">
        <v>0</v>
      </c>
      <c r="N270" s="1">
        <v>0</v>
      </c>
      <c r="O270" s="1">
        <v>46</v>
      </c>
      <c r="P270" s="1">
        <v>82</v>
      </c>
      <c r="AI270" s="1"/>
    </row>
    <row r="271" spans="1:35" x14ac:dyDescent="0.25">
      <c r="A271" s="1" t="s">
        <v>9825</v>
      </c>
      <c r="B271" s="1">
        <v>2010</v>
      </c>
      <c r="C271" s="1" t="s">
        <v>76</v>
      </c>
      <c r="D271" s="1" t="s">
        <v>57</v>
      </c>
      <c r="E271" s="1">
        <v>109</v>
      </c>
      <c r="F271" s="1">
        <v>376</v>
      </c>
      <c r="G271" s="1">
        <v>50</v>
      </c>
      <c r="H271" s="1">
        <v>87</v>
      </c>
      <c r="I271" s="1">
        <v>18</v>
      </c>
      <c r="J271" s="1">
        <v>1</v>
      </c>
      <c r="K271" s="1">
        <v>7</v>
      </c>
      <c r="L271" s="1">
        <v>36</v>
      </c>
      <c r="M271" s="1">
        <v>8</v>
      </c>
      <c r="N271" s="1">
        <v>2</v>
      </c>
      <c r="O271" s="1">
        <v>43</v>
      </c>
      <c r="P271" s="1">
        <v>77</v>
      </c>
      <c r="AI271" s="1"/>
    </row>
    <row r="272" spans="1:35" x14ac:dyDescent="0.25">
      <c r="A272" s="1" t="s">
        <v>9826</v>
      </c>
      <c r="B272" s="1">
        <v>2010</v>
      </c>
      <c r="C272" s="1" t="s">
        <v>70</v>
      </c>
      <c r="D272" s="1" t="s">
        <v>57</v>
      </c>
      <c r="E272" s="1">
        <v>113</v>
      </c>
      <c r="F272" s="1">
        <v>379</v>
      </c>
      <c r="G272" s="1">
        <v>38</v>
      </c>
      <c r="H272" s="1">
        <v>105</v>
      </c>
      <c r="I272" s="1">
        <v>21</v>
      </c>
      <c r="J272" s="1">
        <v>3</v>
      </c>
      <c r="K272" s="1">
        <v>4</v>
      </c>
      <c r="L272" s="1">
        <v>34</v>
      </c>
      <c r="M272" s="1">
        <v>5</v>
      </c>
      <c r="N272" s="1">
        <v>3</v>
      </c>
      <c r="O272" s="1">
        <v>28</v>
      </c>
      <c r="P272" s="1">
        <v>62</v>
      </c>
      <c r="AI272" s="1"/>
    </row>
    <row r="273" spans="1:35" x14ac:dyDescent="0.25">
      <c r="A273" s="1" t="s">
        <v>9521</v>
      </c>
      <c r="B273" s="1">
        <v>2010</v>
      </c>
      <c r="C273" s="1" t="s">
        <v>72</v>
      </c>
      <c r="D273" s="1" t="s">
        <v>53</v>
      </c>
      <c r="E273" s="1">
        <v>97</v>
      </c>
      <c r="F273" s="1">
        <v>381</v>
      </c>
      <c r="G273" s="1">
        <v>39</v>
      </c>
      <c r="H273" s="1">
        <v>105</v>
      </c>
      <c r="I273" s="1">
        <v>16</v>
      </c>
      <c r="J273" s="1">
        <v>1</v>
      </c>
      <c r="K273" s="1">
        <v>3</v>
      </c>
      <c r="L273" s="1">
        <v>29</v>
      </c>
      <c r="M273" s="1">
        <v>6</v>
      </c>
      <c r="N273" s="1">
        <v>4</v>
      </c>
      <c r="O273" s="1">
        <v>25</v>
      </c>
      <c r="P273" s="1">
        <v>60</v>
      </c>
      <c r="AI273" s="1"/>
    </row>
    <row r="274" spans="1:35" x14ac:dyDescent="0.25">
      <c r="A274" s="1" t="s">
        <v>9827</v>
      </c>
      <c r="B274" s="1">
        <v>2010</v>
      </c>
      <c r="C274" s="1" t="s">
        <v>73</v>
      </c>
      <c r="D274" s="1" t="s">
        <v>57</v>
      </c>
      <c r="E274" s="1">
        <v>97</v>
      </c>
      <c r="F274" s="1">
        <v>383</v>
      </c>
      <c r="G274" s="1">
        <v>66</v>
      </c>
      <c r="H274" s="1">
        <v>115</v>
      </c>
      <c r="I274" s="1">
        <v>23</v>
      </c>
      <c r="J274" s="1">
        <v>7</v>
      </c>
      <c r="K274" s="1">
        <v>8</v>
      </c>
      <c r="L274" s="1">
        <v>43</v>
      </c>
      <c r="M274" s="1">
        <v>22</v>
      </c>
      <c r="N274" s="1">
        <v>4</v>
      </c>
      <c r="O274" s="1">
        <v>40</v>
      </c>
      <c r="P274" s="1">
        <v>60</v>
      </c>
      <c r="AI274" s="1"/>
    </row>
    <row r="275" spans="1:35" x14ac:dyDescent="0.25">
      <c r="A275" s="1" t="s">
        <v>9828</v>
      </c>
      <c r="B275" s="1">
        <v>2010</v>
      </c>
      <c r="C275" s="1" t="s">
        <v>67</v>
      </c>
      <c r="D275" s="1" t="s">
        <v>53</v>
      </c>
      <c r="E275" s="1">
        <v>120</v>
      </c>
      <c r="F275" s="1">
        <v>383</v>
      </c>
      <c r="G275" s="1">
        <v>49</v>
      </c>
      <c r="H275" s="1">
        <v>95</v>
      </c>
      <c r="I275" s="1">
        <v>23</v>
      </c>
      <c r="J275" s="1">
        <v>1</v>
      </c>
      <c r="K275" s="1">
        <v>18</v>
      </c>
      <c r="L275" s="1">
        <v>57</v>
      </c>
      <c r="M275" s="1">
        <v>3</v>
      </c>
      <c r="N275" s="1">
        <v>1</v>
      </c>
      <c r="O275" s="1">
        <v>59</v>
      </c>
      <c r="P275" s="1">
        <v>99</v>
      </c>
      <c r="AI275" s="1"/>
    </row>
    <row r="276" spans="1:35" x14ac:dyDescent="0.25">
      <c r="A276" s="1" t="s">
        <v>9829</v>
      </c>
      <c r="B276" s="1">
        <v>2010</v>
      </c>
      <c r="C276" s="1" t="s">
        <v>84</v>
      </c>
      <c r="D276" s="1" t="s">
        <v>57</v>
      </c>
      <c r="E276" s="1">
        <v>121</v>
      </c>
      <c r="F276" s="1">
        <v>386</v>
      </c>
      <c r="G276" s="1">
        <v>54</v>
      </c>
      <c r="H276" s="1">
        <v>99</v>
      </c>
      <c r="I276" s="1">
        <v>14</v>
      </c>
      <c r="J276" s="1">
        <v>2</v>
      </c>
      <c r="K276" s="1">
        <v>18</v>
      </c>
      <c r="L276" s="1">
        <v>61</v>
      </c>
      <c r="M276" s="1">
        <v>5</v>
      </c>
      <c r="N276" s="1">
        <v>2</v>
      </c>
      <c r="O276" s="1">
        <v>45</v>
      </c>
      <c r="P276" s="1">
        <v>110</v>
      </c>
      <c r="AI276" s="1"/>
    </row>
    <row r="277" spans="1:35" x14ac:dyDescent="0.25">
      <c r="A277" s="1" t="s">
        <v>9830</v>
      </c>
      <c r="B277" s="1">
        <v>2010</v>
      </c>
      <c r="C277" s="1" t="s">
        <v>84</v>
      </c>
      <c r="D277" s="1" t="s">
        <v>57</v>
      </c>
      <c r="E277" s="1">
        <v>133</v>
      </c>
      <c r="F277" s="1">
        <v>387</v>
      </c>
      <c r="G277" s="1">
        <v>43</v>
      </c>
      <c r="H277" s="1">
        <v>91</v>
      </c>
      <c r="I277" s="1">
        <v>21</v>
      </c>
      <c r="J277" s="1">
        <v>0</v>
      </c>
      <c r="K277" s="1">
        <v>8</v>
      </c>
      <c r="L277" s="1">
        <v>50</v>
      </c>
      <c r="M277" s="1">
        <v>3</v>
      </c>
      <c r="N277" s="1">
        <v>2</v>
      </c>
      <c r="O277" s="1">
        <v>35</v>
      </c>
      <c r="P277" s="1">
        <v>66</v>
      </c>
      <c r="AI277" s="1"/>
    </row>
    <row r="278" spans="1:35" x14ac:dyDescent="0.25">
      <c r="A278" s="1" t="s">
        <v>9702</v>
      </c>
      <c r="B278" s="1">
        <v>2010</v>
      </c>
      <c r="C278" s="1" t="s">
        <v>58</v>
      </c>
      <c r="D278" s="1" t="s">
        <v>57</v>
      </c>
      <c r="E278" s="1">
        <v>96</v>
      </c>
      <c r="F278" s="1">
        <v>388</v>
      </c>
      <c r="G278" s="1">
        <v>45</v>
      </c>
      <c r="H278" s="1">
        <v>110</v>
      </c>
      <c r="I278" s="1">
        <v>10</v>
      </c>
      <c r="J278" s="1">
        <v>2</v>
      </c>
      <c r="K278" s="1">
        <v>1</v>
      </c>
      <c r="L278" s="1">
        <v>21</v>
      </c>
      <c r="M278" s="1">
        <v>16</v>
      </c>
      <c r="N278" s="1">
        <v>6</v>
      </c>
      <c r="O278" s="1">
        <v>19</v>
      </c>
      <c r="P278" s="1">
        <v>46</v>
      </c>
      <c r="AI278" s="1"/>
    </row>
    <row r="279" spans="1:35" x14ac:dyDescent="0.25">
      <c r="A279" s="1" t="s">
        <v>9612</v>
      </c>
      <c r="B279" s="1">
        <v>2010</v>
      </c>
      <c r="C279" s="1" t="s">
        <v>74</v>
      </c>
      <c r="D279" s="1" t="s">
        <v>53</v>
      </c>
      <c r="E279" s="1">
        <v>95</v>
      </c>
      <c r="F279" s="1">
        <v>390</v>
      </c>
      <c r="G279" s="1">
        <v>46</v>
      </c>
      <c r="H279" s="1">
        <v>121</v>
      </c>
      <c r="I279" s="1">
        <v>8</v>
      </c>
      <c r="J279" s="1">
        <v>6</v>
      </c>
      <c r="K279" s="1">
        <v>5</v>
      </c>
      <c r="L279" s="1">
        <v>44</v>
      </c>
      <c r="M279" s="1">
        <v>30</v>
      </c>
      <c r="N279" s="1">
        <v>12</v>
      </c>
      <c r="O279" s="1">
        <v>29</v>
      </c>
      <c r="P279" s="1">
        <v>57</v>
      </c>
      <c r="AI279" s="1"/>
    </row>
    <row r="280" spans="1:35" x14ac:dyDescent="0.25">
      <c r="A280" s="1" t="s">
        <v>9591</v>
      </c>
      <c r="B280" s="1">
        <v>2010</v>
      </c>
      <c r="C280" s="1" t="s">
        <v>80</v>
      </c>
      <c r="D280" s="1" t="s">
        <v>53</v>
      </c>
      <c r="E280" s="1">
        <v>103</v>
      </c>
      <c r="F280" s="1">
        <v>391</v>
      </c>
      <c r="G280" s="1">
        <v>73</v>
      </c>
      <c r="H280" s="1">
        <v>112</v>
      </c>
      <c r="I280" s="1">
        <v>20</v>
      </c>
      <c r="J280" s="1">
        <v>1</v>
      </c>
      <c r="K280" s="1">
        <v>9</v>
      </c>
      <c r="L280" s="1">
        <v>45</v>
      </c>
      <c r="M280" s="1">
        <v>15</v>
      </c>
      <c r="N280" s="1">
        <v>5</v>
      </c>
      <c r="O280" s="1">
        <v>56</v>
      </c>
      <c r="P280" s="1">
        <v>57</v>
      </c>
      <c r="AI280" s="1"/>
    </row>
    <row r="281" spans="1:35" x14ac:dyDescent="0.25">
      <c r="A281" s="1" t="s">
        <v>9831</v>
      </c>
      <c r="B281" s="1">
        <v>2010</v>
      </c>
      <c r="C281" s="1" t="s">
        <v>68</v>
      </c>
      <c r="D281" s="1" t="s">
        <v>57</v>
      </c>
      <c r="E281" s="1">
        <v>131</v>
      </c>
      <c r="F281" s="1">
        <v>392</v>
      </c>
      <c r="G281" s="1">
        <v>60</v>
      </c>
      <c r="H281" s="1">
        <v>96</v>
      </c>
      <c r="I281" s="1">
        <v>11</v>
      </c>
      <c r="J281" s="1">
        <v>7</v>
      </c>
      <c r="K281" s="1">
        <v>13</v>
      </c>
      <c r="L281" s="1">
        <v>51</v>
      </c>
      <c r="M281" s="1">
        <v>29</v>
      </c>
      <c r="N281" s="1">
        <v>7</v>
      </c>
      <c r="O281" s="1">
        <v>45</v>
      </c>
      <c r="P281" s="1">
        <v>128</v>
      </c>
      <c r="AI281" s="1"/>
    </row>
    <row r="282" spans="1:35" x14ac:dyDescent="0.25">
      <c r="A282" s="1" t="s">
        <v>9832</v>
      </c>
      <c r="B282" s="1">
        <v>2010</v>
      </c>
      <c r="C282" s="1" t="s">
        <v>84</v>
      </c>
      <c r="D282" s="1" t="s">
        <v>57</v>
      </c>
      <c r="E282" s="1">
        <v>112</v>
      </c>
      <c r="F282" s="1">
        <v>394</v>
      </c>
      <c r="G282" s="1">
        <v>55</v>
      </c>
      <c r="H282" s="1">
        <v>106</v>
      </c>
      <c r="I282" s="1">
        <v>17</v>
      </c>
      <c r="J282" s="1">
        <v>6</v>
      </c>
      <c r="K282" s="1">
        <v>14</v>
      </c>
      <c r="L282" s="1">
        <v>58</v>
      </c>
      <c r="M282" s="1">
        <v>7</v>
      </c>
      <c r="N282" s="1">
        <v>4</v>
      </c>
      <c r="O282" s="1">
        <v>27</v>
      </c>
      <c r="P282" s="1">
        <v>117</v>
      </c>
      <c r="AI282" s="1"/>
    </row>
    <row r="283" spans="1:35" x14ac:dyDescent="0.25">
      <c r="A283" s="1" t="s">
        <v>9580</v>
      </c>
      <c r="B283" s="1">
        <v>2010</v>
      </c>
      <c r="C283" s="1" t="s">
        <v>74</v>
      </c>
      <c r="D283" s="1" t="s">
        <v>53</v>
      </c>
      <c r="E283" s="1">
        <v>106</v>
      </c>
      <c r="F283" s="1">
        <v>396</v>
      </c>
      <c r="G283" s="1">
        <v>46</v>
      </c>
      <c r="H283" s="1">
        <v>101</v>
      </c>
      <c r="I283" s="1">
        <v>17</v>
      </c>
      <c r="J283" s="1">
        <v>2</v>
      </c>
      <c r="K283" s="1">
        <v>16</v>
      </c>
      <c r="L283" s="1">
        <v>62</v>
      </c>
      <c r="M283" s="1">
        <v>1</v>
      </c>
      <c r="N283" s="1">
        <v>0</v>
      </c>
      <c r="O283" s="1">
        <v>27</v>
      </c>
      <c r="P283" s="1">
        <v>84</v>
      </c>
      <c r="AI283" s="1"/>
    </row>
    <row r="284" spans="1:35" x14ac:dyDescent="0.25">
      <c r="A284" s="1" t="s">
        <v>9833</v>
      </c>
      <c r="B284" s="1">
        <v>2010</v>
      </c>
      <c r="C284" s="1" t="s">
        <v>72</v>
      </c>
      <c r="D284" s="1" t="s">
        <v>53</v>
      </c>
      <c r="E284" s="1">
        <v>118</v>
      </c>
      <c r="F284" s="1">
        <v>396</v>
      </c>
      <c r="G284" s="1">
        <v>46</v>
      </c>
      <c r="H284" s="1">
        <v>110</v>
      </c>
      <c r="I284" s="1">
        <v>29</v>
      </c>
      <c r="J284" s="1">
        <v>0</v>
      </c>
      <c r="K284" s="1">
        <v>13</v>
      </c>
      <c r="L284" s="1">
        <v>50</v>
      </c>
      <c r="M284" s="1">
        <v>2</v>
      </c>
      <c r="N284" s="1">
        <v>1</v>
      </c>
      <c r="O284" s="1">
        <v>51</v>
      </c>
      <c r="P284" s="1">
        <v>94</v>
      </c>
      <c r="AI284" s="1"/>
    </row>
    <row r="285" spans="1:35" x14ac:dyDescent="0.25">
      <c r="A285" s="1" t="s">
        <v>9834</v>
      </c>
      <c r="B285" s="1">
        <v>2010</v>
      </c>
      <c r="C285" s="1" t="s">
        <v>84</v>
      </c>
      <c r="D285" s="1" t="s">
        <v>57</v>
      </c>
      <c r="E285" s="1">
        <v>118</v>
      </c>
      <c r="F285" s="1">
        <v>398</v>
      </c>
      <c r="G285" s="1">
        <v>48</v>
      </c>
      <c r="H285" s="1">
        <v>102</v>
      </c>
      <c r="I285" s="1">
        <v>18</v>
      </c>
      <c r="J285" s="1">
        <v>1</v>
      </c>
      <c r="K285" s="1">
        <v>8</v>
      </c>
      <c r="L285" s="1">
        <v>37</v>
      </c>
      <c r="M285" s="1">
        <v>0</v>
      </c>
      <c r="N285" s="1">
        <v>0</v>
      </c>
      <c r="O285" s="1">
        <v>67</v>
      </c>
      <c r="P285" s="1">
        <v>90</v>
      </c>
      <c r="AI285" s="1"/>
    </row>
    <row r="286" spans="1:35" x14ac:dyDescent="0.25">
      <c r="A286" s="1" t="s">
        <v>9835</v>
      </c>
      <c r="B286" s="1">
        <v>2010</v>
      </c>
      <c r="C286" s="1" t="s">
        <v>79</v>
      </c>
      <c r="D286" s="1" t="s">
        <v>57</v>
      </c>
      <c r="E286" s="1">
        <v>111</v>
      </c>
      <c r="F286" s="1">
        <v>398</v>
      </c>
      <c r="G286" s="1">
        <v>32</v>
      </c>
      <c r="H286" s="1">
        <v>106</v>
      </c>
      <c r="I286" s="1">
        <v>18</v>
      </c>
      <c r="J286" s="1">
        <v>1</v>
      </c>
      <c r="K286" s="1">
        <v>4</v>
      </c>
      <c r="L286" s="1">
        <v>49</v>
      </c>
      <c r="M286" s="1">
        <v>2</v>
      </c>
      <c r="N286" s="1">
        <v>3</v>
      </c>
      <c r="O286" s="1">
        <v>16</v>
      </c>
      <c r="P286" s="1">
        <v>66</v>
      </c>
      <c r="AI286" s="1"/>
    </row>
    <row r="287" spans="1:35" x14ac:dyDescent="0.25">
      <c r="A287" s="1" t="s">
        <v>9654</v>
      </c>
      <c r="B287" s="1">
        <v>2010</v>
      </c>
      <c r="C287" s="1" t="s">
        <v>80</v>
      </c>
      <c r="D287" s="1" t="s">
        <v>53</v>
      </c>
      <c r="E287" s="1">
        <v>108</v>
      </c>
      <c r="F287" s="1">
        <v>399</v>
      </c>
      <c r="G287" s="1">
        <v>60</v>
      </c>
      <c r="H287" s="1">
        <v>127</v>
      </c>
      <c r="I287" s="1">
        <v>31</v>
      </c>
      <c r="J287" s="1">
        <v>3</v>
      </c>
      <c r="K287" s="1">
        <v>22</v>
      </c>
      <c r="L287" s="1">
        <v>78</v>
      </c>
      <c r="M287" s="1">
        <v>17</v>
      </c>
      <c r="N287" s="1">
        <v>4</v>
      </c>
      <c r="O287" s="1">
        <v>38</v>
      </c>
      <c r="P287" s="1">
        <v>81</v>
      </c>
      <c r="AI287" s="1"/>
    </row>
    <row r="288" spans="1:35" x14ac:dyDescent="0.25">
      <c r="A288" s="1" t="s">
        <v>9836</v>
      </c>
      <c r="B288" s="1">
        <v>2010</v>
      </c>
      <c r="C288" s="1" t="s">
        <v>69</v>
      </c>
      <c r="D288" s="1" t="s">
        <v>57</v>
      </c>
      <c r="E288" s="1">
        <v>124</v>
      </c>
      <c r="F288" s="1">
        <v>401</v>
      </c>
      <c r="G288" s="1">
        <v>43</v>
      </c>
      <c r="H288" s="1">
        <v>95</v>
      </c>
      <c r="I288" s="1">
        <v>16</v>
      </c>
      <c r="J288" s="1">
        <v>2</v>
      </c>
      <c r="K288" s="1">
        <v>11</v>
      </c>
      <c r="L288" s="1">
        <v>54</v>
      </c>
      <c r="M288" s="1">
        <v>8</v>
      </c>
      <c r="N288" s="1">
        <v>2</v>
      </c>
      <c r="O288" s="1">
        <v>29</v>
      </c>
      <c r="P288" s="1">
        <v>76</v>
      </c>
      <c r="AI288" s="1"/>
    </row>
    <row r="289" spans="1:35" x14ac:dyDescent="0.25">
      <c r="A289" s="1" t="s">
        <v>9734</v>
      </c>
      <c r="B289" s="1">
        <v>2010</v>
      </c>
      <c r="C289" s="1" t="s">
        <v>61</v>
      </c>
      <c r="D289" s="1" t="s">
        <v>53</v>
      </c>
      <c r="E289" s="1">
        <v>97</v>
      </c>
      <c r="F289" s="1">
        <v>401</v>
      </c>
      <c r="G289" s="1">
        <v>40</v>
      </c>
      <c r="H289" s="1">
        <v>108</v>
      </c>
      <c r="I289" s="1">
        <v>16</v>
      </c>
      <c r="J289" s="1">
        <v>0</v>
      </c>
      <c r="K289" s="1">
        <v>7</v>
      </c>
      <c r="L289" s="1">
        <v>39</v>
      </c>
      <c r="M289" s="1">
        <v>0</v>
      </c>
      <c r="N289" s="1">
        <v>0</v>
      </c>
      <c r="O289" s="1">
        <v>15</v>
      </c>
      <c r="P289" s="1">
        <v>39</v>
      </c>
      <c r="AI289" s="1"/>
    </row>
    <row r="290" spans="1:35" x14ac:dyDescent="0.25">
      <c r="A290" s="1" t="s">
        <v>9837</v>
      </c>
      <c r="B290" s="1">
        <v>2010</v>
      </c>
      <c r="C290" s="1" t="s">
        <v>70</v>
      </c>
      <c r="D290" s="1" t="s">
        <v>57</v>
      </c>
      <c r="E290" s="1">
        <v>102</v>
      </c>
      <c r="F290" s="1">
        <v>405</v>
      </c>
      <c r="G290" s="1">
        <v>61</v>
      </c>
      <c r="H290" s="1">
        <v>121</v>
      </c>
      <c r="I290" s="1">
        <v>21</v>
      </c>
      <c r="J290" s="1">
        <v>4</v>
      </c>
      <c r="K290" s="1">
        <v>4</v>
      </c>
      <c r="L290" s="1">
        <v>35</v>
      </c>
      <c r="M290" s="1">
        <v>19</v>
      </c>
      <c r="N290" s="1">
        <v>7</v>
      </c>
      <c r="O290" s="1">
        <v>28</v>
      </c>
      <c r="P290" s="1">
        <v>57</v>
      </c>
      <c r="AI290" s="1"/>
    </row>
    <row r="291" spans="1:35" x14ac:dyDescent="0.25">
      <c r="A291" s="1" t="s">
        <v>9838</v>
      </c>
      <c r="B291" s="1">
        <v>2010</v>
      </c>
      <c r="C291" s="1" t="s">
        <v>70</v>
      </c>
      <c r="D291" s="1" t="s">
        <v>57</v>
      </c>
      <c r="E291" s="1">
        <v>124</v>
      </c>
      <c r="F291" s="1">
        <v>406</v>
      </c>
      <c r="G291" s="1">
        <v>42</v>
      </c>
      <c r="H291" s="1">
        <v>102</v>
      </c>
      <c r="I291" s="1">
        <v>22</v>
      </c>
      <c r="J291" s="1">
        <v>1</v>
      </c>
      <c r="K291" s="1">
        <v>13</v>
      </c>
      <c r="L291" s="1">
        <v>45</v>
      </c>
      <c r="M291" s="1">
        <v>1</v>
      </c>
      <c r="N291" s="1">
        <v>0</v>
      </c>
      <c r="O291" s="1">
        <v>41</v>
      </c>
      <c r="P291" s="1">
        <v>87</v>
      </c>
      <c r="AI291" s="1"/>
    </row>
    <row r="292" spans="1:35" x14ac:dyDescent="0.25">
      <c r="A292" s="1" t="s">
        <v>9535</v>
      </c>
      <c r="B292" s="1">
        <v>2010</v>
      </c>
      <c r="C292" s="1" t="s">
        <v>81</v>
      </c>
      <c r="D292" s="1" t="s">
        <v>57</v>
      </c>
      <c r="E292" s="1">
        <v>108</v>
      </c>
      <c r="F292" s="1">
        <v>406</v>
      </c>
      <c r="G292" s="1">
        <v>58</v>
      </c>
      <c r="H292" s="1">
        <v>124</v>
      </c>
      <c r="I292" s="1">
        <v>23</v>
      </c>
      <c r="J292" s="1">
        <v>2</v>
      </c>
      <c r="K292" s="1">
        <v>18</v>
      </c>
      <c r="L292" s="1">
        <v>67</v>
      </c>
      <c r="M292" s="1">
        <v>0</v>
      </c>
      <c r="N292" s="1">
        <v>2</v>
      </c>
      <c r="O292" s="1">
        <v>30</v>
      </c>
      <c r="P292" s="1">
        <v>55</v>
      </c>
      <c r="AI292" s="1"/>
    </row>
    <row r="293" spans="1:35" x14ac:dyDescent="0.25">
      <c r="A293" s="1" t="s">
        <v>9839</v>
      </c>
      <c r="B293" s="1">
        <v>2010</v>
      </c>
      <c r="C293" s="1" t="s">
        <v>60</v>
      </c>
      <c r="D293" s="1" t="s">
        <v>53</v>
      </c>
      <c r="E293" s="1">
        <v>118</v>
      </c>
      <c r="F293" s="1">
        <v>409</v>
      </c>
      <c r="G293" s="1">
        <v>53</v>
      </c>
      <c r="H293" s="1">
        <v>115</v>
      </c>
      <c r="I293" s="1">
        <v>25</v>
      </c>
      <c r="J293" s="1">
        <v>0</v>
      </c>
      <c r="K293" s="1">
        <v>20</v>
      </c>
      <c r="L293" s="1">
        <v>66</v>
      </c>
      <c r="M293" s="1">
        <v>0</v>
      </c>
      <c r="N293" s="1">
        <v>0</v>
      </c>
      <c r="O293" s="1">
        <v>16</v>
      </c>
      <c r="P293" s="1">
        <v>111</v>
      </c>
      <c r="AI293" s="1"/>
    </row>
    <row r="294" spans="1:35" x14ac:dyDescent="0.25">
      <c r="A294" s="1" t="s">
        <v>9840</v>
      </c>
      <c r="B294" s="1">
        <v>2010</v>
      </c>
      <c r="C294" s="1" t="s">
        <v>56</v>
      </c>
      <c r="D294" s="1" t="s">
        <v>57</v>
      </c>
      <c r="E294" s="1">
        <v>128</v>
      </c>
      <c r="F294" s="1">
        <v>412</v>
      </c>
      <c r="G294" s="1">
        <v>52</v>
      </c>
      <c r="H294" s="1">
        <v>99</v>
      </c>
      <c r="I294" s="1">
        <v>18</v>
      </c>
      <c r="J294" s="1">
        <v>0</v>
      </c>
      <c r="K294" s="1">
        <v>16</v>
      </c>
      <c r="L294" s="1">
        <v>71</v>
      </c>
      <c r="M294" s="1">
        <v>0</v>
      </c>
      <c r="N294" s="1">
        <v>0</v>
      </c>
      <c r="O294" s="1">
        <v>63</v>
      </c>
      <c r="P294" s="1">
        <v>100</v>
      </c>
      <c r="AI294" s="1"/>
    </row>
    <row r="295" spans="1:35" x14ac:dyDescent="0.25">
      <c r="A295" s="1" t="s">
        <v>9841</v>
      </c>
      <c r="B295" s="1">
        <v>2010</v>
      </c>
      <c r="C295" s="1" t="s">
        <v>79</v>
      </c>
      <c r="D295" s="1" t="s">
        <v>57</v>
      </c>
      <c r="E295" s="1">
        <v>134</v>
      </c>
      <c r="F295" s="1">
        <v>414</v>
      </c>
      <c r="G295" s="1">
        <v>52</v>
      </c>
      <c r="H295" s="1">
        <v>102</v>
      </c>
      <c r="I295" s="1">
        <v>18</v>
      </c>
      <c r="J295" s="1">
        <v>3</v>
      </c>
      <c r="K295" s="1">
        <v>11</v>
      </c>
      <c r="L295" s="1">
        <v>47</v>
      </c>
      <c r="M295" s="1">
        <v>16</v>
      </c>
      <c r="N295" s="1">
        <v>2</v>
      </c>
      <c r="O295" s="1">
        <v>35</v>
      </c>
      <c r="P295" s="1">
        <v>93</v>
      </c>
      <c r="AI295" s="1"/>
    </row>
    <row r="296" spans="1:35" x14ac:dyDescent="0.25">
      <c r="A296" s="1" t="s">
        <v>9842</v>
      </c>
      <c r="B296" s="1">
        <v>2010</v>
      </c>
      <c r="C296" s="1" t="s">
        <v>55</v>
      </c>
      <c r="D296" s="1" t="s">
        <v>53</v>
      </c>
      <c r="E296" s="1">
        <v>125</v>
      </c>
      <c r="F296" s="1">
        <v>414</v>
      </c>
      <c r="G296" s="1">
        <v>37</v>
      </c>
      <c r="H296" s="1">
        <v>90</v>
      </c>
      <c r="I296" s="1">
        <v>20</v>
      </c>
      <c r="J296" s="1">
        <v>1</v>
      </c>
      <c r="K296" s="1">
        <v>9</v>
      </c>
      <c r="L296" s="1">
        <v>51</v>
      </c>
      <c r="M296" s="1">
        <v>0</v>
      </c>
      <c r="N296" s="1">
        <v>0</v>
      </c>
      <c r="O296" s="1">
        <v>35</v>
      </c>
      <c r="P296" s="1">
        <v>57</v>
      </c>
      <c r="AI296" s="1"/>
    </row>
    <row r="297" spans="1:35" x14ac:dyDescent="0.25">
      <c r="A297" s="1" t="s">
        <v>9843</v>
      </c>
      <c r="B297" s="1">
        <v>2010</v>
      </c>
      <c r="C297" s="1" t="s">
        <v>77</v>
      </c>
      <c r="D297" s="1" t="s">
        <v>53</v>
      </c>
      <c r="E297" s="1">
        <v>124</v>
      </c>
      <c r="F297" s="1">
        <v>416</v>
      </c>
      <c r="G297" s="1">
        <v>53</v>
      </c>
      <c r="H297" s="1">
        <v>105</v>
      </c>
      <c r="I297" s="1">
        <v>20</v>
      </c>
      <c r="J297" s="1">
        <v>0</v>
      </c>
      <c r="K297" s="1">
        <v>15</v>
      </c>
      <c r="L297" s="1">
        <v>52</v>
      </c>
      <c r="M297" s="1">
        <v>2</v>
      </c>
      <c r="N297" s="1">
        <v>2</v>
      </c>
      <c r="O297" s="1">
        <v>33</v>
      </c>
      <c r="P297" s="1">
        <v>58</v>
      </c>
      <c r="AI297" s="1"/>
    </row>
    <row r="298" spans="1:35" x14ac:dyDescent="0.25">
      <c r="A298" s="1" t="s">
        <v>9584</v>
      </c>
      <c r="B298" s="1">
        <v>2010</v>
      </c>
      <c r="C298" s="1" t="s">
        <v>58</v>
      </c>
      <c r="D298" s="1" t="s">
        <v>57</v>
      </c>
      <c r="E298" s="1">
        <v>109</v>
      </c>
      <c r="F298" s="1">
        <v>418</v>
      </c>
      <c r="G298" s="1">
        <v>63</v>
      </c>
      <c r="H298" s="1">
        <v>105</v>
      </c>
      <c r="I298" s="1">
        <v>21</v>
      </c>
      <c r="J298" s="1">
        <v>0</v>
      </c>
      <c r="K298" s="1">
        <v>16</v>
      </c>
      <c r="L298" s="1">
        <v>56</v>
      </c>
      <c r="M298" s="1">
        <v>1</v>
      </c>
      <c r="N298" s="1">
        <v>3</v>
      </c>
      <c r="O298" s="1">
        <v>52</v>
      </c>
      <c r="P298" s="1">
        <v>101</v>
      </c>
      <c r="AI298" s="1"/>
    </row>
    <row r="299" spans="1:35" x14ac:dyDescent="0.25">
      <c r="A299" s="1" t="s">
        <v>9844</v>
      </c>
      <c r="B299" s="1">
        <v>2010</v>
      </c>
      <c r="C299" s="1" t="s">
        <v>80</v>
      </c>
      <c r="D299" s="1" t="s">
        <v>53</v>
      </c>
      <c r="E299" s="1">
        <v>138</v>
      </c>
      <c r="F299" s="1">
        <v>419</v>
      </c>
      <c r="G299" s="1">
        <v>54</v>
      </c>
      <c r="H299" s="1">
        <v>122</v>
      </c>
      <c r="I299" s="1">
        <v>26</v>
      </c>
      <c r="J299" s="1">
        <v>2</v>
      </c>
      <c r="K299" s="1">
        <v>12</v>
      </c>
      <c r="L299" s="1">
        <v>65</v>
      </c>
      <c r="M299" s="1">
        <v>14</v>
      </c>
      <c r="N299" s="1">
        <v>2</v>
      </c>
      <c r="O299" s="1">
        <v>45</v>
      </c>
      <c r="P299" s="1">
        <v>71</v>
      </c>
      <c r="AI299" s="1"/>
    </row>
    <row r="300" spans="1:35" x14ac:dyDescent="0.25">
      <c r="A300" s="1" t="s">
        <v>9845</v>
      </c>
      <c r="B300" s="1">
        <v>2010</v>
      </c>
      <c r="C300" s="1" t="s">
        <v>74</v>
      </c>
      <c r="D300" s="1" t="s">
        <v>53</v>
      </c>
      <c r="E300" s="1">
        <v>110</v>
      </c>
      <c r="F300" s="1">
        <v>424</v>
      </c>
      <c r="G300" s="1">
        <v>63</v>
      </c>
      <c r="H300" s="1">
        <v>129</v>
      </c>
      <c r="I300" s="1">
        <v>16</v>
      </c>
      <c r="J300" s="1">
        <v>3</v>
      </c>
      <c r="K300" s="1">
        <v>8</v>
      </c>
      <c r="L300" s="1">
        <v>32</v>
      </c>
      <c r="M300" s="1">
        <v>14</v>
      </c>
      <c r="N300" s="1">
        <v>5</v>
      </c>
      <c r="O300" s="1">
        <v>20</v>
      </c>
      <c r="P300" s="1">
        <v>49</v>
      </c>
      <c r="AI300" s="1"/>
    </row>
    <row r="301" spans="1:35" x14ac:dyDescent="0.25">
      <c r="A301" s="1" t="s">
        <v>9545</v>
      </c>
      <c r="B301" s="1">
        <v>2010</v>
      </c>
      <c r="C301" s="1" t="s">
        <v>82</v>
      </c>
      <c r="D301" s="1" t="s">
        <v>57</v>
      </c>
      <c r="E301" s="1">
        <v>115</v>
      </c>
      <c r="F301" s="1">
        <v>425</v>
      </c>
      <c r="G301" s="1">
        <v>75</v>
      </c>
      <c r="H301" s="1">
        <v>117</v>
      </c>
      <c r="I301" s="1">
        <v>20</v>
      </c>
      <c r="J301" s="1">
        <v>2</v>
      </c>
      <c r="K301" s="1">
        <v>16</v>
      </c>
      <c r="L301" s="1">
        <v>65</v>
      </c>
      <c r="M301" s="1">
        <v>13</v>
      </c>
      <c r="N301" s="1">
        <v>2</v>
      </c>
      <c r="O301" s="1">
        <v>63</v>
      </c>
      <c r="P301" s="1">
        <v>63</v>
      </c>
      <c r="AI301" s="1"/>
    </row>
    <row r="302" spans="1:35" x14ac:dyDescent="0.25">
      <c r="A302" s="1" t="s">
        <v>9652</v>
      </c>
      <c r="B302" s="1">
        <v>2010</v>
      </c>
      <c r="C302" s="1" t="s">
        <v>70</v>
      </c>
      <c r="D302" s="1" t="s">
        <v>57</v>
      </c>
      <c r="E302" s="1">
        <v>110</v>
      </c>
      <c r="F302" s="1">
        <v>426</v>
      </c>
      <c r="G302" s="1">
        <v>57</v>
      </c>
      <c r="H302" s="1">
        <v>126</v>
      </c>
      <c r="I302" s="1">
        <v>29</v>
      </c>
      <c r="J302" s="1">
        <v>3</v>
      </c>
      <c r="K302" s="1">
        <v>12</v>
      </c>
      <c r="L302" s="1">
        <v>66</v>
      </c>
      <c r="M302" s="1">
        <v>2</v>
      </c>
      <c r="N302" s="1">
        <v>3</v>
      </c>
      <c r="O302" s="1">
        <v>34</v>
      </c>
      <c r="P302" s="1">
        <v>83</v>
      </c>
      <c r="AI302" s="1"/>
    </row>
    <row r="303" spans="1:35" x14ac:dyDescent="0.25">
      <c r="A303" s="1" t="s">
        <v>9846</v>
      </c>
      <c r="B303" s="1">
        <v>2010</v>
      </c>
      <c r="C303" s="1" t="s">
        <v>60</v>
      </c>
      <c r="D303" s="1" t="s">
        <v>53</v>
      </c>
      <c r="E303" s="1">
        <v>110</v>
      </c>
      <c r="F303" s="1">
        <v>428</v>
      </c>
      <c r="G303" s="1">
        <v>70</v>
      </c>
      <c r="H303" s="1">
        <v>112</v>
      </c>
      <c r="I303" s="1">
        <v>31</v>
      </c>
      <c r="J303" s="1">
        <v>5</v>
      </c>
      <c r="K303" s="1">
        <v>8</v>
      </c>
      <c r="L303" s="1">
        <v>36</v>
      </c>
      <c r="M303" s="1">
        <v>17</v>
      </c>
      <c r="N303" s="1">
        <v>6</v>
      </c>
      <c r="O303" s="1">
        <v>38</v>
      </c>
      <c r="P303" s="1">
        <v>104</v>
      </c>
      <c r="AI303" s="1"/>
    </row>
    <row r="304" spans="1:35" x14ac:dyDescent="0.25">
      <c r="A304" s="1" t="s">
        <v>9847</v>
      </c>
      <c r="B304" s="1">
        <v>2010</v>
      </c>
      <c r="C304" s="1" t="s">
        <v>68</v>
      </c>
      <c r="D304" s="1" t="s">
        <v>57</v>
      </c>
      <c r="E304" s="1">
        <v>119</v>
      </c>
      <c r="F304" s="1">
        <v>430</v>
      </c>
      <c r="G304" s="1">
        <v>53</v>
      </c>
      <c r="H304" s="1">
        <v>105</v>
      </c>
      <c r="I304" s="1">
        <v>13</v>
      </c>
      <c r="J304" s="1">
        <v>2</v>
      </c>
      <c r="K304" s="1">
        <v>10</v>
      </c>
      <c r="L304" s="1">
        <v>50</v>
      </c>
      <c r="M304" s="1">
        <v>9</v>
      </c>
      <c r="N304" s="1">
        <v>6</v>
      </c>
      <c r="O304" s="1">
        <v>31</v>
      </c>
      <c r="P304" s="1">
        <v>54</v>
      </c>
      <c r="AI304" s="1"/>
    </row>
    <row r="305" spans="1:35" x14ac:dyDescent="0.25">
      <c r="A305" s="1" t="s">
        <v>9848</v>
      </c>
      <c r="B305" s="1">
        <v>2010</v>
      </c>
      <c r="C305" s="1" t="s">
        <v>81</v>
      </c>
      <c r="D305" s="1" t="s">
        <v>57</v>
      </c>
      <c r="E305" s="1">
        <v>111</v>
      </c>
      <c r="F305" s="1">
        <v>431</v>
      </c>
      <c r="G305" s="1">
        <v>55</v>
      </c>
      <c r="H305" s="1">
        <v>126</v>
      </c>
      <c r="I305" s="1">
        <v>22</v>
      </c>
      <c r="J305" s="1">
        <v>1</v>
      </c>
      <c r="K305" s="1">
        <v>7</v>
      </c>
      <c r="L305" s="1">
        <v>47</v>
      </c>
      <c r="M305" s="1">
        <v>3</v>
      </c>
      <c r="N305" s="1">
        <v>1</v>
      </c>
      <c r="O305" s="1">
        <v>32</v>
      </c>
      <c r="P305" s="1">
        <v>68</v>
      </c>
      <c r="AI305" s="1"/>
    </row>
    <row r="306" spans="1:35" x14ac:dyDescent="0.25">
      <c r="A306" s="1" t="s">
        <v>9849</v>
      </c>
      <c r="B306" s="1">
        <v>2010</v>
      </c>
      <c r="C306" s="1" t="s">
        <v>74</v>
      </c>
      <c r="D306" s="1" t="s">
        <v>53</v>
      </c>
      <c r="E306" s="1">
        <v>118</v>
      </c>
      <c r="F306" s="1">
        <v>434</v>
      </c>
      <c r="G306" s="1">
        <v>39</v>
      </c>
      <c r="H306" s="1">
        <v>111</v>
      </c>
      <c r="I306" s="1">
        <v>18</v>
      </c>
      <c r="J306" s="1">
        <v>0</v>
      </c>
      <c r="K306" s="1">
        <v>0</v>
      </c>
      <c r="L306" s="1">
        <v>37</v>
      </c>
      <c r="M306" s="1">
        <v>12</v>
      </c>
      <c r="N306" s="1">
        <v>7</v>
      </c>
      <c r="O306" s="1">
        <v>37</v>
      </c>
      <c r="P306" s="1">
        <v>45</v>
      </c>
      <c r="AI306" s="1"/>
    </row>
    <row r="307" spans="1:35" x14ac:dyDescent="0.25">
      <c r="A307" s="1" t="s">
        <v>9850</v>
      </c>
      <c r="B307" s="1">
        <v>2010</v>
      </c>
      <c r="C307" s="1" t="s">
        <v>66</v>
      </c>
      <c r="D307" s="1" t="s">
        <v>53</v>
      </c>
      <c r="E307" s="1">
        <v>124</v>
      </c>
      <c r="F307" s="1">
        <v>436</v>
      </c>
      <c r="G307" s="1">
        <v>45</v>
      </c>
      <c r="H307" s="1">
        <v>127</v>
      </c>
      <c r="I307" s="1">
        <v>24</v>
      </c>
      <c r="J307" s="1">
        <v>0</v>
      </c>
      <c r="K307" s="1">
        <v>5</v>
      </c>
      <c r="L307" s="1">
        <v>49</v>
      </c>
      <c r="M307" s="1">
        <v>7</v>
      </c>
      <c r="N307" s="1">
        <v>6</v>
      </c>
      <c r="O307" s="1">
        <v>40</v>
      </c>
      <c r="P307" s="1">
        <v>56</v>
      </c>
      <c r="AI307" s="1"/>
    </row>
    <row r="308" spans="1:35" x14ac:dyDescent="0.25">
      <c r="A308" s="1" t="s">
        <v>9851</v>
      </c>
      <c r="B308" s="1">
        <v>2010</v>
      </c>
      <c r="C308" s="1" t="s">
        <v>80</v>
      </c>
      <c r="D308" s="1" t="s">
        <v>53</v>
      </c>
      <c r="E308" s="1">
        <v>137</v>
      </c>
      <c r="F308" s="1">
        <v>438</v>
      </c>
      <c r="G308" s="1">
        <v>60</v>
      </c>
      <c r="H308" s="1">
        <v>121</v>
      </c>
      <c r="I308" s="1">
        <v>11</v>
      </c>
      <c r="J308" s="1">
        <v>4</v>
      </c>
      <c r="K308" s="1">
        <v>3</v>
      </c>
      <c r="L308" s="1">
        <v>42</v>
      </c>
      <c r="M308" s="1">
        <v>15</v>
      </c>
      <c r="N308" s="1">
        <v>7</v>
      </c>
      <c r="O308" s="1">
        <v>19</v>
      </c>
      <c r="P308" s="1">
        <v>59</v>
      </c>
      <c r="AI308" s="1"/>
    </row>
    <row r="309" spans="1:35" x14ac:dyDescent="0.25">
      <c r="A309" s="1" t="s">
        <v>9559</v>
      </c>
      <c r="B309" s="1">
        <v>2010</v>
      </c>
      <c r="C309" s="1" t="s">
        <v>84</v>
      </c>
      <c r="D309" s="1" t="s">
        <v>57</v>
      </c>
      <c r="E309" s="1">
        <v>132</v>
      </c>
      <c r="F309" s="1">
        <v>439</v>
      </c>
      <c r="G309" s="1">
        <v>73</v>
      </c>
      <c r="H309" s="1">
        <v>114</v>
      </c>
      <c r="I309" s="1">
        <v>20</v>
      </c>
      <c r="J309" s="1">
        <v>14</v>
      </c>
      <c r="K309" s="1">
        <v>6</v>
      </c>
      <c r="L309" s="1">
        <v>36</v>
      </c>
      <c r="M309" s="1">
        <v>13</v>
      </c>
      <c r="N309" s="1">
        <v>7</v>
      </c>
      <c r="O309" s="1">
        <v>57</v>
      </c>
      <c r="P309" s="1">
        <v>104</v>
      </c>
      <c r="AI309" s="1"/>
    </row>
    <row r="310" spans="1:35" x14ac:dyDescent="0.25">
      <c r="A310" s="1" t="s">
        <v>9852</v>
      </c>
      <c r="B310" s="1">
        <v>2010</v>
      </c>
      <c r="C310" s="1" t="s">
        <v>76</v>
      </c>
      <c r="D310" s="1" t="s">
        <v>57</v>
      </c>
      <c r="E310" s="1">
        <v>139</v>
      </c>
      <c r="F310" s="1">
        <v>439</v>
      </c>
      <c r="G310" s="1">
        <v>50</v>
      </c>
      <c r="H310" s="1">
        <v>98</v>
      </c>
      <c r="I310" s="1">
        <v>19</v>
      </c>
      <c r="J310" s="1">
        <v>3</v>
      </c>
      <c r="K310" s="1">
        <v>2</v>
      </c>
      <c r="L310" s="1">
        <v>36</v>
      </c>
      <c r="M310" s="1">
        <v>11</v>
      </c>
      <c r="N310" s="1">
        <v>4</v>
      </c>
      <c r="O310" s="1">
        <v>33</v>
      </c>
      <c r="P310" s="1">
        <v>60</v>
      </c>
      <c r="AI310" s="1"/>
    </row>
    <row r="311" spans="1:35" x14ac:dyDescent="0.25">
      <c r="A311" s="1" t="s">
        <v>9853</v>
      </c>
      <c r="B311" s="1">
        <v>2010</v>
      </c>
      <c r="C311" s="1" t="s">
        <v>72</v>
      </c>
      <c r="D311" s="1" t="s">
        <v>53</v>
      </c>
      <c r="E311" s="1">
        <v>122</v>
      </c>
      <c r="F311" s="1">
        <v>442</v>
      </c>
      <c r="G311" s="1">
        <v>48</v>
      </c>
      <c r="H311" s="1">
        <v>111</v>
      </c>
      <c r="I311" s="1">
        <v>24</v>
      </c>
      <c r="J311" s="1">
        <v>3</v>
      </c>
      <c r="K311" s="1">
        <v>2</v>
      </c>
      <c r="L311" s="1">
        <v>36</v>
      </c>
      <c r="M311" s="1">
        <v>20</v>
      </c>
      <c r="N311" s="1">
        <v>7</v>
      </c>
      <c r="O311" s="1">
        <v>29</v>
      </c>
      <c r="P311" s="1">
        <v>73</v>
      </c>
      <c r="AI311" s="1"/>
    </row>
    <row r="312" spans="1:35" x14ac:dyDescent="0.25">
      <c r="A312" s="1" t="s">
        <v>9854</v>
      </c>
      <c r="B312" s="1">
        <v>2010</v>
      </c>
      <c r="C312" s="1" t="s">
        <v>68</v>
      </c>
      <c r="D312" s="1" t="s">
        <v>57</v>
      </c>
      <c r="E312" s="1">
        <v>116</v>
      </c>
      <c r="F312" s="1">
        <v>442</v>
      </c>
      <c r="G312" s="1">
        <v>49</v>
      </c>
      <c r="H312" s="1">
        <v>118</v>
      </c>
      <c r="I312" s="1">
        <v>23</v>
      </c>
      <c r="J312" s="1">
        <v>0</v>
      </c>
      <c r="K312" s="1">
        <v>1</v>
      </c>
      <c r="L312" s="1">
        <v>29</v>
      </c>
      <c r="M312" s="1">
        <v>8</v>
      </c>
      <c r="N312" s="1">
        <v>1</v>
      </c>
      <c r="O312" s="1">
        <v>27</v>
      </c>
      <c r="P312" s="1">
        <v>35</v>
      </c>
      <c r="AI312" s="1"/>
    </row>
    <row r="313" spans="1:35" x14ac:dyDescent="0.25">
      <c r="A313" s="1" t="s">
        <v>9855</v>
      </c>
      <c r="B313" s="1">
        <v>2010</v>
      </c>
      <c r="C313" s="1" t="s">
        <v>52</v>
      </c>
      <c r="D313" s="1" t="s">
        <v>53</v>
      </c>
      <c r="E313" s="1">
        <v>131</v>
      </c>
      <c r="F313" s="1">
        <v>444</v>
      </c>
      <c r="G313" s="1">
        <v>58</v>
      </c>
      <c r="H313" s="1">
        <v>112</v>
      </c>
      <c r="I313" s="1">
        <v>25</v>
      </c>
      <c r="J313" s="1">
        <v>2</v>
      </c>
      <c r="K313" s="1">
        <v>9</v>
      </c>
      <c r="L313" s="1">
        <v>49</v>
      </c>
      <c r="M313" s="1">
        <v>4</v>
      </c>
      <c r="N313" s="1">
        <v>6</v>
      </c>
      <c r="O313" s="1">
        <v>37</v>
      </c>
      <c r="P313" s="1">
        <v>92</v>
      </c>
      <c r="AI313" s="1"/>
    </row>
    <row r="314" spans="1:35" x14ac:dyDescent="0.25">
      <c r="A314" s="1" t="s">
        <v>9856</v>
      </c>
      <c r="B314" s="1">
        <v>2010</v>
      </c>
      <c r="C314" s="1" t="s">
        <v>61</v>
      </c>
      <c r="D314" s="1" t="s">
        <v>53</v>
      </c>
      <c r="E314" s="1">
        <v>130</v>
      </c>
      <c r="F314" s="1">
        <v>446</v>
      </c>
      <c r="G314" s="1">
        <v>37</v>
      </c>
      <c r="H314" s="1">
        <v>111</v>
      </c>
      <c r="I314" s="1">
        <v>22</v>
      </c>
      <c r="J314" s="1">
        <v>1</v>
      </c>
      <c r="K314" s="1">
        <v>11</v>
      </c>
      <c r="L314" s="1">
        <v>55</v>
      </c>
      <c r="M314" s="1">
        <v>0</v>
      </c>
      <c r="N314" s="1">
        <v>1</v>
      </c>
      <c r="O314" s="1">
        <v>47</v>
      </c>
      <c r="P314" s="1">
        <v>94</v>
      </c>
      <c r="AI314" s="1"/>
    </row>
    <row r="315" spans="1:35" x14ac:dyDescent="0.25">
      <c r="A315" s="1" t="s">
        <v>9857</v>
      </c>
      <c r="B315" s="1">
        <v>2010</v>
      </c>
      <c r="C315" s="1" t="s">
        <v>61</v>
      </c>
      <c r="D315" s="1" t="s">
        <v>53</v>
      </c>
      <c r="E315" s="1">
        <v>131</v>
      </c>
      <c r="F315" s="1">
        <v>447</v>
      </c>
      <c r="G315" s="1">
        <v>70</v>
      </c>
      <c r="H315" s="1">
        <v>127</v>
      </c>
      <c r="I315" s="1">
        <v>29</v>
      </c>
      <c r="J315" s="1">
        <v>1</v>
      </c>
      <c r="K315" s="1">
        <v>27</v>
      </c>
      <c r="L315" s="1">
        <v>72</v>
      </c>
      <c r="M315" s="1">
        <v>2</v>
      </c>
      <c r="N315" s="1">
        <v>0</v>
      </c>
      <c r="O315" s="1">
        <v>59</v>
      </c>
      <c r="P315" s="1">
        <v>98</v>
      </c>
      <c r="AI315" s="1"/>
    </row>
    <row r="316" spans="1:35" x14ac:dyDescent="0.25">
      <c r="A316" s="1" t="s">
        <v>9858</v>
      </c>
      <c r="B316" s="1">
        <v>2010</v>
      </c>
      <c r="C316" s="1" t="s">
        <v>83</v>
      </c>
      <c r="D316" s="1" t="s">
        <v>57</v>
      </c>
      <c r="E316" s="1">
        <v>120</v>
      </c>
      <c r="F316" s="1">
        <v>452</v>
      </c>
      <c r="G316" s="1">
        <v>60</v>
      </c>
      <c r="H316" s="1">
        <v>120</v>
      </c>
      <c r="I316" s="1">
        <v>24</v>
      </c>
      <c r="J316" s="1">
        <v>3</v>
      </c>
      <c r="K316" s="1">
        <v>11</v>
      </c>
      <c r="L316" s="1">
        <v>58</v>
      </c>
      <c r="M316" s="1">
        <v>9</v>
      </c>
      <c r="N316" s="1">
        <v>1</v>
      </c>
      <c r="O316" s="1">
        <v>30</v>
      </c>
      <c r="P316" s="1">
        <v>100</v>
      </c>
      <c r="AI316" s="1"/>
    </row>
    <row r="317" spans="1:35" x14ac:dyDescent="0.25">
      <c r="A317" s="1" t="s">
        <v>9859</v>
      </c>
      <c r="B317" s="1">
        <v>2010</v>
      </c>
      <c r="C317" s="1" t="s">
        <v>77</v>
      </c>
      <c r="D317" s="1" t="s">
        <v>53</v>
      </c>
      <c r="E317" s="1">
        <v>140</v>
      </c>
      <c r="F317" s="1">
        <v>453</v>
      </c>
      <c r="G317" s="1">
        <v>60</v>
      </c>
      <c r="H317" s="1">
        <v>108</v>
      </c>
      <c r="I317" s="1">
        <v>24</v>
      </c>
      <c r="J317" s="1">
        <v>1</v>
      </c>
      <c r="K317" s="1">
        <v>26</v>
      </c>
      <c r="L317" s="1">
        <v>68</v>
      </c>
      <c r="M317" s="1">
        <v>4</v>
      </c>
      <c r="N317" s="1">
        <v>2</v>
      </c>
      <c r="O317" s="1">
        <v>42</v>
      </c>
      <c r="P317" s="1">
        <v>137</v>
      </c>
      <c r="AI317" s="1"/>
    </row>
    <row r="318" spans="1:35" x14ac:dyDescent="0.25">
      <c r="A318" s="1" t="s">
        <v>9860</v>
      </c>
      <c r="B318" s="1">
        <v>2010</v>
      </c>
      <c r="C318" s="1" t="s">
        <v>52</v>
      </c>
      <c r="D318" s="1" t="s">
        <v>53</v>
      </c>
      <c r="E318" s="1">
        <v>131</v>
      </c>
      <c r="F318" s="1">
        <v>453</v>
      </c>
      <c r="G318" s="1">
        <v>73</v>
      </c>
      <c r="H318" s="1">
        <v>110</v>
      </c>
      <c r="I318" s="1">
        <v>25</v>
      </c>
      <c r="J318" s="1">
        <v>2</v>
      </c>
      <c r="K318" s="1">
        <v>26</v>
      </c>
      <c r="L318" s="1">
        <v>87</v>
      </c>
      <c r="M318" s="1">
        <v>2</v>
      </c>
      <c r="N318" s="1">
        <v>2</v>
      </c>
      <c r="O318" s="1">
        <v>50</v>
      </c>
      <c r="P318" s="1">
        <v>83</v>
      </c>
      <c r="AI318" s="1"/>
    </row>
    <row r="319" spans="1:35" x14ac:dyDescent="0.25">
      <c r="A319" s="1" t="s">
        <v>9638</v>
      </c>
      <c r="B319" s="1">
        <v>2010</v>
      </c>
      <c r="C319" s="1" t="s">
        <v>56</v>
      </c>
      <c r="D319" s="1" t="s">
        <v>57</v>
      </c>
      <c r="E319" s="1">
        <v>147</v>
      </c>
      <c r="F319" s="1">
        <v>458</v>
      </c>
      <c r="G319" s="1">
        <v>50</v>
      </c>
      <c r="H319" s="1">
        <v>117</v>
      </c>
      <c r="I319" s="1">
        <v>27</v>
      </c>
      <c r="J319" s="1">
        <v>3</v>
      </c>
      <c r="K319" s="1">
        <v>4</v>
      </c>
      <c r="L319" s="1">
        <v>42</v>
      </c>
      <c r="M319" s="1">
        <v>7</v>
      </c>
      <c r="N319" s="1">
        <v>1</v>
      </c>
      <c r="O319" s="1">
        <v>42</v>
      </c>
      <c r="P319" s="1">
        <v>64</v>
      </c>
      <c r="AI319" s="1"/>
    </row>
    <row r="320" spans="1:35" x14ac:dyDescent="0.25">
      <c r="A320" s="1" t="s">
        <v>9676</v>
      </c>
      <c r="B320" s="1">
        <v>2010</v>
      </c>
      <c r="C320" s="1" t="s">
        <v>58</v>
      </c>
      <c r="D320" s="1" t="s">
        <v>57</v>
      </c>
      <c r="E320" s="1">
        <v>125</v>
      </c>
      <c r="F320" s="1">
        <v>463</v>
      </c>
      <c r="G320" s="1">
        <v>53</v>
      </c>
      <c r="H320" s="1">
        <v>139</v>
      </c>
      <c r="I320" s="1">
        <v>31</v>
      </c>
      <c r="J320" s="1">
        <v>5</v>
      </c>
      <c r="K320" s="1">
        <v>3</v>
      </c>
      <c r="L320" s="1">
        <v>41</v>
      </c>
      <c r="M320" s="1">
        <v>10</v>
      </c>
      <c r="N320" s="1">
        <v>8</v>
      </c>
      <c r="O320" s="1">
        <v>29</v>
      </c>
      <c r="P320" s="1">
        <v>71</v>
      </c>
      <c r="AI320" s="1"/>
    </row>
    <row r="321" spans="1:35" x14ac:dyDescent="0.25">
      <c r="A321" s="1" t="s">
        <v>9861</v>
      </c>
      <c r="B321" s="1">
        <v>2010</v>
      </c>
      <c r="C321" s="1" t="s">
        <v>78</v>
      </c>
      <c r="D321" s="1" t="s">
        <v>53</v>
      </c>
      <c r="E321" s="1">
        <v>133</v>
      </c>
      <c r="F321" s="1">
        <v>464</v>
      </c>
      <c r="G321" s="1">
        <v>49</v>
      </c>
      <c r="H321" s="1">
        <v>119</v>
      </c>
      <c r="I321" s="1">
        <v>26</v>
      </c>
      <c r="J321" s="1">
        <v>3</v>
      </c>
      <c r="K321" s="1">
        <v>14</v>
      </c>
      <c r="L321" s="1">
        <v>67</v>
      </c>
      <c r="M321" s="1">
        <v>7</v>
      </c>
      <c r="N321" s="1">
        <v>1</v>
      </c>
      <c r="O321" s="1">
        <v>40</v>
      </c>
      <c r="P321" s="1">
        <v>99</v>
      </c>
      <c r="AI321" s="1"/>
    </row>
    <row r="322" spans="1:35" x14ac:dyDescent="0.25">
      <c r="A322" s="1" t="s">
        <v>9547</v>
      </c>
      <c r="B322" s="1">
        <v>2010</v>
      </c>
      <c r="C322" s="1" t="s">
        <v>76</v>
      </c>
      <c r="D322" s="1" t="s">
        <v>57</v>
      </c>
      <c r="E322" s="1">
        <v>144</v>
      </c>
      <c r="F322" s="1">
        <v>464</v>
      </c>
      <c r="G322" s="1">
        <v>85</v>
      </c>
      <c r="H322" s="1">
        <v>128</v>
      </c>
      <c r="I322" s="1">
        <v>28</v>
      </c>
      <c r="J322" s="1">
        <v>3</v>
      </c>
      <c r="K322" s="1">
        <v>23</v>
      </c>
      <c r="L322" s="1">
        <v>66</v>
      </c>
      <c r="M322" s="1">
        <v>12</v>
      </c>
      <c r="N322" s="1">
        <v>8</v>
      </c>
      <c r="O322" s="1">
        <v>63</v>
      </c>
      <c r="P322" s="1">
        <v>148</v>
      </c>
      <c r="AI322" s="1"/>
    </row>
    <row r="323" spans="1:35" x14ac:dyDescent="0.25">
      <c r="A323" s="1" t="s">
        <v>9682</v>
      </c>
      <c r="B323" s="1">
        <v>2010</v>
      </c>
      <c r="C323" s="1" t="s">
        <v>76</v>
      </c>
      <c r="D323" s="1" t="s">
        <v>57</v>
      </c>
      <c r="E323" s="1">
        <v>136</v>
      </c>
      <c r="F323" s="1">
        <v>465</v>
      </c>
      <c r="G323" s="1">
        <v>34</v>
      </c>
      <c r="H323" s="1">
        <v>122</v>
      </c>
      <c r="I323" s="1">
        <v>19</v>
      </c>
      <c r="J323" s="1">
        <v>0</v>
      </c>
      <c r="K323" s="1">
        <v>6</v>
      </c>
      <c r="L323" s="1">
        <v>62</v>
      </c>
      <c r="M323" s="1">
        <v>8</v>
      </c>
      <c r="N323" s="1">
        <v>4</v>
      </c>
      <c r="O323" s="1">
        <v>42</v>
      </c>
      <c r="P323" s="1">
        <v>51</v>
      </c>
      <c r="AI323" s="1"/>
    </row>
    <row r="324" spans="1:35" x14ac:dyDescent="0.25">
      <c r="A324" s="1" t="s">
        <v>9519</v>
      </c>
      <c r="B324" s="1">
        <v>2010</v>
      </c>
      <c r="C324" s="1" t="s">
        <v>58</v>
      </c>
      <c r="D324" s="1" t="s">
        <v>57</v>
      </c>
      <c r="E324" s="1">
        <v>124</v>
      </c>
      <c r="F324" s="1">
        <v>465</v>
      </c>
      <c r="G324" s="1">
        <v>61</v>
      </c>
      <c r="H324" s="1">
        <v>112</v>
      </c>
      <c r="I324" s="1">
        <v>21</v>
      </c>
      <c r="J324" s="1">
        <v>1</v>
      </c>
      <c r="K324" s="1">
        <v>25</v>
      </c>
      <c r="L324" s="1">
        <v>83</v>
      </c>
      <c r="M324" s="1">
        <v>0</v>
      </c>
      <c r="N324" s="1">
        <v>0</v>
      </c>
      <c r="O324" s="1">
        <v>34</v>
      </c>
      <c r="P324" s="1">
        <v>90</v>
      </c>
      <c r="AI324" s="1"/>
    </row>
    <row r="325" spans="1:35" x14ac:dyDescent="0.25">
      <c r="A325" s="1" t="s">
        <v>9549</v>
      </c>
      <c r="B325" s="1">
        <v>2010</v>
      </c>
      <c r="C325" s="1" t="s">
        <v>67</v>
      </c>
      <c r="D325" s="1" t="s">
        <v>53</v>
      </c>
      <c r="E325" s="1">
        <v>136</v>
      </c>
      <c r="F325" s="1">
        <v>466</v>
      </c>
      <c r="G325" s="1">
        <v>76</v>
      </c>
      <c r="H325" s="1">
        <v>115</v>
      </c>
      <c r="I325" s="1">
        <v>17</v>
      </c>
      <c r="J325" s="1">
        <v>7</v>
      </c>
      <c r="K325" s="1">
        <v>24</v>
      </c>
      <c r="L325" s="1">
        <v>67</v>
      </c>
      <c r="M325" s="1">
        <v>12</v>
      </c>
      <c r="N325" s="1">
        <v>2</v>
      </c>
      <c r="O325" s="1">
        <v>53</v>
      </c>
      <c r="P325" s="1">
        <v>116</v>
      </c>
      <c r="AI325" s="1"/>
    </row>
    <row r="326" spans="1:35" x14ac:dyDescent="0.25">
      <c r="A326" s="1" t="s">
        <v>9862</v>
      </c>
      <c r="B326" s="1">
        <v>2010</v>
      </c>
      <c r="C326" s="1" t="s">
        <v>63</v>
      </c>
      <c r="D326" s="1" t="s">
        <v>53</v>
      </c>
      <c r="E326" s="1">
        <v>135</v>
      </c>
      <c r="F326" s="1">
        <v>468</v>
      </c>
      <c r="G326" s="1">
        <v>71</v>
      </c>
      <c r="H326" s="1">
        <v>119</v>
      </c>
      <c r="I326" s="1">
        <v>27</v>
      </c>
      <c r="J326" s="1">
        <v>3</v>
      </c>
      <c r="K326" s="1">
        <v>4</v>
      </c>
      <c r="L326" s="1">
        <v>47</v>
      </c>
      <c r="M326" s="1">
        <v>11</v>
      </c>
      <c r="N326" s="1">
        <v>6</v>
      </c>
      <c r="O326" s="1">
        <v>45</v>
      </c>
      <c r="P326" s="1">
        <v>83</v>
      </c>
      <c r="AI326" s="1"/>
    </row>
    <row r="327" spans="1:35" x14ac:dyDescent="0.25">
      <c r="A327" s="1" t="s">
        <v>9863</v>
      </c>
      <c r="B327" s="1">
        <v>2010</v>
      </c>
      <c r="C327" s="1" t="s">
        <v>70</v>
      </c>
      <c r="D327" s="1" t="s">
        <v>57</v>
      </c>
      <c r="E327" s="1">
        <v>139</v>
      </c>
      <c r="F327" s="1">
        <v>468</v>
      </c>
      <c r="G327" s="1">
        <v>42</v>
      </c>
      <c r="H327" s="1">
        <v>120</v>
      </c>
      <c r="I327" s="1">
        <v>29</v>
      </c>
      <c r="J327" s="1">
        <v>3</v>
      </c>
      <c r="K327" s="1">
        <v>8</v>
      </c>
      <c r="L327" s="1">
        <v>38</v>
      </c>
      <c r="M327" s="1">
        <v>12</v>
      </c>
      <c r="N327" s="1">
        <v>3</v>
      </c>
      <c r="O327" s="1">
        <v>23</v>
      </c>
      <c r="P327" s="1">
        <v>106</v>
      </c>
      <c r="AI327" s="1"/>
    </row>
    <row r="328" spans="1:35" x14ac:dyDescent="0.25">
      <c r="A328" s="1" t="s">
        <v>9864</v>
      </c>
      <c r="B328" s="1">
        <v>2010</v>
      </c>
      <c r="C328" s="1" t="s">
        <v>84</v>
      </c>
      <c r="D328" s="1" t="s">
        <v>57</v>
      </c>
      <c r="E328" s="1">
        <v>122</v>
      </c>
      <c r="F328" s="1">
        <v>470</v>
      </c>
      <c r="G328" s="1">
        <v>89</v>
      </c>
      <c r="H328" s="1">
        <v>148</v>
      </c>
      <c r="I328" s="1">
        <v>32</v>
      </c>
      <c r="J328" s="1">
        <v>3</v>
      </c>
      <c r="K328" s="1">
        <v>27</v>
      </c>
      <c r="L328" s="1">
        <v>95</v>
      </c>
      <c r="M328" s="1">
        <v>11</v>
      </c>
      <c r="N328" s="1">
        <v>2</v>
      </c>
      <c r="O328" s="1">
        <v>48</v>
      </c>
      <c r="P328" s="1">
        <v>78</v>
      </c>
      <c r="AI328" s="1"/>
    </row>
    <row r="329" spans="1:35" x14ac:dyDescent="0.25">
      <c r="A329" s="1" t="s">
        <v>9660</v>
      </c>
      <c r="B329" s="1">
        <v>2010</v>
      </c>
      <c r="C329" s="1" t="s">
        <v>56</v>
      </c>
      <c r="D329" s="1" t="s">
        <v>57</v>
      </c>
      <c r="E329" s="1">
        <v>134</v>
      </c>
      <c r="F329" s="1">
        <v>471</v>
      </c>
      <c r="G329" s="1">
        <v>65</v>
      </c>
      <c r="H329" s="1">
        <v>151</v>
      </c>
      <c r="I329" s="1">
        <v>15</v>
      </c>
      <c r="J329" s="1">
        <v>3</v>
      </c>
      <c r="K329" s="1">
        <v>8</v>
      </c>
      <c r="L329" s="1">
        <v>47</v>
      </c>
      <c r="M329" s="1">
        <v>7</v>
      </c>
      <c r="N329" s="1">
        <v>6</v>
      </c>
      <c r="O329" s="1">
        <v>29</v>
      </c>
      <c r="P329" s="1">
        <v>62</v>
      </c>
      <c r="AI329" s="1"/>
    </row>
    <row r="330" spans="1:35" x14ac:dyDescent="0.25">
      <c r="A330" s="1" t="s">
        <v>9865</v>
      </c>
      <c r="B330" s="1">
        <v>2010</v>
      </c>
      <c r="C330" s="1" t="s">
        <v>75</v>
      </c>
      <c r="D330" s="1" t="s">
        <v>57</v>
      </c>
      <c r="E330" s="1">
        <v>133</v>
      </c>
      <c r="F330" s="1">
        <v>471</v>
      </c>
      <c r="G330" s="1">
        <v>66</v>
      </c>
      <c r="H330" s="1">
        <v>134</v>
      </c>
      <c r="I330" s="1">
        <v>34</v>
      </c>
      <c r="J330" s="1">
        <v>3</v>
      </c>
      <c r="K330" s="1">
        <v>20</v>
      </c>
      <c r="L330" s="1">
        <v>83</v>
      </c>
      <c r="M330" s="1">
        <v>1</v>
      </c>
      <c r="N330" s="1">
        <v>2</v>
      </c>
      <c r="O330" s="1">
        <v>50</v>
      </c>
      <c r="P330" s="1">
        <v>82</v>
      </c>
      <c r="AI330" s="1"/>
    </row>
    <row r="331" spans="1:35" x14ac:dyDescent="0.25">
      <c r="A331" s="1" t="s">
        <v>9866</v>
      </c>
      <c r="B331" s="1">
        <v>2010</v>
      </c>
      <c r="C331" s="1" t="s">
        <v>61</v>
      </c>
      <c r="D331" s="1" t="s">
        <v>53</v>
      </c>
      <c r="E331" s="1">
        <v>150</v>
      </c>
      <c r="F331" s="1">
        <v>473</v>
      </c>
      <c r="G331" s="1">
        <v>42</v>
      </c>
      <c r="H331" s="1">
        <v>109</v>
      </c>
      <c r="I331" s="1">
        <v>13</v>
      </c>
      <c r="J331" s="1">
        <v>1</v>
      </c>
      <c r="K331" s="1">
        <v>1</v>
      </c>
      <c r="L331" s="1">
        <v>28</v>
      </c>
      <c r="M331" s="1">
        <v>11</v>
      </c>
      <c r="N331" s="1">
        <v>5</v>
      </c>
      <c r="O331" s="1">
        <v>25</v>
      </c>
      <c r="P331" s="1">
        <v>53</v>
      </c>
      <c r="AI331" s="1"/>
    </row>
    <row r="332" spans="1:35" x14ac:dyDescent="0.25">
      <c r="A332" s="1" t="s">
        <v>9484</v>
      </c>
      <c r="B332" s="1">
        <v>2010</v>
      </c>
      <c r="C332" s="1" t="s">
        <v>52</v>
      </c>
      <c r="D332" s="1" t="s">
        <v>53</v>
      </c>
      <c r="E332" s="1">
        <v>128</v>
      </c>
      <c r="F332" s="1">
        <v>474</v>
      </c>
      <c r="G332" s="1">
        <v>43</v>
      </c>
      <c r="H332" s="1">
        <v>128</v>
      </c>
      <c r="I332" s="1">
        <v>29</v>
      </c>
      <c r="J332" s="1">
        <v>0</v>
      </c>
      <c r="K332" s="1">
        <v>9</v>
      </c>
      <c r="L332" s="1">
        <v>56</v>
      </c>
      <c r="M332" s="1">
        <v>3</v>
      </c>
      <c r="N332" s="1">
        <v>4</v>
      </c>
      <c r="O332" s="1">
        <v>15</v>
      </c>
      <c r="P332" s="1">
        <v>39</v>
      </c>
      <c r="AI332" s="1"/>
    </row>
    <row r="333" spans="1:35" x14ac:dyDescent="0.25">
      <c r="A333" s="1" t="s">
        <v>9867</v>
      </c>
      <c r="B333" s="1">
        <v>2010</v>
      </c>
      <c r="C333" s="1" t="s">
        <v>76</v>
      </c>
      <c r="D333" s="1" t="s">
        <v>57</v>
      </c>
      <c r="E333" s="1">
        <v>137</v>
      </c>
      <c r="F333" s="1">
        <v>476</v>
      </c>
      <c r="G333" s="1">
        <v>66</v>
      </c>
      <c r="H333" s="1">
        <v>126</v>
      </c>
      <c r="I333" s="1">
        <v>18</v>
      </c>
      <c r="J333" s="1">
        <v>1</v>
      </c>
      <c r="K333" s="1">
        <v>5</v>
      </c>
      <c r="L333" s="1">
        <v>42</v>
      </c>
      <c r="M333" s="1">
        <v>5</v>
      </c>
      <c r="N333" s="1">
        <v>3</v>
      </c>
      <c r="O333" s="1">
        <v>43</v>
      </c>
      <c r="P333" s="1">
        <v>64</v>
      </c>
      <c r="AI333" s="1"/>
    </row>
    <row r="334" spans="1:35" x14ac:dyDescent="0.25">
      <c r="A334" s="1" t="s">
        <v>9531</v>
      </c>
      <c r="B334" s="1">
        <v>2010</v>
      </c>
      <c r="C334" s="1" t="s">
        <v>67</v>
      </c>
      <c r="D334" s="1" t="s">
        <v>53</v>
      </c>
      <c r="E334" s="1">
        <v>150</v>
      </c>
      <c r="F334" s="1">
        <v>477</v>
      </c>
      <c r="G334" s="1">
        <v>97</v>
      </c>
      <c r="H334" s="1">
        <v>132</v>
      </c>
      <c r="I334" s="1">
        <v>20</v>
      </c>
      <c r="J334" s="1">
        <v>7</v>
      </c>
      <c r="K334" s="1">
        <v>5</v>
      </c>
      <c r="L334" s="1">
        <v>47</v>
      </c>
      <c r="M334" s="1">
        <v>47</v>
      </c>
      <c r="N334" s="1">
        <v>9</v>
      </c>
      <c r="O334" s="1">
        <v>79</v>
      </c>
      <c r="P334" s="1">
        <v>101</v>
      </c>
      <c r="AI334" s="1"/>
    </row>
    <row r="335" spans="1:35" x14ac:dyDescent="0.25">
      <c r="A335" s="1" t="s">
        <v>9868</v>
      </c>
      <c r="B335" s="1">
        <v>2010</v>
      </c>
      <c r="C335" s="1" t="s">
        <v>64</v>
      </c>
      <c r="D335" s="1" t="s">
        <v>53</v>
      </c>
      <c r="E335" s="1">
        <v>139</v>
      </c>
      <c r="F335" s="1">
        <v>478</v>
      </c>
      <c r="G335" s="1">
        <v>69</v>
      </c>
      <c r="H335" s="1">
        <v>122</v>
      </c>
      <c r="I335" s="1">
        <v>24</v>
      </c>
      <c r="J335" s="1">
        <v>2</v>
      </c>
      <c r="K335" s="1">
        <v>22</v>
      </c>
      <c r="L335" s="1">
        <v>68</v>
      </c>
      <c r="M335" s="1">
        <v>3</v>
      </c>
      <c r="N335" s="1">
        <v>1</v>
      </c>
      <c r="O335" s="1">
        <v>60</v>
      </c>
      <c r="P335" s="1">
        <v>105</v>
      </c>
      <c r="AI335" s="1"/>
    </row>
    <row r="336" spans="1:35" x14ac:dyDescent="0.25">
      <c r="A336" s="1" t="s">
        <v>9533</v>
      </c>
      <c r="B336" s="1">
        <v>2010</v>
      </c>
      <c r="C336" s="1" t="s">
        <v>56</v>
      </c>
      <c r="D336" s="1" t="s">
        <v>57</v>
      </c>
      <c r="E336" s="1">
        <v>143</v>
      </c>
      <c r="F336" s="1">
        <v>479</v>
      </c>
      <c r="G336" s="1">
        <v>63</v>
      </c>
      <c r="H336" s="1">
        <v>129</v>
      </c>
      <c r="I336" s="1">
        <v>25</v>
      </c>
      <c r="J336" s="1">
        <v>0</v>
      </c>
      <c r="K336" s="1">
        <v>21</v>
      </c>
      <c r="L336" s="1">
        <v>77</v>
      </c>
      <c r="M336" s="1">
        <v>5</v>
      </c>
      <c r="N336" s="1">
        <v>2</v>
      </c>
      <c r="O336" s="1">
        <v>74</v>
      </c>
      <c r="P336" s="1">
        <v>98</v>
      </c>
      <c r="AI336" s="1"/>
    </row>
    <row r="337" spans="1:35" x14ac:dyDescent="0.25">
      <c r="A337" s="1" t="s">
        <v>9869</v>
      </c>
      <c r="B337" s="1">
        <v>2010</v>
      </c>
      <c r="C337" s="1" t="s">
        <v>77</v>
      </c>
      <c r="D337" s="1" t="s">
        <v>53</v>
      </c>
      <c r="E337" s="1">
        <v>145</v>
      </c>
      <c r="F337" s="1">
        <v>482</v>
      </c>
      <c r="G337" s="1">
        <v>55</v>
      </c>
      <c r="H337" s="1">
        <v>132</v>
      </c>
      <c r="I337" s="1">
        <v>24</v>
      </c>
      <c r="J337" s="1">
        <v>1</v>
      </c>
      <c r="K337" s="1">
        <v>21</v>
      </c>
      <c r="L337" s="1">
        <v>84</v>
      </c>
      <c r="M337" s="1">
        <v>0</v>
      </c>
      <c r="N337" s="1">
        <v>1</v>
      </c>
      <c r="O337" s="1">
        <v>67</v>
      </c>
      <c r="P337" s="1">
        <v>98</v>
      </c>
      <c r="AI337" s="1"/>
    </row>
    <row r="338" spans="1:35" x14ac:dyDescent="0.25">
      <c r="A338" s="1" t="s">
        <v>9870</v>
      </c>
      <c r="B338" s="1">
        <v>2010</v>
      </c>
      <c r="C338" s="1" t="s">
        <v>63</v>
      </c>
      <c r="D338" s="1" t="s">
        <v>53</v>
      </c>
      <c r="E338" s="1">
        <v>144</v>
      </c>
      <c r="F338" s="1">
        <v>484</v>
      </c>
      <c r="G338" s="1">
        <v>64</v>
      </c>
      <c r="H338" s="1">
        <v>95</v>
      </c>
      <c r="I338" s="1">
        <v>18</v>
      </c>
      <c r="J338" s="1">
        <v>0</v>
      </c>
      <c r="K338" s="1">
        <v>28</v>
      </c>
      <c r="L338" s="1">
        <v>84</v>
      </c>
      <c r="M338" s="1">
        <v>5</v>
      </c>
      <c r="N338" s="1">
        <v>1</v>
      </c>
      <c r="O338" s="1">
        <v>87</v>
      </c>
      <c r="P338" s="1">
        <v>158</v>
      </c>
      <c r="AI338" s="1"/>
    </row>
    <row r="339" spans="1:35" x14ac:dyDescent="0.25">
      <c r="A339" s="1" t="s">
        <v>9680</v>
      </c>
      <c r="B339" s="1">
        <v>2010</v>
      </c>
      <c r="C339" s="1" t="s">
        <v>64</v>
      </c>
      <c r="D339" s="1" t="s">
        <v>53</v>
      </c>
      <c r="E339" s="1">
        <v>127</v>
      </c>
      <c r="F339" s="1">
        <v>493</v>
      </c>
      <c r="G339" s="1">
        <v>64</v>
      </c>
      <c r="H339" s="1">
        <v>149</v>
      </c>
      <c r="I339" s="1">
        <v>32</v>
      </c>
      <c r="J339" s="1">
        <v>1</v>
      </c>
      <c r="K339" s="1">
        <v>20</v>
      </c>
      <c r="L339" s="1">
        <v>79</v>
      </c>
      <c r="M339" s="1">
        <v>1</v>
      </c>
      <c r="N339" s="1">
        <v>0</v>
      </c>
      <c r="O339" s="1">
        <v>40</v>
      </c>
      <c r="P339" s="1">
        <v>52</v>
      </c>
      <c r="AI339" s="1"/>
    </row>
    <row r="340" spans="1:35" x14ac:dyDescent="0.25">
      <c r="A340" s="1" t="s">
        <v>9871</v>
      </c>
      <c r="B340" s="1">
        <v>2010</v>
      </c>
      <c r="C340" s="1" t="s">
        <v>75</v>
      </c>
      <c r="D340" s="1" t="s">
        <v>57</v>
      </c>
      <c r="E340" s="1">
        <v>123</v>
      </c>
      <c r="F340" s="1">
        <v>494</v>
      </c>
      <c r="G340" s="1">
        <v>64</v>
      </c>
      <c r="H340" s="1">
        <v>130</v>
      </c>
      <c r="I340" s="1">
        <v>33</v>
      </c>
      <c r="J340" s="1">
        <v>0</v>
      </c>
      <c r="K340" s="1">
        <v>4</v>
      </c>
      <c r="L340" s="1">
        <v>42</v>
      </c>
      <c r="M340" s="1">
        <v>11</v>
      </c>
      <c r="N340" s="1">
        <v>4</v>
      </c>
      <c r="O340" s="1">
        <v>28</v>
      </c>
      <c r="P340" s="1">
        <v>53</v>
      </c>
      <c r="AI340" s="1"/>
    </row>
    <row r="341" spans="1:35" x14ac:dyDescent="0.25">
      <c r="A341" s="1" t="s">
        <v>9872</v>
      </c>
      <c r="B341" s="1">
        <v>2010</v>
      </c>
      <c r="C341" s="1" t="s">
        <v>66</v>
      </c>
      <c r="D341" s="1" t="s">
        <v>53</v>
      </c>
      <c r="E341" s="1">
        <v>131</v>
      </c>
      <c r="F341" s="1">
        <v>495</v>
      </c>
      <c r="G341" s="1">
        <v>55</v>
      </c>
      <c r="H341" s="1">
        <v>120</v>
      </c>
      <c r="I341" s="1">
        <v>18</v>
      </c>
      <c r="J341" s="1">
        <v>2</v>
      </c>
      <c r="K341" s="1">
        <v>13</v>
      </c>
      <c r="L341" s="1">
        <v>71</v>
      </c>
      <c r="M341" s="1">
        <v>3</v>
      </c>
      <c r="N341" s="1">
        <v>2</v>
      </c>
      <c r="O341" s="1">
        <v>33</v>
      </c>
      <c r="P341" s="1">
        <v>49</v>
      </c>
      <c r="AI341" s="1"/>
    </row>
    <row r="342" spans="1:35" x14ac:dyDescent="0.25">
      <c r="A342" s="1" t="s">
        <v>9622</v>
      </c>
      <c r="B342" s="1">
        <v>2010</v>
      </c>
      <c r="C342" s="1" t="s">
        <v>65</v>
      </c>
      <c r="D342" s="1" t="s">
        <v>57</v>
      </c>
      <c r="E342" s="1">
        <v>133</v>
      </c>
      <c r="F342" s="1">
        <v>495</v>
      </c>
      <c r="G342" s="1">
        <v>73</v>
      </c>
      <c r="H342" s="1">
        <v>135</v>
      </c>
      <c r="I342" s="1">
        <v>27</v>
      </c>
      <c r="J342" s="1">
        <v>3</v>
      </c>
      <c r="K342" s="1">
        <v>17</v>
      </c>
      <c r="L342" s="1">
        <v>69</v>
      </c>
      <c r="M342" s="1">
        <v>18</v>
      </c>
      <c r="N342" s="1">
        <v>8</v>
      </c>
      <c r="O342" s="1">
        <v>64</v>
      </c>
      <c r="P342" s="1">
        <v>152</v>
      </c>
      <c r="AI342" s="1"/>
    </row>
    <row r="343" spans="1:35" x14ac:dyDescent="0.25">
      <c r="A343" s="1" t="s">
        <v>9873</v>
      </c>
      <c r="B343" s="1">
        <v>2010</v>
      </c>
      <c r="C343" s="1" t="s">
        <v>58</v>
      </c>
      <c r="D343" s="1" t="s">
        <v>57</v>
      </c>
      <c r="E343" s="1">
        <v>147</v>
      </c>
      <c r="F343" s="1">
        <v>496</v>
      </c>
      <c r="G343" s="1">
        <v>67</v>
      </c>
      <c r="H343" s="1">
        <v>128</v>
      </c>
      <c r="I343" s="1">
        <v>40</v>
      </c>
      <c r="J343" s="1">
        <v>3</v>
      </c>
      <c r="K343" s="1">
        <v>24</v>
      </c>
      <c r="L343" s="1">
        <v>79</v>
      </c>
      <c r="M343" s="1">
        <v>5</v>
      </c>
      <c r="N343" s="1">
        <v>1</v>
      </c>
      <c r="O343" s="1">
        <v>45</v>
      </c>
      <c r="P343" s="1">
        <v>123</v>
      </c>
      <c r="AI343" s="1"/>
    </row>
    <row r="344" spans="1:35" x14ac:dyDescent="0.25">
      <c r="A344" s="1" t="s">
        <v>9874</v>
      </c>
      <c r="B344" s="1">
        <v>2010</v>
      </c>
      <c r="C344" s="1" t="s">
        <v>71</v>
      </c>
      <c r="D344" s="1" t="s">
        <v>53</v>
      </c>
      <c r="E344" s="1">
        <v>126</v>
      </c>
      <c r="F344" s="1">
        <v>497</v>
      </c>
      <c r="G344" s="1">
        <v>80</v>
      </c>
      <c r="H344" s="1">
        <v>133</v>
      </c>
      <c r="I344" s="1">
        <v>24</v>
      </c>
      <c r="J344" s="1">
        <v>5</v>
      </c>
      <c r="K344" s="1">
        <v>6</v>
      </c>
      <c r="L344" s="1">
        <v>37</v>
      </c>
      <c r="M344" s="1">
        <v>10</v>
      </c>
      <c r="N344" s="1">
        <v>3</v>
      </c>
      <c r="O344" s="1">
        <v>50</v>
      </c>
      <c r="P344" s="1">
        <v>87</v>
      </c>
      <c r="AI344" s="1"/>
    </row>
    <row r="345" spans="1:35" x14ac:dyDescent="0.25">
      <c r="A345" s="1" t="s">
        <v>9626</v>
      </c>
      <c r="B345" s="1">
        <v>2010</v>
      </c>
      <c r="C345" s="1" t="s">
        <v>65</v>
      </c>
      <c r="D345" s="1" t="s">
        <v>57</v>
      </c>
      <c r="E345" s="1">
        <v>145</v>
      </c>
      <c r="F345" s="1">
        <v>499</v>
      </c>
      <c r="G345" s="1">
        <v>79</v>
      </c>
      <c r="H345" s="1">
        <v>99</v>
      </c>
      <c r="I345" s="1">
        <v>17</v>
      </c>
      <c r="J345" s="1">
        <v>2</v>
      </c>
      <c r="K345" s="1">
        <v>32</v>
      </c>
      <c r="L345" s="1">
        <v>85</v>
      </c>
      <c r="M345" s="1">
        <v>7</v>
      </c>
      <c r="N345" s="1">
        <v>4</v>
      </c>
      <c r="O345" s="1">
        <v>83</v>
      </c>
      <c r="P345" s="1">
        <v>211</v>
      </c>
      <c r="AI345" s="1"/>
    </row>
    <row r="346" spans="1:35" x14ac:dyDescent="0.25">
      <c r="A346" s="1" t="s">
        <v>9504</v>
      </c>
      <c r="B346" s="1">
        <v>2010</v>
      </c>
      <c r="C346" s="1" t="s">
        <v>62</v>
      </c>
      <c r="D346" s="1" t="s">
        <v>57</v>
      </c>
      <c r="E346" s="1">
        <v>145</v>
      </c>
      <c r="F346" s="1">
        <v>506</v>
      </c>
      <c r="G346" s="1">
        <v>57</v>
      </c>
      <c r="H346" s="1">
        <v>119</v>
      </c>
      <c r="I346" s="1">
        <v>14</v>
      </c>
      <c r="J346" s="1">
        <v>10</v>
      </c>
      <c r="K346" s="1">
        <v>4</v>
      </c>
      <c r="L346" s="1">
        <v>41</v>
      </c>
      <c r="M346" s="1">
        <v>10</v>
      </c>
      <c r="N346" s="1">
        <v>4</v>
      </c>
      <c r="O346" s="1">
        <v>36</v>
      </c>
      <c r="P346" s="1">
        <v>70</v>
      </c>
      <c r="AI346" s="1"/>
    </row>
    <row r="347" spans="1:35" x14ac:dyDescent="0.25">
      <c r="A347" s="1" t="s">
        <v>9875</v>
      </c>
      <c r="B347" s="1">
        <v>2010</v>
      </c>
      <c r="C347" s="1" t="s">
        <v>81</v>
      </c>
      <c r="D347" s="1" t="s">
        <v>57</v>
      </c>
      <c r="E347" s="1">
        <v>139</v>
      </c>
      <c r="F347" s="1">
        <v>507</v>
      </c>
      <c r="G347" s="1">
        <v>84</v>
      </c>
      <c r="H347" s="1">
        <v>136</v>
      </c>
      <c r="I347" s="1">
        <v>43</v>
      </c>
      <c r="J347" s="1">
        <v>8</v>
      </c>
      <c r="K347" s="1">
        <v>16</v>
      </c>
      <c r="L347" s="1">
        <v>63</v>
      </c>
      <c r="M347" s="1">
        <v>26</v>
      </c>
      <c r="N347" s="1">
        <v>7</v>
      </c>
      <c r="O347" s="1">
        <v>56</v>
      </c>
      <c r="P347" s="1">
        <v>128</v>
      </c>
      <c r="AI347" s="1"/>
    </row>
    <row r="348" spans="1:35" x14ac:dyDescent="0.25">
      <c r="A348" s="1" t="s">
        <v>9876</v>
      </c>
      <c r="B348" s="1">
        <v>2010</v>
      </c>
      <c r="C348" s="1" t="s">
        <v>66</v>
      </c>
      <c r="D348" s="1" t="s">
        <v>53</v>
      </c>
      <c r="E348" s="1">
        <v>156</v>
      </c>
      <c r="F348" s="1">
        <v>508</v>
      </c>
      <c r="G348" s="1">
        <v>64</v>
      </c>
      <c r="H348" s="1">
        <v>127</v>
      </c>
      <c r="I348" s="1">
        <v>26</v>
      </c>
      <c r="J348" s="1">
        <v>8</v>
      </c>
      <c r="K348" s="1">
        <v>6</v>
      </c>
      <c r="L348" s="1">
        <v>46</v>
      </c>
      <c r="M348" s="1">
        <v>29</v>
      </c>
      <c r="N348" s="1">
        <v>5</v>
      </c>
      <c r="O348" s="1">
        <v>50</v>
      </c>
      <c r="P348" s="1">
        <v>96</v>
      </c>
      <c r="AI348" s="1"/>
    </row>
    <row r="349" spans="1:35" x14ac:dyDescent="0.25">
      <c r="A349" s="1" t="s">
        <v>9877</v>
      </c>
      <c r="B349" s="1">
        <v>2010</v>
      </c>
      <c r="C349" s="1" t="s">
        <v>73</v>
      </c>
      <c r="D349" s="1" t="s">
        <v>57</v>
      </c>
      <c r="E349" s="1">
        <v>146</v>
      </c>
      <c r="F349" s="1">
        <v>509</v>
      </c>
      <c r="G349" s="1">
        <v>56</v>
      </c>
      <c r="H349" s="1">
        <v>126</v>
      </c>
      <c r="I349" s="1">
        <v>28</v>
      </c>
      <c r="J349" s="1">
        <v>1</v>
      </c>
      <c r="K349" s="1">
        <v>17</v>
      </c>
      <c r="L349" s="1">
        <v>64</v>
      </c>
      <c r="M349" s="1">
        <v>0</v>
      </c>
      <c r="N349" s="1">
        <v>4</v>
      </c>
      <c r="O349" s="1">
        <v>48</v>
      </c>
      <c r="P349" s="1">
        <v>138</v>
      </c>
      <c r="AI349" s="1"/>
    </row>
    <row r="350" spans="1:35" x14ac:dyDescent="0.25">
      <c r="A350" s="1" t="s">
        <v>9603</v>
      </c>
      <c r="B350" s="1">
        <v>2010</v>
      </c>
      <c r="C350" s="1" t="s">
        <v>75</v>
      </c>
      <c r="D350" s="1" t="s">
        <v>57</v>
      </c>
      <c r="E350" s="1">
        <v>148</v>
      </c>
      <c r="F350" s="1">
        <v>509</v>
      </c>
      <c r="G350" s="1">
        <v>80</v>
      </c>
      <c r="H350" s="1">
        <v>143</v>
      </c>
      <c r="I350" s="1">
        <v>23</v>
      </c>
      <c r="J350" s="1">
        <v>5</v>
      </c>
      <c r="K350" s="1">
        <v>25</v>
      </c>
      <c r="L350" s="1">
        <v>70</v>
      </c>
      <c r="M350" s="1">
        <v>5</v>
      </c>
      <c r="N350" s="1">
        <v>4</v>
      </c>
      <c r="O350" s="1">
        <v>58</v>
      </c>
      <c r="P350" s="1">
        <v>136</v>
      </c>
      <c r="AI350" s="1"/>
    </row>
    <row r="351" spans="1:35" x14ac:dyDescent="0.25">
      <c r="A351" s="1" t="s">
        <v>9878</v>
      </c>
      <c r="B351" s="1">
        <v>2010</v>
      </c>
      <c r="C351" s="1" t="s">
        <v>79</v>
      </c>
      <c r="D351" s="1" t="s">
        <v>57</v>
      </c>
      <c r="E351" s="1">
        <v>136</v>
      </c>
      <c r="F351" s="1">
        <v>509</v>
      </c>
      <c r="G351" s="1">
        <v>60</v>
      </c>
      <c r="H351" s="1">
        <v>129</v>
      </c>
      <c r="I351" s="1">
        <v>17</v>
      </c>
      <c r="J351" s="1">
        <v>7</v>
      </c>
      <c r="K351" s="1">
        <v>0</v>
      </c>
      <c r="L351" s="1">
        <v>24</v>
      </c>
      <c r="M351" s="1">
        <v>34</v>
      </c>
      <c r="N351" s="1">
        <v>17</v>
      </c>
      <c r="O351" s="1">
        <v>40</v>
      </c>
      <c r="P351" s="1">
        <v>88</v>
      </c>
      <c r="AI351" s="1"/>
    </row>
    <row r="352" spans="1:35" x14ac:dyDescent="0.25">
      <c r="A352" s="1" t="s">
        <v>9611</v>
      </c>
      <c r="B352" s="1">
        <v>2010</v>
      </c>
      <c r="C352" s="1" t="s">
        <v>71</v>
      </c>
      <c r="D352" s="1" t="s">
        <v>53</v>
      </c>
      <c r="E352" s="1">
        <v>137</v>
      </c>
      <c r="F352" s="1">
        <v>510</v>
      </c>
      <c r="G352" s="1">
        <v>88</v>
      </c>
      <c r="H352" s="1">
        <v>167</v>
      </c>
      <c r="I352" s="1">
        <v>43</v>
      </c>
      <c r="J352" s="1">
        <v>1</v>
      </c>
      <c r="K352" s="1">
        <v>9</v>
      </c>
      <c r="L352" s="1">
        <v>75</v>
      </c>
      <c r="M352" s="1">
        <v>1</v>
      </c>
      <c r="N352" s="1">
        <v>4</v>
      </c>
      <c r="O352" s="1">
        <v>65</v>
      </c>
      <c r="P352" s="1">
        <v>53</v>
      </c>
      <c r="AI352" s="1"/>
    </row>
    <row r="353" spans="1:35" x14ac:dyDescent="0.25">
      <c r="A353" s="1" t="s">
        <v>9879</v>
      </c>
      <c r="B353" s="1">
        <v>2010</v>
      </c>
      <c r="C353" s="1" t="s">
        <v>75</v>
      </c>
      <c r="D353" s="1" t="s">
        <v>57</v>
      </c>
      <c r="E353" s="1">
        <v>148</v>
      </c>
      <c r="F353" s="1">
        <v>511</v>
      </c>
      <c r="G353" s="1">
        <v>77</v>
      </c>
      <c r="H353" s="1">
        <v>136</v>
      </c>
      <c r="I353" s="1">
        <v>24</v>
      </c>
      <c r="J353" s="1">
        <v>3</v>
      </c>
      <c r="K353" s="1">
        <v>18</v>
      </c>
      <c r="L353" s="1">
        <v>86</v>
      </c>
      <c r="M353" s="1">
        <v>5</v>
      </c>
      <c r="N353" s="1">
        <v>3</v>
      </c>
      <c r="O353" s="1">
        <v>39</v>
      </c>
      <c r="P353" s="1">
        <v>123</v>
      </c>
      <c r="AI353" s="1"/>
    </row>
    <row r="354" spans="1:35" x14ac:dyDescent="0.25">
      <c r="A354" s="1" t="s">
        <v>9880</v>
      </c>
      <c r="B354" s="1">
        <v>2010</v>
      </c>
      <c r="C354" s="1" t="s">
        <v>78</v>
      </c>
      <c r="D354" s="1" t="s">
        <v>53</v>
      </c>
      <c r="E354" s="1">
        <v>144</v>
      </c>
      <c r="F354" s="1">
        <v>514</v>
      </c>
      <c r="G354" s="1">
        <v>47</v>
      </c>
      <c r="H354" s="1">
        <v>127</v>
      </c>
      <c r="I354" s="1">
        <v>28</v>
      </c>
      <c r="J354" s="1">
        <v>5</v>
      </c>
      <c r="K354" s="1">
        <v>13</v>
      </c>
      <c r="L354" s="1">
        <v>70</v>
      </c>
      <c r="M354" s="1">
        <v>4</v>
      </c>
      <c r="N354" s="1">
        <v>3</v>
      </c>
      <c r="O354" s="1">
        <v>54</v>
      </c>
      <c r="P354" s="1">
        <v>134</v>
      </c>
      <c r="AI354" s="1"/>
    </row>
    <row r="355" spans="1:35" x14ac:dyDescent="0.25">
      <c r="A355" s="1" t="s">
        <v>9881</v>
      </c>
      <c r="B355" s="1">
        <v>2010</v>
      </c>
      <c r="C355" s="1" t="s">
        <v>54</v>
      </c>
      <c r="D355" s="1" t="s">
        <v>57</v>
      </c>
      <c r="E355" s="1">
        <v>137</v>
      </c>
      <c r="F355" s="1">
        <v>514</v>
      </c>
      <c r="G355" s="1">
        <v>62</v>
      </c>
      <c r="H355" s="1">
        <v>148</v>
      </c>
      <c r="I355" s="1">
        <v>34</v>
      </c>
      <c r="J355" s="1">
        <v>1</v>
      </c>
      <c r="K355" s="1">
        <v>6</v>
      </c>
      <c r="L355" s="1">
        <v>59</v>
      </c>
      <c r="M355" s="1">
        <v>4</v>
      </c>
      <c r="N355" s="1">
        <v>1</v>
      </c>
      <c r="O355" s="1">
        <v>51</v>
      </c>
      <c r="P355" s="1">
        <v>36</v>
      </c>
      <c r="AI355" s="1"/>
    </row>
    <row r="356" spans="1:35" x14ac:dyDescent="0.25">
      <c r="A356" s="1" t="s">
        <v>9561</v>
      </c>
      <c r="B356" s="1">
        <v>2010</v>
      </c>
      <c r="C356" s="1" t="s">
        <v>75</v>
      </c>
      <c r="D356" s="1" t="s">
        <v>57</v>
      </c>
      <c r="E356" s="1">
        <v>150</v>
      </c>
      <c r="F356" s="1">
        <v>514</v>
      </c>
      <c r="G356" s="1">
        <v>91</v>
      </c>
      <c r="H356" s="1">
        <v>131</v>
      </c>
      <c r="I356" s="1">
        <v>19</v>
      </c>
      <c r="J356" s="1">
        <v>6</v>
      </c>
      <c r="K356" s="1">
        <v>22</v>
      </c>
      <c r="L356" s="1">
        <v>77</v>
      </c>
      <c r="M356" s="1">
        <v>30</v>
      </c>
      <c r="N356" s="1">
        <v>6</v>
      </c>
      <c r="O356" s="1">
        <v>55</v>
      </c>
      <c r="P356" s="1">
        <v>168</v>
      </c>
      <c r="AI356" s="1"/>
    </row>
    <row r="357" spans="1:35" x14ac:dyDescent="0.25">
      <c r="A357" s="1" t="s">
        <v>9511</v>
      </c>
      <c r="B357" s="1">
        <v>2010</v>
      </c>
      <c r="C357" s="1" t="s">
        <v>73</v>
      </c>
      <c r="D357" s="1" t="s">
        <v>57</v>
      </c>
      <c r="E357" s="1">
        <v>139</v>
      </c>
      <c r="F357" s="1">
        <v>517</v>
      </c>
      <c r="G357" s="1">
        <v>71</v>
      </c>
      <c r="H357" s="1">
        <v>151</v>
      </c>
      <c r="I357" s="1">
        <v>33</v>
      </c>
      <c r="J357" s="1">
        <v>1</v>
      </c>
      <c r="K357" s="1">
        <v>23</v>
      </c>
      <c r="L357" s="1">
        <v>82</v>
      </c>
      <c r="M357" s="1">
        <v>2</v>
      </c>
      <c r="N357" s="1">
        <v>1</v>
      </c>
      <c r="O357" s="1">
        <v>59</v>
      </c>
      <c r="P357" s="1">
        <v>102</v>
      </c>
      <c r="AI357" s="1"/>
    </row>
    <row r="358" spans="1:35" x14ac:dyDescent="0.25">
      <c r="A358" s="1" t="s">
        <v>9620</v>
      </c>
      <c r="B358" s="1">
        <v>2010</v>
      </c>
      <c r="C358" s="1" t="s">
        <v>80</v>
      </c>
      <c r="D358" s="1" t="s">
        <v>53</v>
      </c>
      <c r="E358" s="1">
        <v>133</v>
      </c>
      <c r="F358" s="1">
        <v>518</v>
      </c>
      <c r="G358" s="1">
        <v>95</v>
      </c>
      <c r="H358" s="1">
        <v>186</v>
      </c>
      <c r="I358" s="1">
        <v>40</v>
      </c>
      <c r="J358" s="1">
        <v>3</v>
      </c>
      <c r="K358" s="1">
        <v>32</v>
      </c>
      <c r="L358" s="1">
        <v>100</v>
      </c>
      <c r="M358" s="1">
        <v>8</v>
      </c>
      <c r="N358" s="1">
        <v>1</v>
      </c>
      <c r="O358" s="1">
        <v>43</v>
      </c>
      <c r="P358" s="1">
        <v>95</v>
      </c>
      <c r="AI358" s="1"/>
    </row>
    <row r="359" spans="1:35" x14ac:dyDescent="0.25">
      <c r="A359" s="1" t="s">
        <v>9882</v>
      </c>
      <c r="B359" s="1">
        <v>2010</v>
      </c>
      <c r="C359" s="1" t="s">
        <v>71</v>
      </c>
      <c r="D359" s="1" t="s">
        <v>53</v>
      </c>
      <c r="E359" s="1">
        <v>143</v>
      </c>
      <c r="F359" s="1">
        <v>518</v>
      </c>
      <c r="G359" s="1">
        <v>68</v>
      </c>
      <c r="H359" s="1">
        <v>129</v>
      </c>
      <c r="I359" s="1">
        <v>23</v>
      </c>
      <c r="J359" s="1">
        <v>3</v>
      </c>
      <c r="K359" s="1">
        <v>21</v>
      </c>
      <c r="L359" s="1">
        <v>92</v>
      </c>
      <c r="M359" s="1">
        <v>0</v>
      </c>
      <c r="N359" s="1">
        <v>1</v>
      </c>
      <c r="O359" s="1">
        <v>56</v>
      </c>
      <c r="P359" s="1">
        <v>116</v>
      </c>
      <c r="AI359" s="1"/>
    </row>
    <row r="360" spans="1:35" x14ac:dyDescent="0.25">
      <c r="A360" s="1" t="s">
        <v>9553</v>
      </c>
      <c r="B360" s="1">
        <v>2010</v>
      </c>
      <c r="C360" s="1" t="s">
        <v>64</v>
      </c>
      <c r="D360" s="1" t="s">
        <v>53</v>
      </c>
      <c r="E360" s="1">
        <v>145</v>
      </c>
      <c r="F360" s="1">
        <v>518</v>
      </c>
      <c r="G360" s="1">
        <v>86</v>
      </c>
      <c r="H360" s="1">
        <v>140</v>
      </c>
      <c r="I360" s="1">
        <v>36</v>
      </c>
      <c r="J360" s="1">
        <v>1</v>
      </c>
      <c r="K360" s="1">
        <v>32</v>
      </c>
      <c r="L360" s="1">
        <v>102</v>
      </c>
      <c r="M360" s="1">
        <v>0</v>
      </c>
      <c r="N360" s="1">
        <v>1</v>
      </c>
      <c r="O360" s="1">
        <v>82</v>
      </c>
      <c r="P360" s="1">
        <v>145</v>
      </c>
      <c r="AI360" s="1"/>
    </row>
    <row r="361" spans="1:35" x14ac:dyDescent="0.25">
      <c r="A361" s="1" t="s">
        <v>9601</v>
      </c>
      <c r="B361" s="1">
        <v>2010</v>
      </c>
      <c r="C361" s="1" t="s">
        <v>56</v>
      </c>
      <c r="D361" s="1" t="s">
        <v>57</v>
      </c>
      <c r="E361" s="1">
        <v>142</v>
      </c>
      <c r="F361" s="1">
        <v>520</v>
      </c>
      <c r="G361" s="1">
        <v>83</v>
      </c>
      <c r="H361" s="1">
        <v>144</v>
      </c>
      <c r="I361" s="1">
        <v>29</v>
      </c>
      <c r="J361" s="1">
        <v>5</v>
      </c>
      <c r="K361" s="1">
        <v>18</v>
      </c>
      <c r="L361" s="1">
        <v>72</v>
      </c>
      <c r="M361" s="1">
        <v>11</v>
      </c>
      <c r="N361" s="1">
        <v>6</v>
      </c>
      <c r="O361" s="1">
        <v>91</v>
      </c>
      <c r="P361" s="1">
        <v>128</v>
      </c>
      <c r="AI361" s="1"/>
    </row>
    <row r="362" spans="1:35" x14ac:dyDescent="0.25">
      <c r="A362" s="1" t="s">
        <v>9883</v>
      </c>
      <c r="B362" s="1">
        <v>2010</v>
      </c>
      <c r="C362" s="1" t="s">
        <v>81</v>
      </c>
      <c r="D362" s="1" t="s">
        <v>57</v>
      </c>
      <c r="E362" s="1">
        <v>148</v>
      </c>
      <c r="F362" s="1">
        <v>521</v>
      </c>
      <c r="G362" s="1">
        <v>64</v>
      </c>
      <c r="H362" s="1">
        <v>129</v>
      </c>
      <c r="I362" s="1">
        <v>24</v>
      </c>
      <c r="J362" s="1">
        <v>2</v>
      </c>
      <c r="K362" s="1">
        <v>24</v>
      </c>
      <c r="L362" s="1">
        <v>85</v>
      </c>
      <c r="M362" s="1">
        <v>1</v>
      </c>
      <c r="N362" s="1">
        <v>2</v>
      </c>
      <c r="O362" s="1">
        <v>45</v>
      </c>
      <c r="P362" s="1">
        <v>92</v>
      </c>
      <c r="AI362" s="1"/>
    </row>
    <row r="363" spans="1:35" x14ac:dyDescent="0.25">
      <c r="A363" s="1" t="s">
        <v>9884</v>
      </c>
      <c r="B363" s="1">
        <v>2010</v>
      </c>
      <c r="C363" s="1" t="s">
        <v>67</v>
      </c>
      <c r="D363" s="1" t="s">
        <v>53</v>
      </c>
      <c r="E363" s="1">
        <v>137</v>
      </c>
      <c r="F363" s="1">
        <v>522</v>
      </c>
      <c r="G363" s="1">
        <v>74</v>
      </c>
      <c r="H363" s="1">
        <v>141</v>
      </c>
      <c r="I363" s="1">
        <v>29</v>
      </c>
      <c r="J363" s="1">
        <v>2</v>
      </c>
      <c r="K363" s="1">
        <v>30</v>
      </c>
      <c r="L363" s="1">
        <v>125</v>
      </c>
      <c r="M363" s="1">
        <v>4</v>
      </c>
      <c r="N363" s="1">
        <v>3</v>
      </c>
      <c r="O363" s="1">
        <v>59</v>
      </c>
      <c r="P363" s="1">
        <v>98</v>
      </c>
      <c r="AI363" s="1"/>
    </row>
    <row r="364" spans="1:35" x14ac:dyDescent="0.25">
      <c r="A364" s="1" t="s">
        <v>9885</v>
      </c>
      <c r="B364" s="1">
        <v>2010</v>
      </c>
      <c r="C364" s="1" t="s">
        <v>69</v>
      </c>
      <c r="D364" s="1" t="s">
        <v>57</v>
      </c>
      <c r="E364" s="1">
        <v>147</v>
      </c>
      <c r="F364" s="1">
        <v>523</v>
      </c>
      <c r="G364" s="1">
        <v>73</v>
      </c>
      <c r="H364" s="1">
        <v>138</v>
      </c>
      <c r="I364" s="1">
        <v>33</v>
      </c>
      <c r="J364" s="1">
        <v>1</v>
      </c>
      <c r="K364" s="1">
        <v>19</v>
      </c>
      <c r="L364" s="1">
        <v>71</v>
      </c>
      <c r="M364" s="1">
        <v>3</v>
      </c>
      <c r="N364" s="1">
        <v>2</v>
      </c>
      <c r="O364" s="1">
        <v>72</v>
      </c>
      <c r="P364" s="1">
        <v>138</v>
      </c>
      <c r="AI364" s="1"/>
    </row>
    <row r="365" spans="1:35" x14ac:dyDescent="0.25">
      <c r="A365" s="1" t="s">
        <v>9886</v>
      </c>
      <c r="B365" s="1">
        <v>2010</v>
      </c>
      <c r="C365" s="1" t="s">
        <v>66</v>
      </c>
      <c r="D365" s="1" t="s">
        <v>53</v>
      </c>
      <c r="E365" s="1">
        <v>143</v>
      </c>
      <c r="F365" s="1">
        <v>525</v>
      </c>
      <c r="G365" s="1">
        <v>66</v>
      </c>
      <c r="H365" s="1">
        <v>149</v>
      </c>
      <c r="I365" s="1">
        <v>28</v>
      </c>
      <c r="J365" s="1">
        <v>3</v>
      </c>
      <c r="K365" s="1">
        <v>5</v>
      </c>
      <c r="L365" s="1">
        <v>52</v>
      </c>
      <c r="M365" s="1">
        <v>50</v>
      </c>
      <c r="N365" s="1">
        <v>11</v>
      </c>
      <c r="O365" s="1">
        <v>26</v>
      </c>
      <c r="P365" s="1">
        <v>78</v>
      </c>
      <c r="AI365" s="1"/>
    </row>
    <row r="366" spans="1:35" x14ac:dyDescent="0.25">
      <c r="A366" s="1" t="s">
        <v>9589</v>
      </c>
      <c r="B366" s="1">
        <v>2010</v>
      </c>
      <c r="C366" s="1" t="s">
        <v>79</v>
      </c>
      <c r="D366" s="1" t="s">
        <v>57</v>
      </c>
      <c r="E366" s="1">
        <v>154</v>
      </c>
      <c r="F366" s="1">
        <v>525</v>
      </c>
      <c r="G366" s="1">
        <v>59</v>
      </c>
      <c r="H366" s="1">
        <v>141</v>
      </c>
      <c r="I366" s="1">
        <v>27</v>
      </c>
      <c r="J366" s="1">
        <v>4</v>
      </c>
      <c r="K366" s="1">
        <v>10</v>
      </c>
      <c r="L366" s="1">
        <v>65</v>
      </c>
      <c r="M366" s="1">
        <v>17</v>
      </c>
      <c r="N366" s="1">
        <v>5</v>
      </c>
      <c r="O366" s="1">
        <v>28</v>
      </c>
      <c r="P366" s="1">
        <v>109</v>
      </c>
      <c r="AI366" s="1"/>
    </row>
    <row r="367" spans="1:35" x14ac:dyDescent="0.25">
      <c r="A367" s="1" t="s">
        <v>9672</v>
      </c>
      <c r="B367" s="1">
        <v>2010</v>
      </c>
      <c r="C367" s="1" t="s">
        <v>79</v>
      </c>
      <c r="D367" s="1" t="s">
        <v>57</v>
      </c>
      <c r="E367" s="1">
        <v>142</v>
      </c>
      <c r="F367" s="1">
        <v>525</v>
      </c>
      <c r="G367" s="1">
        <v>85</v>
      </c>
      <c r="H367" s="1">
        <v>161</v>
      </c>
      <c r="I367" s="1">
        <v>32</v>
      </c>
      <c r="J367" s="1">
        <v>0</v>
      </c>
      <c r="K367" s="1">
        <v>25</v>
      </c>
      <c r="L367" s="1">
        <v>85</v>
      </c>
      <c r="M367" s="1">
        <v>4</v>
      </c>
      <c r="N367" s="1">
        <v>1</v>
      </c>
      <c r="O367" s="1">
        <v>69</v>
      </c>
      <c r="P367" s="1">
        <v>98</v>
      </c>
      <c r="AI367" s="1"/>
    </row>
    <row r="368" spans="1:35" x14ac:dyDescent="0.25">
      <c r="A368" s="1" t="s">
        <v>9887</v>
      </c>
      <c r="B368" s="1">
        <v>2010</v>
      </c>
      <c r="C368" s="1" t="s">
        <v>60</v>
      </c>
      <c r="D368" s="1" t="s">
        <v>53</v>
      </c>
      <c r="E368" s="1">
        <v>138</v>
      </c>
      <c r="F368" s="1">
        <v>528</v>
      </c>
      <c r="G368" s="1">
        <v>70</v>
      </c>
      <c r="H368" s="1">
        <v>108</v>
      </c>
      <c r="I368" s="1">
        <v>22</v>
      </c>
      <c r="J368" s="1">
        <v>0</v>
      </c>
      <c r="K368" s="1">
        <v>26</v>
      </c>
      <c r="L368" s="1">
        <v>68</v>
      </c>
      <c r="M368" s="1">
        <v>2</v>
      </c>
      <c r="N368" s="1">
        <v>2</v>
      </c>
      <c r="O368" s="1">
        <v>41</v>
      </c>
      <c r="P368" s="1">
        <v>85</v>
      </c>
      <c r="AI368" s="1"/>
    </row>
    <row r="369" spans="1:35" x14ac:dyDescent="0.25">
      <c r="A369" s="1" t="s">
        <v>9571</v>
      </c>
      <c r="B369" s="1">
        <v>2010</v>
      </c>
      <c r="C369" s="1" t="s">
        <v>77</v>
      </c>
      <c r="D369" s="1" t="s">
        <v>53</v>
      </c>
      <c r="E369" s="1">
        <v>138</v>
      </c>
      <c r="F369" s="1">
        <v>534</v>
      </c>
      <c r="G369" s="1">
        <v>69</v>
      </c>
      <c r="H369" s="1">
        <v>135</v>
      </c>
      <c r="I369" s="1">
        <v>18</v>
      </c>
      <c r="J369" s="1">
        <v>4</v>
      </c>
      <c r="K369" s="1">
        <v>5</v>
      </c>
      <c r="L369" s="1">
        <v>29</v>
      </c>
      <c r="M369" s="1">
        <v>22</v>
      </c>
      <c r="N369" s="1">
        <v>8</v>
      </c>
      <c r="O369" s="1">
        <v>35</v>
      </c>
      <c r="P369" s="1">
        <v>81</v>
      </c>
      <c r="AI369" s="1"/>
    </row>
    <row r="370" spans="1:35" x14ac:dyDescent="0.25">
      <c r="A370" s="1" t="s">
        <v>9888</v>
      </c>
      <c r="B370" s="1">
        <v>2010</v>
      </c>
      <c r="C370" s="1" t="s">
        <v>60</v>
      </c>
      <c r="D370" s="1" t="s">
        <v>53</v>
      </c>
      <c r="E370" s="1">
        <v>154</v>
      </c>
      <c r="F370" s="1">
        <v>534</v>
      </c>
      <c r="G370" s="1">
        <v>75</v>
      </c>
      <c r="H370" s="1">
        <v>130</v>
      </c>
      <c r="I370" s="1">
        <v>37</v>
      </c>
      <c r="J370" s="1">
        <v>2</v>
      </c>
      <c r="K370" s="1">
        <v>20</v>
      </c>
      <c r="L370" s="1">
        <v>67</v>
      </c>
      <c r="M370" s="1">
        <v>1</v>
      </c>
      <c r="N370" s="1">
        <v>0</v>
      </c>
      <c r="O370" s="1">
        <v>67</v>
      </c>
      <c r="P370" s="1">
        <v>131</v>
      </c>
      <c r="AI370" s="1"/>
    </row>
    <row r="371" spans="1:35" x14ac:dyDescent="0.25">
      <c r="A371" s="1" t="s">
        <v>9642</v>
      </c>
      <c r="B371" s="1">
        <v>2010</v>
      </c>
      <c r="C371" s="1" t="s">
        <v>54</v>
      </c>
      <c r="D371" s="1" t="s">
        <v>57</v>
      </c>
      <c r="E371" s="1">
        <v>141</v>
      </c>
      <c r="F371" s="1">
        <v>535</v>
      </c>
      <c r="G371" s="1">
        <v>84</v>
      </c>
      <c r="H371" s="1">
        <v>142</v>
      </c>
      <c r="I371" s="1">
        <v>25</v>
      </c>
      <c r="J371" s="1">
        <v>6</v>
      </c>
      <c r="K371" s="1">
        <v>2</v>
      </c>
      <c r="L371" s="1">
        <v>38</v>
      </c>
      <c r="M371" s="1">
        <v>52</v>
      </c>
      <c r="N371" s="1">
        <v>12</v>
      </c>
      <c r="O371" s="1">
        <v>59</v>
      </c>
      <c r="P371" s="1">
        <v>109</v>
      </c>
      <c r="AI371" s="1"/>
    </row>
    <row r="372" spans="1:35" x14ac:dyDescent="0.25">
      <c r="A372" s="1" t="s">
        <v>9640</v>
      </c>
      <c r="B372" s="1">
        <v>2010</v>
      </c>
      <c r="C372" s="1" t="s">
        <v>63</v>
      </c>
      <c r="D372" s="1" t="s">
        <v>53</v>
      </c>
      <c r="E372" s="1">
        <v>154</v>
      </c>
      <c r="F372" s="1">
        <v>536</v>
      </c>
      <c r="G372" s="1">
        <v>89</v>
      </c>
      <c r="H372" s="1">
        <v>127</v>
      </c>
      <c r="I372" s="1">
        <v>38</v>
      </c>
      <c r="J372" s="1">
        <v>4</v>
      </c>
      <c r="K372" s="1">
        <v>18</v>
      </c>
      <c r="L372" s="1">
        <v>62</v>
      </c>
      <c r="M372" s="1">
        <v>42</v>
      </c>
      <c r="N372" s="1">
        <v>9</v>
      </c>
      <c r="O372" s="1">
        <v>67</v>
      </c>
      <c r="P372" s="1">
        <v>164</v>
      </c>
      <c r="AI372" s="1"/>
    </row>
    <row r="373" spans="1:35" x14ac:dyDescent="0.25">
      <c r="A373" s="1" t="s">
        <v>9889</v>
      </c>
      <c r="B373" s="1">
        <v>2010</v>
      </c>
      <c r="C373" s="1" t="s">
        <v>78</v>
      </c>
      <c r="D373" s="1" t="s">
        <v>53</v>
      </c>
      <c r="E373" s="1">
        <v>145</v>
      </c>
      <c r="F373" s="1">
        <v>539</v>
      </c>
      <c r="G373" s="1">
        <v>81</v>
      </c>
      <c r="H373" s="1">
        <v>146</v>
      </c>
      <c r="I373" s="1">
        <v>36</v>
      </c>
      <c r="J373" s="1">
        <v>5</v>
      </c>
      <c r="K373" s="1">
        <v>8</v>
      </c>
      <c r="L373" s="1">
        <v>51</v>
      </c>
      <c r="M373" s="1">
        <v>11</v>
      </c>
      <c r="N373" s="1">
        <v>1</v>
      </c>
      <c r="O373" s="1">
        <v>69</v>
      </c>
      <c r="P373" s="1">
        <v>90</v>
      </c>
      <c r="AI373" s="1"/>
    </row>
    <row r="374" spans="1:35" x14ac:dyDescent="0.25">
      <c r="A374" s="1" t="s">
        <v>9525</v>
      </c>
      <c r="B374" s="1">
        <v>2010</v>
      </c>
      <c r="C374" s="1" t="s">
        <v>63</v>
      </c>
      <c r="D374" s="1" t="s">
        <v>53</v>
      </c>
      <c r="E374" s="1">
        <v>151</v>
      </c>
      <c r="F374" s="1">
        <v>541</v>
      </c>
      <c r="G374" s="1">
        <v>77</v>
      </c>
      <c r="H374" s="1">
        <v>129</v>
      </c>
      <c r="I374" s="1">
        <v>28</v>
      </c>
      <c r="J374" s="1">
        <v>2</v>
      </c>
      <c r="K374" s="1">
        <v>10</v>
      </c>
      <c r="L374" s="1">
        <v>75</v>
      </c>
      <c r="M374" s="1">
        <v>24</v>
      </c>
      <c r="N374" s="1">
        <v>3</v>
      </c>
      <c r="O374" s="1">
        <v>92</v>
      </c>
      <c r="P374" s="1">
        <v>107</v>
      </c>
      <c r="AI374" s="1"/>
    </row>
    <row r="375" spans="1:35" x14ac:dyDescent="0.25">
      <c r="A375" s="1" t="s">
        <v>9583</v>
      </c>
      <c r="B375" s="1">
        <v>2010</v>
      </c>
      <c r="C375" s="1" t="s">
        <v>83</v>
      </c>
      <c r="D375" s="1" t="s">
        <v>57</v>
      </c>
      <c r="E375" s="1">
        <v>142</v>
      </c>
      <c r="F375" s="1">
        <v>543</v>
      </c>
      <c r="G375" s="1">
        <v>92</v>
      </c>
      <c r="H375" s="1">
        <v>163</v>
      </c>
      <c r="I375" s="1">
        <v>28</v>
      </c>
      <c r="J375" s="1">
        <v>2</v>
      </c>
      <c r="K375" s="1">
        <v>21</v>
      </c>
      <c r="L375" s="1">
        <v>76</v>
      </c>
      <c r="M375" s="1">
        <v>32</v>
      </c>
      <c r="N375" s="1">
        <v>10</v>
      </c>
      <c r="O375" s="1">
        <v>64</v>
      </c>
      <c r="P375" s="1">
        <v>93</v>
      </c>
      <c r="AI375" s="1"/>
    </row>
    <row r="376" spans="1:35" x14ac:dyDescent="0.25">
      <c r="A376" s="1" t="s">
        <v>9613</v>
      </c>
      <c r="B376" s="1">
        <v>2010</v>
      </c>
      <c r="C376" s="1" t="s">
        <v>75</v>
      </c>
      <c r="D376" s="1" t="s">
        <v>57</v>
      </c>
      <c r="E376" s="1">
        <v>150</v>
      </c>
      <c r="F376" s="1">
        <v>547</v>
      </c>
      <c r="G376" s="1">
        <v>106</v>
      </c>
      <c r="H376" s="1">
        <v>177</v>
      </c>
      <c r="I376" s="1">
        <v>36</v>
      </c>
      <c r="J376" s="1">
        <v>2</v>
      </c>
      <c r="K376" s="1">
        <v>37</v>
      </c>
      <c r="L376" s="1">
        <v>113</v>
      </c>
      <c r="M376" s="1">
        <v>16</v>
      </c>
      <c r="N376" s="1">
        <v>5</v>
      </c>
      <c r="O376" s="1">
        <v>91</v>
      </c>
      <c r="P376" s="1">
        <v>125</v>
      </c>
      <c r="AI376" s="1"/>
    </row>
    <row r="377" spans="1:35" x14ac:dyDescent="0.25">
      <c r="A377" s="1" t="s">
        <v>9648</v>
      </c>
      <c r="B377" s="1">
        <v>2010</v>
      </c>
      <c r="C377" s="1" t="s">
        <v>78</v>
      </c>
      <c r="D377" s="1" t="s">
        <v>53</v>
      </c>
      <c r="E377" s="1">
        <v>150</v>
      </c>
      <c r="F377" s="1">
        <v>548</v>
      </c>
      <c r="G377" s="1">
        <v>111</v>
      </c>
      <c r="H377" s="1">
        <v>180</v>
      </c>
      <c r="I377" s="1">
        <v>45</v>
      </c>
      <c r="J377" s="1">
        <v>1</v>
      </c>
      <c r="K377" s="1">
        <v>38</v>
      </c>
      <c r="L377" s="1">
        <v>126</v>
      </c>
      <c r="M377" s="1">
        <v>3</v>
      </c>
      <c r="N377" s="1">
        <v>3</v>
      </c>
      <c r="O377" s="1">
        <v>89</v>
      </c>
      <c r="P377" s="1">
        <v>95</v>
      </c>
      <c r="AI377" s="1"/>
    </row>
    <row r="378" spans="1:35" x14ac:dyDescent="0.25">
      <c r="A378" s="1" t="s">
        <v>9890</v>
      </c>
      <c r="B378" s="1">
        <v>2010</v>
      </c>
      <c r="C378" s="1" t="s">
        <v>52</v>
      </c>
      <c r="D378" s="1" t="s">
        <v>53</v>
      </c>
      <c r="E378" s="1">
        <v>149</v>
      </c>
      <c r="F378" s="1">
        <v>548</v>
      </c>
      <c r="G378" s="1">
        <v>89</v>
      </c>
      <c r="H378" s="1">
        <v>171</v>
      </c>
      <c r="I378" s="1">
        <v>30</v>
      </c>
      <c r="J378" s="1">
        <v>1</v>
      </c>
      <c r="K378" s="1">
        <v>39</v>
      </c>
      <c r="L378" s="1">
        <v>111</v>
      </c>
      <c r="M378" s="1">
        <v>0</v>
      </c>
      <c r="N378" s="1">
        <v>1</v>
      </c>
      <c r="O378" s="1">
        <v>72</v>
      </c>
      <c r="P378" s="1">
        <v>110</v>
      </c>
      <c r="AI378" s="1"/>
    </row>
    <row r="379" spans="1:35" x14ac:dyDescent="0.25">
      <c r="A379" s="1" t="s">
        <v>9674</v>
      </c>
      <c r="B379" s="1">
        <v>2010</v>
      </c>
      <c r="C379" s="1" t="s">
        <v>72</v>
      </c>
      <c r="D379" s="1" t="s">
        <v>53</v>
      </c>
      <c r="E379" s="1">
        <v>144</v>
      </c>
      <c r="F379" s="1">
        <v>550</v>
      </c>
      <c r="G379" s="1">
        <v>81</v>
      </c>
      <c r="H379" s="1">
        <v>165</v>
      </c>
      <c r="I379" s="1">
        <v>31</v>
      </c>
      <c r="J379" s="1">
        <v>2</v>
      </c>
      <c r="K379" s="1">
        <v>22</v>
      </c>
      <c r="L379" s="1">
        <v>90</v>
      </c>
      <c r="M379" s="1">
        <v>22</v>
      </c>
      <c r="N379" s="1">
        <v>7</v>
      </c>
      <c r="O379" s="1">
        <v>83</v>
      </c>
      <c r="P379" s="1">
        <v>118</v>
      </c>
      <c r="AI379" s="1"/>
    </row>
    <row r="380" spans="1:35" x14ac:dyDescent="0.25">
      <c r="A380" s="1" t="s">
        <v>9670</v>
      </c>
      <c r="B380" s="1">
        <v>2010</v>
      </c>
      <c r="C380" s="1" t="s">
        <v>82</v>
      </c>
      <c r="D380" s="1" t="s">
        <v>57</v>
      </c>
      <c r="E380" s="1">
        <v>143</v>
      </c>
      <c r="F380" s="1">
        <v>550</v>
      </c>
      <c r="G380" s="1">
        <v>87</v>
      </c>
      <c r="H380" s="1">
        <v>152</v>
      </c>
      <c r="I380" s="1">
        <v>23</v>
      </c>
      <c r="J380" s="1">
        <v>5</v>
      </c>
      <c r="K380" s="1">
        <v>31</v>
      </c>
      <c r="L380" s="1">
        <v>108</v>
      </c>
      <c r="M380" s="1">
        <v>1</v>
      </c>
      <c r="N380" s="1">
        <v>1</v>
      </c>
      <c r="O380" s="1">
        <v>59</v>
      </c>
      <c r="P380" s="1">
        <v>157</v>
      </c>
      <c r="AI380" s="1"/>
    </row>
    <row r="381" spans="1:35" x14ac:dyDescent="0.25">
      <c r="A381" s="1" t="s">
        <v>9891</v>
      </c>
      <c r="B381" s="1">
        <v>2010</v>
      </c>
      <c r="C381" s="1" t="s">
        <v>66</v>
      </c>
      <c r="D381" s="1" t="s">
        <v>53</v>
      </c>
      <c r="E381" s="1">
        <v>143</v>
      </c>
      <c r="F381" s="1">
        <v>551</v>
      </c>
      <c r="G381" s="1">
        <v>59</v>
      </c>
      <c r="H381" s="1">
        <v>136</v>
      </c>
      <c r="I381" s="1">
        <v>32</v>
      </c>
      <c r="J381" s="1">
        <v>1</v>
      </c>
      <c r="K381" s="1">
        <v>16</v>
      </c>
      <c r="L381" s="1">
        <v>71</v>
      </c>
      <c r="M381" s="1">
        <v>2</v>
      </c>
      <c r="N381" s="1">
        <v>1</v>
      </c>
      <c r="O381" s="1">
        <v>24</v>
      </c>
      <c r="P381" s="1">
        <v>96</v>
      </c>
      <c r="AI381" s="1"/>
    </row>
    <row r="382" spans="1:35" x14ac:dyDescent="0.25">
      <c r="A382" s="1" t="s">
        <v>9892</v>
      </c>
      <c r="B382" s="1">
        <v>2010</v>
      </c>
      <c r="C382" s="1" t="s">
        <v>82</v>
      </c>
      <c r="D382" s="1" t="s">
        <v>57</v>
      </c>
      <c r="E382" s="1">
        <v>132</v>
      </c>
      <c r="F382" s="1">
        <v>554</v>
      </c>
      <c r="G382" s="1">
        <v>76</v>
      </c>
      <c r="H382" s="1">
        <v>165</v>
      </c>
      <c r="I382" s="1">
        <v>27</v>
      </c>
      <c r="J382" s="1">
        <v>2</v>
      </c>
      <c r="K382" s="1">
        <v>6</v>
      </c>
      <c r="L382" s="1">
        <v>52</v>
      </c>
      <c r="M382" s="1">
        <v>5</v>
      </c>
      <c r="N382" s="1">
        <v>0</v>
      </c>
      <c r="O382" s="1">
        <v>32</v>
      </c>
      <c r="P382" s="1">
        <v>47</v>
      </c>
      <c r="AI382" s="1"/>
    </row>
    <row r="383" spans="1:35" x14ac:dyDescent="0.25">
      <c r="A383" s="1" t="s">
        <v>9605</v>
      </c>
      <c r="B383" s="1">
        <v>2010</v>
      </c>
      <c r="C383" s="1" t="s">
        <v>82</v>
      </c>
      <c r="D383" s="1" t="s">
        <v>57</v>
      </c>
      <c r="E383" s="1">
        <v>156</v>
      </c>
      <c r="F383" s="1">
        <v>554</v>
      </c>
      <c r="G383" s="1">
        <v>106</v>
      </c>
      <c r="H383" s="1">
        <v>164</v>
      </c>
      <c r="I383" s="1">
        <v>46</v>
      </c>
      <c r="J383" s="1">
        <v>2</v>
      </c>
      <c r="K383" s="1">
        <v>27</v>
      </c>
      <c r="L383" s="1">
        <v>85</v>
      </c>
      <c r="M383" s="1">
        <v>13</v>
      </c>
      <c r="N383" s="1">
        <v>3</v>
      </c>
      <c r="O383" s="1">
        <v>82</v>
      </c>
      <c r="P383" s="1">
        <v>147</v>
      </c>
      <c r="AI383" s="1"/>
    </row>
    <row r="384" spans="1:35" x14ac:dyDescent="0.25">
      <c r="A384" s="1" t="s">
        <v>9893</v>
      </c>
      <c r="B384" s="1">
        <v>2010</v>
      </c>
      <c r="C384" s="1" t="s">
        <v>66</v>
      </c>
      <c r="D384" s="1" t="s">
        <v>53</v>
      </c>
      <c r="E384" s="1">
        <v>159</v>
      </c>
      <c r="F384" s="1">
        <v>556</v>
      </c>
      <c r="G384" s="1">
        <v>79</v>
      </c>
      <c r="H384" s="1">
        <v>152</v>
      </c>
      <c r="I384" s="1">
        <v>33</v>
      </c>
      <c r="J384" s="1">
        <v>5</v>
      </c>
      <c r="K384" s="1">
        <v>10</v>
      </c>
      <c r="L384" s="1">
        <v>57</v>
      </c>
      <c r="M384" s="1">
        <v>7</v>
      </c>
      <c r="N384" s="1">
        <v>3</v>
      </c>
      <c r="O384" s="1">
        <v>110</v>
      </c>
      <c r="P384" s="1">
        <v>102</v>
      </c>
      <c r="AI384" s="1"/>
    </row>
    <row r="385" spans="1:35" x14ac:dyDescent="0.25">
      <c r="A385" s="1" t="s">
        <v>9894</v>
      </c>
      <c r="B385" s="1">
        <v>2010</v>
      </c>
      <c r="C385" s="1" t="s">
        <v>74</v>
      </c>
      <c r="D385" s="1" t="s">
        <v>53</v>
      </c>
      <c r="E385" s="1">
        <v>151</v>
      </c>
      <c r="F385" s="1">
        <v>556</v>
      </c>
      <c r="G385" s="1">
        <v>60</v>
      </c>
      <c r="H385" s="1">
        <v>144</v>
      </c>
      <c r="I385" s="1">
        <v>29</v>
      </c>
      <c r="J385" s="1">
        <v>2</v>
      </c>
      <c r="K385" s="1">
        <v>16</v>
      </c>
      <c r="L385" s="1">
        <v>78</v>
      </c>
      <c r="M385" s="1">
        <v>2</v>
      </c>
      <c r="N385" s="1">
        <v>3</v>
      </c>
      <c r="O385" s="1">
        <v>23</v>
      </c>
      <c r="P385" s="1">
        <v>64</v>
      </c>
      <c r="AI385" s="1"/>
    </row>
    <row r="386" spans="1:35" x14ac:dyDescent="0.25">
      <c r="A386" s="1" t="s">
        <v>9895</v>
      </c>
      <c r="B386" s="1">
        <v>2010</v>
      </c>
      <c r="C386" s="1" t="s">
        <v>79</v>
      </c>
      <c r="D386" s="1" t="s">
        <v>57</v>
      </c>
      <c r="E386" s="1">
        <v>158</v>
      </c>
      <c r="F386" s="1">
        <v>558</v>
      </c>
      <c r="G386" s="1">
        <v>85</v>
      </c>
      <c r="H386" s="1">
        <v>145</v>
      </c>
      <c r="I386" s="1">
        <v>36</v>
      </c>
      <c r="J386" s="1">
        <v>2</v>
      </c>
      <c r="K386" s="1">
        <v>38</v>
      </c>
      <c r="L386" s="1">
        <v>103</v>
      </c>
      <c r="M386" s="1">
        <v>0</v>
      </c>
      <c r="N386" s="1">
        <v>1</v>
      </c>
      <c r="O386" s="1">
        <v>77</v>
      </c>
      <c r="P386" s="1">
        <v>199</v>
      </c>
      <c r="AI386" s="1"/>
    </row>
    <row r="387" spans="1:35" x14ac:dyDescent="0.25">
      <c r="A387" s="1" t="s">
        <v>9896</v>
      </c>
      <c r="B387" s="1">
        <v>2010</v>
      </c>
      <c r="C387" s="1" t="s">
        <v>62</v>
      </c>
      <c r="D387" s="1" t="s">
        <v>57</v>
      </c>
      <c r="E387" s="1">
        <v>145</v>
      </c>
      <c r="F387" s="1">
        <v>558</v>
      </c>
      <c r="G387" s="1">
        <v>91</v>
      </c>
      <c r="H387" s="1">
        <v>158</v>
      </c>
      <c r="I387" s="1">
        <v>34</v>
      </c>
      <c r="J387" s="1">
        <v>4</v>
      </c>
      <c r="K387" s="1">
        <v>31</v>
      </c>
      <c r="L387" s="1">
        <v>102</v>
      </c>
      <c r="M387" s="1">
        <v>7</v>
      </c>
      <c r="N387" s="1">
        <v>6</v>
      </c>
      <c r="O387" s="1">
        <v>45</v>
      </c>
      <c r="P387" s="1">
        <v>140</v>
      </c>
      <c r="AI387" s="1"/>
    </row>
    <row r="388" spans="1:35" x14ac:dyDescent="0.25">
      <c r="A388" s="1" t="s">
        <v>9492</v>
      </c>
      <c r="B388" s="1">
        <v>2010</v>
      </c>
      <c r="C388" s="1" t="s">
        <v>65</v>
      </c>
      <c r="D388" s="1" t="s">
        <v>57</v>
      </c>
      <c r="E388" s="1">
        <v>151</v>
      </c>
      <c r="F388" s="1">
        <v>560</v>
      </c>
      <c r="G388" s="1">
        <v>75</v>
      </c>
      <c r="H388" s="1">
        <v>146</v>
      </c>
      <c r="I388" s="1">
        <v>37</v>
      </c>
      <c r="J388" s="1">
        <v>2</v>
      </c>
      <c r="K388" s="1">
        <v>25</v>
      </c>
      <c r="L388" s="1">
        <v>100</v>
      </c>
      <c r="M388" s="1">
        <v>0</v>
      </c>
      <c r="N388" s="1">
        <v>1</v>
      </c>
      <c r="O388" s="1">
        <v>48</v>
      </c>
      <c r="P388" s="1">
        <v>172</v>
      </c>
      <c r="AI388" s="1"/>
    </row>
    <row r="389" spans="1:35" x14ac:dyDescent="0.25">
      <c r="A389" s="1" t="s">
        <v>9897</v>
      </c>
      <c r="B389" s="1">
        <v>2010</v>
      </c>
      <c r="C389" s="1" t="s">
        <v>82</v>
      </c>
      <c r="D389" s="1" t="s">
        <v>57</v>
      </c>
      <c r="E389" s="1">
        <v>155</v>
      </c>
      <c r="F389" s="1">
        <v>561</v>
      </c>
      <c r="G389" s="1">
        <v>75</v>
      </c>
      <c r="H389" s="1">
        <v>154</v>
      </c>
      <c r="I389" s="1">
        <v>37</v>
      </c>
      <c r="J389" s="1">
        <v>5</v>
      </c>
      <c r="K389" s="1">
        <v>16</v>
      </c>
      <c r="L389" s="1">
        <v>83</v>
      </c>
      <c r="M389" s="1">
        <v>4</v>
      </c>
      <c r="N389" s="1">
        <v>3</v>
      </c>
      <c r="O389" s="1">
        <v>68</v>
      </c>
      <c r="P389" s="1">
        <v>108</v>
      </c>
      <c r="AI389" s="1"/>
    </row>
    <row r="390" spans="1:35" x14ac:dyDescent="0.25">
      <c r="A390" s="1" t="s">
        <v>9618</v>
      </c>
      <c r="B390" s="1">
        <v>2010</v>
      </c>
      <c r="C390" s="1" t="s">
        <v>69</v>
      </c>
      <c r="D390" s="1" t="s">
        <v>57</v>
      </c>
      <c r="E390" s="1">
        <v>133</v>
      </c>
      <c r="F390" s="1">
        <v>563</v>
      </c>
      <c r="G390" s="1">
        <v>83</v>
      </c>
      <c r="H390" s="1">
        <v>159</v>
      </c>
      <c r="I390" s="1">
        <v>29</v>
      </c>
      <c r="J390" s="1">
        <v>10</v>
      </c>
      <c r="K390" s="1">
        <v>11</v>
      </c>
      <c r="L390" s="1">
        <v>54</v>
      </c>
      <c r="M390" s="1">
        <v>30</v>
      </c>
      <c r="N390" s="1">
        <v>10</v>
      </c>
      <c r="O390" s="1">
        <v>31</v>
      </c>
      <c r="P390" s="1">
        <v>63</v>
      </c>
      <c r="AI390" s="1"/>
    </row>
    <row r="391" spans="1:35" x14ac:dyDescent="0.25">
      <c r="A391" s="1" t="s">
        <v>9662</v>
      </c>
      <c r="B391" s="1">
        <v>2010</v>
      </c>
      <c r="C391" s="1" t="s">
        <v>81</v>
      </c>
      <c r="D391" s="1" t="s">
        <v>57</v>
      </c>
      <c r="E391" s="1">
        <v>152</v>
      </c>
      <c r="F391" s="1">
        <v>563</v>
      </c>
      <c r="G391" s="1">
        <v>61</v>
      </c>
      <c r="H391" s="1">
        <v>151</v>
      </c>
      <c r="I391" s="1">
        <v>34</v>
      </c>
      <c r="J391" s="1">
        <v>3</v>
      </c>
      <c r="K391" s="1">
        <v>13</v>
      </c>
      <c r="L391" s="1">
        <v>63</v>
      </c>
      <c r="M391" s="1">
        <v>3</v>
      </c>
      <c r="N391" s="1">
        <v>2</v>
      </c>
      <c r="O391" s="1">
        <v>47</v>
      </c>
      <c r="P391" s="1">
        <v>81</v>
      </c>
      <c r="AI391" s="1"/>
    </row>
    <row r="392" spans="1:35" x14ac:dyDescent="0.25">
      <c r="A392" s="1" t="s">
        <v>9898</v>
      </c>
      <c r="B392" s="1">
        <v>2010</v>
      </c>
      <c r="C392" s="1" t="s">
        <v>65</v>
      </c>
      <c r="D392" s="1" t="s">
        <v>57</v>
      </c>
      <c r="E392" s="1">
        <v>151</v>
      </c>
      <c r="F392" s="1">
        <v>565</v>
      </c>
      <c r="G392" s="1">
        <v>83</v>
      </c>
      <c r="H392" s="1">
        <v>157</v>
      </c>
      <c r="I392" s="1">
        <v>33</v>
      </c>
      <c r="J392" s="1">
        <v>12</v>
      </c>
      <c r="K392" s="1">
        <v>15</v>
      </c>
      <c r="L392" s="1">
        <v>61</v>
      </c>
      <c r="M392" s="1">
        <v>10</v>
      </c>
      <c r="N392" s="1">
        <v>5</v>
      </c>
      <c r="O392" s="1">
        <v>62</v>
      </c>
      <c r="P392" s="1">
        <v>108</v>
      </c>
      <c r="AI392" s="1"/>
    </row>
    <row r="393" spans="1:35" x14ac:dyDescent="0.25">
      <c r="A393" s="1" t="s">
        <v>9658</v>
      </c>
      <c r="B393" s="1">
        <v>2010</v>
      </c>
      <c r="C393" s="1" t="s">
        <v>67</v>
      </c>
      <c r="D393" s="1" t="s">
        <v>53</v>
      </c>
      <c r="E393" s="1">
        <v>150</v>
      </c>
      <c r="F393" s="1">
        <v>566</v>
      </c>
      <c r="G393" s="1">
        <v>91</v>
      </c>
      <c r="H393" s="1">
        <v>163</v>
      </c>
      <c r="I393" s="1">
        <v>33</v>
      </c>
      <c r="J393" s="1">
        <v>3</v>
      </c>
      <c r="K393" s="1">
        <v>29</v>
      </c>
      <c r="L393" s="1">
        <v>89</v>
      </c>
      <c r="M393" s="1">
        <v>1</v>
      </c>
      <c r="N393" s="1">
        <v>2</v>
      </c>
      <c r="O393" s="1">
        <v>58</v>
      </c>
      <c r="P393" s="1">
        <v>139</v>
      </c>
      <c r="AI393" s="1"/>
    </row>
    <row r="394" spans="1:35" x14ac:dyDescent="0.25">
      <c r="A394" s="1" t="s">
        <v>9507</v>
      </c>
      <c r="B394" s="1">
        <v>2010</v>
      </c>
      <c r="C394" s="1" t="s">
        <v>52</v>
      </c>
      <c r="D394" s="1" t="s">
        <v>53</v>
      </c>
      <c r="E394" s="1">
        <v>147</v>
      </c>
      <c r="F394" s="1">
        <v>567</v>
      </c>
      <c r="G394" s="1">
        <v>89</v>
      </c>
      <c r="H394" s="1">
        <v>161</v>
      </c>
      <c r="I394" s="1">
        <v>29</v>
      </c>
      <c r="J394" s="1">
        <v>3</v>
      </c>
      <c r="K394" s="1">
        <v>21</v>
      </c>
      <c r="L394" s="1">
        <v>88</v>
      </c>
      <c r="M394" s="1">
        <v>34</v>
      </c>
      <c r="N394" s="1">
        <v>14</v>
      </c>
      <c r="O394" s="1">
        <v>38</v>
      </c>
      <c r="P394" s="1">
        <v>93</v>
      </c>
      <c r="AI394" s="1"/>
    </row>
    <row r="395" spans="1:35" x14ac:dyDescent="0.25">
      <c r="A395" s="1" t="s">
        <v>9899</v>
      </c>
      <c r="B395" s="1">
        <v>2010</v>
      </c>
      <c r="C395" s="1" t="s">
        <v>55</v>
      </c>
      <c r="D395" s="1" t="s">
        <v>53</v>
      </c>
      <c r="E395" s="1">
        <v>152</v>
      </c>
      <c r="F395" s="1">
        <v>568</v>
      </c>
      <c r="G395" s="1">
        <v>61</v>
      </c>
      <c r="H395" s="1">
        <v>139</v>
      </c>
      <c r="I395" s="1">
        <v>25</v>
      </c>
      <c r="J395" s="1">
        <v>3</v>
      </c>
      <c r="K395" s="1">
        <v>12</v>
      </c>
      <c r="L395" s="1">
        <v>64</v>
      </c>
      <c r="M395" s="1">
        <v>25</v>
      </c>
      <c r="N395" s="1">
        <v>3</v>
      </c>
      <c r="O395" s="1">
        <v>50</v>
      </c>
      <c r="P395" s="1">
        <v>137</v>
      </c>
      <c r="AI395" s="1"/>
    </row>
    <row r="396" spans="1:35" x14ac:dyDescent="0.25">
      <c r="A396" s="1" t="s">
        <v>9616</v>
      </c>
      <c r="B396" s="1">
        <v>2010</v>
      </c>
      <c r="C396" s="1" t="s">
        <v>60</v>
      </c>
      <c r="D396" s="1" t="s">
        <v>53</v>
      </c>
      <c r="E396" s="1">
        <v>161</v>
      </c>
      <c r="F396" s="1">
        <v>569</v>
      </c>
      <c r="G396" s="1">
        <v>109</v>
      </c>
      <c r="H396" s="1">
        <v>148</v>
      </c>
      <c r="I396" s="1">
        <v>35</v>
      </c>
      <c r="J396" s="1">
        <v>3</v>
      </c>
      <c r="K396" s="1">
        <v>54</v>
      </c>
      <c r="L396" s="1">
        <v>124</v>
      </c>
      <c r="M396" s="1">
        <v>9</v>
      </c>
      <c r="N396" s="1">
        <v>2</v>
      </c>
      <c r="O396" s="1">
        <v>100</v>
      </c>
      <c r="P396" s="1">
        <v>116</v>
      </c>
      <c r="AI396" s="1"/>
    </row>
    <row r="397" spans="1:35" x14ac:dyDescent="0.25">
      <c r="A397" s="1" t="s">
        <v>9900</v>
      </c>
      <c r="B397" s="1">
        <v>2010</v>
      </c>
      <c r="C397" s="1" t="s">
        <v>81</v>
      </c>
      <c r="D397" s="1" t="s">
        <v>57</v>
      </c>
      <c r="E397" s="1">
        <v>157</v>
      </c>
      <c r="F397" s="1">
        <v>569</v>
      </c>
      <c r="G397" s="1">
        <v>100</v>
      </c>
      <c r="H397" s="1">
        <v>165</v>
      </c>
      <c r="I397" s="1">
        <v>35</v>
      </c>
      <c r="J397" s="1">
        <v>5</v>
      </c>
      <c r="K397" s="1">
        <v>26</v>
      </c>
      <c r="L397" s="1">
        <v>86</v>
      </c>
      <c r="M397" s="1">
        <v>7</v>
      </c>
      <c r="N397" s="1">
        <v>0</v>
      </c>
      <c r="O397" s="1">
        <v>83</v>
      </c>
      <c r="P397" s="1">
        <v>91</v>
      </c>
      <c r="AI397" s="1"/>
    </row>
    <row r="398" spans="1:35" x14ac:dyDescent="0.25">
      <c r="A398" s="1" t="s">
        <v>9494</v>
      </c>
      <c r="B398" s="1">
        <v>2010</v>
      </c>
      <c r="C398" s="1" t="s">
        <v>60</v>
      </c>
      <c r="D398" s="1" t="s">
        <v>53</v>
      </c>
      <c r="E398" s="1">
        <v>150</v>
      </c>
      <c r="F398" s="1">
        <v>569</v>
      </c>
      <c r="G398" s="1">
        <v>57</v>
      </c>
      <c r="H398" s="1">
        <v>135</v>
      </c>
      <c r="I398" s="1">
        <v>32</v>
      </c>
      <c r="J398" s="1">
        <v>3</v>
      </c>
      <c r="K398" s="1">
        <v>23</v>
      </c>
      <c r="L398" s="1">
        <v>72</v>
      </c>
      <c r="M398" s="1">
        <v>0</v>
      </c>
      <c r="N398" s="1">
        <v>0</v>
      </c>
      <c r="O398" s="1">
        <v>38</v>
      </c>
      <c r="P398" s="1">
        <v>144</v>
      </c>
      <c r="AI398" s="1"/>
    </row>
    <row r="399" spans="1:35" x14ac:dyDescent="0.25">
      <c r="A399" s="1" t="s">
        <v>9515</v>
      </c>
      <c r="B399" s="1">
        <v>2010</v>
      </c>
      <c r="C399" s="1" t="s">
        <v>70</v>
      </c>
      <c r="D399" s="1" t="s">
        <v>57</v>
      </c>
      <c r="E399" s="1">
        <v>154</v>
      </c>
      <c r="F399" s="1">
        <v>570</v>
      </c>
      <c r="G399" s="1">
        <v>94</v>
      </c>
      <c r="H399" s="1">
        <v>163</v>
      </c>
      <c r="I399" s="1">
        <v>35</v>
      </c>
      <c r="J399" s="1">
        <v>5</v>
      </c>
      <c r="K399" s="1">
        <v>16</v>
      </c>
      <c r="L399" s="1">
        <v>56</v>
      </c>
      <c r="M399" s="1">
        <v>33</v>
      </c>
      <c r="N399" s="1">
        <v>10</v>
      </c>
      <c r="O399" s="1">
        <v>70</v>
      </c>
      <c r="P399" s="1">
        <v>89</v>
      </c>
      <c r="AI399" s="1"/>
    </row>
    <row r="400" spans="1:35" x14ac:dyDescent="0.25">
      <c r="A400" s="1" t="s">
        <v>9901</v>
      </c>
      <c r="B400" s="1">
        <v>2010</v>
      </c>
      <c r="C400" s="1" t="s">
        <v>71</v>
      </c>
      <c r="D400" s="1" t="s">
        <v>53</v>
      </c>
      <c r="E400" s="1">
        <v>153</v>
      </c>
      <c r="F400" s="1">
        <v>570</v>
      </c>
      <c r="G400" s="1">
        <v>77</v>
      </c>
      <c r="H400" s="1">
        <v>170</v>
      </c>
      <c r="I400" s="1">
        <v>46</v>
      </c>
      <c r="J400" s="1">
        <v>1</v>
      </c>
      <c r="K400" s="1">
        <v>21</v>
      </c>
      <c r="L400" s="1">
        <v>112</v>
      </c>
      <c r="M400" s="1">
        <v>5</v>
      </c>
      <c r="N400" s="1">
        <v>4</v>
      </c>
      <c r="O400" s="1">
        <v>28</v>
      </c>
      <c r="P400" s="1">
        <v>81</v>
      </c>
      <c r="AI400" s="1"/>
    </row>
    <row r="401" spans="1:35" x14ac:dyDescent="0.25">
      <c r="A401" s="1" t="s">
        <v>9902</v>
      </c>
      <c r="B401" s="1">
        <v>2010</v>
      </c>
      <c r="C401" s="1" t="s">
        <v>83</v>
      </c>
      <c r="D401" s="1" t="s">
        <v>57</v>
      </c>
      <c r="E401" s="1">
        <v>151</v>
      </c>
      <c r="F401" s="1">
        <v>572</v>
      </c>
      <c r="G401" s="1">
        <v>72</v>
      </c>
      <c r="H401" s="1">
        <v>156</v>
      </c>
      <c r="I401" s="1">
        <v>37</v>
      </c>
      <c r="J401" s="1">
        <v>3</v>
      </c>
      <c r="K401" s="1">
        <v>19</v>
      </c>
      <c r="L401" s="1">
        <v>85</v>
      </c>
      <c r="M401" s="1">
        <v>5</v>
      </c>
      <c r="N401" s="1">
        <v>0</v>
      </c>
      <c r="O401" s="1">
        <v>57</v>
      </c>
      <c r="P401" s="1">
        <v>101</v>
      </c>
      <c r="AI401" s="1"/>
    </row>
    <row r="402" spans="1:35" x14ac:dyDescent="0.25">
      <c r="A402" s="1" t="s">
        <v>9903</v>
      </c>
      <c r="B402" s="1">
        <v>2010</v>
      </c>
      <c r="C402" s="1" t="s">
        <v>77</v>
      </c>
      <c r="D402" s="1" t="s">
        <v>53</v>
      </c>
      <c r="E402" s="1">
        <v>154</v>
      </c>
      <c r="F402" s="1">
        <v>573</v>
      </c>
      <c r="G402" s="1">
        <v>88</v>
      </c>
      <c r="H402" s="1">
        <v>146</v>
      </c>
      <c r="I402" s="1">
        <v>41</v>
      </c>
      <c r="J402" s="1">
        <v>1</v>
      </c>
      <c r="K402" s="1">
        <v>20</v>
      </c>
      <c r="L402" s="1">
        <v>78</v>
      </c>
      <c r="M402" s="1">
        <v>24</v>
      </c>
      <c r="N402" s="1">
        <v>10</v>
      </c>
      <c r="O402" s="1">
        <v>87</v>
      </c>
      <c r="P402" s="1">
        <v>132</v>
      </c>
      <c r="AI402" s="1"/>
    </row>
    <row r="403" spans="1:35" x14ac:dyDescent="0.25">
      <c r="A403" s="1" t="s">
        <v>9678</v>
      </c>
      <c r="B403" s="1">
        <v>2010</v>
      </c>
      <c r="C403" s="1" t="s">
        <v>77</v>
      </c>
      <c r="D403" s="1" t="s">
        <v>53</v>
      </c>
      <c r="E403" s="1">
        <v>152</v>
      </c>
      <c r="F403" s="1">
        <v>573</v>
      </c>
      <c r="G403" s="1">
        <v>76</v>
      </c>
      <c r="H403" s="1">
        <v>161</v>
      </c>
      <c r="I403" s="1">
        <v>36</v>
      </c>
      <c r="J403" s="1">
        <v>0</v>
      </c>
      <c r="K403" s="1">
        <v>23</v>
      </c>
      <c r="L403" s="1">
        <v>90</v>
      </c>
      <c r="M403" s="1">
        <v>9</v>
      </c>
      <c r="N403" s="1">
        <v>12</v>
      </c>
      <c r="O403" s="1">
        <v>61</v>
      </c>
      <c r="P403" s="1">
        <v>106</v>
      </c>
      <c r="AI403" s="1"/>
    </row>
    <row r="404" spans="1:35" x14ac:dyDescent="0.25">
      <c r="A404" s="1" t="s">
        <v>9573</v>
      </c>
      <c r="B404" s="1">
        <v>2010</v>
      </c>
      <c r="C404" s="1" t="s">
        <v>63</v>
      </c>
      <c r="D404" s="1" t="s">
        <v>53</v>
      </c>
      <c r="E404" s="1">
        <v>151</v>
      </c>
      <c r="F404" s="1">
        <v>574</v>
      </c>
      <c r="G404" s="1">
        <v>96</v>
      </c>
      <c r="H404" s="1">
        <v>169</v>
      </c>
      <c r="I404" s="1">
        <v>46</v>
      </c>
      <c r="J404" s="1">
        <v>5</v>
      </c>
      <c r="K404" s="1">
        <v>22</v>
      </c>
      <c r="L404" s="1">
        <v>104</v>
      </c>
      <c r="M404" s="1">
        <v>15</v>
      </c>
      <c r="N404" s="1">
        <v>5</v>
      </c>
      <c r="O404" s="1">
        <v>72</v>
      </c>
      <c r="P404" s="1">
        <v>124</v>
      </c>
      <c r="AI404" s="1"/>
    </row>
    <row r="405" spans="1:35" x14ac:dyDescent="0.25">
      <c r="A405" s="1" t="s">
        <v>9664</v>
      </c>
      <c r="B405" s="1">
        <v>2010</v>
      </c>
      <c r="C405" s="1" t="s">
        <v>62</v>
      </c>
      <c r="D405" s="1" t="s">
        <v>57</v>
      </c>
      <c r="E405" s="1">
        <v>161</v>
      </c>
      <c r="F405" s="1">
        <v>578</v>
      </c>
      <c r="G405" s="1">
        <v>94</v>
      </c>
      <c r="H405" s="1">
        <v>151</v>
      </c>
      <c r="I405" s="1">
        <v>25</v>
      </c>
      <c r="J405" s="1">
        <v>0</v>
      </c>
      <c r="K405" s="1">
        <v>32</v>
      </c>
      <c r="L405" s="1">
        <v>83</v>
      </c>
      <c r="M405" s="1">
        <v>1</v>
      </c>
      <c r="N405" s="1">
        <v>0</v>
      </c>
      <c r="O405" s="1">
        <v>114</v>
      </c>
      <c r="P405" s="1">
        <v>138</v>
      </c>
      <c r="AI405" s="1"/>
    </row>
    <row r="406" spans="1:35" x14ac:dyDescent="0.25">
      <c r="A406" s="1" t="s">
        <v>9517</v>
      </c>
      <c r="B406" s="1">
        <v>2010</v>
      </c>
      <c r="C406" s="1" t="s">
        <v>69</v>
      </c>
      <c r="D406" s="1" t="s">
        <v>57</v>
      </c>
      <c r="E406" s="1">
        <v>151</v>
      </c>
      <c r="F406" s="1">
        <v>579</v>
      </c>
      <c r="G406" s="1">
        <v>80</v>
      </c>
      <c r="H406" s="1">
        <v>168</v>
      </c>
      <c r="I406" s="1">
        <v>31</v>
      </c>
      <c r="J406" s="1">
        <v>7</v>
      </c>
      <c r="K406" s="1">
        <v>11</v>
      </c>
      <c r="L406" s="1">
        <v>69</v>
      </c>
      <c r="M406" s="1">
        <v>37</v>
      </c>
      <c r="N406" s="1">
        <v>9</v>
      </c>
      <c r="O406" s="1">
        <v>44</v>
      </c>
      <c r="P406" s="1">
        <v>97</v>
      </c>
      <c r="AI406" s="1"/>
    </row>
    <row r="407" spans="1:35" x14ac:dyDescent="0.25">
      <c r="A407" s="1" t="s">
        <v>9630</v>
      </c>
      <c r="B407" s="1">
        <v>2010</v>
      </c>
      <c r="C407" s="1" t="s">
        <v>58</v>
      </c>
      <c r="D407" s="1" t="s">
        <v>57</v>
      </c>
      <c r="E407" s="1">
        <v>152</v>
      </c>
      <c r="F407" s="1">
        <v>580</v>
      </c>
      <c r="G407" s="1">
        <v>84</v>
      </c>
      <c r="H407" s="1">
        <v>170</v>
      </c>
      <c r="I407" s="1">
        <v>39</v>
      </c>
      <c r="J407" s="1">
        <v>2</v>
      </c>
      <c r="K407" s="1">
        <v>12</v>
      </c>
      <c r="L407" s="1">
        <v>66</v>
      </c>
      <c r="M407" s="1">
        <v>5</v>
      </c>
      <c r="N407" s="1">
        <v>1</v>
      </c>
      <c r="O407" s="1">
        <v>31</v>
      </c>
      <c r="P407" s="1">
        <v>98</v>
      </c>
      <c r="AI407" s="1"/>
    </row>
    <row r="408" spans="1:35" x14ac:dyDescent="0.25">
      <c r="A408" s="1" t="s">
        <v>9486</v>
      </c>
      <c r="B408" s="1">
        <v>2010</v>
      </c>
      <c r="C408" s="1" t="s">
        <v>61</v>
      </c>
      <c r="D408" s="1" t="s">
        <v>53</v>
      </c>
      <c r="E408" s="1">
        <v>149</v>
      </c>
      <c r="F408" s="1">
        <v>581</v>
      </c>
      <c r="G408" s="1">
        <v>76</v>
      </c>
      <c r="H408" s="1">
        <v>165</v>
      </c>
      <c r="I408" s="1">
        <v>25</v>
      </c>
      <c r="J408" s="1">
        <v>5</v>
      </c>
      <c r="K408" s="1">
        <v>19</v>
      </c>
      <c r="L408" s="1">
        <v>69</v>
      </c>
      <c r="M408" s="1">
        <v>7</v>
      </c>
      <c r="N408" s="1">
        <v>7</v>
      </c>
      <c r="O408" s="1">
        <v>23</v>
      </c>
      <c r="P408" s="1">
        <v>119</v>
      </c>
      <c r="AI408" s="1"/>
    </row>
    <row r="409" spans="1:35" x14ac:dyDescent="0.25">
      <c r="A409" s="1" t="s">
        <v>9904</v>
      </c>
      <c r="B409" s="1">
        <v>2010</v>
      </c>
      <c r="C409" s="1" t="s">
        <v>61</v>
      </c>
      <c r="D409" s="1" t="s">
        <v>53</v>
      </c>
      <c r="E409" s="1">
        <v>154</v>
      </c>
      <c r="F409" s="1">
        <v>581</v>
      </c>
      <c r="G409" s="1">
        <v>63</v>
      </c>
      <c r="H409" s="1">
        <v>144</v>
      </c>
      <c r="I409" s="1">
        <v>29</v>
      </c>
      <c r="J409" s="1">
        <v>1</v>
      </c>
      <c r="K409" s="1">
        <v>22</v>
      </c>
      <c r="L409" s="1">
        <v>76</v>
      </c>
      <c r="M409" s="1">
        <v>0</v>
      </c>
      <c r="N409" s="1">
        <v>1</v>
      </c>
      <c r="O409" s="1">
        <v>50</v>
      </c>
      <c r="P409" s="1">
        <v>116</v>
      </c>
      <c r="AI409" s="1"/>
    </row>
    <row r="410" spans="1:35" x14ac:dyDescent="0.25">
      <c r="A410" s="1" t="s">
        <v>9905</v>
      </c>
      <c r="B410" s="1">
        <v>2010</v>
      </c>
      <c r="C410" s="1" t="s">
        <v>65</v>
      </c>
      <c r="D410" s="1" t="s">
        <v>57</v>
      </c>
      <c r="E410" s="1">
        <v>156</v>
      </c>
      <c r="F410" s="1">
        <v>584</v>
      </c>
      <c r="G410" s="1">
        <v>94</v>
      </c>
      <c r="H410" s="1">
        <v>150</v>
      </c>
      <c r="I410" s="1">
        <v>33</v>
      </c>
      <c r="J410" s="1">
        <v>0</v>
      </c>
      <c r="K410" s="1">
        <v>27</v>
      </c>
      <c r="L410" s="1">
        <v>91</v>
      </c>
      <c r="M410" s="1">
        <v>28</v>
      </c>
      <c r="N410" s="1">
        <v>7</v>
      </c>
      <c r="O410" s="1">
        <v>74</v>
      </c>
      <c r="P410" s="1">
        <v>145</v>
      </c>
      <c r="AI410" s="1"/>
    </row>
    <row r="411" spans="1:35" x14ac:dyDescent="0.25">
      <c r="A411" s="1" t="s">
        <v>9906</v>
      </c>
      <c r="B411" s="1">
        <v>2010</v>
      </c>
      <c r="C411" s="1" t="s">
        <v>65</v>
      </c>
      <c r="D411" s="1" t="s">
        <v>57</v>
      </c>
      <c r="E411" s="1">
        <v>154</v>
      </c>
      <c r="F411" s="1">
        <v>585</v>
      </c>
      <c r="G411" s="1">
        <v>93</v>
      </c>
      <c r="H411" s="1">
        <v>166</v>
      </c>
      <c r="I411" s="1">
        <v>36</v>
      </c>
      <c r="J411" s="1">
        <v>5</v>
      </c>
      <c r="K411" s="1">
        <v>26</v>
      </c>
      <c r="L411" s="1">
        <v>71</v>
      </c>
      <c r="M411" s="1">
        <v>13</v>
      </c>
      <c r="N411" s="1">
        <v>7</v>
      </c>
      <c r="O411" s="1">
        <v>79</v>
      </c>
      <c r="P411" s="1">
        <v>148</v>
      </c>
      <c r="AI411" s="1"/>
    </row>
    <row r="412" spans="1:35" x14ac:dyDescent="0.25">
      <c r="A412" s="1" t="s">
        <v>9509</v>
      </c>
      <c r="B412" s="1">
        <v>2010</v>
      </c>
      <c r="C412" s="1" t="s">
        <v>52</v>
      </c>
      <c r="D412" s="1" t="s">
        <v>53</v>
      </c>
      <c r="E412" s="1">
        <v>156</v>
      </c>
      <c r="F412" s="1">
        <v>585</v>
      </c>
      <c r="G412" s="1">
        <v>83</v>
      </c>
      <c r="H412" s="1">
        <v>165</v>
      </c>
      <c r="I412" s="1">
        <v>29</v>
      </c>
      <c r="J412" s="1">
        <v>2</v>
      </c>
      <c r="K412" s="1">
        <v>18</v>
      </c>
      <c r="L412" s="1">
        <v>70</v>
      </c>
      <c r="M412" s="1">
        <v>13</v>
      </c>
      <c r="N412" s="1">
        <v>8</v>
      </c>
      <c r="O412" s="1">
        <v>27</v>
      </c>
      <c r="P412" s="1">
        <v>82</v>
      </c>
      <c r="AI412" s="1"/>
    </row>
    <row r="413" spans="1:35" x14ac:dyDescent="0.25">
      <c r="A413" s="1" t="s">
        <v>9539</v>
      </c>
      <c r="B413" s="1">
        <v>2010</v>
      </c>
      <c r="C413" s="1" t="s">
        <v>84</v>
      </c>
      <c r="D413" s="1" t="s">
        <v>57</v>
      </c>
      <c r="E413" s="1">
        <v>145</v>
      </c>
      <c r="F413" s="1">
        <v>587</v>
      </c>
      <c r="G413" s="1">
        <v>111</v>
      </c>
      <c r="H413" s="1">
        <v>197</v>
      </c>
      <c r="I413" s="1">
        <v>34</v>
      </c>
      <c r="J413" s="1">
        <v>9</v>
      </c>
      <c r="K413" s="1">
        <v>34</v>
      </c>
      <c r="L413" s="1">
        <v>117</v>
      </c>
      <c r="M413" s="1">
        <v>26</v>
      </c>
      <c r="N413" s="1">
        <v>8</v>
      </c>
      <c r="O413" s="1">
        <v>40</v>
      </c>
      <c r="P413" s="1">
        <v>135</v>
      </c>
      <c r="AI413" s="1"/>
    </row>
    <row r="414" spans="1:35" x14ac:dyDescent="0.25">
      <c r="A414" s="1" t="s">
        <v>9500</v>
      </c>
      <c r="B414" s="1">
        <v>2010</v>
      </c>
      <c r="C414" s="1" t="s">
        <v>76</v>
      </c>
      <c r="D414" s="1" t="s">
        <v>57</v>
      </c>
      <c r="E414" s="1">
        <v>159</v>
      </c>
      <c r="F414" s="1">
        <v>587</v>
      </c>
      <c r="G414" s="1">
        <v>115</v>
      </c>
      <c r="H414" s="1">
        <v>183</v>
      </c>
      <c r="I414" s="1">
        <v>39</v>
      </c>
      <c r="J414" s="1">
        <v>1</v>
      </c>
      <c r="K414" s="1">
        <v>42</v>
      </c>
      <c r="L414" s="1">
        <v>118</v>
      </c>
      <c r="M414" s="1">
        <v>14</v>
      </c>
      <c r="N414" s="1">
        <v>4</v>
      </c>
      <c r="O414" s="1">
        <v>103</v>
      </c>
      <c r="P414" s="1">
        <v>76</v>
      </c>
      <c r="AI414" s="1"/>
    </row>
    <row r="415" spans="1:35" x14ac:dyDescent="0.25">
      <c r="A415" s="1" t="s">
        <v>9907</v>
      </c>
      <c r="B415" s="1">
        <v>2010</v>
      </c>
      <c r="C415" s="1" t="s">
        <v>82</v>
      </c>
      <c r="D415" s="1" t="s">
        <v>57</v>
      </c>
      <c r="E415" s="1">
        <v>147</v>
      </c>
      <c r="F415" s="1">
        <v>587</v>
      </c>
      <c r="G415" s="1">
        <v>84</v>
      </c>
      <c r="H415" s="1">
        <v>152</v>
      </c>
      <c r="I415" s="1">
        <v>26</v>
      </c>
      <c r="J415" s="1">
        <v>10</v>
      </c>
      <c r="K415" s="1">
        <v>18</v>
      </c>
      <c r="L415" s="1">
        <v>69</v>
      </c>
      <c r="M415" s="1">
        <v>34</v>
      </c>
      <c r="N415" s="1">
        <v>6</v>
      </c>
      <c r="O415" s="1">
        <v>53</v>
      </c>
      <c r="P415" s="1">
        <v>79</v>
      </c>
      <c r="AI415" s="1"/>
    </row>
    <row r="416" spans="1:35" x14ac:dyDescent="0.25">
      <c r="A416" s="1" t="s">
        <v>9555</v>
      </c>
      <c r="B416" s="1">
        <v>2010</v>
      </c>
      <c r="C416" s="1" t="s">
        <v>69</v>
      </c>
      <c r="D416" s="1" t="s">
        <v>57</v>
      </c>
      <c r="E416" s="1">
        <v>157</v>
      </c>
      <c r="F416" s="1">
        <v>587</v>
      </c>
      <c r="G416" s="1">
        <v>87</v>
      </c>
      <c r="H416" s="1">
        <v>166</v>
      </c>
      <c r="I416" s="1">
        <v>36</v>
      </c>
      <c r="J416" s="1">
        <v>3</v>
      </c>
      <c r="K416" s="1">
        <v>29</v>
      </c>
      <c r="L416" s="1">
        <v>103</v>
      </c>
      <c r="M416" s="1">
        <v>19</v>
      </c>
      <c r="N416" s="1">
        <v>11</v>
      </c>
      <c r="O416" s="1">
        <v>69</v>
      </c>
      <c r="P416" s="1">
        <v>161</v>
      </c>
      <c r="AI416" s="1"/>
    </row>
    <row r="417" spans="1:35" x14ac:dyDescent="0.25">
      <c r="A417" s="1" t="s">
        <v>9567</v>
      </c>
      <c r="B417" s="1">
        <v>2010</v>
      </c>
      <c r="C417" s="1" t="s">
        <v>80</v>
      </c>
      <c r="D417" s="1" t="s">
        <v>53</v>
      </c>
      <c r="E417" s="1">
        <v>148</v>
      </c>
      <c r="F417" s="1">
        <v>588</v>
      </c>
      <c r="G417" s="1">
        <v>88</v>
      </c>
      <c r="H417" s="1">
        <v>156</v>
      </c>
      <c r="I417" s="1">
        <v>15</v>
      </c>
      <c r="J417" s="1">
        <v>3</v>
      </c>
      <c r="K417" s="1">
        <v>0</v>
      </c>
      <c r="L417" s="1">
        <v>35</v>
      </c>
      <c r="M417" s="1">
        <v>32</v>
      </c>
      <c r="N417" s="1">
        <v>15</v>
      </c>
      <c r="O417" s="1">
        <v>64</v>
      </c>
      <c r="P417" s="1">
        <v>96</v>
      </c>
      <c r="AI417" s="1"/>
    </row>
    <row r="418" spans="1:35" x14ac:dyDescent="0.25">
      <c r="A418" s="1" t="s">
        <v>9599</v>
      </c>
      <c r="B418" s="1">
        <v>2010</v>
      </c>
      <c r="C418" s="1" t="s">
        <v>73</v>
      </c>
      <c r="D418" s="1" t="s">
        <v>57</v>
      </c>
      <c r="E418" s="1">
        <v>161</v>
      </c>
      <c r="F418" s="1">
        <v>588</v>
      </c>
      <c r="G418" s="1">
        <v>67</v>
      </c>
      <c r="H418" s="1">
        <v>157</v>
      </c>
      <c r="I418" s="1">
        <v>41</v>
      </c>
      <c r="J418" s="1">
        <v>2</v>
      </c>
      <c r="K418" s="1">
        <v>10</v>
      </c>
      <c r="L418" s="1">
        <v>88</v>
      </c>
      <c r="M418" s="1">
        <v>10</v>
      </c>
      <c r="N418" s="1">
        <v>5</v>
      </c>
      <c r="O418" s="1">
        <v>52</v>
      </c>
      <c r="P418" s="1">
        <v>95</v>
      </c>
      <c r="AI418" s="1"/>
    </row>
    <row r="419" spans="1:35" x14ac:dyDescent="0.25">
      <c r="A419" s="1" t="s">
        <v>9496</v>
      </c>
      <c r="B419" s="1">
        <v>2010</v>
      </c>
      <c r="C419" s="1" t="s">
        <v>64</v>
      </c>
      <c r="D419" s="1" t="s">
        <v>53</v>
      </c>
      <c r="E419" s="1">
        <v>154</v>
      </c>
      <c r="F419" s="1">
        <v>589</v>
      </c>
      <c r="G419" s="1">
        <v>84</v>
      </c>
      <c r="H419" s="1">
        <v>189</v>
      </c>
      <c r="I419" s="1">
        <v>49</v>
      </c>
      <c r="J419" s="1">
        <v>2</v>
      </c>
      <c r="K419" s="1">
        <v>28</v>
      </c>
      <c r="L419" s="1">
        <v>102</v>
      </c>
      <c r="M419" s="1">
        <v>2</v>
      </c>
      <c r="N419" s="1">
        <v>1</v>
      </c>
      <c r="O419" s="1">
        <v>40</v>
      </c>
      <c r="P419" s="1">
        <v>82</v>
      </c>
      <c r="AI419" s="1"/>
    </row>
    <row r="420" spans="1:35" x14ac:dyDescent="0.25">
      <c r="A420" s="1" t="s">
        <v>9908</v>
      </c>
      <c r="B420" s="1">
        <v>2010</v>
      </c>
      <c r="C420" s="1" t="s">
        <v>83</v>
      </c>
      <c r="D420" s="1" t="s">
        <v>57</v>
      </c>
      <c r="E420" s="1">
        <v>159</v>
      </c>
      <c r="F420" s="1">
        <v>589</v>
      </c>
      <c r="G420" s="1">
        <v>100</v>
      </c>
      <c r="H420" s="1">
        <v>169</v>
      </c>
      <c r="I420" s="1">
        <v>31</v>
      </c>
      <c r="J420" s="1">
        <v>0</v>
      </c>
      <c r="K420" s="1">
        <v>33</v>
      </c>
      <c r="L420" s="1">
        <v>105</v>
      </c>
      <c r="M420" s="1">
        <v>4</v>
      </c>
      <c r="N420" s="1">
        <v>1</v>
      </c>
      <c r="O420" s="1">
        <v>78</v>
      </c>
      <c r="P420" s="1">
        <v>149</v>
      </c>
      <c r="AI420" s="1"/>
    </row>
    <row r="421" spans="1:35" x14ac:dyDescent="0.25">
      <c r="A421" s="1" t="s">
        <v>9909</v>
      </c>
      <c r="B421" s="1">
        <v>2010</v>
      </c>
      <c r="C421" s="1" t="s">
        <v>60</v>
      </c>
      <c r="D421" s="1" t="s">
        <v>53</v>
      </c>
      <c r="E421" s="1">
        <v>157</v>
      </c>
      <c r="F421" s="1">
        <v>590</v>
      </c>
      <c r="G421" s="1">
        <v>79</v>
      </c>
      <c r="H421" s="1">
        <v>161</v>
      </c>
      <c r="I421" s="1">
        <v>44</v>
      </c>
      <c r="J421" s="1">
        <v>3</v>
      </c>
      <c r="K421" s="1">
        <v>31</v>
      </c>
      <c r="L421" s="1">
        <v>88</v>
      </c>
      <c r="M421" s="1">
        <v>6</v>
      </c>
      <c r="N421" s="1">
        <v>4</v>
      </c>
      <c r="O421" s="1">
        <v>50</v>
      </c>
      <c r="P421" s="1">
        <v>84</v>
      </c>
      <c r="AI421" s="1"/>
    </row>
    <row r="422" spans="1:35" x14ac:dyDescent="0.25">
      <c r="A422" s="1" t="s">
        <v>9498</v>
      </c>
      <c r="B422" s="1">
        <v>2010</v>
      </c>
      <c r="C422" s="1" t="s">
        <v>68</v>
      </c>
      <c r="D422" s="1" t="s">
        <v>57</v>
      </c>
      <c r="E422" s="1">
        <v>160</v>
      </c>
      <c r="F422" s="1">
        <v>591</v>
      </c>
      <c r="G422" s="1">
        <v>87</v>
      </c>
      <c r="H422" s="1">
        <v>176</v>
      </c>
      <c r="I422" s="1">
        <v>33</v>
      </c>
      <c r="J422" s="1">
        <v>0</v>
      </c>
      <c r="K422" s="1">
        <v>31</v>
      </c>
      <c r="L422" s="1">
        <v>101</v>
      </c>
      <c r="M422" s="1">
        <v>0</v>
      </c>
      <c r="N422" s="1">
        <v>0</v>
      </c>
      <c r="O422" s="1">
        <v>93</v>
      </c>
      <c r="P422" s="1">
        <v>114</v>
      </c>
      <c r="AI422" s="1"/>
    </row>
    <row r="423" spans="1:35" x14ac:dyDescent="0.25">
      <c r="A423" s="1" t="s">
        <v>9577</v>
      </c>
      <c r="B423" s="1">
        <v>2010</v>
      </c>
      <c r="C423" s="1" t="s">
        <v>70</v>
      </c>
      <c r="D423" s="1" t="s">
        <v>57</v>
      </c>
      <c r="E423" s="1">
        <v>158</v>
      </c>
      <c r="F423" s="1">
        <v>592</v>
      </c>
      <c r="G423" s="1">
        <v>64</v>
      </c>
      <c r="H423" s="1">
        <v>146</v>
      </c>
      <c r="I423" s="1">
        <v>34</v>
      </c>
      <c r="J423" s="1">
        <v>1</v>
      </c>
      <c r="K423" s="1">
        <v>21</v>
      </c>
      <c r="L423" s="1">
        <v>86</v>
      </c>
      <c r="M423" s="1">
        <v>7</v>
      </c>
      <c r="N423" s="1">
        <v>3</v>
      </c>
      <c r="O423" s="1">
        <v>53</v>
      </c>
      <c r="P423" s="1">
        <v>123</v>
      </c>
      <c r="AI423" s="1"/>
    </row>
    <row r="424" spans="1:35" x14ac:dyDescent="0.25">
      <c r="A424" s="1" t="s">
        <v>9910</v>
      </c>
      <c r="B424" s="1">
        <v>2010</v>
      </c>
      <c r="C424" s="1" t="s">
        <v>80</v>
      </c>
      <c r="D424" s="1" t="s">
        <v>53</v>
      </c>
      <c r="E424" s="1">
        <v>152</v>
      </c>
      <c r="F424" s="1">
        <v>593</v>
      </c>
      <c r="G424" s="1">
        <v>83</v>
      </c>
      <c r="H424" s="1">
        <v>178</v>
      </c>
      <c r="I424" s="1">
        <v>27</v>
      </c>
      <c r="J424" s="1">
        <v>1</v>
      </c>
      <c r="K424" s="1">
        <v>29</v>
      </c>
      <c r="L424" s="1">
        <v>115</v>
      </c>
      <c r="M424" s="1">
        <v>4</v>
      </c>
      <c r="N424" s="1">
        <v>5</v>
      </c>
      <c r="O424" s="1">
        <v>35</v>
      </c>
      <c r="P424" s="1">
        <v>60</v>
      </c>
      <c r="AI424" s="1"/>
    </row>
    <row r="425" spans="1:35" x14ac:dyDescent="0.25">
      <c r="A425" s="1" t="s">
        <v>129</v>
      </c>
      <c r="B425" s="1">
        <v>2010</v>
      </c>
      <c r="C425" s="1" t="s">
        <v>55</v>
      </c>
      <c r="D425" s="1" t="s">
        <v>53</v>
      </c>
      <c r="E425" s="1">
        <v>150</v>
      </c>
      <c r="F425" s="1">
        <v>593</v>
      </c>
      <c r="G425" s="1">
        <v>49</v>
      </c>
      <c r="H425" s="1">
        <v>142</v>
      </c>
      <c r="I425" s="1">
        <v>29</v>
      </c>
      <c r="J425" s="1">
        <v>0</v>
      </c>
      <c r="K425" s="1">
        <v>10</v>
      </c>
      <c r="L425" s="1">
        <v>58</v>
      </c>
      <c r="M425" s="1">
        <v>3</v>
      </c>
      <c r="N425" s="1">
        <v>2</v>
      </c>
      <c r="O425" s="1">
        <v>23</v>
      </c>
      <c r="P425" s="1">
        <v>66</v>
      </c>
      <c r="AI425" s="1"/>
    </row>
    <row r="426" spans="1:35" x14ac:dyDescent="0.25">
      <c r="A426" s="1" t="s">
        <v>9527</v>
      </c>
      <c r="B426" s="1">
        <v>2010</v>
      </c>
      <c r="C426" s="1" t="s">
        <v>74</v>
      </c>
      <c r="D426" s="1" t="s">
        <v>53</v>
      </c>
      <c r="E426" s="1">
        <v>158</v>
      </c>
      <c r="F426" s="1">
        <v>595</v>
      </c>
      <c r="G426" s="1">
        <v>77</v>
      </c>
      <c r="H426" s="1">
        <v>189</v>
      </c>
      <c r="I426" s="1">
        <v>45</v>
      </c>
      <c r="J426" s="1">
        <v>0</v>
      </c>
      <c r="K426" s="1">
        <v>15</v>
      </c>
      <c r="L426" s="1">
        <v>78</v>
      </c>
      <c r="M426" s="1">
        <v>0</v>
      </c>
      <c r="N426" s="1">
        <v>0</v>
      </c>
      <c r="O426" s="1">
        <v>69</v>
      </c>
      <c r="P426" s="1">
        <v>78</v>
      </c>
      <c r="AI426" s="1"/>
    </row>
    <row r="427" spans="1:35" x14ac:dyDescent="0.25">
      <c r="A427" s="1" t="s">
        <v>9634</v>
      </c>
      <c r="B427" s="1">
        <v>2010</v>
      </c>
      <c r="C427" s="1" t="s">
        <v>76</v>
      </c>
      <c r="D427" s="1" t="s">
        <v>57</v>
      </c>
      <c r="E427" s="1">
        <v>158</v>
      </c>
      <c r="F427" s="1">
        <v>596</v>
      </c>
      <c r="G427" s="1">
        <v>95</v>
      </c>
      <c r="H427" s="1">
        <v>186</v>
      </c>
      <c r="I427" s="1">
        <v>45</v>
      </c>
      <c r="J427" s="1">
        <v>1</v>
      </c>
      <c r="K427" s="1">
        <v>28</v>
      </c>
      <c r="L427" s="1">
        <v>103</v>
      </c>
      <c r="M427" s="1">
        <v>9</v>
      </c>
      <c r="N427" s="1">
        <v>5</v>
      </c>
      <c r="O427" s="1">
        <v>69</v>
      </c>
      <c r="P427" s="1">
        <v>93</v>
      </c>
      <c r="AI427" s="1"/>
    </row>
    <row r="428" spans="1:35" x14ac:dyDescent="0.25">
      <c r="A428" s="1" t="s">
        <v>9632</v>
      </c>
      <c r="B428" s="1">
        <v>2010</v>
      </c>
      <c r="C428" s="1" t="s">
        <v>56</v>
      </c>
      <c r="D428" s="1" t="s">
        <v>57</v>
      </c>
      <c r="E428" s="1">
        <v>140</v>
      </c>
      <c r="F428" s="1">
        <v>599</v>
      </c>
      <c r="G428" s="1">
        <v>100</v>
      </c>
      <c r="H428" s="1">
        <v>184</v>
      </c>
      <c r="I428" s="1">
        <v>40</v>
      </c>
      <c r="J428" s="1">
        <v>3</v>
      </c>
      <c r="K428" s="1">
        <v>15</v>
      </c>
      <c r="L428" s="1">
        <v>66</v>
      </c>
      <c r="M428" s="1">
        <v>5</v>
      </c>
      <c r="N428" s="1">
        <v>3</v>
      </c>
      <c r="O428" s="1">
        <v>40</v>
      </c>
      <c r="P428" s="1">
        <v>86</v>
      </c>
      <c r="AI428" s="1"/>
    </row>
    <row r="429" spans="1:35" x14ac:dyDescent="0.25">
      <c r="A429" s="1" t="s">
        <v>9911</v>
      </c>
      <c r="B429" s="1">
        <v>2010</v>
      </c>
      <c r="C429" s="1" t="s">
        <v>63</v>
      </c>
      <c r="D429" s="1" t="s">
        <v>53</v>
      </c>
      <c r="E429" s="1">
        <v>154</v>
      </c>
      <c r="F429" s="1">
        <v>600</v>
      </c>
      <c r="G429" s="1">
        <v>110</v>
      </c>
      <c r="H429" s="1">
        <v>184</v>
      </c>
      <c r="I429" s="1">
        <v>30</v>
      </c>
      <c r="J429" s="1">
        <v>13</v>
      </c>
      <c r="K429" s="1">
        <v>19</v>
      </c>
      <c r="L429" s="1">
        <v>90</v>
      </c>
      <c r="M429" s="1">
        <v>47</v>
      </c>
      <c r="N429" s="1">
        <v>10</v>
      </c>
      <c r="O429" s="1">
        <v>46</v>
      </c>
      <c r="P429" s="1">
        <v>104</v>
      </c>
      <c r="AI429" s="1"/>
    </row>
    <row r="430" spans="1:35" x14ac:dyDescent="0.25">
      <c r="A430" s="1" t="s">
        <v>9912</v>
      </c>
      <c r="B430" s="1">
        <v>2010</v>
      </c>
      <c r="C430" s="1" t="s">
        <v>67</v>
      </c>
      <c r="D430" s="1" t="s">
        <v>53</v>
      </c>
      <c r="E430" s="1">
        <v>158</v>
      </c>
      <c r="F430" s="1">
        <v>601</v>
      </c>
      <c r="G430" s="1">
        <v>113</v>
      </c>
      <c r="H430" s="1">
        <v>154</v>
      </c>
      <c r="I430" s="1">
        <v>36</v>
      </c>
      <c r="J430" s="1">
        <v>0</v>
      </c>
      <c r="K430" s="1">
        <v>33</v>
      </c>
      <c r="L430" s="1">
        <v>108</v>
      </c>
      <c r="M430" s="1">
        <v>0</v>
      </c>
      <c r="N430" s="1">
        <v>1</v>
      </c>
      <c r="O430" s="1">
        <v>93</v>
      </c>
      <c r="P430" s="1">
        <v>122</v>
      </c>
      <c r="AI430" s="1"/>
    </row>
    <row r="431" spans="1:35" x14ac:dyDescent="0.25">
      <c r="A431" s="1" t="s">
        <v>9913</v>
      </c>
      <c r="B431" s="1">
        <v>2010</v>
      </c>
      <c r="C431" s="1" t="s">
        <v>55</v>
      </c>
      <c r="D431" s="1" t="s">
        <v>53</v>
      </c>
      <c r="E431" s="1">
        <v>161</v>
      </c>
      <c r="F431" s="1">
        <v>602</v>
      </c>
      <c r="G431" s="1">
        <v>62</v>
      </c>
      <c r="H431" s="1">
        <v>156</v>
      </c>
      <c r="I431" s="1">
        <v>21</v>
      </c>
      <c r="J431" s="1">
        <v>2</v>
      </c>
      <c r="K431" s="1">
        <v>1</v>
      </c>
      <c r="L431" s="1">
        <v>35</v>
      </c>
      <c r="M431" s="1">
        <v>42</v>
      </c>
      <c r="N431" s="1">
        <v>15</v>
      </c>
      <c r="O431" s="1">
        <v>74</v>
      </c>
      <c r="P431" s="1">
        <v>114</v>
      </c>
      <c r="AI431" s="1"/>
    </row>
    <row r="432" spans="1:35" x14ac:dyDescent="0.25">
      <c r="A432" s="1" t="s">
        <v>9636</v>
      </c>
      <c r="B432" s="1">
        <v>2010</v>
      </c>
      <c r="C432" s="1" t="s">
        <v>73</v>
      </c>
      <c r="D432" s="1" t="s">
        <v>57</v>
      </c>
      <c r="E432" s="1">
        <v>162</v>
      </c>
      <c r="F432" s="1">
        <v>602</v>
      </c>
      <c r="G432" s="1">
        <v>82</v>
      </c>
      <c r="H432" s="1">
        <v>150</v>
      </c>
      <c r="I432" s="1">
        <v>25</v>
      </c>
      <c r="J432" s="1">
        <v>6</v>
      </c>
      <c r="K432" s="1">
        <v>28</v>
      </c>
      <c r="L432" s="1">
        <v>89</v>
      </c>
      <c r="M432" s="1">
        <v>19</v>
      </c>
      <c r="N432" s="1">
        <v>15</v>
      </c>
      <c r="O432" s="1">
        <v>53</v>
      </c>
      <c r="P432" s="1">
        <v>170</v>
      </c>
      <c r="AI432" s="1"/>
    </row>
    <row r="433" spans="1:35" x14ac:dyDescent="0.25">
      <c r="A433" s="1" t="s">
        <v>9914</v>
      </c>
      <c r="B433" s="1">
        <v>2010</v>
      </c>
      <c r="C433" s="1" t="s">
        <v>54</v>
      </c>
      <c r="D433" s="1" t="s">
        <v>57</v>
      </c>
      <c r="E433" s="1">
        <v>157</v>
      </c>
      <c r="F433" s="1">
        <v>605</v>
      </c>
      <c r="G433" s="1">
        <v>67</v>
      </c>
      <c r="H433" s="1">
        <v>149</v>
      </c>
      <c r="I433" s="1">
        <v>29</v>
      </c>
      <c r="J433" s="1">
        <v>1</v>
      </c>
      <c r="K433" s="1">
        <v>24</v>
      </c>
      <c r="L433" s="1">
        <v>89</v>
      </c>
      <c r="M433" s="1">
        <v>3</v>
      </c>
      <c r="N433" s="1">
        <v>3</v>
      </c>
      <c r="O433" s="1">
        <v>37</v>
      </c>
      <c r="P433" s="1">
        <v>59</v>
      </c>
      <c r="AI433" s="1"/>
    </row>
    <row r="434" spans="1:35" x14ac:dyDescent="0.25">
      <c r="A434" s="1" t="s">
        <v>9646</v>
      </c>
      <c r="B434" s="1">
        <v>2010</v>
      </c>
      <c r="C434" s="1" t="s">
        <v>71</v>
      </c>
      <c r="D434" s="1" t="s">
        <v>53</v>
      </c>
      <c r="E434" s="1">
        <v>157</v>
      </c>
      <c r="F434" s="1">
        <v>609</v>
      </c>
      <c r="G434" s="1">
        <v>93</v>
      </c>
      <c r="H434" s="1">
        <v>165</v>
      </c>
      <c r="I434" s="1">
        <v>37</v>
      </c>
      <c r="J434" s="1">
        <v>5</v>
      </c>
      <c r="K434" s="1">
        <v>14</v>
      </c>
      <c r="L434" s="1">
        <v>81</v>
      </c>
      <c r="M434" s="1">
        <v>7</v>
      </c>
      <c r="N434" s="1">
        <v>3</v>
      </c>
      <c r="O434" s="1">
        <v>58</v>
      </c>
      <c r="P434" s="1">
        <v>93</v>
      </c>
      <c r="AI434" s="1"/>
    </row>
    <row r="435" spans="1:35" x14ac:dyDescent="0.25">
      <c r="A435" s="1" t="s">
        <v>9543</v>
      </c>
      <c r="B435" s="1">
        <v>2010</v>
      </c>
      <c r="C435" s="1" t="s">
        <v>68</v>
      </c>
      <c r="D435" s="1" t="s">
        <v>57</v>
      </c>
      <c r="E435" s="1">
        <v>161</v>
      </c>
      <c r="F435" s="1">
        <v>610</v>
      </c>
      <c r="G435" s="1">
        <v>77</v>
      </c>
      <c r="H435" s="1">
        <v>161</v>
      </c>
      <c r="I435" s="1">
        <v>29</v>
      </c>
      <c r="J435" s="1">
        <v>3</v>
      </c>
      <c r="K435" s="1">
        <v>11</v>
      </c>
      <c r="L435" s="1">
        <v>58</v>
      </c>
      <c r="M435" s="1">
        <v>17</v>
      </c>
      <c r="N435" s="1">
        <v>5</v>
      </c>
      <c r="O435" s="1">
        <v>56</v>
      </c>
      <c r="P435" s="1">
        <v>139</v>
      </c>
      <c r="AI435" s="1"/>
    </row>
    <row r="436" spans="1:35" x14ac:dyDescent="0.25">
      <c r="A436" s="1" t="s">
        <v>9915</v>
      </c>
      <c r="B436" s="1">
        <v>2010</v>
      </c>
      <c r="C436" s="1" t="s">
        <v>62</v>
      </c>
      <c r="D436" s="1" t="s">
        <v>57</v>
      </c>
      <c r="E436" s="1">
        <v>157</v>
      </c>
      <c r="F436" s="1">
        <v>610</v>
      </c>
      <c r="G436" s="1">
        <v>70</v>
      </c>
      <c r="H436" s="1">
        <v>174</v>
      </c>
      <c r="I436" s="1">
        <v>38</v>
      </c>
      <c r="J436" s="1">
        <v>1</v>
      </c>
      <c r="K436" s="1">
        <v>23</v>
      </c>
      <c r="L436" s="1">
        <v>104</v>
      </c>
      <c r="M436" s="1">
        <v>1</v>
      </c>
      <c r="N436" s="1">
        <v>1</v>
      </c>
      <c r="O436" s="1">
        <v>50</v>
      </c>
      <c r="P436" s="1">
        <v>102</v>
      </c>
      <c r="AI436" s="1"/>
    </row>
    <row r="437" spans="1:35" x14ac:dyDescent="0.25">
      <c r="A437" s="1" t="s">
        <v>9587</v>
      </c>
      <c r="B437" s="1">
        <v>2010</v>
      </c>
      <c r="C437" s="1" t="s">
        <v>54</v>
      </c>
      <c r="D437" s="1" t="s">
        <v>57</v>
      </c>
      <c r="E437" s="1">
        <v>156</v>
      </c>
      <c r="F437" s="1">
        <v>614</v>
      </c>
      <c r="G437" s="1">
        <v>93</v>
      </c>
      <c r="H437" s="1">
        <v>173</v>
      </c>
      <c r="I437" s="1">
        <v>29</v>
      </c>
      <c r="J437" s="1">
        <v>3</v>
      </c>
      <c r="K437" s="1">
        <v>25</v>
      </c>
      <c r="L437" s="1">
        <v>91</v>
      </c>
      <c r="M437" s="1">
        <v>18</v>
      </c>
      <c r="N437" s="1">
        <v>9</v>
      </c>
      <c r="O437" s="1">
        <v>41</v>
      </c>
      <c r="P437" s="1">
        <v>105</v>
      </c>
      <c r="AI437" s="1"/>
    </row>
    <row r="438" spans="1:35" x14ac:dyDescent="0.25">
      <c r="A438" s="1" t="s">
        <v>9585</v>
      </c>
      <c r="B438" s="1">
        <v>2010</v>
      </c>
      <c r="C438" s="1" t="s">
        <v>77</v>
      </c>
      <c r="D438" s="1" t="s">
        <v>53</v>
      </c>
      <c r="E438" s="1">
        <v>158</v>
      </c>
      <c r="F438" s="1">
        <v>616</v>
      </c>
      <c r="G438" s="1">
        <v>67</v>
      </c>
      <c r="H438" s="1">
        <v>172</v>
      </c>
      <c r="I438" s="1">
        <v>41</v>
      </c>
      <c r="J438" s="1">
        <v>4</v>
      </c>
      <c r="K438" s="1">
        <v>10</v>
      </c>
      <c r="L438" s="1">
        <v>75</v>
      </c>
      <c r="M438" s="1">
        <v>14</v>
      </c>
      <c r="N438" s="1">
        <v>4</v>
      </c>
      <c r="O438" s="1">
        <v>28</v>
      </c>
      <c r="P438" s="1">
        <v>94</v>
      </c>
      <c r="AI438" s="1"/>
    </row>
    <row r="439" spans="1:35" x14ac:dyDescent="0.25">
      <c r="A439" s="1" t="s">
        <v>9523</v>
      </c>
      <c r="B439" s="1">
        <v>2010</v>
      </c>
      <c r="C439" s="1" t="s">
        <v>78</v>
      </c>
      <c r="D439" s="1" t="s">
        <v>53</v>
      </c>
      <c r="E439" s="1">
        <v>151</v>
      </c>
      <c r="F439" s="1">
        <v>618</v>
      </c>
      <c r="G439" s="1">
        <v>103</v>
      </c>
      <c r="H439" s="1">
        <v>181</v>
      </c>
      <c r="I439" s="1">
        <v>34</v>
      </c>
      <c r="J439" s="1">
        <v>10</v>
      </c>
      <c r="K439" s="1">
        <v>4</v>
      </c>
      <c r="L439" s="1">
        <v>41</v>
      </c>
      <c r="M439" s="1">
        <v>27</v>
      </c>
      <c r="N439" s="1">
        <v>6</v>
      </c>
      <c r="O439" s="1">
        <v>47</v>
      </c>
      <c r="P439" s="1">
        <v>170</v>
      </c>
      <c r="AI439" s="1"/>
    </row>
    <row r="440" spans="1:35" x14ac:dyDescent="0.25">
      <c r="A440" s="1" t="s">
        <v>9668</v>
      </c>
      <c r="B440" s="1">
        <v>2010</v>
      </c>
      <c r="C440" s="1" t="s">
        <v>62</v>
      </c>
      <c r="D440" s="1" t="s">
        <v>57</v>
      </c>
      <c r="E440" s="1">
        <v>157</v>
      </c>
      <c r="F440" s="1">
        <v>619</v>
      </c>
      <c r="G440" s="1">
        <v>101</v>
      </c>
      <c r="H440" s="1">
        <v>188</v>
      </c>
      <c r="I440" s="1">
        <v>45</v>
      </c>
      <c r="J440" s="1">
        <v>1</v>
      </c>
      <c r="K440" s="1">
        <v>25</v>
      </c>
      <c r="L440" s="1">
        <v>103</v>
      </c>
      <c r="M440" s="1">
        <v>14</v>
      </c>
      <c r="N440" s="1">
        <v>3</v>
      </c>
      <c r="O440" s="1">
        <v>56</v>
      </c>
      <c r="P440" s="1">
        <v>105</v>
      </c>
      <c r="AI440" s="1"/>
    </row>
    <row r="441" spans="1:35" x14ac:dyDescent="0.25">
      <c r="A441" s="1" t="s">
        <v>9666</v>
      </c>
      <c r="B441" s="1">
        <v>2010</v>
      </c>
      <c r="C441" s="1" t="s">
        <v>67</v>
      </c>
      <c r="D441" s="1" t="s">
        <v>53</v>
      </c>
      <c r="E441" s="1">
        <v>160</v>
      </c>
      <c r="F441" s="1">
        <v>626</v>
      </c>
      <c r="G441" s="1">
        <v>103</v>
      </c>
      <c r="H441" s="1">
        <v>200</v>
      </c>
      <c r="I441" s="1">
        <v>41</v>
      </c>
      <c r="J441" s="1">
        <v>3</v>
      </c>
      <c r="K441" s="1">
        <v>29</v>
      </c>
      <c r="L441" s="1">
        <v>109</v>
      </c>
      <c r="M441" s="1">
        <v>3</v>
      </c>
      <c r="N441" s="1">
        <v>2</v>
      </c>
      <c r="O441" s="1">
        <v>57</v>
      </c>
      <c r="P441" s="1">
        <v>77</v>
      </c>
      <c r="AI441" s="1"/>
    </row>
    <row r="442" spans="1:35" x14ac:dyDescent="0.25">
      <c r="A442" s="1" t="s">
        <v>9529</v>
      </c>
      <c r="B442" s="1">
        <v>2010</v>
      </c>
      <c r="C442" s="1" t="s">
        <v>75</v>
      </c>
      <c r="D442" s="1" t="s">
        <v>57</v>
      </c>
      <c r="E442" s="1">
        <v>155</v>
      </c>
      <c r="F442" s="1">
        <v>626</v>
      </c>
      <c r="G442" s="1">
        <v>100</v>
      </c>
      <c r="H442" s="1">
        <v>172</v>
      </c>
      <c r="I442" s="1">
        <v>33</v>
      </c>
      <c r="J442" s="1">
        <v>5</v>
      </c>
      <c r="K442" s="1">
        <v>18</v>
      </c>
      <c r="L442" s="1">
        <v>59</v>
      </c>
      <c r="M442" s="1">
        <v>16</v>
      </c>
      <c r="N442" s="1">
        <v>12</v>
      </c>
      <c r="O442" s="1">
        <v>46</v>
      </c>
      <c r="P442" s="1">
        <v>83</v>
      </c>
      <c r="AI442" s="1"/>
    </row>
    <row r="443" spans="1:35" x14ac:dyDescent="0.25">
      <c r="A443" s="1" t="s">
        <v>9656</v>
      </c>
      <c r="B443" s="1">
        <v>2010</v>
      </c>
      <c r="C443" s="1" t="s">
        <v>61</v>
      </c>
      <c r="D443" s="1" t="s">
        <v>53</v>
      </c>
      <c r="E443" s="1">
        <v>160</v>
      </c>
      <c r="F443" s="1">
        <v>629</v>
      </c>
      <c r="G443" s="1">
        <v>79</v>
      </c>
      <c r="H443" s="1">
        <v>187</v>
      </c>
      <c r="I443" s="1">
        <v>45</v>
      </c>
      <c r="J443" s="1">
        <v>3</v>
      </c>
      <c r="K443" s="1">
        <v>12</v>
      </c>
      <c r="L443" s="1">
        <v>60</v>
      </c>
      <c r="M443" s="1">
        <v>7</v>
      </c>
      <c r="N443" s="1">
        <v>2</v>
      </c>
      <c r="O443" s="1">
        <v>73</v>
      </c>
      <c r="P443" s="1">
        <v>93</v>
      </c>
      <c r="AI443" s="1"/>
    </row>
    <row r="444" spans="1:35" x14ac:dyDescent="0.25">
      <c r="A444" s="1" t="s">
        <v>9557</v>
      </c>
      <c r="B444" s="1">
        <v>2010</v>
      </c>
      <c r="C444" s="1" t="s">
        <v>71</v>
      </c>
      <c r="D444" s="1" t="s">
        <v>53</v>
      </c>
      <c r="E444" s="1">
        <v>153</v>
      </c>
      <c r="F444" s="1">
        <v>629</v>
      </c>
      <c r="G444" s="1">
        <v>85</v>
      </c>
      <c r="H444" s="1">
        <v>166</v>
      </c>
      <c r="I444" s="1">
        <v>24</v>
      </c>
      <c r="J444" s="1">
        <v>10</v>
      </c>
      <c r="K444" s="1">
        <v>3</v>
      </c>
      <c r="L444" s="1">
        <v>58</v>
      </c>
      <c r="M444" s="1">
        <v>26</v>
      </c>
      <c r="N444" s="1">
        <v>4</v>
      </c>
      <c r="O444" s="1">
        <v>60</v>
      </c>
      <c r="P444" s="1">
        <v>74</v>
      </c>
      <c r="AI444" s="1"/>
    </row>
    <row r="445" spans="1:35" x14ac:dyDescent="0.25">
      <c r="A445" s="1" t="s">
        <v>9916</v>
      </c>
      <c r="B445" s="1">
        <v>2010</v>
      </c>
      <c r="C445" s="1" t="s">
        <v>64</v>
      </c>
      <c r="D445" s="1" t="s">
        <v>53</v>
      </c>
      <c r="E445" s="1">
        <v>150</v>
      </c>
      <c r="F445" s="1">
        <v>632</v>
      </c>
      <c r="G445" s="1">
        <v>92</v>
      </c>
      <c r="H445" s="1">
        <v>174</v>
      </c>
      <c r="I445" s="1">
        <v>38</v>
      </c>
      <c r="J445" s="1">
        <v>0</v>
      </c>
      <c r="K445" s="1">
        <v>11</v>
      </c>
      <c r="L445" s="1">
        <v>56</v>
      </c>
      <c r="M445" s="1">
        <v>5</v>
      </c>
      <c r="N445" s="1">
        <v>4</v>
      </c>
      <c r="O445" s="1">
        <v>53</v>
      </c>
      <c r="P445" s="1">
        <v>71</v>
      </c>
      <c r="AI445" s="1"/>
    </row>
    <row r="446" spans="1:35" x14ac:dyDescent="0.25">
      <c r="A446" s="1" t="s">
        <v>9917</v>
      </c>
      <c r="B446" s="1">
        <v>2010</v>
      </c>
      <c r="C446" s="1" t="s">
        <v>52</v>
      </c>
      <c r="D446" s="1" t="s">
        <v>53</v>
      </c>
      <c r="E446" s="1">
        <v>160</v>
      </c>
      <c r="F446" s="1">
        <v>651</v>
      </c>
      <c r="G446" s="1">
        <v>96</v>
      </c>
      <c r="H446" s="1">
        <v>179</v>
      </c>
      <c r="I446" s="1">
        <v>18</v>
      </c>
      <c r="J446" s="1">
        <v>3</v>
      </c>
      <c r="K446" s="1">
        <v>1</v>
      </c>
      <c r="L446" s="1">
        <v>47</v>
      </c>
      <c r="M446" s="1">
        <v>68</v>
      </c>
      <c r="N446" s="1">
        <v>18</v>
      </c>
      <c r="O446" s="1">
        <v>45</v>
      </c>
      <c r="P446" s="1">
        <v>47</v>
      </c>
      <c r="AI446" s="1"/>
    </row>
    <row r="447" spans="1:35" x14ac:dyDescent="0.25">
      <c r="A447" s="1" t="s">
        <v>9918</v>
      </c>
      <c r="B447" s="1">
        <v>2010</v>
      </c>
      <c r="C447" s="1" t="s">
        <v>62</v>
      </c>
      <c r="D447" s="1" t="s">
        <v>57</v>
      </c>
      <c r="E447" s="1">
        <v>160</v>
      </c>
      <c r="F447" s="1">
        <v>651</v>
      </c>
      <c r="G447" s="1">
        <v>112</v>
      </c>
      <c r="H447" s="1">
        <v>175</v>
      </c>
      <c r="I447" s="1">
        <v>32</v>
      </c>
      <c r="J447" s="1">
        <v>4</v>
      </c>
      <c r="K447" s="1">
        <v>29</v>
      </c>
      <c r="L447" s="1">
        <v>83</v>
      </c>
      <c r="M447" s="1">
        <v>11</v>
      </c>
      <c r="N447" s="1">
        <v>4</v>
      </c>
      <c r="O447" s="1">
        <v>76</v>
      </c>
      <c r="P447" s="1">
        <v>184</v>
      </c>
      <c r="AI447" s="1"/>
    </row>
    <row r="448" spans="1:35" x14ac:dyDescent="0.25">
      <c r="A448" s="1" t="s">
        <v>9919</v>
      </c>
      <c r="B448" s="1">
        <v>2010</v>
      </c>
      <c r="C448" s="1" t="s">
        <v>80</v>
      </c>
      <c r="D448" s="1" t="s">
        <v>53</v>
      </c>
      <c r="E448" s="1">
        <v>157</v>
      </c>
      <c r="F448" s="1">
        <v>656</v>
      </c>
      <c r="G448" s="1">
        <v>99</v>
      </c>
      <c r="H448" s="1">
        <v>186</v>
      </c>
      <c r="I448" s="1">
        <v>36</v>
      </c>
      <c r="J448" s="1">
        <v>3</v>
      </c>
      <c r="K448" s="1">
        <v>21</v>
      </c>
      <c r="L448" s="1">
        <v>91</v>
      </c>
      <c r="M448" s="1">
        <v>4</v>
      </c>
      <c r="N448" s="1">
        <v>2</v>
      </c>
      <c r="O448" s="1">
        <v>50</v>
      </c>
      <c r="P448" s="1">
        <v>115</v>
      </c>
      <c r="AI448" s="1"/>
    </row>
    <row r="449" spans="1:35" x14ac:dyDescent="0.25">
      <c r="A449" s="1" t="s">
        <v>9920</v>
      </c>
      <c r="B449" s="1">
        <v>2010</v>
      </c>
      <c r="C449" s="1" t="s">
        <v>67</v>
      </c>
      <c r="D449" s="1" t="s">
        <v>53</v>
      </c>
      <c r="E449" s="1">
        <v>157</v>
      </c>
      <c r="F449" s="1">
        <v>663</v>
      </c>
      <c r="G449" s="1">
        <v>111</v>
      </c>
      <c r="H449" s="1">
        <v>179</v>
      </c>
      <c r="I449" s="1">
        <v>30</v>
      </c>
      <c r="J449" s="1">
        <v>3</v>
      </c>
      <c r="K449" s="1">
        <v>10</v>
      </c>
      <c r="L449" s="1">
        <v>67</v>
      </c>
      <c r="M449" s="1">
        <v>18</v>
      </c>
      <c r="N449" s="1">
        <v>5</v>
      </c>
      <c r="O449" s="1">
        <v>63</v>
      </c>
      <c r="P449" s="1">
        <v>106</v>
      </c>
      <c r="AI449" s="1"/>
    </row>
    <row r="450" spans="1:35" x14ac:dyDescent="0.25">
      <c r="A450" s="1" t="s">
        <v>9593</v>
      </c>
      <c r="B450" s="1">
        <v>2010</v>
      </c>
      <c r="C450" s="1" t="s">
        <v>55</v>
      </c>
      <c r="D450" s="1" t="s">
        <v>53</v>
      </c>
      <c r="E450" s="1">
        <v>162</v>
      </c>
      <c r="F450" s="1">
        <v>680</v>
      </c>
      <c r="G450" s="1">
        <v>74</v>
      </c>
      <c r="H450" s="1">
        <v>214</v>
      </c>
      <c r="I450" s="1">
        <v>30</v>
      </c>
      <c r="J450" s="1">
        <v>3</v>
      </c>
      <c r="K450" s="1">
        <v>6</v>
      </c>
      <c r="L450" s="1">
        <v>43</v>
      </c>
      <c r="M450" s="1">
        <v>42</v>
      </c>
      <c r="N450" s="1">
        <v>9</v>
      </c>
      <c r="O450" s="1">
        <v>45</v>
      </c>
      <c r="P450" s="1">
        <v>86</v>
      </c>
      <c r="AI450" s="1"/>
    </row>
    <row r="451" spans="1:35" x14ac:dyDescent="0.25">
      <c r="A451" s="1" t="s">
        <v>9586</v>
      </c>
      <c r="B451" s="1">
        <v>2011</v>
      </c>
      <c r="C451" s="1" t="s">
        <v>65</v>
      </c>
      <c r="D451" s="1" t="s">
        <v>57</v>
      </c>
      <c r="E451" s="1">
        <v>37</v>
      </c>
      <c r="F451" s="1">
        <v>100</v>
      </c>
      <c r="G451" s="1">
        <v>12</v>
      </c>
      <c r="H451" s="1">
        <v>25</v>
      </c>
      <c r="I451" s="1">
        <v>3</v>
      </c>
      <c r="J451" s="1">
        <v>1</v>
      </c>
      <c r="K451" s="1">
        <v>8</v>
      </c>
      <c r="L451" s="1">
        <v>12</v>
      </c>
      <c r="M451" s="1">
        <v>0</v>
      </c>
      <c r="N451" s="1">
        <v>1</v>
      </c>
      <c r="O451" s="1">
        <v>12</v>
      </c>
      <c r="P451" s="1">
        <v>21</v>
      </c>
      <c r="AI451" s="1"/>
    </row>
    <row r="452" spans="1:35" x14ac:dyDescent="0.25">
      <c r="A452" s="1" t="s">
        <v>9845</v>
      </c>
      <c r="B452" s="1">
        <v>2011</v>
      </c>
      <c r="C452" s="1" t="s">
        <v>64</v>
      </c>
      <c r="D452" s="1" t="s">
        <v>53</v>
      </c>
      <c r="E452" s="1">
        <v>38</v>
      </c>
      <c r="F452" s="1">
        <v>101</v>
      </c>
      <c r="G452" s="1">
        <v>17</v>
      </c>
      <c r="H452" s="1">
        <v>32</v>
      </c>
      <c r="I452" s="1">
        <v>6</v>
      </c>
      <c r="J452" s="1">
        <v>0</v>
      </c>
      <c r="K452" s="1">
        <v>2</v>
      </c>
      <c r="L452" s="1">
        <v>8</v>
      </c>
      <c r="M452" s="1">
        <v>4</v>
      </c>
      <c r="N452" s="1">
        <v>2</v>
      </c>
      <c r="O452" s="1">
        <v>4</v>
      </c>
      <c r="P452" s="1">
        <v>17</v>
      </c>
      <c r="AI452" s="1"/>
    </row>
    <row r="453" spans="1:35" x14ac:dyDescent="0.25">
      <c r="A453" s="1" t="s">
        <v>9741</v>
      </c>
      <c r="B453" s="1">
        <v>2011</v>
      </c>
      <c r="C453" s="1" t="s">
        <v>55</v>
      </c>
      <c r="D453" s="1" t="s">
        <v>53</v>
      </c>
      <c r="E453" s="1">
        <v>28</v>
      </c>
      <c r="F453" s="1">
        <v>101</v>
      </c>
      <c r="G453" s="1">
        <v>12</v>
      </c>
      <c r="H453" s="1">
        <v>22</v>
      </c>
      <c r="I453" s="1">
        <v>6</v>
      </c>
      <c r="J453" s="1">
        <v>1</v>
      </c>
      <c r="K453" s="1">
        <v>2</v>
      </c>
      <c r="L453" s="1">
        <v>13</v>
      </c>
      <c r="M453" s="1">
        <v>4</v>
      </c>
      <c r="N453" s="1">
        <v>0</v>
      </c>
      <c r="O453" s="1">
        <v>13</v>
      </c>
      <c r="P453" s="1">
        <v>31</v>
      </c>
      <c r="AI453" s="1"/>
    </row>
    <row r="454" spans="1:35" x14ac:dyDescent="0.25">
      <c r="A454" s="1" t="s">
        <v>9584</v>
      </c>
      <c r="B454" s="1">
        <v>2011</v>
      </c>
      <c r="C454" s="1" t="s">
        <v>70</v>
      </c>
      <c r="D454" s="1" t="s">
        <v>57</v>
      </c>
      <c r="E454" s="1">
        <v>28</v>
      </c>
      <c r="F454" s="1">
        <v>101</v>
      </c>
      <c r="G454" s="1">
        <v>16</v>
      </c>
      <c r="H454" s="1">
        <v>34</v>
      </c>
      <c r="I454" s="1">
        <v>2</v>
      </c>
      <c r="J454" s="1">
        <v>1</v>
      </c>
      <c r="K454" s="1">
        <v>7</v>
      </c>
      <c r="L454" s="1">
        <v>18</v>
      </c>
      <c r="M454" s="1">
        <v>0</v>
      </c>
      <c r="N454" s="1">
        <v>0</v>
      </c>
      <c r="O454" s="1">
        <v>8</v>
      </c>
      <c r="P454" s="1">
        <v>27</v>
      </c>
      <c r="AI454" s="1"/>
    </row>
    <row r="455" spans="1:35" x14ac:dyDescent="0.25">
      <c r="A455" s="1" t="s">
        <v>9505</v>
      </c>
      <c r="B455" s="1">
        <v>2011</v>
      </c>
      <c r="C455" s="1" t="s">
        <v>52</v>
      </c>
      <c r="D455" s="1" t="s">
        <v>53</v>
      </c>
      <c r="E455" s="1">
        <v>29</v>
      </c>
      <c r="F455" s="1">
        <v>102</v>
      </c>
      <c r="G455" s="1">
        <v>11</v>
      </c>
      <c r="H455" s="1">
        <v>26</v>
      </c>
      <c r="I455" s="1">
        <v>3</v>
      </c>
      <c r="J455" s="1">
        <v>0</v>
      </c>
      <c r="K455" s="1">
        <v>1</v>
      </c>
      <c r="L455" s="1">
        <v>6</v>
      </c>
      <c r="M455" s="1">
        <v>1</v>
      </c>
      <c r="N455" s="1">
        <v>0</v>
      </c>
      <c r="O455" s="1">
        <v>9</v>
      </c>
      <c r="P455" s="1">
        <v>23</v>
      </c>
      <c r="AI455" s="1"/>
    </row>
    <row r="456" spans="1:35" x14ac:dyDescent="0.25">
      <c r="A456" s="1" t="s">
        <v>9921</v>
      </c>
      <c r="B456" s="1">
        <v>2011</v>
      </c>
      <c r="C456" s="1" t="s">
        <v>55</v>
      </c>
      <c r="D456" s="1" t="s">
        <v>53</v>
      </c>
      <c r="E456" s="1">
        <v>31</v>
      </c>
      <c r="F456" s="1">
        <v>102</v>
      </c>
      <c r="G456" s="1">
        <v>14</v>
      </c>
      <c r="H456" s="1">
        <v>22</v>
      </c>
      <c r="I456" s="1">
        <v>1</v>
      </c>
      <c r="J456" s="1">
        <v>0</v>
      </c>
      <c r="K456" s="1">
        <v>7</v>
      </c>
      <c r="L456" s="1">
        <v>15</v>
      </c>
      <c r="M456" s="1">
        <v>2</v>
      </c>
      <c r="N456" s="1">
        <v>2</v>
      </c>
      <c r="O456" s="1">
        <v>9</v>
      </c>
      <c r="P456" s="1">
        <v>42</v>
      </c>
      <c r="AI456" s="1"/>
    </row>
    <row r="457" spans="1:35" x14ac:dyDescent="0.25">
      <c r="A457" s="1" t="s">
        <v>9625</v>
      </c>
      <c r="B457" s="1">
        <v>2011</v>
      </c>
      <c r="C457" s="1" t="s">
        <v>56</v>
      </c>
      <c r="D457" s="1" t="s">
        <v>57</v>
      </c>
      <c r="E457" s="1">
        <v>92</v>
      </c>
      <c r="F457" s="1">
        <v>103</v>
      </c>
      <c r="G457" s="1">
        <v>11</v>
      </c>
      <c r="H457" s="1">
        <v>23</v>
      </c>
      <c r="I457" s="1">
        <v>5</v>
      </c>
      <c r="J457" s="1">
        <v>0</v>
      </c>
      <c r="K457" s="1">
        <v>4</v>
      </c>
      <c r="L457" s="1">
        <v>13</v>
      </c>
      <c r="M457" s="1">
        <v>2</v>
      </c>
      <c r="N457" s="1">
        <v>0</v>
      </c>
      <c r="O457" s="1">
        <v>15</v>
      </c>
      <c r="P457" s="1">
        <v>41</v>
      </c>
      <c r="AI457" s="1"/>
    </row>
    <row r="458" spans="1:35" x14ac:dyDescent="0.25">
      <c r="A458" s="1" t="s">
        <v>9501</v>
      </c>
      <c r="B458" s="1">
        <v>2011</v>
      </c>
      <c r="C458" s="1" t="s">
        <v>76</v>
      </c>
      <c r="D458" s="1" t="s">
        <v>57</v>
      </c>
      <c r="E458" s="1">
        <v>58</v>
      </c>
      <c r="F458" s="1">
        <v>104</v>
      </c>
      <c r="G458" s="1">
        <v>22</v>
      </c>
      <c r="H458" s="1">
        <v>22</v>
      </c>
      <c r="I458" s="1">
        <v>5</v>
      </c>
      <c r="J458" s="1">
        <v>0</v>
      </c>
      <c r="K458" s="1">
        <v>1</v>
      </c>
      <c r="L458" s="1">
        <v>11</v>
      </c>
      <c r="M458" s="1">
        <v>11</v>
      </c>
      <c r="N458" s="1">
        <v>0</v>
      </c>
      <c r="O458" s="1">
        <v>13</v>
      </c>
      <c r="P458" s="1">
        <v>31</v>
      </c>
      <c r="AI458" s="1"/>
    </row>
    <row r="459" spans="1:35" x14ac:dyDescent="0.25">
      <c r="A459" s="1" t="s">
        <v>9922</v>
      </c>
      <c r="B459" s="1">
        <v>2011</v>
      </c>
      <c r="C459" s="1" t="s">
        <v>71</v>
      </c>
      <c r="D459" s="1" t="s">
        <v>53</v>
      </c>
      <c r="E459" s="1">
        <v>45</v>
      </c>
      <c r="F459" s="1">
        <v>104</v>
      </c>
      <c r="G459" s="1">
        <v>9</v>
      </c>
      <c r="H459" s="1">
        <v>15</v>
      </c>
      <c r="I459" s="1">
        <v>3</v>
      </c>
      <c r="J459" s="1">
        <v>0</v>
      </c>
      <c r="K459" s="1">
        <v>1</v>
      </c>
      <c r="L459" s="1">
        <v>5</v>
      </c>
      <c r="M459" s="1">
        <v>0</v>
      </c>
      <c r="N459" s="1">
        <v>0</v>
      </c>
      <c r="O459" s="1">
        <v>8</v>
      </c>
      <c r="P459" s="1">
        <v>32</v>
      </c>
      <c r="AI459" s="1"/>
    </row>
    <row r="460" spans="1:35" x14ac:dyDescent="0.25">
      <c r="A460" s="1" t="s">
        <v>9923</v>
      </c>
      <c r="B460" s="1">
        <v>2011</v>
      </c>
      <c r="C460" s="1" t="s">
        <v>63</v>
      </c>
      <c r="D460" s="1" t="s">
        <v>53</v>
      </c>
      <c r="E460" s="1">
        <v>46</v>
      </c>
      <c r="F460" s="1">
        <v>105</v>
      </c>
      <c r="G460" s="1">
        <v>11</v>
      </c>
      <c r="H460" s="1">
        <v>26</v>
      </c>
      <c r="I460" s="1">
        <v>4</v>
      </c>
      <c r="J460" s="1">
        <v>0</v>
      </c>
      <c r="K460" s="1">
        <v>4</v>
      </c>
      <c r="L460" s="1">
        <v>13</v>
      </c>
      <c r="M460" s="1">
        <v>1</v>
      </c>
      <c r="N460" s="1">
        <v>1</v>
      </c>
      <c r="O460" s="1">
        <v>4</v>
      </c>
      <c r="P460" s="1">
        <v>26</v>
      </c>
      <c r="AI460" s="1"/>
    </row>
    <row r="461" spans="1:35" x14ac:dyDescent="0.25">
      <c r="A461" s="1" t="s">
        <v>129</v>
      </c>
      <c r="B461" s="1">
        <v>2011</v>
      </c>
      <c r="C461" s="1" t="s">
        <v>83</v>
      </c>
      <c r="D461" s="1" t="s">
        <v>57</v>
      </c>
      <c r="E461" s="1">
        <v>44</v>
      </c>
      <c r="F461" s="1">
        <v>106</v>
      </c>
      <c r="G461" s="1">
        <v>13</v>
      </c>
      <c r="H461" s="1">
        <v>24</v>
      </c>
      <c r="I461" s="1">
        <v>8</v>
      </c>
      <c r="J461" s="1">
        <v>0</v>
      </c>
      <c r="K461" s="1">
        <v>6</v>
      </c>
      <c r="L461" s="1">
        <v>13</v>
      </c>
      <c r="M461" s="1">
        <v>0</v>
      </c>
      <c r="N461" s="1">
        <v>0</v>
      </c>
      <c r="O461" s="1">
        <v>4</v>
      </c>
      <c r="P461" s="1">
        <v>13</v>
      </c>
      <c r="AI461" s="1"/>
    </row>
    <row r="462" spans="1:35" x14ac:dyDescent="0.25">
      <c r="A462" s="1" t="s">
        <v>9924</v>
      </c>
      <c r="B462" s="1">
        <v>2011</v>
      </c>
      <c r="C462" s="1" t="s">
        <v>54</v>
      </c>
      <c r="D462" s="1" t="s">
        <v>57</v>
      </c>
      <c r="E462" s="1">
        <v>30</v>
      </c>
      <c r="F462" s="1">
        <v>106</v>
      </c>
      <c r="G462" s="1">
        <v>14</v>
      </c>
      <c r="H462" s="1">
        <v>26</v>
      </c>
      <c r="I462" s="1">
        <v>4</v>
      </c>
      <c r="J462" s="1">
        <v>0</v>
      </c>
      <c r="K462" s="1">
        <v>1</v>
      </c>
      <c r="L462" s="1">
        <v>6</v>
      </c>
      <c r="M462" s="1">
        <v>7</v>
      </c>
      <c r="N462" s="1">
        <v>0</v>
      </c>
      <c r="O462" s="1">
        <v>10</v>
      </c>
      <c r="P462" s="1">
        <v>28</v>
      </c>
      <c r="AI462" s="1"/>
    </row>
    <row r="463" spans="1:35" x14ac:dyDescent="0.25">
      <c r="A463" s="1" t="s">
        <v>9925</v>
      </c>
      <c r="B463" s="1">
        <v>2011</v>
      </c>
      <c r="C463" s="1" t="s">
        <v>75</v>
      </c>
      <c r="D463" s="1" t="s">
        <v>57</v>
      </c>
      <c r="E463" s="1">
        <v>38</v>
      </c>
      <c r="F463" s="1">
        <v>107</v>
      </c>
      <c r="G463" s="1">
        <v>14</v>
      </c>
      <c r="H463" s="1">
        <v>26</v>
      </c>
      <c r="I463" s="1">
        <v>8</v>
      </c>
      <c r="J463" s="1">
        <v>0</v>
      </c>
      <c r="K463" s="1">
        <v>0</v>
      </c>
      <c r="L463" s="1">
        <v>5</v>
      </c>
      <c r="M463" s="1">
        <v>1</v>
      </c>
      <c r="N463" s="1">
        <v>1</v>
      </c>
      <c r="O463" s="1">
        <v>7</v>
      </c>
      <c r="P463" s="1">
        <v>17</v>
      </c>
      <c r="AI463" s="1"/>
    </row>
    <row r="464" spans="1:35" x14ac:dyDescent="0.25">
      <c r="A464" s="1" t="s">
        <v>9926</v>
      </c>
      <c r="B464" s="1">
        <v>2011</v>
      </c>
      <c r="C464" s="1" t="s">
        <v>56</v>
      </c>
      <c r="D464" s="1" t="s">
        <v>57</v>
      </c>
      <c r="E464" s="1">
        <v>42</v>
      </c>
      <c r="F464" s="1">
        <v>109</v>
      </c>
      <c r="G464" s="1">
        <v>21</v>
      </c>
      <c r="H464" s="1">
        <v>33</v>
      </c>
      <c r="I464" s="1">
        <v>1</v>
      </c>
      <c r="J464" s="1">
        <v>1</v>
      </c>
      <c r="K464" s="1">
        <v>2</v>
      </c>
      <c r="L464" s="1">
        <v>10</v>
      </c>
      <c r="M464" s="1">
        <v>7</v>
      </c>
      <c r="N464" s="1">
        <v>4</v>
      </c>
      <c r="O464" s="1">
        <v>6</v>
      </c>
      <c r="P464" s="1">
        <v>14</v>
      </c>
      <c r="AI464" s="1"/>
    </row>
    <row r="465" spans="1:35" x14ac:dyDescent="0.25">
      <c r="A465" s="1" t="s">
        <v>9927</v>
      </c>
      <c r="B465" s="1">
        <v>2011</v>
      </c>
      <c r="C465" s="1" t="s">
        <v>79</v>
      </c>
      <c r="D465" s="1" t="s">
        <v>57</v>
      </c>
      <c r="E465" s="1">
        <v>31</v>
      </c>
      <c r="F465" s="1">
        <v>109</v>
      </c>
      <c r="G465" s="1">
        <v>6</v>
      </c>
      <c r="H465" s="1">
        <v>27</v>
      </c>
      <c r="I465" s="1">
        <v>5</v>
      </c>
      <c r="J465" s="1">
        <v>0</v>
      </c>
      <c r="K465" s="1">
        <v>0</v>
      </c>
      <c r="L465" s="1">
        <v>10</v>
      </c>
      <c r="M465" s="1">
        <v>0</v>
      </c>
      <c r="N465" s="1">
        <v>0</v>
      </c>
      <c r="O465" s="1">
        <v>4</v>
      </c>
      <c r="P465" s="1">
        <v>27</v>
      </c>
      <c r="AI465" s="1"/>
    </row>
    <row r="466" spans="1:35" x14ac:dyDescent="0.25">
      <c r="A466" s="1" t="s">
        <v>9928</v>
      </c>
      <c r="B466" s="1">
        <v>2011</v>
      </c>
      <c r="C466" s="1" t="s">
        <v>65</v>
      </c>
      <c r="D466" s="1" t="s">
        <v>57</v>
      </c>
      <c r="E466" s="1">
        <v>78</v>
      </c>
      <c r="F466" s="1">
        <v>110</v>
      </c>
      <c r="G466" s="1">
        <v>8</v>
      </c>
      <c r="H466" s="1">
        <v>30</v>
      </c>
      <c r="I466" s="1">
        <v>4</v>
      </c>
      <c r="J466" s="1">
        <v>0</v>
      </c>
      <c r="K466" s="1">
        <v>1</v>
      </c>
      <c r="L466" s="1">
        <v>8</v>
      </c>
      <c r="M466" s="1">
        <v>1</v>
      </c>
      <c r="N466" s="1">
        <v>0</v>
      </c>
      <c r="O466" s="1">
        <v>3</v>
      </c>
      <c r="P466" s="1">
        <v>15</v>
      </c>
      <c r="AI466" s="1"/>
    </row>
    <row r="467" spans="1:35" x14ac:dyDescent="0.25">
      <c r="A467" s="1" t="s">
        <v>9929</v>
      </c>
      <c r="B467" s="1">
        <v>2011</v>
      </c>
      <c r="C467" s="1" t="s">
        <v>52</v>
      </c>
      <c r="D467" s="1" t="s">
        <v>53</v>
      </c>
      <c r="E467" s="1">
        <v>38</v>
      </c>
      <c r="F467" s="1">
        <v>110</v>
      </c>
      <c r="G467" s="1">
        <v>13</v>
      </c>
      <c r="H467" s="1">
        <v>23</v>
      </c>
      <c r="I467" s="1">
        <v>5</v>
      </c>
      <c r="J467" s="1">
        <v>1</v>
      </c>
      <c r="K467" s="1">
        <v>5</v>
      </c>
      <c r="L467" s="1">
        <v>16</v>
      </c>
      <c r="M467" s="1">
        <v>0</v>
      </c>
      <c r="N467" s="1">
        <v>1</v>
      </c>
      <c r="O467" s="1">
        <v>14</v>
      </c>
      <c r="P467" s="1">
        <v>38</v>
      </c>
      <c r="AI467" s="1"/>
    </row>
    <row r="468" spans="1:35" x14ac:dyDescent="0.25">
      <c r="A468" s="1" t="s">
        <v>9749</v>
      </c>
      <c r="B468" s="1">
        <v>2011</v>
      </c>
      <c r="C468" s="1" t="s">
        <v>83</v>
      </c>
      <c r="D468" s="1" t="s">
        <v>57</v>
      </c>
      <c r="E468" s="1">
        <v>69</v>
      </c>
      <c r="F468" s="1">
        <v>110</v>
      </c>
      <c r="G468" s="1">
        <v>10</v>
      </c>
      <c r="H468" s="1">
        <v>21</v>
      </c>
      <c r="I468" s="1">
        <v>5</v>
      </c>
      <c r="J468" s="1">
        <v>0</v>
      </c>
      <c r="K468" s="1">
        <v>0</v>
      </c>
      <c r="L468" s="1">
        <v>6</v>
      </c>
      <c r="M468" s="1">
        <v>0</v>
      </c>
      <c r="N468" s="1">
        <v>0</v>
      </c>
      <c r="O468" s="1">
        <v>11</v>
      </c>
      <c r="P468" s="1">
        <v>35</v>
      </c>
      <c r="AI468" s="1"/>
    </row>
    <row r="469" spans="1:35" x14ac:dyDescent="0.25">
      <c r="A469" s="1" t="s">
        <v>9718</v>
      </c>
      <c r="B469" s="1">
        <v>2011</v>
      </c>
      <c r="C469" s="1" t="s">
        <v>62</v>
      </c>
      <c r="D469" s="1" t="s">
        <v>57</v>
      </c>
      <c r="E469" s="1">
        <v>49</v>
      </c>
      <c r="F469" s="1">
        <v>111</v>
      </c>
      <c r="G469" s="1">
        <v>15</v>
      </c>
      <c r="H469" s="1">
        <v>28</v>
      </c>
      <c r="I469" s="1">
        <v>6</v>
      </c>
      <c r="J469" s="1">
        <v>1</v>
      </c>
      <c r="K469" s="1">
        <v>5</v>
      </c>
      <c r="L469" s="1">
        <v>17</v>
      </c>
      <c r="M469" s="1">
        <v>0</v>
      </c>
      <c r="N469" s="1">
        <v>1</v>
      </c>
      <c r="O469" s="1">
        <v>10</v>
      </c>
      <c r="P469" s="1">
        <v>26</v>
      </c>
      <c r="AI469" s="1"/>
    </row>
    <row r="470" spans="1:35" x14ac:dyDescent="0.25">
      <c r="A470" s="1" t="s">
        <v>9532</v>
      </c>
      <c r="B470" s="1">
        <v>2011</v>
      </c>
      <c r="C470" s="1" t="s">
        <v>66</v>
      </c>
      <c r="D470" s="1" t="s">
        <v>53</v>
      </c>
      <c r="E470" s="1">
        <v>36</v>
      </c>
      <c r="F470" s="1">
        <v>111</v>
      </c>
      <c r="G470" s="1">
        <v>10</v>
      </c>
      <c r="H470" s="1">
        <v>19</v>
      </c>
      <c r="I470" s="1">
        <v>3</v>
      </c>
      <c r="J470" s="1">
        <v>0</v>
      </c>
      <c r="K470" s="1">
        <v>1</v>
      </c>
      <c r="L470" s="1">
        <v>4</v>
      </c>
      <c r="M470" s="1">
        <v>0</v>
      </c>
      <c r="N470" s="1">
        <v>0</v>
      </c>
      <c r="O470" s="1">
        <v>11</v>
      </c>
      <c r="P470" s="1">
        <v>32</v>
      </c>
      <c r="AI470" s="1"/>
    </row>
    <row r="471" spans="1:35" x14ac:dyDescent="0.25">
      <c r="A471" s="1" t="s">
        <v>9930</v>
      </c>
      <c r="B471" s="1">
        <v>2011</v>
      </c>
      <c r="C471" s="1" t="s">
        <v>77</v>
      </c>
      <c r="D471" s="1" t="s">
        <v>53</v>
      </c>
      <c r="E471" s="1">
        <v>57</v>
      </c>
      <c r="F471" s="1">
        <v>111</v>
      </c>
      <c r="G471" s="1">
        <v>5</v>
      </c>
      <c r="H471" s="1">
        <v>21</v>
      </c>
      <c r="I471" s="1">
        <v>8</v>
      </c>
      <c r="J471" s="1">
        <v>0</v>
      </c>
      <c r="K471" s="1">
        <v>1</v>
      </c>
      <c r="L471" s="1">
        <v>8</v>
      </c>
      <c r="M471" s="1">
        <v>0</v>
      </c>
      <c r="N471" s="1">
        <v>2</v>
      </c>
      <c r="O471" s="1">
        <v>10</v>
      </c>
      <c r="P471" s="1">
        <v>16</v>
      </c>
      <c r="AI471" s="1"/>
    </row>
    <row r="472" spans="1:35" x14ac:dyDescent="0.25">
      <c r="A472" s="1" t="s">
        <v>9931</v>
      </c>
      <c r="B472" s="1">
        <v>2011</v>
      </c>
      <c r="C472" s="1" t="s">
        <v>75</v>
      </c>
      <c r="D472" s="1" t="s">
        <v>57</v>
      </c>
      <c r="E472" s="1">
        <v>41</v>
      </c>
      <c r="F472" s="1">
        <v>112</v>
      </c>
      <c r="G472" s="1">
        <v>17</v>
      </c>
      <c r="H472" s="1">
        <v>26</v>
      </c>
      <c r="I472" s="1">
        <v>5</v>
      </c>
      <c r="J472" s="1">
        <v>0</v>
      </c>
      <c r="K472" s="1">
        <v>6</v>
      </c>
      <c r="L472" s="1">
        <v>15</v>
      </c>
      <c r="M472" s="1">
        <v>1</v>
      </c>
      <c r="N472" s="1">
        <v>0</v>
      </c>
      <c r="O472" s="1">
        <v>7</v>
      </c>
      <c r="P472" s="1">
        <v>27</v>
      </c>
      <c r="AI472" s="1"/>
    </row>
    <row r="473" spans="1:35" x14ac:dyDescent="0.25">
      <c r="A473" s="1" t="s">
        <v>9715</v>
      </c>
      <c r="B473" s="1">
        <v>2011</v>
      </c>
      <c r="C473" s="1" t="s">
        <v>70</v>
      </c>
      <c r="D473" s="1" t="s">
        <v>57</v>
      </c>
      <c r="E473" s="1">
        <v>38</v>
      </c>
      <c r="F473" s="1">
        <v>112</v>
      </c>
      <c r="G473" s="1">
        <v>14</v>
      </c>
      <c r="H473" s="1">
        <v>26</v>
      </c>
      <c r="I473" s="1">
        <v>5</v>
      </c>
      <c r="J473" s="1">
        <v>0</v>
      </c>
      <c r="K473" s="1">
        <v>2</v>
      </c>
      <c r="L473" s="1">
        <v>11</v>
      </c>
      <c r="M473" s="1">
        <v>0</v>
      </c>
      <c r="N473" s="1">
        <v>0</v>
      </c>
      <c r="O473" s="1">
        <v>19</v>
      </c>
      <c r="P473" s="1">
        <v>37</v>
      </c>
      <c r="AI473" s="1"/>
    </row>
    <row r="474" spans="1:35" x14ac:dyDescent="0.25">
      <c r="A474" s="1" t="s">
        <v>9578</v>
      </c>
      <c r="B474" s="1">
        <v>2011</v>
      </c>
      <c r="C474" s="1" t="s">
        <v>82</v>
      </c>
      <c r="D474" s="1" t="s">
        <v>57</v>
      </c>
      <c r="E474" s="1">
        <v>93</v>
      </c>
      <c r="F474" s="1">
        <v>113</v>
      </c>
      <c r="G474" s="1">
        <v>3</v>
      </c>
      <c r="H474" s="1">
        <v>29</v>
      </c>
      <c r="I474" s="1">
        <v>8</v>
      </c>
      <c r="J474" s="1">
        <v>0</v>
      </c>
      <c r="K474" s="1">
        <v>0</v>
      </c>
      <c r="L474" s="1">
        <v>8</v>
      </c>
      <c r="M474" s="1">
        <v>0</v>
      </c>
      <c r="N474" s="1">
        <v>0</v>
      </c>
      <c r="O474" s="1">
        <v>3</v>
      </c>
      <c r="P474" s="1">
        <v>23</v>
      </c>
      <c r="AI474" s="1"/>
    </row>
    <row r="475" spans="1:35" x14ac:dyDescent="0.25">
      <c r="A475" s="1" t="s">
        <v>9921</v>
      </c>
      <c r="B475" s="1">
        <v>2011</v>
      </c>
      <c r="C475" s="1" t="s">
        <v>78</v>
      </c>
      <c r="D475" s="1" t="s">
        <v>53</v>
      </c>
      <c r="E475" s="1">
        <v>64</v>
      </c>
      <c r="F475" s="1">
        <v>113</v>
      </c>
      <c r="G475" s="1">
        <v>16</v>
      </c>
      <c r="H475" s="1">
        <v>29</v>
      </c>
      <c r="I475" s="1">
        <v>10</v>
      </c>
      <c r="J475" s="1">
        <v>0</v>
      </c>
      <c r="K475" s="1">
        <v>4</v>
      </c>
      <c r="L475" s="1">
        <v>12</v>
      </c>
      <c r="M475" s="1">
        <v>1</v>
      </c>
      <c r="N475" s="1">
        <v>0</v>
      </c>
      <c r="O475" s="1">
        <v>9</v>
      </c>
      <c r="P475" s="1">
        <v>29</v>
      </c>
      <c r="AI475" s="1"/>
    </row>
    <row r="476" spans="1:35" x14ac:dyDescent="0.25">
      <c r="A476" s="1" t="s">
        <v>9906</v>
      </c>
      <c r="B476" s="1">
        <v>2011</v>
      </c>
      <c r="C476" s="1" t="s">
        <v>60</v>
      </c>
      <c r="D476" s="1" t="s">
        <v>53</v>
      </c>
      <c r="E476" s="1">
        <v>33</v>
      </c>
      <c r="F476" s="1">
        <v>115</v>
      </c>
      <c r="G476" s="1">
        <v>16</v>
      </c>
      <c r="H476" s="1">
        <v>31</v>
      </c>
      <c r="I476" s="1">
        <v>4</v>
      </c>
      <c r="J476" s="1">
        <v>2</v>
      </c>
      <c r="K476" s="1">
        <v>3</v>
      </c>
      <c r="L476" s="1">
        <v>9</v>
      </c>
      <c r="M476" s="1">
        <v>3</v>
      </c>
      <c r="N476" s="1">
        <v>3</v>
      </c>
      <c r="O476" s="1">
        <v>16</v>
      </c>
      <c r="P476" s="1">
        <v>31</v>
      </c>
      <c r="AI476" s="1"/>
    </row>
    <row r="477" spans="1:35" x14ac:dyDescent="0.25">
      <c r="A477" s="1" t="s">
        <v>9932</v>
      </c>
      <c r="B477" s="1">
        <v>2011</v>
      </c>
      <c r="C477" s="1" t="s">
        <v>55</v>
      </c>
      <c r="D477" s="1" t="s">
        <v>53</v>
      </c>
      <c r="E477" s="1">
        <v>44</v>
      </c>
      <c r="F477" s="1">
        <v>117</v>
      </c>
      <c r="G477" s="1">
        <v>10</v>
      </c>
      <c r="H477" s="1">
        <v>23</v>
      </c>
      <c r="I477" s="1">
        <v>10</v>
      </c>
      <c r="J477" s="1">
        <v>0</v>
      </c>
      <c r="K477" s="1">
        <v>2</v>
      </c>
      <c r="L477" s="1">
        <v>14</v>
      </c>
      <c r="M477" s="1">
        <v>1</v>
      </c>
      <c r="N477" s="1">
        <v>2</v>
      </c>
      <c r="O477" s="1">
        <v>16</v>
      </c>
      <c r="P477" s="1">
        <v>21</v>
      </c>
      <c r="AI477" s="1"/>
    </row>
    <row r="478" spans="1:35" x14ac:dyDescent="0.25">
      <c r="A478" s="1" t="s">
        <v>9733</v>
      </c>
      <c r="B478" s="1">
        <v>2011</v>
      </c>
      <c r="C478" s="1" t="s">
        <v>52</v>
      </c>
      <c r="D478" s="1" t="s">
        <v>53</v>
      </c>
      <c r="E478" s="1">
        <v>51</v>
      </c>
      <c r="F478" s="1">
        <v>118</v>
      </c>
      <c r="G478" s="1">
        <v>11</v>
      </c>
      <c r="H478" s="1">
        <v>24</v>
      </c>
      <c r="I478" s="1">
        <v>3</v>
      </c>
      <c r="J478" s="1">
        <v>0</v>
      </c>
      <c r="K478" s="1">
        <v>3</v>
      </c>
      <c r="L478" s="1">
        <v>11</v>
      </c>
      <c r="M478" s="1">
        <v>0</v>
      </c>
      <c r="N478" s="1">
        <v>1</v>
      </c>
      <c r="O478" s="1">
        <v>12</v>
      </c>
      <c r="P478" s="1">
        <v>28</v>
      </c>
      <c r="AI478" s="1"/>
    </row>
    <row r="479" spans="1:35" x14ac:dyDescent="0.25">
      <c r="A479" s="1" t="s">
        <v>9762</v>
      </c>
      <c r="B479" s="1">
        <v>2011</v>
      </c>
      <c r="C479" s="1" t="s">
        <v>78</v>
      </c>
      <c r="D479" s="1" t="s">
        <v>53</v>
      </c>
      <c r="E479" s="1">
        <v>40</v>
      </c>
      <c r="F479" s="1">
        <v>120</v>
      </c>
      <c r="G479" s="1">
        <v>11</v>
      </c>
      <c r="H479" s="1">
        <v>35</v>
      </c>
      <c r="I479" s="1">
        <v>7</v>
      </c>
      <c r="J479" s="1">
        <v>3</v>
      </c>
      <c r="K479" s="1">
        <v>5</v>
      </c>
      <c r="L479" s="1">
        <v>19</v>
      </c>
      <c r="M479" s="1">
        <v>1</v>
      </c>
      <c r="N479" s="1">
        <v>0</v>
      </c>
      <c r="O479" s="1">
        <v>11</v>
      </c>
      <c r="P479" s="1">
        <v>47</v>
      </c>
      <c r="AI479" s="1"/>
    </row>
    <row r="480" spans="1:35" x14ac:dyDescent="0.25">
      <c r="A480" s="1" t="s">
        <v>9829</v>
      </c>
      <c r="B480" s="1">
        <v>2011</v>
      </c>
      <c r="C480" s="1" t="s">
        <v>84</v>
      </c>
      <c r="D480" s="1" t="s">
        <v>57</v>
      </c>
      <c r="E480" s="1">
        <v>48</v>
      </c>
      <c r="F480" s="1">
        <v>122</v>
      </c>
      <c r="G480" s="1">
        <v>14</v>
      </c>
      <c r="H480" s="1">
        <v>19</v>
      </c>
      <c r="I480" s="1">
        <v>6</v>
      </c>
      <c r="J480" s="1">
        <v>1</v>
      </c>
      <c r="K480" s="1">
        <v>0</v>
      </c>
      <c r="L480" s="1">
        <v>6</v>
      </c>
      <c r="M480" s="1">
        <v>3</v>
      </c>
      <c r="N480" s="1">
        <v>2</v>
      </c>
      <c r="O480" s="1">
        <v>14</v>
      </c>
      <c r="P480" s="1">
        <v>37</v>
      </c>
      <c r="AI480" s="1"/>
    </row>
    <row r="481" spans="1:35" x14ac:dyDescent="0.25">
      <c r="A481" s="1" t="s">
        <v>9550</v>
      </c>
      <c r="B481" s="1">
        <v>2011</v>
      </c>
      <c r="C481" s="1" t="s">
        <v>61</v>
      </c>
      <c r="D481" s="1" t="s">
        <v>53</v>
      </c>
      <c r="E481" s="1">
        <v>31</v>
      </c>
      <c r="F481" s="1">
        <v>123</v>
      </c>
      <c r="G481" s="1">
        <v>16</v>
      </c>
      <c r="H481" s="1">
        <v>34</v>
      </c>
      <c r="I481" s="1">
        <v>9</v>
      </c>
      <c r="J481" s="1">
        <v>0</v>
      </c>
      <c r="K481" s="1">
        <v>2</v>
      </c>
      <c r="L481" s="1">
        <v>13</v>
      </c>
      <c r="M481" s="1">
        <v>1</v>
      </c>
      <c r="N481" s="1">
        <v>0</v>
      </c>
      <c r="O481" s="1">
        <v>6</v>
      </c>
      <c r="P481" s="1">
        <v>39</v>
      </c>
      <c r="AI481" s="1"/>
    </row>
    <row r="482" spans="1:35" x14ac:dyDescent="0.25">
      <c r="A482" s="1" t="s">
        <v>9933</v>
      </c>
      <c r="B482" s="1">
        <v>2011</v>
      </c>
      <c r="C482" s="1" t="s">
        <v>73</v>
      </c>
      <c r="D482" s="1" t="s">
        <v>57</v>
      </c>
      <c r="E482" s="1">
        <v>36</v>
      </c>
      <c r="F482" s="1">
        <v>123</v>
      </c>
      <c r="G482" s="1">
        <v>20</v>
      </c>
      <c r="H482" s="1">
        <v>25</v>
      </c>
      <c r="I482" s="1">
        <v>9</v>
      </c>
      <c r="J482" s="1">
        <v>0</v>
      </c>
      <c r="K482" s="1">
        <v>1</v>
      </c>
      <c r="L482" s="1">
        <v>13</v>
      </c>
      <c r="M482" s="1">
        <v>1</v>
      </c>
      <c r="N482" s="1">
        <v>0</v>
      </c>
      <c r="O482" s="1">
        <v>12</v>
      </c>
      <c r="P482" s="1">
        <v>21</v>
      </c>
      <c r="AI482" s="1"/>
    </row>
    <row r="483" spans="1:35" x14ac:dyDescent="0.25">
      <c r="A483" s="1" t="s">
        <v>9934</v>
      </c>
      <c r="B483" s="1">
        <v>2011</v>
      </c>
      <c r="C483" s="1" t="s">
        <v>77</v>
      </c>
      <c r="D483" s="1" t="s">
        <v>53</v>
      </c>
      <c r="E483" s="1">
        <v>40</v>
      </c>
      <c r="F483" s="1">
        <v>123</v>
      </c>
      <c r="G483" s="1">
        <v>20</v>
      </c>
      <c r="H483" s="1">
        <v>27</v>
      </c>
      <c r="I483" s="1">
        <v>6</v>
      </c>
      <c r="J483" s="1">
        <v>0</v>
      </c>
      <c r="K483" s="1">
        <v>5</v>
      </c>
      <c r="L483" s="1">
        <v>16</v>
      </c>
      <c r="M483" s="1">
        <v>4</v>
      </c>
      <c r="N483" s="1">
        <v>0</v>
      </c>
      <c r="O483" s="1">
        <v>9</v>
      </c>
      <c r="P483" s="1">
        <v>30</v>
      </c>
      <c r="AI483" s="1"/>
    </row>
    <row r="484" spans="1:35" x14ac:dyDescent="0.25">
      <c r="A484" s="1" t="s">
        <v>9755</v>
      </c>
      <c r="B484" s="1">
        <v>2011</v>
      </c>
      <c r="C484" s="1" t="s">
        <v>67</v>
      </c>
      <c r="D484" s="1" t="s">
        <v>53</v>
      </c>
      <c r="E484" s="1">
        <v>43</v>
      </c>
      <c r="F484" s="1">
        <v>124</v>
      </c>
      <c r="G484" s="1">
        <v>17</v>
      </c>
      <c r="H484" s="1">
        <v>33</v>
      </c>
      <c r="I484" s="1">
        <v>4</v>
      </c>
      <c r="J484" s="1">
        <v>0</v>
      </c>
      <c r="K484" s="1">
        <v>4</v>
      </c>
      <c r="L484" s="1">
        <v>22</v>
      </c>
      <c r="M484" s="1">
        <v>4</v>
      </c>
      <c r="N484" s="1">
        <v>1</v>
      </c>
      <c r="O484" s="1">
        <v>9</v>
      </c>
      <c r="P484" s="1">
        <v>29</v>
      </c>
      <c r="AI484" s="1"/>
    </row>
    <row r="485" spans="1:35" x14ac:dyDescent="0.25">
      <c r="A485" s="1" t="s">
        <v>9847</v>
      </c>
      <c r="B485" s="1">
        <v>2011</v>
      </c>
      <c r="C485" s="1" t="s">
        <v>62</v>
      </c>
      <c r="D485" s="1" t="s">
        <v>57</v>
      </c>
      <c r="E485" s="1">
        <v>45</v>
      </c>
      <c r="F485" s="1">
        <v>124</v>
      </c>
      <c r="G485" s="1">
        <v>18</v>
      </c>
      <c r="H485" s="1">
        <v>34</v>
      </c>
      <c r="I485" s="1">
        <v>10</v>
      </c>
      <c r="J485" s="1">
        <v>0</v>
      </c>
      <c r="K485" s="1">
        <v>1</v>
      </c>
      <c r="L485" s="1">
        <v>7</v>
      </c>
      <c r="M485" s="1">
        <v>1</v>
      </c>
      <c r="N485" s="1">
        <v>0</v>
      </c>
      <c r="O485" s="1">
        <v>11</v>
      </c>
      <c r="P485" s="1">
        <v>16</v>
      </c>
      <c r="AI485" s="1"/>
    </row>
    <row r="486" spans="1:35" x14ac:dyDescent="0.25">
      <c r="A486" s="1" t="s">
        <v>9887</v>
      </c>
      <c r="B486" s="1">
        <v>2011</v>
      </c>
      <c r="C486" s="1" t="s">
        <v>65</v>
      </c>
      <c r="D486" s="1" t="s">
        <v>57</v>
      </c>
      <c r="E486" s="1">
        <v>33</v>
      </c>
      <c r="F486" s="1">
        <v>124</v>
      </c>
      <c r="G486" s="1">
        <v>23</v>
      </c>
      <c r="H486" s="1">
        <v>39</v>
      </c>
      <c r="I486" s="1">
        <v>12</v>
      </c>
      <c r="J486" s="1">
        <v>2</v>
      </c>
      <c r="K486" s="1">
        <v>2</v>
      </c>
      <c r="L486" s="1">
        <v>16</v>
      </c>
      <c r="M486" s="1">
        <v>5</v>
      </c>
      <c r="N486" s="1">
        <v>4</v>
      </c>
      <c r="O486" s="1">
        <v>12</v>
      </c>
      <c r="P486" s="1">
        <v>19</v>
      </c>
      <c r="AI486" s="1"/>
    </row>
    <row r="487" spans="1:35" x14ac:dyDescent="0.25">
      <c r="A487" s="1" t="s">
        <v>9835</v>
      </c>
      <c r="B487" s="1">
        <v>2011</v>
      </c>
      <c r="C487" s="1" t="s">
        <v>79</v>
      </c>
      <c r="D487" s="1" t="s">
        <v>57</v>
      </c>
      <c r="E487" s="1">
        <v>44</v>
      </c>
      <c r="F487" s="1">
        <v>124</v>
      </c>
      <c r="G487" s="1">
        <v>14</v>
      </c>
      <c r="H487" s="1">
        <v>27</v>
      </c>
      <c r="I487" s="1">
        <v>7</v>
      </c>
      <c r="J487" s="1">
        <v>0</v>
      </c>
      <c r="K487" s="1">
        <v>2</v>
      </c>
      <c r="L487" s="1">
        <v>19</v>
      </c>
      <c r="M487" s="1">
        <v>0</v>
      </c>
      <c r="N487" s="1">
        <v>0</v>
      </c>
      <c r="O487" s="1">
        <v>10</v>
      </c>
      <c r="P487" s="1">
        <v>28</v>
      </c>
      <c r="AI487" s="1"/>
    </row>
    <row r="488" spans="1:35" x14ac:dyDescent="0.25">
      <c r="A488" s="1" t="s">
        <v>129</v>
      </c>
      <c r="B488" s="1">
        <v>2011</v>
      </c>
      <c r="C488" s="1" t="s">
        <v>84</v>
      </c>
      <c r="D488" s="1" t="s">
        <v>57</v>
      </c>
      <c r="E488" s="1">
        <v>38</v>
      </c>
      <c r="F488" s="1">
        <v>125</v>
      </c>
      <c r="G488" s="1">
        <v>10</v>
      </c>
      <c r="H488" s="1">
        <v>26</v>
      </c>
      <c r="I488" s="1">
        <v>4</v>
      </c>
      <c r="J488" s="1">
        <v>0</v>
      </c>
      <c r="K488" s="1">
        <v>2</v>
      </c>
      <c r="L488" s="1">
        <v>8</v>
      </c>
      <c r="M488" s="1">
        <v>2</v>
      </c>
      <c r="N488" s="1">
        <v>0</v>
      </c>
      <c r="O488" s="1">
        <v>3</v>
      </c>
      <c r="P488" s="1">
        <v>15</v>
      </c>
      <c r="AI488" s="1"/>
    </row>
    <row r="489" spans="1:35" x14ac:dyDescent="0.25">
      <c r="A489" s="1" t="s">
        <v>9568</v>
      </c>
      <c r="B489" s="1">
        <v>2011</v>
      </c>
      <c r="C489" s="1" t="s">
        <v>82</v>
      </c>
      <c r="D489" s="1" t="s">
        <v>57</v>
      </c>
      <c r="E489" s="1">
        <v>41</v>
      </c>
      <c r="F489" s="1">
        <v>125</v>
      </c>
      <c r="G489" s="1">
        <v>11</v>
      </c>
      <c r="H489" s="1">
        <v>22</v>
      </c>
      <c r="I489" s="1">
        <v>4</v>
      </c>
      <c r="J489" s="1">
        <v>0</v>
      </c>
      <c r="K489" s="1">
        <v>2</v>
      </c>
      <c r="L489" s="1">
        <v>9</v>
      </c>
      <c r="M489" s="1">
        <v>0</v>
      </c>
      <c r="N489" s="1">
        <v>0</v>
      </c>
      <c r="O489" s="1">
        <v>11</v>
      </c>
      <c r="P489" s="1">
        <v>35</v>
      </c>
      <c r="AI489" s="1"/>
    </row>
    <row r="490" spans="1:35" x14ac:dyDescent="0.25">
      <c r="A490" s="1" t="s">
        <v>9871</v>
      </c>
      <c r="B490" s="1">
        <v>2011</v>
      </c>
      <c r="C490" s="1" t="s">
        <v>81</v>
      </c>
      <c r="D490" s="1" t="s">
        <v>57</v>
      </c>
      <c r="E490" s="1">
        <v>39</v>
      </c>
      <c r="F490" s="1">
        <v>126</v>
      </c>
      <c r="G490" s="1">
        <v>4</v>
      </c>
      <c r="H490" s="1">
        <v>28</v>
      </c>
      <c r="I490" s="1">
        <v>3</v>
      </c>
      <c r="J490" s="1">
        <v>0</v>
      </c>
      <c r="K490" s="1">
        <v>1</v>
      </c>
      <c r="L490" s="1">
        <v>13</v>
      </c>
      <c r="M490" s="1">
        <v>2</v>
      </c>
      <c r="N490" s="1">
        <v>2</v>
      </c>
      <c r="O490" s="1">
        <v>4</v>
      </c>
      <c r="P490" s="1">
        <v>17</v>
      </c>
      <c r="AI490" s="1"/>
    </row>
    <row r="491" spans="1:35" x14ac:dyDescent="0.25">
      <c r="A491" s="1" t="s">
        <v>9787</v>
      </c>
      <c r="B491" s="1">
        <v>2011</v>
      </c>
      <c r="C491" s="1" t="s">
        <v>65</v>
      </c>
      <c r="D491" s="1" t="s">
        <v>57</v>
      </c>
      <c r="E491" s="1">
        <v>42</v>
      </c>
      <c r="F491" s="1">
        <v>127</v>
      </c>
      <c r="G491" s="1">
        <v>5</v>
      </c>
      <c r="H491" s="1">
        <v>29</v>
      </c>
      <c r="I491" s="1">
        <v>6</v>
      </c>
      <c r="J491" s="1">
        <v>0</v>
      </c>
      <c r="K491" s="1">
        <v>0</v>
      </c>
      <c r="L491" s="1">
        <v>16</v>
      </c>
      <c r="M491" s="1">
        <v>0</v>
      </c>
      <c r="N491" s="1">
        <v>1</v>
      </c>
      <c r="O491" s="1">
        <v>2</v>
      </c>
      <c r="P491" s="1">
        <v>24</v>
      </c>
      <c r="AI491" s="1"/>
    </row>
    <row r="492" spans="1:35" x14ac:dyDescent="0.25">
      <c r="A492" s="1" t="s">
        <v>9935</v>
      </c>
      <c r="B492" s="1">
        <v>2011</v>
      </c>
      <c r="C492" s="1" t="s">
        <v>68</v>
      </c>
      <c r="D492" s="1" t="s">
        <v>57</v>
      </c>
      <c r="E492" s="1">
        <v>49</v>
      </c>
      <c r="F492" s="1">
        <v>128</v>
      </c>
      <c r="G492" s="1">
        <v>9</v>
      </c>
      <c r="H492" s="1">
        <v>18</v>
      </c>
      <c r="I492" s="1">
        <v>8</v>
      </c>
      <c r="J492" s="1">
        <v>1</v>
      </c>
      <c r="K492" s="1">
        <v>1</v>
      </c>
      <c r="L492" s="1">
        <v>9</v>
      </c>
      <c r="M492" s="1">
        <v>2</v>
      </c>
      <c r="N492" s="1">
        <v>1</v>
      </c>
      <c r="O492" s="1">
        <v>21</v>
      </c>
      <c r="P492" s="1">
        <v>46</v>
      </c>
      <c r="AI492" s="1"/>
    </row>
    <row r="493" spans="1:35" x14ac:dyDescent="0.25">
      <c r="A493" s="1" t="s">
        <v>9885</v>
      </c>
      <c r="B493" s="1">
        <v>2011</v>
      </c>
      <c r="C493" s="1" t="s">
        <v>69</v>
      </c>
      <c r="D493" s="1" t="s">
        <v>57</v>
      </c>
      <c r="E493" s="1">
        <v>36</v>
      </c>
      <c r="F493" s="1">
        <v>129</v>
      </c>
      <c r="G493" s="1">
        <v>20</v>
      </c>
      <c r="H493" s="1">
        <v>39</v>
      </c>
      <c r="I493" s="1">
        <v>8</v>
      </c>
      <c r="J493" s="1">
        <v>1</v>
      </c>
      <c r="K493" s="1">
        <v>7</v>
      </c>
      <c r="L493" s="1">
        <v>25</v>
      </c>
      <c r="M493" s="1">
        <v>0</v>
      </c>
      <c r="N493" s="1">
        <v>0</v>
      </c>
      <c r="O493" s="1">
        <v>17</v>
      </c>
      <c r="P493" s="1">
        <v>31</v>
      </c>
      <c r="AI493" s="1"/>
    </row>
    <row r="494" spans="1:35" x14ac:dyDescent="0.25">
      <c r="A494" s="1" t="s">
        <v>9936</v>
      </c>
      <c r="B494" s="1">
        <v>2011</v>
      </c>
      <c r="C494" s="1" t="s">
        <v>83</v>
      </c>
      <c r="D494" s="1" t="s">
        <v>57</v>
      </c>
      <c r="E494" s="1">
        <v>64</v>
      </c>
      <c r="F494" s="1">
        <v>130</v>
      </c>
      <c r="G494" s="1">
        <v>19</v>
      </c>
      <c r="H494" s="1">
        <v>30</v>
      </c>
      <c r="I494" s="1">
        <v>9</v>
      </c>
      <c r="J494" s="1">
        <v>0</v>
      </c>
      <c r="K494" s="1">
        <v>5</v>
      </c>
      <c r="L494" s="1">
        <v>16</v>
      </c>
      <c r="M494" s="1">
        <v>0</v>
      </c>
      <c r="N494" s="1">
        <v>0</v>
      </c>
      <c r="O494" s="1">
        <v>11</v>
      </c>
      <c r="P494" s="1">
        <v>39</v>
      </c>
      <c r="AI494" s="1"/>
    </row>
    <row r="495" spans="1:35" x14ac:dyDescent="0.25">
      <c r="A495" s="1" t="s">
        <v>9683</v>
      </c>
      <c r="B495" s="1">
        <v>2011</v>
      </c>
      <c r="C495" s="1" t="s">
        <v>84</v>
      </c>
      <c r="D495" s="1" t="s">
        <v>57</v>
      </c>
      <c r="E495" s="1">
        <v>64</v>
      </c>
      <c r="F495" s="1">
        <v>131</v>
      </c>
      <c r="G495" s="1">
        <v>20</v>
      </c>
      <c r="H495" s="1">
        <v>34</v>
      </c>
      <c r="I495" s="1">
        <v>6</v>
      </c>
      <c r="J495" s="1">
        <v>0</v>
      </c>
      <c r="K495" s="1">
        <v>13</v>
      </c>
      <c r="L495" s="1">
        <v>32</v>
      </c>
      <c r="M495" s="1">
        <v>0</v>
      </c>
      <c r="N495" s="1">
        <v>0</v>
      </c>
      <c r="O495" s="1">
        <v>17</v>
      </c>
      <c r="P495" s="1">
        <v>45</v>
      </c>
      <c r="AI495" s="1"/>
    </row>
    <row r="496" spans="1:35" x14ac:dyDescent="0.25">
      <c r="A496" s="1" t="s">
        <v>9779</v>
      </c>
      <c r="B496" s="1">
        <v>2011</v>
      </c>
      <c r="C496" s="1" t="s">
        <v>72</v>
      </c>
      <c r="D496" s="1" t="s">
        <v>53</v>
      </c>
      <c r="E496" s="1">
        <v>39</v>
      </c>
      <c r="F496" s="1">
        <v>132</v>
      </c>
      <c r="G496" s="1">
        <v>13</v>
      </c>
      <c r="H496" s="1">
        <v>42</v>
      </c>
      <c r="I496" s="1">
        <v>6</v>
      </c>
      <c r="J496" s="1">
        <v>1</v>
      </c>
      <c r="K496" s="1">
        <v>1</v>
      </c>
      <c r="L496" s="1">
        <v>8</v>
      </c>
      <c r="M496" s="1">
        <v>3</v>
      </c>
      <c r="N496" s="1">
        <v>2</v>
      </c>
      <c r="O496" s="1">
        <v>7</v>
      </c>
      <c r="P496" s="1">
        <v>35</v>
      </c>
      <c r="AI496" s="1"/>
    </row>
    <row r="497" spans="1:35" x14ac:dyDescent="0.25">
      <c r="A497" s="1" t="s">
        <v>9778</v>
      </c>
      <c r="B497" s="1">
        <v>2011</v>
      </c>
      <c r="C497" s="1" t="s">
        <v>69</v>
      </c>
      <c r="D497" s="1" t="s">
        <v>57</v>
      </c>
      <c r="E497" s="1">
        <v>79</v>
      </c>
      <c r="F497" s="1">
        <v>132</v>
      </c>
      <c r="G497" s="1">
        <v>20</v>
      </c>
      <c r="H497" s="1">
        <v>31</v>
      </c>
      <c r="I497" s="1">
        <v>8</v>
      </c>
      <c r="J497" s="1">
        <v>1</v>
      </c>
      <c r="K497" s="1">
        <v>7</v>
      </c>
      <c r="L497" s="1">
        <v>24</v>
      </c>
      <c r="M497" s="1">
        <v>1</v>
      </c>
      <c r="N497" s="1">
        <v>1</v>
      </c>
      <c r="O497" s="1">
        <v>11</v>
      </c>
      <c r="P497" s="1">
        <v>34</v>
      </c>
      <c r="AI497" s="1"/>
    </row>
    <row r="498" spans="1:35" x14ac:dyDescent="0.25">
      <c r="A498" s="1" t="s">
        <v>9937</v>
      </c>
      <c r="B498" s="1">
        <v>2011</v>
      </c>
      <c r="C498" s="1" t="s">
        <v>80</v>
      </c>
      <c r="D498" s="1" t="s">
        <v>53</v>
      </c>
      <c r="E498" s="1">
        <v>64</v>
      </c>
      <c r="F498" s="1">
        <v>133</v>
      </c>
      <c r="G498" s="1">
        <v>26</v>
      </c>
      <c r="H498" s="1">
        <v>36</v>
      </c>
      <c r="I498" s="1">
        <v>5</v>
      </c>
      <c r="J498" s="1">
        <v>1</v>
      </c>
      <c r="K498" s="1">
        <v>1</v>
      </c>
      <c r="L498" s="1">
        <v>13</v>
      </c>
      <c r="M498" s="1">
        <v>18</v>
      </c>
      <c r="N498" s="1">
        <v>0</v>
      </c>
      <c r="O498" s="1">
        <v>10</v>
      </c>
      <c r="P498" s="1">
        <v>27</v>
      </c>
      <c r="AI498" s="1"/>
    </row>
    <row r="499" spans="1:35" x14ac:dyDescent="0.25">
      <c r="A499" s="1" t="s">
        <v>9747</v>
      </c>
      <c r="B499" s="1">
        <v>2011</v>
      </c>
      <c r="C499" s="1" t="s">
        <v>76</v>
      </c>
      <c r="D499" s="1" t="s">
        <v>57</v>
      </c>
      <c r="E499" s="1">
        <v>63</v>
      </c>
      <c r="F499" s="1">
        <v>133</v>
      </c>
      <c r="G499" s="1">
        <v>21</v>
      </c>
      <c r="H499" s="1">
        <v>37</v>
      </c>
      <c r="I499" s="1">
        <v>8</v>
      </c>
      <c r="J499" s="1">
        <v>4</v>
      </c>
      <c r="K499" s="1">
        <v>1</v>
      </c>
      <c r="L499" s="1">
        <v>20</v>
      </c>
      <c r="M499" s="1">
        <v>1</v>
      </c>
      <c r="N499" s="1">
        <v>1</v>
      </c>
      <c r="O499" s="1">
        <v>25</v>
      </c>
      <c r="P499" s="1">
        <v>21</v>
      </c>
      <c r="AI499" s="1"/>
    </row>
    <row r="500" spans="1:35" x14ac:dyDescent="0.25">
      <c r="A500" s="1" t="s">
        <v>9547</v>
      </c>
      <c r="B500" s="1">
        <v>2011</v>
      </c>
      <c r="C500" s="1" t="s">
        <v>60</v>
      </c>
      <c r="D500" s="1" t="s">
        <v>53</v>
      </c>
      <c r="E500" s="1">
        <v>35</v>
      </c>
      <c r="F500" s="1">
        <v>133</v>
      </c>
      <c r="G500" s="1">
        <v>14</v>
      </c>
      <c r="H500" s="1">
        <v>23</v>
      </c>
      <c r="I500" s="1">
        <v>10</v>
      </c>
      <c r="J500" s="1">
        <v>0</v>
      </c>
      <c r="K500" s="1">
        <v>3</v>
      </c>
      <c r="L500" s="1">
        <v>13</v>
      </c>
      <c r="M500" s="1">
        <v>0</v>
      </c>
      <c r="N500" s="1">
        <v>0</v>
      </c>
      <c r="O500" s="1">
        <v>5</v>
      </c>
      <c r="P500" s="1">
        <v>39</v>
      </c>
      <c r="AI500" s="1"/>
    </row>
    <row r="501" spans="1:35" x14ac:dyDescent="0.25">
      <c r="A501" s="1" t="s">
        <v>9574</v>
      </c>
      <c r="B501" s="1">
        <v>2011</v>
      </c>
      <c r="C501" s="1" t="s">
        <v>71</v>
      </c>
      <c r="D501" s="1" t="s">
        <v>53</v>
      </c>
      <c r="E501" s="1">
        <v>67</v>
      </c>
      <c r="F501" s="1">
        <v>133</v>
      </c>
      <c r="G501" s="1">
        <v>21</v>
      </c>
      <c r="H501" s="1">
        <v>30</v>
      </c>
      <c r="I501" s="1">
        <v>2</v>
      </c>
      <c r="J501" s="1">
        <v>0</v>
      </c>
      <c r="K501" s="1">
        <v>2</v>
      </c>
      <c r="L501" s="1">
        <v>11</v>
      </c>
      <c r="M501" s="1">
        <v>7</v>
      </c>
      <c r="N501" s="1">
        <v>2</v>
      </c>
      <c r="O501" s="1">
        <v>6</v>
      </c>
      <c r="P501" s="1">
        <v>38</v>
      </c>
      <c r="AI501" s="1"/>
    </row>
    <row r="502" spans="1:35" x14ac:dyDescent="0.25">
      <c r="A502" s="1" t="s">
        <v>9720</v>
      </c>
      <c r="B502" s="1">
        <v>2011</v>
      </c>
      <c r="C502" s="1" t="s">
        <v>58</v>
      </c>
      <c r="D502" s="1" t="s">
        <v>57</v>
      </c>
      <c r="E502" s="1">
        <v>46</v>
      </c>
      <c r="F502" s="1">
        <v>134</v>
      </c>
      <c r="G502" s="1">
        <v>15</v>
      </c>
      <c r="H502" s="1">
        <v>26</v>
      </c>
      <c r="I502" s="1">
        <v>3</v>
      </c>
      <c r="J502" s="1">
        <v>1</v>
      </c>
      <c r="K502" s="1">
        <v>2</v>
      </c>
      <c r="L502" s="1">
        <v>9</v>
      </c>
      <c r="M502" s="1">
        <v>1</v>
      </c>
      <c r="N502" s="1">
        <v>0</v>
      </c>
      <c r="O502" s="1">
        <v>14</v>
      </c>
      <c r="P502" s="1">
        <v>40</v>
      </c>
      <c r="AI502" s="1"/>
    </row>
    <row r="503" spans="1:35" x14ac:dyDescent="0.25">
      <c r="A503" s="1" t="s">
        <v>9938</v>
      </c>
      <c r="B503" s="1">
        <v>2011</v>
      </c>
      <c r="C503" s="1" t="s">
        <v>72</v>
      </c>
      <c r="D503" s="1" t="s">
        <v>53</v>
      </c>
      <c r="E503" s="1">
        <v>36</v>
      </c>
      <c r="F503" s="1">
        <v>136</v>
      </c>
      <c r="G503" s="1">
        <v>24</v>
      </c>
      <c r="H503" s="1">
        <v>37</v>
      </c>
      <c r="I503" s="1">
        <v>9</v>
      </c>
      <c r="J503" s="1">
        <v>1</v>
      </c>
      <c r="K503" s="1">
        <v>7</v>
      </c>
      <c r="L503" s="1">
        <v>19</v>
      </c>
      <c r="M503" s="1">
        <v>5</v>
      </c>
      <c r="N503" s="1">
        <v>0</v>
      </c>
      <c r="O503" s="1">
        <v>11</v>
      </c>
      <c r="P503" s="1">
        <v>34</v>
      </c>
      <c r="AI503" s="1"/>
    </row>
    <row r="504" spans="1:35" x14ac:dyDescent="0.25">
      <c r="A504" s="1" t="s">
        <v>9891</v>
      </c>
      <c r="B504" s="1">
        <v>2011</v>
      </c>
      <c r="C504" s="1" t="s">
        <v>66</v>
      </c>
      <c r="D504" s="1" t="s">
        <v>53</v>
      </c>
      <c r="E504" s="1">
        <v>46</v>
      </c>
      <c r="F504" s="1">
        <v>136</v>
      </c>
      <c r="G504" s="1">
        <v>13</v>
      </c>
      <c r="H504" s="1">
        <v>30</v>
      </c>
      <c r="I504" s="1">
        <v>6</v>
      </c>
      <c r="J504" s="1">
        <v>0</v>
      </c>
      <c r="K504" s="1">
        <v>4</v>
      </c>
      <c r="L504" s="1">
        <v>17</v>
      </c>
      <c r="M504" s="1">
        <v>2</v>
      </c>
      <c r="N504" s="1">
        <v>0</v>
      </c>
      <c r="O504" s="1">
        <v>8</v>
      </c>
      <c r="P504" s="1">
        <v>27</v>
      </c>
      <c r="AI504" s="1"/>
    </row>
    <row r="505" spans="1:35" x14ac:dyDescent="0.25">
      <c r="A505" s="1" t="s">
        <v>9767</v>
      </c>
      <c r="B505" s="1">
        <v>2011</v>
      </c>
      <c r="C505" s="1" t="s">
        <v>60</v>
      </c>
      <c r="D505" s="1" t="s">
        <v>53</v>
      </c>
      <c r="E505" s="1">
        <v>46</v>
      </c>
      <c r="F505" s="1">
        <v>136</v>
      </c>
      <c r="G505" s="1">
        <v>15</v>
      </c>
      <c r="H505" s="1">
        <v>23</v>
      </c>
      <c r="I505" s="1">
        <v>5</v>
      </c>
      <c r="J505" s="1">
        <v>1</v>
      </c>
      <c r="K505" s="1">
        <v>4</v>
      </c>
      <c r="L505" s="1">
        <v>16</v>
      </c>
      <c r="M505" s="1">
        <v>4</v>
      </c>
      <c r="N505" s="1">
        <v>1</v>
      </c>
      <c r="O505" s="1">
        <v>12</v>
      </c>
      <c r="P505" s="1">
        <v>42</v>
      </c>
      <c r="AI505" s="1"/>
    </row>
    <row r="506" spans="1:35" x14ac:dyDescent="0.25">
      <c r="A506" s="1" t="s">
        <v>9939</v>
      </c>
      <c r="B506" s="1">
        <v>2011</v>
      </c>
      <c r="C506" s="1" t="s">
        <v>81</v>
      </c>
      <c r="D506" s="1" t="s">
        <v>57</v>
      </c>
      <c r="E506" s="1">
        <v>59</v>
      </c>
      <c r="F506" s="1">
        <v>137</v>
      </c>
      <c r="G506" s="1">
        <v>14</v>
      </c>
      <c r="H506" s="1">
        <v>28</v>
      </c>
      <c r="I506" s="1">
        <v>1</v>
      </c>
      <c r="J506" s="1">
        <v>0</v>
      </c>
      <c r="K506" s="1">
        <v>0</v>
      </c>
      <c r="L506" s="1">
        <v>4</v>
      </c>
      <c r="M506" s="1">
        <v>11</v>
      </c>
      <c r="N506" s="1">
        <v>3</v>
      </c>
      <c r="O506" s="1">
        <v>6</v>
      </c>
      <c r="P506" s="1">
        <v>17</v>
      </c>
      <c r="AI506" s="1"/>
    </row>
    <row r="507" spans="1:35" x14ac:dyDescent="0.25">
      <c r="A507" s="1" t="s">
        <v>9827</v>
      </c>
      <c r="B507" s="1">
        <v>2011</v>
      </c>
      <c r="C507" s="1" t="s">
        <v>73</v>
      </c>
      <c r="D507" s="1" t="s">
        <v>57</v>
      </c>
      <c r="E507" s="1">
        <v>37</v>
      </c>
      <c r="F507" s="1">
        <v>137</v>
      </c>
      <c r="G507" s="1">
        <v>15</v>
      </c>
      <c r="H507" s="1">
        <v>27</v>
      </c>
      <c r="I507" s="1">
        <v>4</v>
      </c>
      <c r="J507" s="1">
        <v>0</v>
      </c>
      <c r="K507" s="1">
        <v>1</v>
      </c>
      <c r="L507" s="1">
        <v>12</v>
      </c>
      <c r="M507" s="1">
        <v>5</v>
      </c>
      <c r="N507" s="1">
        <v>3</v>
      </c>
      <c r="O507" s="1">
        <v>11</v>
      </c>
      <c r="P507" s="1">
        <v>21</v>
      </c>
      <c r="AI507" s="1"/>
    </row>
    <row r="508" spans="1:35" x14ac:dyDescent="0.25">
      <c r="A508" s="1" t="s">
        <v>9649</v>
      </c>
      <c r="B508" s="1">
        <v>2011</v>
      </c>
      <c r="C508" s="1" t="s">
        <v>83</v>
      </c>
      <c r="D508" s="1" t="s">
        <v>57</v>
      </c>
      <c r="E508" s="1">
        <v>45</v>
      </c>
      <c r="F508" s="1">
        <v>143</v>
      </c>
      <c r="G508" s="1">
        <v>18</v>
      </c>
      <c r="H508" s="1">
        <v>34</v>
      </c>
      <c r="I508" s="1">
        <v>8</v>
      </c>
      <c r="J508" s="1">
        <v>0</v>
      </c>
      <c r="K508" s="1">
        <v>6</v>
      </c>
      <c r="L508" s="1">
        <v>18</v>
      </c>
      <c r="M508" s="1">
        <v>1</v>
      </c>
      <c r="N508" s="1">
        <v>0</v>
      </c>
      <c r="O508" s="1">
        <v>20</v>
      </c>
      <c r="P508" s="1">
        <v>34</v>
      </c>
      <c r="AI508" s="1"/>
    </row>
    <row r="509" spans="1:35" x14ac:dyDescent="0.25">
      <c r="A509" s="1" t="s">
        <v>9940</v>
      </c>
      <c r="B509" s="1">
        <v>2011</v>
      </c>
      <c r="C509" s="1" t="s">
        <v>58</v>
      </c>
      <c r="D509" s="1" t="s">
        <v>57</v>
      </c>
      <c r="E509" s="1">
        <v>95</v>
      </c>
      <c r="F509" s="1">
        <v>143</v>
      </c>
      <c r="G509" s="1">
        <v>24</v>
      </c>
      <c r="H509" s="1">
        <v>37</v>
      </c>
      <c r="I509" s="1">
        <v>3</v>
      </c>
      <c r="J509" s="1">
        <v>0</v>
      </c>
      <c r="K509" s="1">
        <v>1</v>
      </c>
      <c r="L509" s="1">
        <v>6</v>
      </c>
      <c r="M509" s="1">
        <v>24</v>
      </c>
      <c r="N509" s="1">
        <v>2</v>
      </c>
      <c r="O509" s="1">
        <v>8</v>
      </c>
      <c r="P509" s="1">
        <v>30</v>
      </c>
      <c r="AI509" s="1"/>
    </row>
    <row r="510" spans="1:35" x14ac:dyDescent="0.25">
      <c r="A510" s="1" t="s">
        <v>9941</v>
      </c>
      <c r="B510" s="1">
        <v>2011</v>
      </c>
      <c r="C510" s="1" t="s">
        <v>70</v>
      </c>
      <c r="D510" s="1" t="s">
        <v>57</v>
      </c>
      <c r="E510" s="1">
        <v>48</v>
      </c>
      <c r="F510" s="1">
        <v>143</v>
      </c>
      <c r="G510" s="1">
        <v>17</v>
      </c>
      <c r="H510" s="1">
        <v>31</v>
      </c>
      <c r="I510" s="1">
        <v>6</v>
      </c>
      <c r="J510" s="1">
        <v>2</v>
      </c>
      <c r="K510" s="1">
        <v>0</v>
      </c>
      <c r="L510" s="1">
        <v>6</v>
      </c>
      <c r="M510" s="1">
        <v>12</v>
      </c>
      <c r="N510" s="1">
        <v>2</v>
      </c>
      <c r="O510" s="1">
        <v>4</v>
      </c>
      <c r="P510" s="1">
        <v>36</v>
      </c>
      <c r="AI510" s="1"/>
    </row>
    <row r="511" spans="1:35" x14ac:dyDescent="0.25">
      <c r="A511" s="1" t="s">
        <v>9942</v>
      </c>
      <c r="B511" s="1">
        <v>2011</v>
      </c>
      <c r="C511" s="1" t="s">
        <v>55</v>
      </c>
      <c r="D511" s="1" t="s">
        <v>53</v>
      </c>
      <c r="E511" s="1">
        <v>46</v>
      </c>
      <c r="F511" s="1">
        <v>143</v>
      </c>
      <c r="G511" s="1">
        <v>14</v>
      </c>
      <c r="H511" s="1">
        <v>28</v>
      </c>
      <c r="I511" s="1">
        <v>3</v>
      </c>
      <c r="J511" s="1">
        <v>2</v>
      </c>
      <c r="K511" s="1">
        <v>6</v>
      </c>
      <c r="L511" s="1">
        <v>19</v>
      </c>
      <c r="M511" s="1">
        <v>0</v>
      </c>
      <c r="N511" s="1">
        <v>1</v>
      </c>
      <c r="O511" s="1">
        <v>8</v>
      </c>
      <c r="P511" s="1">
        <v>54</v>
      </c>
      <c r="AI511" s="1"/>
    </row>
    <row r="512" spans="1:35" x14ac:dyDescent="0.25">
      <c r="A512" s="1" t="s">
        <v>9943</v>
      </c>
      <c r="B512" s="1">
        <v>2011</v>
      </c>
      <c r="C512" s="1" t="s">
        <v>55</v>
      </c>
      <c r="D512" s="1" t="s">
        <v>53</v>
      </c>
      <c r="E512" s="1">
        <v>44</v>
      </c>
      <c r="F512" s="1">
        <v>143</v>
      </c>
      <c r="G512" s="1">
        <v>12</v>
      </c>
      <c r="H512" s="1">
        <v>30</v>
      </c>
      <c r="I512" s="1">
        <v>12</v>
      </c>
      <c r="J512" s="1">
        <v>0</v>
      </c>
      <c r="K512" s="1">
        <v>2</v>
      </c>
      <c r="L512" s="1">
        <v>14</v>
      </c>
      <c r="M512" s="1">
        <v>1</v>
      </c>
      <c r="N512" s="1">
        <v>0</v>
      </c>
      <c r="O512" s="1">
        <v>8</v>
      </c>
      <c r="P512" s="1">
        <v>61</v>
      </c>
      <c r="AI512" s="1"/>
    </row>
    <row r="513" spans="1:35" x14ac:dyDescent="0.25">
      <c r="A513" s="1" t="s">
        <v>9823</v>
      </c>
      <c r="B513" s="1">
        <v>2011</v>
      </c>
      <c r="C513" s="1" t="s">
        <v>68</v>
      </c>
      <c r="D513" s="1" t="s">
        <v>57</v>
      </c>
      <c r="E513" s="1">
        <v>57</v>
      </c>
      <c r="F513" s="1">
        <v>144</v>
      </c>
      <c r="G513" s="1">
        <v>8</v>
      </c>
      <c r="H513" s="1">
        <v>28</v>
      </c>
      <c r="I513" s="1">
        <v>4</v>
      </c>
      <c r="J513" s="1">
        <v>0</v>
      </c>
      <c r="K513" s="1">
        <v>3</v>
      </c>
      <c r="L513" s="1">
        <v>16</v>
      </c>
      <c r="M513" s="1">
        <v>0</v>
      </c>
      <c r="N513" s="1">
        <v>0</v>
      </c>
      <c r="O513" s="1">
        <v>7</v>
      </c>
      <c r="P513" s="1">
        <v>28</v>
      </c>
      <c r="AI513" s="1"/>
    </row>
    <row r="514" spans="1:35" x14ac:dyDescent="0.25">
      <c r="A514" s="1" t="s">
        <v>9944</v>
      </c>
      <c r="B514" s="1">
        <v>2011</v>
      </c>
      <c r="C514" s="1" t="s">
        <v>66</v>
      </c>
      <c r="D514" s="1" t="s">
        <v>53</v>
      </c>
      <c r="E514" s="1">
        <v>41</v>
      </c>
      <c r="F514" s="1">
        <v>146</v>
      </c>
      <c r="G514" s="1">
        <v>18</v>
      </c>
      <c r="H514" s="1">
        <v>30</v>
      </c>
      <c r="I514" s="1">
        <v>9</v>
      </c>
      <c r="J514" s="1">
        <v>2</v>
      </c>
      <c r="K514" s="1">
        <v>3</v>
      </c>
      <c r="L514" s="1">
        <v>11</v>
      </c>
      <c r="M514" s="1">
        <v>2</v>
      </c>
      <c r="N514" s="1">
        <v>0</v>
      </c>
      <c r="O514" s="1">
        <v>11</v>
      </c>
      <c r="P514" s="1">
        <v>55</v>
      </c>
      <c r="AI514" s="1"/>
    </row>
    <row r="515" spans="1:35" x14ac:dyDescent="0.25">
      <c r="A515" s="1" t="s">
        <v>9806</v>
      </c>
      <c r="B515" s="1">
        <v>2011</v>
      </c>
      <c r="C515" s="1" t="s">
        <v>54</v>
      </c>
      <c r="D515" s="1" t="s">
        <v>57</v>
      </c>
      <c r="E515" s="1">
        <v>46</v>
      </c>
      <c r="F515" s="1">
        <v>147</v>
      </c>
      <c r="G515" s="1">
        <v>18</v>
      </c>
      <c r="H515" s="1">
        <v>33</v>
      </c>
      <c r="I515" s="1">
        <v>7</v>
      </c>
      <c r="J515" s="1">
        <v>2</v>
      </c>
      <c r="K515" s="1">
        <v>2</v>
      </c>
      <c r="L515" s="1">
        <v>13</v>
      </c>
      <c r="M515" s="1">
        <v>1</v>
      </c>
      <c r="N515" s="1">
        <v>1</v>
      </c>
      <c r="O515" s="1">
        <v>8</v>
      </c>
      <c r="P515" s="1">
        <v>55</v>
      </c>
      <c r="AI515" s="1"/>
    </row>
    <row r="516" spans="1:35" x14ac:dyDescent="0.25">
      <c r="A516" s="1" t="s">
        <v>9945</v>
      </c>
      <c r="B516" s="1">
        <v>2011</v>
      </c>
      <c r="C516" s="1" t="s">
        <v>54</v>
      </c>
      <c r="D516" s="1" t="s">
        <v>57</v>
      </c>
      <c r="E516" s="1">
        <v>54</v>
      </c>
      <c r="F516" s="1">
        <v>147</v>
      </c>
      <c r="G516" s="1">
        <v>11</v>
      </c>
      <c r="H516" s="1">
        <v>27</v>
      </c>
      <c r="I516" s="1">
        <v>7</v>
      </c>
      <c r="J516" s="1">
        <v>0</v>
      </c>
      <c r="K516" s="1">
        <v>3</v>
      </c>
      <c r="L516" s="1">
        <v>11</v>
      </c>
      <c r="M516" s="1">
        <v>0</v>
      </c>
      <c r="N516" s="1">
        <v>0</v>
      </c>
      <c r="O516" s="1">
        <v>13</v>
      </c>
      <c r="P516" s="1">
        <v>26</v>
      </c>
      <c r="AI516" s="1"/>
    </row>
    <row r="517" spans="1:35" x14ac:dyDescent="0.25">
      <c r="A517" s="1" t="s">
        <v>9946</v>
      </c>
      <c r="B517" s="1">
        <v>2011</v>
      </c>
      <c r="C517" s="1" t="s">
        <v>74</v>
      </c>
      <c r="D517" s="1" t="s">
        <v>53</v>
      </c>
      <c r="E517" s="1">
        <v>39</v>
      </c>
      <c r="F517" s="1">
        <v>148</v>
      </c>
      <c r="G517" s="1">
        <v>20</v>
      </c>
      <c r="H517" s="1">
        <v>49</v>
      </c>
      <c r="I517" s="1">
        <v>8</v>
      </c>
      <c r="J517" s="1">
        <v>2</v>
      </c>
      <c r="K517" s="1">
        <v>3</v>
      </c>
      <c r="L517" s="1">
        <v>21</v>
      </c>
      <c r="M517" s="1">
        <v>0</v>
      </c>
      <c r="N517" s="1">
        <v>0</v>
      </c>
      <c r="O517" s="1">
        <v>7</v>
      </c>
      <c r="P517" s="1">
        <v>20</v>
      </c>
      <c r="AI517" s="1"/>
    </row>
    <row r="518" spans="1:35" x14ac:dyDescent="0.25">
      <c r="A518" s="1" t="s">
        <v>9947</v>
      </c>
      <c r="B518" s="1">
        <v>2011</v>
      </c>
      <c r="C518" s="1" t="s">
        <v>72</v>
      </c>
      <c r="D518" s="1" t="s">
        <v>53</v>
      </c>
      <c r="E518" s="1">
        <v>50</v>
      </c>
      <c r="F518" s="1">
        <v>149</v>
      </c>
      <c r="G518" s="1">
        <v>18</v>
      </c>
      <c r="H518" s="1">
        <v>34</v>
      </c>
      <c r="I518" s="1">
        <v>11</v>
      </c>
      <c r="J518" s="1">
        <v>0</v>
      </c>
      <c r="K518" s="1">
        <v>2</v>
      </c>
      <c r="L518" s="1">
        <v>18</v>
      </c>
      <c r="M518" s="1">
        <v>1</v>
      </c>
      <c r="N518" s="1">
        <v>1</v>
      </c>
      <c r="O518" s="1">
        <v>8</v>
      </c>
      <c r="P518" s="1">
        <v>30</v>
      </c>
      <c r="AI518" s="1"/>
    </row>
    <row r="519" spans="1:35" x14ac:dyDescent="0.25">
      <c r="A519" s="1" t="s">
        <v>9948</v>
      </c>
      <c r="B519" s="1">
        <v>2011</v>
      </c>
      <c r="C519" s="1" t="s">
        <v>68</v>
      </c>
      <c r="D519" s="1" t="s">
        <v>57</v>
      </c>
      <c r="E519" s="1">
        <v>62</v>
      </c>
      <c r="F519" s="1">
        <v>150</v>
      </c>
      <c r="G519" s="1">
        <v>12</v>
      </c>
      <c r="H519" s="1">
        <v>32</v>
      </c>
      <c r="I519" s="1">
        <v>9</v>
      </c>
      <c r="J519" s="1">
        <v>1</v>
      </c>
      <c r="K519" s="1">
        <v>0</v>
      </c>
      <c r="L519" s="1">
        <v>12</v>
      </c>
      <c r="M519" s="1">
        <v>3</v>
      </c>
      <c r="N519" s="1">
        <v>1</v>
      </c>
      <c r="O519" s="1">
        <v>12</v>
      </c>
      <c r="P519" s="1">
        <v>33</v>
      </c>
      <c r="AI519" s="1"/>
    </row>
    <row r="520" spans="1:35" x14ac:dyDescent="0.25">
      <c r="A520" s="1" t="s">
        <v>9485</v>
      </c>
      <c r="B520" s="1">
        <v>2011</v>
      </c>
      <c r="C520" s="1" t="s">
        <v>72</v>
      </c>
      <c r="D520" s="1" t="s">
        <v>53</v>
      </c>
      <c r="E520" s="1">
        <v>57</v>
      </c>
      <c r="F520" s="1">
        <v>150</v>
      </c>
      <c r="G520" s="1">
        <v>18</v>
      </c>
      <c r="H520" s="1">
        <v>30</v>
      </c>
      <c r="I520" s="1">
        <v>5</v>
      </c>
      <c r="J520" s="1">
        <v>1</v>
      </c>
      <c r="K520" s="1">
        <v>2</v>
      </c>
      <c r="L520" s="1">
        <v>7</v>
      </c>
      <c r="M520" s="1">
        <v>0</v>
      </c>
      <c r="N520" s="1">
        <v>4</v>
      </c>
      <c r="O520" s="1">
        <v>18</v>
      </c>
      <c r="P520" s="1">
        <v>48</v>
      </c>
      <c r="AI520" s="1"/>
    </row>
    <row r="521" spans="1:35" x14ac:dyDescent="0.25">
      <c r="A521" s="1" t="s">
        <v>9949</v>
      </c>
      <c r="B521" s="1">
        <v>2011</v>
      </c>
      <c r="C521" s="1" t="s">
        <v>60</v>
      </c>
      <c r="D521" s="1" t="s">
        <v>53</v>
      </c>
      <c r="E521" s="1">
        <v>43</v>
      </c>
      <c r="F521" s="1">
        <v>150</v>
      </c>
      <c r="G521" s="1">
        <v>26</v>
      </c>
      <c r="H521" s="1">
        <v>44</v>
      </c>
      <c r="I521" s="1">
        <v>8</v>
      </c>
      <c r="J521" s="1">
        <v>4</v>
      </c>
      <c r="K521" s="1">
        <v>9</v>
      </c>
      <c r="L521" s="1">
        <v>25</v>
      </c>
      <c r="M521" s="1">
        <v>7</v>
      </c>
      <c r="N521" s="1">
        <v>1</v>
      </c>
      <c r="O521" s="1">
        <v>16</v>
      </c>
      <c r="P521" s="1">
        <v>31</v>
      </c>
      <c r="AI521" s="1"/>
    </row>
    <row r="522" spans="1:35" x14ac:dyDescent="0.25">
      <c r="A522" s="1" t="s">
        <v>9492</v>
      </c>
      <c r="B522" s="1">
        <v>2011</v>
      </c>
      <c r="C522" s="1" t="s">
        <v>79</v>
      </c>
      <c r="D522" s="1" t="s">
        <v>57</v>
      </c>
      <c r="E522" s="1">
        <v>43</v>
      </c>
      <c r="F522" s="1">
        <v>151</v>
      </c>
      <c r="G522" s="1">
        <v>15</v>
      </c>
      <c r="H522" s="1">
        <v>26</v>
      </c>
      <c r="I522" s="1">
        <v>4</v>
      </c>
      <c r="J522" s="1">
        <v>0</v>
      </c>
      <c r="K522" s="1">
        <v>3</v>
      </c>
      <c r="L522" s="1">
        <v>15</v>
      </c>
      <c r="M522" s="1">
        <v>1</v>
      </c>
      <c r="N522" s="1">
        <v>0</v>
      </c>
      <c r="O522" s="1">
        <v>25</v>
      </c>
      <c r="P522" s="1">
        <v>37</v>
      </c>
      <c r="AI522" s="1"/>
    </row>
    <row r="523" spans="1:35" x14ac:dyDescent="0.25">
      <c r="A523" s="1" t="s">
        <v>9950</v>
      </c>
      <c r="B523" s="1">
        <v>2011</v>
      </c>
      <c r="C523" s="1" t="s">
        <v>52</v>
      </c>
      <c r="D523" s="1" t="s">
        <v>53</v>
      </c>
      <c r="E523" s="1">
        <v>54</v>
      </c>
      <c r="F523" s="1">
        <v>152</v>
      </c>
      <c r="G523" s="1">
        <v>29</v>
      </c>
      <c r="H523" s="1">
        <v>50</v>
      </c>
      <c r="I523" s="1">
        <v>11</v>
      </c>
      <c r="J523" s="1">
        <v>3</v>
      </c>
      <c r="K523" s="1">
        <v>4</v>
      </c>
      <c r="L523" s="1">
        <v>23</v>
      </c>
      <c r="M523" s="1">
        <v>12</v>
      </c>
      <c r="N523" s="1">
        <v>5</v>
      </c>
      <c r="O523" s="1">
        <v>17</v>
      </c>
      <c r="P523" s="1">
        <v>34</v>
      </c>
      <c r="AI523" s="1"/>
    </row>
    <row r="524" spans="1:35" x14ac:dyDescent="0.25">
      <c r="A524" s="1" t="s">
        <v>9556</v>
      </c>
      <c r="B524" s="1">
        <v>2011</v>
      </c>
      <c r="C524" s="1" t="s">
        <v>56</v>
      </c>
      <c r="D524" s="1" t="s">
        <v>57</v>
      </c>
      <c r="E524" s="1">
        <v>52</v>
      </c>
      <c r="F524" s="1">
        <v>152</v>
      </c>
      <c r="G524" s="1">
        <v>14</v>
      </c>
      <c r="H524" s="1">
        <v>40</v>
      </c>
      <c r="I524" s="1">
        <v>7</v>
      </c>
      <c r="J524" s="1">
        <v>0</v>
      </c>
      <c r="K524" s="1">
        <v>6</v>
      </c>
      <c r="L524" s="1">
        <v>23</v>
      </c>
      <c r="M524" s="1">
        <v>0</v>
      </c>
      <c r="N524" s="1">
        <v>1</v>
      </c>
      <c r="O524" s="1">
        <v>16</v>
      </c>
      <c r="P524" s="1">
        <v>51</v>
      </c>
      <c r="AI524" s="1"/>
    </row>
    <row r="525" spans="1:35" x14ac:dyDescent="0.25">
      <c r="A525" s="1" t="s">
        <v>9951</v>
      </c>
      <c r="B525" s="1">
        <v>2011</v>
      </c>
      <c r="C525" s="1" t="s">
        <v>54</v>
      </c>
      <c r="D525" s="1" t="s">
        <v>57</v>
      </c>
      <c r="E525" s="1">
        <v>52</v>
      </c>
      <c r="F525" s="1">
        <v>154</v>
      </c>
      <c r="G525" s="1">
        <v>9</v>
      </c>
      <c r="H525" s="1">
        <v>29</v>
      </c>
      <c r="I525" s="1">
        <v>8</v>
      </c>
      <c r="J525" s="1">
        <v>1</v>
      </c>
      <c r="K525" s="1">
        <v>0</v>
      </c>
      <c r="L525" s="1">
        <v>11</v>
      </c>
      <c r="M525" s="1">
        <v>0</v>
      </c>
      <c r="N525" s="1">
        <v>0</v>
      </c>
      <c r="O525" s="1">
        <v>10</v>
      </c>
      <c r="P525" s="1">
        <v>49</v>
      </c>
      <c r="AI525" s="1"/>
    </row>
    <row r="526" spans="1:35" x14ac:dyDescent="0.25">
      <c r="A526" s="1" t="s">
        <v>9665</v>
      </c>
      <c r="B526" s="1">
        <v>2011</v>
      </c>
      <c r="C526" s="1" t="s">
        <v>79</v>
      </c>
      <c r="D526" s="1" t="s">
        <v>57</v>
      </c>
      <c r="E526" s="1">
        <v>91</v>
      </c>
      <c r="F526" s="1">
        <v>156</v>
      </c>
      <c r="G526" s="1">
        <v>12</v>
      </c>
      <c r="H526" s="1">
        <v>35</v>
      </c>
      <c r="I526" s="1">
        <v>6</v>
      </c>
      <c r="J526" s="1">
        <v>1</v>
      </c>
      <c r="K526" s="1">
        <v>0</v>
      </c>
      <c r="L526" s="1">
        <v>6</v>
      </c>
      <c r="M526" s="1">
        <v>2</v>
      </c>
      <c r="N526" s="1">
        <v>0</v>
      </c>
      <c r="O526" s="1">
        <v>12</v>
      </c>
      <c r="P526" s="1">
        <v>23</v>
      </c>
      <c r="AI526" s="1"/>
    </row>
    <row r="527" spans="1:35" x14ac:dyDescent="0.25">
      <c r="A527" s="1" t="s">
        <v>9952</v>
      </c>
      <c r="B527" s="1">
        <v>2011</v>
      </c>
      <c r="C527" s="1" t="s">
        <v>65</v>
      </c>
      <c r="D527" s="1" t="s">
        <v>57</v>
      </c>
      <c r="E527" s="1">
        <v>48</v>
      </c>
      <c r="F527" s="1">
        <v>156</v>
      </c>
      <c r="G527" s="1">
        <v>28</v>
      </c>
      <c r="H527" s="1">
        <v>39</v>
      </c>
      <c r="I527" s="1">
        <v>9</v>
      </c>
      <c r="J527" s="1">
        <v>1</v>
      </c>
      <c r="K527" s="1">
        <v>8</v>
      </c>
      <c r="L527" s="1">
        <v>26</v>
      </c>
      <c r="M527" s="1">
        <v>4</v>
      </c>
      <c r="N527" s="1">
        <v>0</v>
      </c>
      <c r="O527" s="1">
        <v>20</v>
      </c>
      <c r="P527" s="1">
        <v>53</v>
      </c>
      <c r="AI527" s="1"/>
    </row>
    <row r="528" spans="1:35" x14ac:dyDescent="0.25">
      <c r="A528" s="1" t="s">
        <v>9693</v>
      </c>
      <c r="B528" s="1">
        <v>2011</v>
      </c>
      <c r="C528" s="1" t="s">
        <v>54</v>
      </c>
      <c r="D528" s="1" t="s">
        <v>57</v>
      </c>
      <c r="E528" s="1">
        <v>89</v>
      </c>
      <c r="F528" s="1">
        <v>156</v>
      </c>
      <c r="G528" s="1">
        <v>10</v>
      </c>
      <c r="H528" s="1">
        <v>31</v>
      </c>
      <c r="I528" s="1">
        <v>9</v>
      </c>
      <c r="J528" s="1">
        <v>0</v>
      </c>
      <c r="K528" s="1">
        <v>2</v>
      </c>
      <c r="L528" s="1">
        <v>10</v>
      </c>
      <c r="M528" s="1">
        <v>1</v>
      </c>
      <c r="N528" s="1">
        <v>0</v>
      </c>
      <c r="O528" s="1">
        <v>11</v>
      </c>
      <c r="P528" s="1">
        <v>31</v>
      </c>
      <c r="AI528" s="1"/>
    </row>
    <row r="529" spans="1:35" x14ac:dyDescent="0.25">
      <c r="A529" s="1" t="s">
        <v>9710</v>
      </c>
      <c r="B529" s="1">
        <v>2011</v>
      </c>
      <c r="C529" s="1" t="s">
        <v>62</v>
      </c>
      <c r="D529" s="1" t="s">
        <v>57</v>
      </c>
      <c r="E529" s="1">
        <v>107</v>
      </c>
      <c r="F529" s="1">
        <v>157</v>
      </c>
      <c r="G529" s="1">
        <v>19</v>
      </c>
      <c r="H529" s="1">
        <v>28</v>
      </c>
      <c r="I529" s="1">
        <v>2</v>
      </c>
      <c r="J529" s="1">
        <v>1</v>
      </c>
      <c r="K529" s="1">
        <v>1</v>
      </c>
      <c r="L529" s="1">
        <v>9</v>
      </c>
      <c r="M529" s="1">
        <v>2</v>
      </c>
      <c r="N529" s="1">
        <v>1</v>
      </c>
      <c r="O529" s="1">
        <v>20</v>
      </c>
      <c r="P529" s="1">
        <v>21</v>
      </c>
      <c r="AI529" s="1"/>
    </row>
    <row r="530" spans="1:35" x14ac:dyDescent="0.25">
      <c r="A530" s="1" t="s">
        <v>9792</v>
      </c>
      <c r="B530" s="1">
        <v>2011</v>
      </c>
      <c r="C530" s="1" t="s">
        <v>64</v>
      </c>
      <c r="D530" s="1" t="s">
        <v>53</v>
      </c>
      <c r="E530" s="1">
        <v>79</v>
      </c>
      <c r="F530" s="1">
        <v>157</v>
      </c>
      <c r="G530" s="1">
        <v>26</v>
      </c>
      <c r="H530" s="1">
        <v>37</v>
      </c>
      <c r="I530" s="1">
        <v>6</v>
      </c>
      <c r="J530" s="1">
        <v>1</v>
      </c>
      <c r="K530" s="1">
        <v>6</v>
      </c>
      <c r="L530" s="1">
        <v>24</v>
      </c>
      <c r="M530" s="1">
        <v>2</v>
      </c>
      <c r="N530" s="1">
        <v>3</v>
      </c>
      <c r="O530" s="1">
        <v>14</v>
      </c>
      <c r="P530" s="1">
        <v>33</v>
      </c>
      <c r="AI530" s="1"/>
    </row>
    <row r="531" spans="1:35" x14ac:dyDescent="0.25">
      <c r="A531" s="1" t="s">
        <v>9526</v>
      </c>
      <c r="B531" s="1">
        <v>2011</v>
      </c>
      <c r="C531" s="1" t="s">
        <v>67</v>
      </c>
      <c r="D531" s="1" t="s">
        <v>53</v>
      </c>
      <c r="E531" s="1">
        <v>58</v>
      </c>
      <c r="F531" s="1">
        <v>160</v>
      </c>
      <c r="G531" s="1">
        <v>16</v>
      </c>
      <c r="H531" s="1">
        <v>42</v>
      </c>
      <c r="I531" s="1">
        <v>7</v>
      </c>
      <c r="J531" s="1">
        <v>1</v>
      </c>
      <c r="K531" s="1">
        <v>2</v>
      </c>
      <c r="L531" s="1">
        <v>26</v>
      </c>
      <c r="M531" s="1">
        <v>0</v>
      </c>
      <c r="N531" s="1">
        <v>0</v>
      </c>
      <c r="O531" s="1">
        <v>14</v>
      </c>
      <c r="P531" s="1">
        <v>34</v>
      </c>
      <c r="AI531" s="1"/>
    </row>
    <row r="532" spans="1:35" x14ac:dyDescent="0.25">
      <c r="A532" s="1" t="s">
        <v>9953</v>
      </c>
      <c r="B532" s="1">
        <v>2011</v>
      </c>
      <c r="C532" s="1" t="s">
        <v>63</v>
      </c>
      <c r="D532" s="1" t="s">
        <v>53</v>
      </c>
      <c r="E532" s="1">
        <v>70</v>
      </c>
      <c r="F532" s="1">
        <v>160</v>
      </c>
      <c r="G532" s="1">
        <v>20</v>
      </c>
      <c r="H532" s="1">
        <v>31</v>
      </c>
      <c r="I532" s="1">
        <v>7</v>
      </c>
      <c r="J532" s="1">
        <v>2</v>
      </c>
      <c r="K532" s="1">
        <v>4</v>
      </c>
      <c r="L532" s="1">
        <v>17</v>
      </c>
      <c r="M532" s="1">
        <v>6</v>
      </c>
      <c r="N532" s="1">
        <v>7</v>
      </c>
      <c r="O532" s="1">
        <v>14</v>
      </c>
      <c r="P532" s="1">
        <v>53</v>
      </c>
      <c r="AI532" s="1"/>
    </row>
    <row r="533" spans="1:35" x14ac:dyDescent="0.25">
      <c r="A533" s="1" t="s">
        <v>9773</v>
      </c>
      <c r="B533" s="1">
        <v>2011</v>
      </c>
      <c r="C533" s="1" t="s">
        <v>55</v>
      </c>
      <c r="D533" s="1" t="s">
        <v>53</v>
      </c>
      <c r="E533" s="1">
        <v>58</v>
      </c>
      <c r="F533" s="1">
        <v>161</v>
      </c>
      <c r="G533" s="1">
        <v>16</v>
      </c>
      <c r="H533" s="1">
        <v>24</v>
      </c>
      <c r="I533" s="1">
        <v>5</v>
      </c>
      <c r="J533" s="1">
        <v>0</v>
      </c>
      <c r="K533" s="1">
        <v>2</v>
      </c>
      <c r="L533" s="1">
        <v>8</v>
      </c>
      <c r="M533" s="1">
        <v>6</v>
      </c>
      <c r="N533" s="1">
        <v>2</v>
      </c>
      <c r="O533" s="1">
        <v>12</v>
      </c>
      <c r="P533" s="1">
        <v>56</v>
      </c>
      <c r="AI533" s="1"/>
    </row>
    <row r="534" spans="1:35" x14ac:dyDescent="0.25">
      <c r="A534" s="1" t="s">
        <v>9535</v>
      </c>
      <c r="B534" s="1">
        <v>2011</v>
      </c>
      <c r="C534" s="1" t="s">
        <v>81</v>
      </c>
      <c r="D534" s="1" t="s">
        <v>57</v>
      </c>
      <c r="E534" s="1">
        <v>45</v>
      </c>
      <c r="F534" s="1">
        <v>162</v>
      </c>
      <c r="G534" s="1">
        <v>17</v>
      </c>
      <c r="H534" s="1">
        <v>46</v>
      </c>
      <c r="I534" s="1">
        <v>5</v>
      </c>
      <c r="J534" s="1">
        <v>0</v>
      </c>
      <c r="K534" s="1">
        <v>4</v>
      </c>
      <c r="L534" s="1">
        <v>21</v>
      </c>
      <c r="M534" s="1">
        <v>3</v>
      </c>
      <c r="N534" s="1">
        <v>0</v>
      </c>
      <c r="O534" s="1">
        <v>18</v>
      </c>
      <c r="P534" s="1">
        <v>30</v>
      </c>
      <c r="AI534" s="1"/>
    </row>
    <row r="535" spans="1:35" x14ac:dyDescent="0.25">
      <c r="A535" s="1" t="s">
        <v>9954</v>
      </c>
      <c r="B535" s="1">
        <v>2011</v>
      </c>
      <c r="C535" s="1" t="s">
        <v>81</v>
      </c>
      <c r="D535" s="1" t="s">
        <v>57</v>
      </c>
      <c r="E535" s="1">
        <v>67</v>
      </c>
      <c r="F535" s="1">
        <v>162</v>
      </c>
      <c r="G535" s="1">
        <v>20</v>
      </c>
      <c r="H535" s="1">
        <v>33</v>
      </c>
      <c r="I535" s="1">
        <v>8</v>
      </c>
      <c r="J535" s="1">
        <v>0</v>
      </c>
      <c r="K535" s="1">
        <v>3</v>
      </c>
      <c r="L535" s="1">
        <v>10</v>
      </c>
      <c r="M535" s="1">
        <v>0</v>
      </c>
      <c r="N535" s="1">
        <v>0</v>
      </c>
      <c r="O535" s="1">
        <v>16</v>
      </c>
      <c r="P535" s="1">
        <v>18</v>
      </c>
      <c r="AI535" s="1"/>
    </row>
    <row r="536" spans="1:35" x14ac:dyDescent="0.25">
      <c r="A536" s="1" t="s">
        <v>9881</v>
      </c>
      <c r="B536" s="1">
        <v>2011</v>
      </c>
      <c r="C536" s="1" t="s">
        <v>54</v>
      </c>
      <c r="D536" s="1" t="s">
        <v>57</v>
      </c>
      <c r="E536" s="1">
        <v>43</v>
      </c>
      <c r="F536" s="1">
        <v>163</v>
      </c>
      <c r="G536" s="1">
        <v>22</v>
      </c>
      <c r="H536" s="1">
        <v>50</v>
      </c>
      <c r="I536" s="1">
        <v>9</v>
      </c>
      <c r="J536" s="1">
        <v>0</v>
      </c>
      <c r="K536" s="1">
        <v>4</v>
      </c>
      <c r="L536" s="1">
        <v>20</v>
      </c>
      <c r="M536" s="1">
        <v>0</v>
      </c>
      <c r="N536" s="1">
        <v>1</v>
      </c>
      <c r="O536" s="1">
        <v>4</v>
      </c>
      <c r="P536" s="1">
        <v>7</v>
      </c>
      <c r="AI536" s="1"/>
    </row>
    <row r="537" spans="1:35" x14ac:dyDescent="0.25">
      <c r="A537" s="1" t="s">
        <v>128</v>
      </c>
      <c r="B537" s="1">
        <v>2011</v>
      </c>
      <c r="C537" s="1" t="s">
        <v>61</v>
      </c>
      <c r="D537" s="1" t="s">
        <v>53</v>
      </c>
      <c r="E537" s="1">
        <v>39</v>
      </c>
      <c r="F537" s="1">
        <v>163</v>
      </c>
      <c r="G537" s="1">
        <v>18</v>
      </c>
      <c r="H537" s="1">
        <v>36</v>
      </c>
      <c r="I537" s="1">
        <v>7</v>
      </c>
      <c r="J537" s="1">
        <v>1</v>
      </c>
      <c r="K537" s="1">
        <v>3</v>
      </c>
      <c r="L537" s="1">
        <v>19</v>
      </c>
      <c r="M537" s="1">
        <v>6</v>
      </c>
      <c r="N537" s="1">
        <v>1</v>
      </c>
      <c r="O537" s="1">
        <v>12</v>
      </c>
      <c r="P537" s="1">
        <v>21</v>
      </c>
      <c r="AI537" s="1"/>
    </row>
    <row r="538" spans="1:35" x14ac:dyDescent="0.25">
      <c r="A538" s="1" t="s">
        <v>9955</v>
      </c>
      <c r="B538" s="1">
        <v>2011</v>
      </c>
      <c r="C538" s="1" t="s">
        <v>54</v>
      </c>
      <c r="D538" s="1" t="s">
        <v>57</v>
      </c>
      <c r="E538" s="1">
        <v>87</v>
      </c>
      <c r="F538" s="1">
        <v>164</v>
      </c>
      <c r="G538" s="1">
        <v>22</v>
      </c>
      <c r="H538" s="1">
        <v>47</v>
      </c>
      <c r="I538" s="1">
        <v>14</v>
      </c>
      <c r="J538" s="1">
        <v>1</v>
      </c>
      <c r="K538" s="1">
        <v>4</v>
      </c>
      <c r="L538" s="1">
        <v>15</v>
      </c>
      <c r="M538" s="1">
        <v>4</v>
      </c>
      <c r="N538" s="1">
        <v>2</v>
      </c>
      <c r="O538" s="1">
        <v>15</v>
      </c>
      <c r="P538" s="1">
        <v>40</v>
      </c>
      <c r="AI538" s="1"/>
    </row>
    <row r="539" spans="1:35" x14ac:dyDescent="0.25">
      <c r="A539" s="1" t="s">
        <v>9770</v>
      </c>
      <c r="B539" s="1">
        <v>2011</v>
      </c>
      <c r="C539" s="1" t="s">
        <v>61</v>
      </c>
      <c r="D539" s="1" t="s">
        <v>53</v>
      </c>
      <c r="E539" s="1">
        <v>85</v>
      </c>
      <c r="F539" s="1">
        <v>164</v>
      </c>
      <c r="G539" s="1">
        <v>15</v>
      </c>
      <c r="H539" s="1">
        <v>36</v>
      </c>
      <c r="I539" s="1">
        <v>8</v>
      </c>
      <c r="J539" s="1">
        <v>1</v>
      </c>
      <c r="K539" s="1">
        <v>0</v>
      </c>
      <c r="L539" s="1">
        <v>7</v>
      </c>
      <c r="M539" s="1">
        <v>3</v>
      </c>
      <c r="N539" s="1">
        <v>2</v>
      </c>
      <c r="O539" s="1">
        <v>10</v>
      </c>
      <c r="P539" s="1">
        <v>32</v>
      </c>
      <c r="AI539" s="1"/>
    </row>
    <row r="540" spans="1:35" x14ac:dyDescent="0.25">
      <c r="A540" s="1" t="s">
        <v>9537</v>
      </c>
      <c r="B540" s="1">
        <v>2011</v>
      </c>
      <c r="C540" s="1" t="s">
        <v>81</v>
      </c>
      <c r="D540" s="1" t="s">
        <v>57</v>
      </c>
      <c r="E540" s="1">
        <v>44</v>
      </c>
      <c r="F540" s="1">
        <v>167</v>
      </c>
      <c r="G540" s="1">
        <v>17</v>
      </c>
      <c r="H540" s="1">
        <v>54</v>
      </c>
      <c r="I540" s="1">
        <v>9</v>
      </c>
      <c r="J540" s="1">
        <v>4</v>
      </c>
      <c r="K540" s="1">
        <v>7</v>
      </c>
      <c r="L540" s="1">
        <v>18</v>
      </c>
      <c r="M540" s="1">
        <v>1</v>
      </c>
      <c r="N540" s="1">
        <v>2</v>
      </c>
      <c r="O540" s="1">
        <v>11</v>
      </c>
      <c r="P540" s="1">
        <v>27</v>
      </c>
      <c r="AI540" s="1"/>
    </row>
    <row r="541" spans="1:35" x14ac:dyDescent="0.25">
      <c r="A541" s="1" t="s">
        <v>9807</v>
      </c>
      <c r="B541" s="1">
        <v>2011</v>
      </c>
      <c r="C541" s="1" t="s">
        <v>52</v>
      </c>
      <c r="D541" s="1" t="s">
        <v>53</v>
      </c>
      <c r="E541" s="1">
        <v>58</v>
      </c>
      <c r="F541" s="1">
        <v>167</v>
      </c>
      <c r="G541" s="1">
        <v>18</v>
      </c>
      <c r="H541" s="1">
        <v>42</v>
      </c>
      <c r="I541" s="1">
        <v>7</v>
      </c>
      <c r="J541" s="1">
        <v>1</v>
      </c>
      <c r="K541" s="1">
        <v>0</v>
      </c>
      <c r="L541" s="1">
        <v>8</v>
      </c>
      <c r="M541" s="1">
        <v>1</v>
      </c>
      <c r="N541" s="1">
        <v>2</v>
      </c>
      <c r="O541" s="1">
        <v>9</v>
      </c>
      <c r="P541" s="1">
        <v>18</v>
      </c>
      <c r="AI541" s="1"/>
    </row>
    <row r="542" spans="1:35" x14ac:dyDescent="0.25">
      <c r="A542" s="1" t="s">
        <v>9619</v>
      </c>
      <c r="B542" s="1">
        <v>2011</v>
      </c>
      <c r="C542" s="1" t="s">
        <v>60</v>
      </c>
      <c r="D542" s="1" t="s">
        <v>53</v>
      </c>
      <c r="E542" s="1">
        <v>65</v>
      </c>
      <c r="F542" s="1">
        <v>168</v>
      </c>
      <c r="G542" s="1">
        <v>19</v>
      </c>
      <c r="H542" s="1">
        <v>42</v>
      </c>
      <c r="I542" s="1">
        <v>8</v>
      </c>
      <c r="J542" s="1">
        <v>1</v>
      </c>
      <c r="K542" s="1">
        <v>2</v>
      </c>
      <c r="L542" s="1">
        <v>20</v>
      </c>
      <c r="M542" s="1">
        <v>2</v>
      </c>
      <c r="N542" s="1">
        <v>4</v>
      </c>
      <c r="O542" s="1">
        <v>8</v>
      </c>
      <c r="P542" s="1">
        <v>18</v>
      </c>
      <c r="AI542" s="1"/>
    </row>
    <row r="543" spans="1:35" x14ac:dyDescent="0.25">
      <c r="A543" s="1" t="s">
        <v>9956</v>
      </c>
      <c r="B543" s="1">
        <v>2011</v>
      </c>
      <c r="C543" s="1" t="s">
        <v>54</v>
      </c>
      <c r="D543" s="1" t="s">
        <v>57</v>
      </c>
      <c r="E543" s="1">
        <v>46</v>
      </c>
      <c r="F543" s="1">
        <v>168</v>
      </c>
      <c r="G543" s="1">
        <v>16</v>
      </c>
      <c r="H543" s="1">
        <v>48</v>
      </c>
      <c r="I543" s="1">
        <v>8</v>
      </c>
      <c r="J543" s="1">
        <v>2</v>
      </c>
      <c r="K543" s="1">
        <v>2</v>
      </c>
      <c r="L543" s="1">
        <v>18</v>
      </c>
      <c r="M543" s="1">
        <v>5</v>
      </c>
      <c r="N543" s="1">
        <v>4</v>
      </c>
      <c r="O543" s="1">
        <v>9</v>
      </c>
      <c r="P543" s="1">
        <v>47</v>
      </c>
      <c r="AI543" s="1"/>
    </row>
    <row r="544" spans="1:35" x14ac:dyDescent="0.25">
      <c r="A544" s="1" t="s">
        <v>9901</v>
      </c>
      <c r="B544" s="1">
        <v>2011</v>
      </c>
      <c r="C544" s="1" t="s">
        <v>78</v>
      </c>
      <c r="D544" s="1" t="s">
        <v>53</v>
      </c>
      <c r="E544" s="1">
        <v>40</v>
      </c>
      <c r="F544" s="1">
        <v>168</v>
      </c>
      <c r="G544" s="1">
        <v>28</v>
      </c>
      <c r="H544" s="1">
        <v>46</v>
      </c>
      <c r="I544" s="1">
        <v>5</v>
      </c>
      <c r="J544" s="1">
        <v>1</v>
      </c>
      <c r="K544" s="1">
        <v>8</v>
      </c>
      <c r="L544" s="1">
        <v>32</v>
      </c>
      <c r="M544" s="1">
        <v>0</v>
      </c>
      <c r="N544" s="1">
        <v>0</v>
      </c>
      <c r="O544" s="1">
        <v>5</v>
      </c>
      <c r="P544" s="1">
        <v>30</v>
      </c>
      <c r="AI544" s="1"/>
    </row>
    <row r="545" spans="1:35" x14ac:dyDescent="0.25">
      <c r="A545" s="1" t="s">
        <v>9957</v>
      </c>
      <c r="B545" s="1">
        <v>2011</v>
      </c>
      <c r="C545" s="1" t="s">
        <v>68</v>
      </c>
      <c r="D545" s="1" t="s">
        <v>57</v>
      </c>
      <c r="E545" s="1">
        <v>55</v>
      </c>
      <c r="F545" s="1">
        <v>170</v>
      </c>
      <c r="G545" s="1">
        <v>21</v>
      </c>
      <c r="H545" s="1">
        <v>39</v>
      </c>
      <c r="I545" s="1">
        <v>7</v>
      </c>
      <c r="J545" s="1">
        <v>1</v>
      </c>
      <c r="K545" s="1">
        <v>7</v>
      </c>
      <c r="L545" s="1">
        <v>26</v>
      </c>
      <c r="M545" s="1">
        <v>2</v>
      </c>
      <c r="N545" s="1">
        <v>0</v>
      </c>
      <c r="O545" s="1">
        <v>16</v>
      </c>
      <c r="P545" s="1">
        <v>51</v>
      </c>
      <c r="AI545" s="1"/>
    </row>
    <row r="546" spans="1:35" x14ac:dyDescent="0.25">
      <c r="A546" s="1" t="s">
        <v>9663</v>
      </c>
      <c r="B546" s="1">
        <v>2011</v>
      </c>
      <c r="C546" s="1" t="s">
        <v>60</v>
      </c>
      <c r="D546" s="1" t="s">
        <v>53</v>
      </c>
      <c r="E546" s="1">
        <v>55</v>
      </c>
      <c r="F546" s="1">
        <v>171</v>
      </c>
      <c r="G546" s="1">
        <v>19</v>
      </c>
      <c r="H546" s="1">
        <v>48</v>
      </c>
      <c r="I546" s="1">
        <v>12</v>
      </c>
      <c r="J546" s="1">
        <v>1</v>
      </c>
      <c r="K546" s="1">
        <v>3</v>
      </c>
      <c r="L546" s="1">
        <v>15</v>
      </c>
      <c r="M546" s="1">
        <v>2</v>
      </c>
      <c r="N546" s="1">
        <v>1</v>
      </c>
      <c r="O546" s="1">
        <v>15</v>
      </c>
      <c r="P546" s="1">
        <v>44</v>
      </c>
      <c r="AI546" s="1"/>
    </row>
    <row r="547" spans="1:35" x14ac:dyDescent="0.25">
      <c r="A547" s="1" t="s">
        <v>9958</v>
      </c>
      <c r="B547" s="1">
        <v>2011</v>
      </c>
      <c r="C547" s="1" t="s">
        <v>71</v>
      </c>
      <c r="D547" s="1" t="s">
        <v>53</v>
      </c>
      <c r="E547" s="1">
        <v>60</v>
      </c>
      <c r="F547" s="1">
        <v>172</v>
      </c>
      <c r="G547" s="1">
        <v>20</v>
      </c>
      <c r="H547" s="1">
        <v>35</v>
      </c>
      <c r="I547" s="1">
        <v>7</v>
      </c>
      <c r="J547" s="1">
        <v>1</v>
      </c>
      <c r="K547" s="1">
        <v>5</v>
      </c>
      <c r="L547" s="1">
        <v>22</v>
      </c>
      <c r="M547" s="1">
        <v>0</v>
      </c>
      <c r="N547" s="1">
        <v>2</v>
      </c>
      <c r="O547" s="1">
        <v>14</v>
      </c>
      <c r="P547" s="1">
        <v>42</v>
      </c>
      <c r="AI547" s="1"/>
    </row>
    <row r="548" spans="1:35" x14ac:dyDescent="0.25">
      <c r="A548" s="1" t="s">
        <v>9699</v>
      </c>
      <c r="B548" s="1">
        <v>2011</v>
      </c>
      <c r="C548" s="1" t="s">
        <v>55</v>
      </c>
      <c r="D548" s="1" t="s">
        <v>53</v>
      </c>
      <c r="E548" s="1">
        <v>62</v>
      </c>
      <c r="F548" s="1">
        <v>173</v>
      </c>
      <c r="G548" s="1">
        <v>22</v>
      </c>
      <c r="H548" s="1">
        <v>43</v>
      </c>
      <c r="I548" s="1">
        <v>8</v>
      </c>
      <c r="J548" s="1">
        <v>0</v>
      </c>
      <c r="K548" s="1">
        <v>0</v>
      </c>
      <c r="L548" s="1">
        <v>11</v>
      </c>
      <c r="M548" s="1">
        <v>5</v>
      </c>
      <c r="N548" s="1">
        <v>2</v>
      </c>
      <c r="O548" s="1">
        <v>9</v>
      </c>
      <c r="P548" s="1">
        <v>27</v>
      </c>
      <c r="AI548" s="1"/>
    </row>
    <row r="549" spans="1:35" x14ac:dyDescent="0.25">
      <c r="A549" s="1" t="s">
        <v>9959</v>
      </c>
      <c r="B549" s="1">
        <v>2011</v>
      </c>
      <c r="C549" s="1" t="s">
        <v>65</v>
      </c>
      <c r="D549" s="1" t="s">
        <v>57</v>
      </c>
      <c r="E549" s="1">
        <v>65</v>
      </c>
      <c r="F549" s="1">
        <v>174</v>
      </c>
      <c r="G549" s="1">
        <v>18</v>
      </c>
      <c r="H549" s="1">
        <v>37</v>
      </c>
      <c r="I549" s="1">
        <v>8</v>
      </c>
      <c r="J549" s="1">
        <v>2</v>
      </c>
      <c r="K549" s="1">
        <v>7</v>
      </c>
      <c r="L549" s="1">
        <v>23</v>
      </c>
      <c r="M549" s="1">
        <v>0</v>
      </c>
      <c r="N549" s="1">
        <v>1</v>
      </c>
      <c r="O549" s="1">
        <v>23</v>
      </c>
      <c r="P549" s="1">
        <v>48</v>
      </c>
      <c r="AI549" s="1"/>
    </row>
    <row r="550" spans="1:35" x14ac:dyDescent="0.25">
      <c r="A550" s="1" t="s">
        <v>9960</v>
      </c>
      <c r="B550" s="1">
        <v>2011</v>
      </c>
      <c r="C550" s="1" t="s">
        <v>69</v>
      </c>
      <c r="D550" s="1" t="s">
        <v>57</v>
      </c>
      <c r="E550" s="1">
        <v>59</v>
      </c>
      <c r="F550" s="1">
        <v>176</v>
      </c>
      <c r="G550" s="1">
        <v>26</v>
      </c>
      <c r="H550" s="1">
        <v>45</v>
      </c>
      <c r="I550" s="1">
        <v>10</v>
      </c>
      <c r="J550" s="1">
        <v>2</v>
      </c>
      <c r="K550" s="1">
        <v>4</v>
      </c>
      <c r="L550" s="1">
        <v>25</v>
      </c>
      <c r="M550" s="1">
        <v>0</v>
      </c>
      <c r="N550" s="1">
        <v>1</v>
      </c>
      <c r="O550" s="1">
        <v>15</v>
      </c>
      <c r="P550" s="1">
        <v>48</v>
      </c>
      <c r="AI550" s="1"/>
    </row>
    <row r="551" spans="1:35" x14ac:dyDescent="0.25">
      <c r="A551" s="1" t="s">
        <v>9564</v>
      </c>
      <c r="B551" s="1">
        <v>2011</v>
      </c>
      <c r="C551" s="1" t="s">
        <v>73</v>
      </c>
      <c r="D551" s="1" t="s">
        <v>57</v>
      </c>
      <c r="E551" s="1">
        <v>64</v>
      </c>
      <c r="F551" s="1">
        <v>176</v>
      </c>
      <c r="G551" s="1">
        <v>13</v>
      </c>
      <c r="H551" s="1">
        <v>34</v>
      </c>
      <c r="I551" s="1">
        <v>6</v>
      </c>
      <c r="J551" s="1">
        <v>1</v>
      </c>
      <c r="K551" s="1">
        <v>5</v>
      </c>
      <c r="L551" s="1">
        <v>17</v>
      </c>
      <c r="M551" s="1">
        <v>0</v>
      </c>
      <c r="N551" s="1">
        <v>0</v>
      </c>
      <c r="O551" s="1">
        <v>20</v>
      </c>
      <c r="P551" s="1">
        <v>35</v>
      </c>
      <c r="AI551" s="1"/>
    </row>
    <row r="552" spans="1:35" x14ac:dyDescent="0.25">
      <c r="A552" s="1" t="s">
        <v>9961</v>
      </c>
      <c r="B552" s="1">
        <v>2011</v>
      </c>
      <c r="C552" s="1" t="s">
        <v>77</v>
      </c>
      <c r="D552" s="1" t="s">
        <v>53</v>
      </c>
      <c r="E552" s="1">
        <v>59</v>
      </c>
      <c r="F552" s="1">
        <v>177</v>
      </c>
      <c r="G552" s="1">
        <v>14</v>
      </c>
      <c r="H552" s="1">
        <v>37</v>
      </c>
      <c r="I552" s="1">
        <v>8</v>
      </c>
      <c r="J552" s="1">
        <v>0</v>
      </c>
      <c r="K552" s="1">
        <v>6</v>
      </c>
      <c r="L552" s="1">
        <v>19</v>
      </c>
      <c r="M552" s="1">
        <v>0</v>
      </c>
      <c r="N552" s="1">
        <v>0</v>
      </c>
      <c r="O552" s="1">
        <v>17</v>
      </c>
      <c r="P552" s="1">
        <v>37</v>
      </c>
      <c r="AI552" s="1"/>
    </row>
    <row r="553" spans="1:35" x14ac:dyDescent="0.25">
      <c r="A553" s="1" t="s">
        <v>9962</v>
      </c>
      <c r="B553" s="1">
        <v>2011</v>
      </c>
      <c r="C553" s="1" t="s">
        <v>74</v>
      </c>
      <c r="D553" s="1" t="s">
        <v>53</v>
      </c>
      <c r="E553" s="1">
        <v>46</v>
      </c>
      <c r="F553" s="1">
        <v>178</v>
      </c>
      <c r="G553" s="1">
        <v>20</v>
      </c>
      <c r="H553" s="1">
        <v>44</v>
      </c>
      <c r="I553" s="1">
        <v>9</v>
      </c>
      <c r="J553" s="1">
        <v>4</v>
      </c>
      <c r="K553" s="1">
        <v>2</v>
      </c>
      <c r="L553" s="1">
        <v>21</v>
      </c>
      <c r="M553" s="1">
        <v>5</v>
      </c>
      <c r="N553" s="1">
        <v>2</v>
      </c>
      <c r="O553" s="1">
        <v>6</v>
      </c>
      <c r="P553" s="1">
        <v>32</v>
      </c>
      <c r="AI553" s="1"/>
    </row>
    <row r="554" spans="1:35" x14ac:dyDescent="0.25">
      <c r="A554" s="1" t="s">
        <v>9685</v>
      </c>
      <c r="B554" s="1">
        <v>2011</v>
      </c>
      <c r="C554" s="1" t="s">
        <v>68</v>
      </c>
      <c r="D554" s="1" t="s">
        <v>57</v>
      </c>
      <c r="E554" s="1">
        <v>67</v>
      </c>
      <c r="F554" s="1">
        <v>179</v>
      </c>
      <c r="G554" s="1">
        <v>9</v>
      </c>
      <c r="H554" s="1">
        <v>34</v>
      </c>
      <c r="I554" s="1">
        <v>6</v>
      </c>
      <c r="J554" s="1">
        <v>1</v>
      </c>
      <c r="K554" s="1">
        <v>3</v>
      </c>
      <c r="L554" s="1">
        <v>16</v>
      </c>
      <c r="M554" s="1">
        <v>3</v>
      </c>
      <c r="N554" s="1">
        <v>0</v>
      </c>
      <c r="O554" s="1">
        <v>14</v>
      </c>
      <c r="P554" s="1">
        <v>58</v>
      </c>
      <c r="AI554" s="1"/>
    </row>
    <row r="555" spans="1:35" x14ac:dyDescent="0.25">
      <c r="A555" s="1" t="s">
        <v>9963</v>
      </c>
      <c r="B555" s="1">
        <v>2011</v>
      </c>
      <c r="C555" s="1" t="s">
        <v>70</v>
      </c>
      <c r="D555" s="1" t="s">
        <v>57</v>
      </c>
      <c r="E555" s="1">
        <v>58</v>
      </c>
      <c r="F555" s="1">
        <v>180</v>
      </c>
      <c r="G555" s="1">
        <v>17</v>
      </c>
      <c r="H555" s="1">
        <v>40</v>
      </c>
      <c r="I555" s="1">
        <v>12</v>
      </c>
      <c r="J555" s="1">
        <v>0</v>
      </c>
      <c r="K555" s="1">
        <v>2</v>
      </c>
      <c r="L555" s="1">
        <v>11</v>
      </c>
      <c r="M555" s="1">
        <v>0</v>
      </c>
      <c r="N555" s="1">
        <v>1</v>
      </c>
      <c r="O555" s="1">
        <v>14</v>
      </c>
      <c r="P555" s="1">
        <v>49</v>
      </c>
      <c r="AI555" s="1"/>
    </row>
    <row r="556" spans="1:35" x14ac:dyDescent="0.25">
      <c r="A556" s="1" t="s">
        <v>9964</v>
      </c>
      <c r="B556" s="1">
        <v>2011</v>
      </c>
      <c r="C556" s="1" t="s">
        <v>84</v>
      </c>
      <c r="D556" s="1" t="s">
        <v>57</v>
      </c>
      <c r="E556" s="1">
        <v>63</v>
      </c>
      <c r="F556" s="1">
        <v>180</v>
      </c>
      <c r="G556" s="1">
        <v>20</v>
      </c>
      <c r="H556" s="1">
        <v>45</v>
      </c>
      <c r="I556" s="1">
        <v>10</v>
      </c>
      <c r="J556" s="1">
        <v>1</v>
      </c>
      <c r="K556" s="1">
        <v>4</v>
      </c>
      <c r="L556" s="1">
        <v>16</v>
      </c>
      <c r="M556" s="1">
        <v>3</v>
      </c>
      <c r="N556" s="1">
        <v>1</v>
      </c>
      <c r="O556" s="1">
        <v>7</v>
      </c>
      <c r="P556" s="1">
        <v>35</v>
      </c>
      <c r="AI556" s="1"/>
    </row>
    <row r="557" spans="1:35" x14ac:dyDescent="0.25">
      <c r="A557" s="1" t="s">
        <v>9624</v>
      </c>
      <c r="B557" s="1">
        <v>2011</v>
      </c>
      <c r="C557" s="1" t="s">
        <v>55</v>
      </c>
      <c r="D557" s="1" t="s">
        <v>53</v>
      </c>
      <c r="E557" s="1">
        <v>53</v>
      </c>
      <c r="F557" s="1">
        <v>182</v>
      </c>
      <c r="G557" s="1">
        <v>22</v>
      </c>
      <c r="H557" s="1">
        <v>47</v>
      </c>
      <c r="I557" s="1">
        <v>13</v>
      </c>
      <c r="J557" s="1">
        <v>0</v>
      </c>
      <c r="K557" s="1">
        <v>3</v>
      </c>
      <c r="L557" s="1">
        <v>13</v>
      </c>
      <c r="M557" s="1">
        <v>3</v>
      </c>
      <c r="N557" s="1">
        <v>1</v>
      </c>
      <c r="O557" s="1">
        <v>13</v>
      </c>
      <c r="P557" s="1">
        <v>36</v>
      </c>
      <c r="AI557" s="1"/>
    </row>
    <row r="558" spans="1:35" x14ac:dyDescent="0.25">
      <c r="A558" s="1" t="s">
        <v>9771</v>
      </c>
      <c r="B558" s="1">
        <v>2011</v>
      </c>
      <c r="C558" s="1" t="s">
        <v>81</v>
      </c>
      <c r="D558" s="1" t="s">
        <v>57</v>
      </c>
      <c r="E558" s="1">
        <v>92</v>
      </c>
      <c r="F558" s="1">
        <v>183</v>
      </c>
      <c r="G558" s="1">
        <v>17</v>
      </c>
      <c r="H558" s="1">
        <v>42</v>
      </c>
      <c r="I558" s="1">
        <v>9</v>
      </c>
      <c r="J558" s="1">
        <v>1</v>
      </c>
      <c r="K558" s="1">
        <v>7</v>
      </c>
      <c r="L558" s="1">
        <v>21</v>
      </c>
      <c r="M558" s="1">
        <v>0</v>
      </c>
      <c r="N558" s="1">
        <v>0</v>
      </c>
      <c r="O558" s="1">
        <v>33</v>
      </c>
      <c r="P558" s="1">
        <v>67</v>
      </c>
      <c r="AI558" s="1"/>
    </row>
    <row r="559" spans="1:35" x14ac:dyDescent="0.25">
      <c r="A559" s="1" t="s">
        <v>9846</v>
      </c>
      <c r="B559" s="1">
        <v>2011</v>
      </c>
      <c r="C559" s="1" t="s">
        <v>75</v>
      </c>
      <c r="D559" s="1" t="s">
        <v>57</v>
      </c>
      <c r="E559" s="1">
        <v>81</v>
      </c>
      <c r="F559" s="1">
        <v>183</v>
      </c>
      <c r="G559" s="1">
        <v>20</v>
      </c>
      <c r="H559" s="1">
        <v>42</v>
      </c>
      <c r="I559" s="1">
        <v>7</v>
      </c>
      <c r="J559" s="1">
        <v>0</v>
      </c>
      <c r="K559" s="1">
        <v>3</v>
      </c>
      <c r="L559" s="1">
        <v>19</v>
      </c>
      <c r="M559" s="1">
        <v>2</v>
      </c>
      <c r="N559" s="1">
        <v>5</v>
      </c>
      <c r="O559" s="1">
        <v>22</v>
      </c>
      <c r="P559" s="1">
        <v>38</v>
      </c>
      <c r="AI559" s="1"/>
    </row>
    <row r="560" spans="1:35" x14ac:dyDescent="0.25">
      <c r="A560" s="1" t="s">
        <v>9965</v>
      </c>
      <c r="B560" s="1">
        <v>2011</v>
      </c>
      <c r="C560" s="1" t="s">
        <v>82</v>
      </c>
      <c r="D560" s="1" t="s">
        <v>57</v>
      </c>
      <c r="E560" s="1">
        <v>56</v>
      </c>
      <c r="F560" s="1">
        <v>184</v>
      </c>
      <c r="G560" s="1">
        <v>28</v>
      </c>
      <c r="H560" s="1">
        <v>45</v>
      </c>
      <c r="I560" s="1">
        <v>10</v>
      </c>
      <c r="J560" s="1">
        <v>1</v>
      </c>
      <c r="K560" s="1">
        <v>5</v>
      </c>
      <c r="L560" s="1">
        <v>19</v>
      </c>
      <c r="M560" s="1">
        <v>3</v>
      </c>
      <c r="N560" s="1">
        <v>1</v>
      </c>
      <c r="O560" s="1">
        <v>25</v>
      </c>
      <c r="P560" s="1">
        <v>35</v>
      </c>
      <c r="AI560" s="1"/>
    </row>
    <row r="561" spans="1:35" x14ac:dyDescent="0.25">
      <c r="A561" s="1" t="s">
        <v>9845</v>
      </c>
      <c r="B561" s="1">
        <v>2011</v>
      </c>
      <c r="C561" s="1" t="s">
        <v>74</v>
      </c>
      <c r="D561" s="1" t="s">
        <v>53</v>
      </c>
      <c r="E561" s="1">
        <v>53</v>
      </c>
      <c r="F561" s="1">
        <v>185</v>
      </c>
      <c r="G561" s="1">
        <v>14</v>
      </c>
      <c r="H561" s="1">
        <v>41</v>
      </c>
      <c r="I561" s="1">
        <v>11</v>
      </c>
      <c r="J561" s="1">
        <v>3</v>
      </c>
      <c r="K561" s="1">
        <v>5</v>
      </c>
      <c r="L561" s="1">
        <v>31</v>
      </c>
      <c r="M561" s="1">
        <v>10</v>
      </c>
      <c r="N561" s="1">
        <v>2</v>
      </c>
      <c r="O561" s="1">
        <v>9</v>
      </c>
      <c r="P561" s="1">
        <v>27</v>
      </c>
      <c r="AI561" s="1"/>
    </row>
    <row r="562" spans="1:35" x14ac:dyDescent="0.25">
      <c r="A562" s="1" t="s">
        <v>9966</v>
      </c>
      <c r="B562" s="1">
        <v>2011</v>
      </c>
      <c r="C562" s="1" t="s">
        <v>52</v>
      </c>
      <c r="D562" s="1" t="s">
        <v>53</v>
      </c>
      <c r="E562" s="1">
        <v>97</v>
      </c>
      <c r="F562" s="1">
        <v>186</v>
      </c>
      <c r="G562" s="1">
        <v>38</v>
      </c>
      <c r="H562" s="1">
        <v>48</v>
      </c>
      <c r="I562" s="1">
        <v>5</v>
      </c>
      <c r="J562" s="1">
        <v>1</v>
      </c>
      <c r="K562" s="1">
        <v>13</v>
      </c>
      <c r="L562" s="1">
        <v>29</v>
      </c>
      <c r="M562" s="1">
        <v>10</v>
      </c>
      <c r="N562" s="1">
        <v>6</v>
      </c>
      <c r="O562" s="1">
        <v>17</v>
      </c>
      <c r="P562" s="1">
        <v>62</v>
      </c>
      <c r="AI562" s="1"/>
    </row>
    <row r="563" spans="1:35" x14ac:dyDescent="0.25">
      <c r="A563" s="1" t="s">
        <v>9735</v>
      </c>
      <c r="B563" s="1">
        <v>2011</v>
      </c>
      <c r="C563" s="1" t="s">
        <v>74</v>
      </c>
      <c r="D563" s="1" t="s">
        <v>53</v>
      </c>
      <c r="E563" s="1">
        <v>65</v>
      </c>
      <c r="F563" s="1">
        <v>186</v>
      </c>
      <c r="G563" s="1">
        <v>24</v>
      </c>
      <c r="H563" s="1">
        <v>42</v>
      </c>
      <c r="I563" s="1">
        <v>6</v>
      </c>
      <c r="J563" s="1">
        <v>0</v>
      </c>
      <c r="K563" s="1">
        <v>3</v>
      </c>
      <c r="L563" s="1">
        <v>21</v>
      </c>
      <c r="M563" s="1">
        <v>2</v>
      </c>
      <c r="N563" s="1">
        <v>2</v>
      </c>
      <c r="O563" s="1">
        <v>33</v>
      </c>
      <c r="P563" s="1">
        <v>49</v>
      </c>
      <c r="AI563" s="1"/>
    </row>
    <row r="564" spans="1:35" x14ac:dyDescent="0.25">
      <c r="A564" s="1" t="s">
        <v>9967</v>
      </c>
      <c r="B564" s="1">
        <v>2011</v>
      </c>
      <c r="C564" s="1" t="s">
        <v>81</v>
      </c>
      <c r="D564" s="1" t="s">
        <v>57</v>
      </c>
      <c r="E564" s="1">
        <v>63</v>
      </c>
      <c r="F564" s="1">
        <v>187</v>
      </c>
      <c r="G564" s="1">
        <v>21</v>
      </c>
      <c r="H564" s="1">
        <v>42</v>
      </c>
      <c r="I564" s="1">
        <v>6</v>
      </c>
      <c r="J564" s="1">
        <v>1</v>
      </c>
      <c r="K564" s="1">
        <v>9</v>
      </c>
      <c r="L564" s="1">
        <v>18</v>
      </c>
      <c r="M564" s="1">
        <v>3</v>
      </c>
      <c r="N564" s="1">
        <v>2</v>
      </c>
      <c r="O564" s="1">
        <v>20</v>
      </c>
      <c r="P564" s="1">
        <v>57</v>
      </c>
      <c r="AI564" s="1"/>
    </row>
    <row r="565" spans="1:35" x14ac:dyDescent="0.25">
      <c r="A565" s="1" t="s">
        <v>9781</v>
      </c>
      <c r="B565" s="1">
        <v>2011</v>
      </c>
      <c r="C565" s="1" t="s">
        <v>60</v>
      </c>
      <c r="D565" s="1" t="s">
        <v>53</v>
      </c>
      <c r="E565" s="1">
        <v>49</v>
      </c>
      <c r="F565" s="1">
        <v>187</v>
      </c>
      <c r="G565" s="1">
        <v>23</v>
      </c>
      <c r="H565" s="1">
        <v>42</v>
      </c>
      <c r="I565" s="1">
        <v>14</v>
      </c>
      <c r="J565" s="1">
        <v>0</v>
      </c>
      <c r="K565" s="1">
        <v>3</v>
      </c>
      <c r="L565" s="1">
        <v>30</v>
      </c>
      <c r="M565" s="1">
        <v>9</v>
      </c>
      <c r="N565" s="1">
        <v>3</v>
      </c>
      <c r="O565" s="1">
        <v>11</v>
      </c>
      <c r="P565" s="1">
        <v>56</v>
      </c>
      <c r="AI565" s="1"/>
    </row>
    <row r="566" spans="1:35" x14ac:dyDescent="0.25">
      <c r="A566" s="1" t="s">
        <v>9765</v>
      </c>
      <c r="B566" s="1">
        <v>2011</v>
      </c>
      <c r="C566" s="1" t="s">
        <v>67</v>
      </c>
      <c r="D566" s="1" t="s">
        <v>53</v>
      </c>
      <c r="E566" s="1">
        <v>77</v>
      </c>
      <c r="F566" s="1">
        <v>190</v>
      </c>
      <c r="G566" s="1">
        <v>27</v>
      </c>
      <c r="H566" s="1">
        <v>47</v>
      </c>
      <c r="I566" s="1">
        <v>8</v>
      </c>
      <c r="J566" s="1">
        <v>0</v>
      </c>
      <c r="K566" s="1">
        <v>13</v>
      </c>
      <c r="L566" s="1">
        <v>33</v>
      </c>
      <c r="M566" s="1">
        <v>0</v>
      </c>
      <c r="N566" s="1">
        <v>0</v>
      </c>
      <c r="O566" s="1">
        <v>29</v>
      </c>
      <c r="P566" s="1">
        <v>62</v>
      </c>
      <c r="AI566" s="1"/>
    </row>
    <row r="567" spans="1:35" x14ac:dyDescent="0.25">
      <c r="A567" s="1" t="s">
        <v>9968</v>
      </c>
      <c r="B567" s="1">
        <v>2011</v>
      </c>
      <c r="C567" s="1" t="s">
        <v>70</v>
      </c>
      <c r="D567" s="1" t="s">
        <v>57</v>
      </c>
      <c r="E567" s="1">
        <v>65</v>
      </c>
      <c r="F567" s="1">
        <v>195</v>
      </c>
      <c r="G567" s="1">
        <v>21</v>
      </c>
      <c r="H567" s="1">
        <v>53</v>
      </c>
      <c r="I567" s="1">
        <v>13</v>
      </c>
      <c r="J567" s="1">
        <v>2</v>
      </c>
      <c r="K567" s="1">
        <v>1</v>
      </c>
      <c r="L567" s="1">
        <v>16</v>
      </c>
      <c r="M567" s="1">
        <v>4</v>
      </c>
      <c r="N567" s="1">
        <v>1</v>
      </c>
      <c r="O567" s="1">
        <v>3</v>
      </c>
      <c r="P567" s="1">
        <v>24</v>
      </c>
      <c r="AI567" s="1"/>
    </row>
    <row r="568" spans="1:35" x14ac:dyDescent="0.25">
      <c r="A568" s="1" t="s">
        <v>9752</v>
      </c>
      <c r="B568" s="1">
        <v>2011</v>
      </c>
      <c r="C568" s="1" t="s">
        <v>68</v>
      </c>
      <c r="D568" s="1" t="s">
        <v>57</v>
      </c>
      <c r="E568" s="1">
        <v>62</v>
      </c>
      <c r="F568" s="1">
        <v>195</v>
      </c>
      <c r="G568" s="1">
        <v>19</v>
      </c>
      <c r="H568" s="1">
        <v>45</v>
      </c>
      <c r="I568" s="1">
        <v>10</v>
      </c>
      <c r="J568" s="1">
        <v>0</v>
      </c>
      <c r="K568" s="1">
        <v>4</v>
      </c>
      <c r="L568" s="1">
        <v>19</v>
      </c>
      <c r="M568" s="1">
        <v>0</v>
      </c>
      <c r="N568" s="1">
        <v>0</v>
      </c>
      <c r="O568" s="1">
        <v>19</v>
      </c>
      <c r="P568" s="1">
        <v>68</v>
      </c>
      <c r="AI568" s="1"/>
    </row>
    <row r="569" spans="1:35" x14ac:dyDescent="0.25">
      <c r="A569" s="1" t="s">
        <v>9969</v>
      </c>
      <c r="B569" s="1">
        <v>2011</v>
      </c>
      <c r="C569" s="1" t="s">
        <v>81</v>
      </c>
      <c r="D569" s="1" t="s">
        <v>57</v>
      </c>
      <c r="E569" s="1">
        <v>66</v>
      </c>
      <c r="F569" s="1">
        <v>196</v>
      </c>
      <c r="G569" s="1">
        <v>22</v>
      </c>
      <c r="H569" s="1">
        <v>40</v>
      </c>
      <c r="I569" s="1">
        <v>5</v>
      </c>
      <c r="J569" s="1">
        <v>2</v>
      </c>
      <c r="K569" s="1">
        <v>3</v>
      </c>
      <c r="L569" s="1">
        <v>21</v>
      </c>
      <c r="M569" s="1">
        <v>1</v>
      </c>
      <c r="N569" s="1">
        <v>3</v>
      </c>
      <c r="O569" s="1">
        <v>23</v>
      </c>
      <c r="P569" s="1">
        <v>31</v>
      </c>
      <c r="AI569" s="1"/>
    </row>
    <row r="570" spans="1:35" x14ac:dyDescent="0.25">
      <c r="A570" s="1" t="s">
        <v>9827</v>
      </c>
      <c r="B570" s="1">
        <v>2011</v>
      </c>
      <c r="C570" s="1" t="s">
        <v>76</v>
      </c>
      <c r="D570" s="1" t="s">
        <v>57</v>
      </c>
      <c r="E570" s="1">
        <v>50</v>
      </c>
      <c r="F570" s="1">
        <v>196</v>
      </c>
      <c r="G570" s="1">
        <v>29</v>
      </c>
      <c r="H570" s="1">
        <v>50</v>
      </c>
      <c r="I570" s="1">
        <v>11</v>
      </c>
      <c r="J570" s="1">
        <v>0</v>
      </c>
      <c r="K570" s="1">
        <v>7</v>
      </c>
      <c r="L570" s="1">
        <v>16</v>
      </c>
      <c r="M570" s="1">
        <v>4</v>
      </c>
      <c r="N570" s="1">
        <v>2</v>
      </c>
      <c r="O570" s="1">
        <v>17</v>
      </c>
      <c r="P570" s="1">
        <v>18</v>
      </c>
      <c r="AI570" s="1"/>
    </row>
    <row r="571" spans="1:35" x14ac:dyDescent="0.25">
      <c r="A571" s="1" t="s">
        <v>9924</v>
      </c>
      <c r="B571" s="1">
        <v>2011</v>
      </c>
      <c r="C571" s="1" t="s">
        <v>56</v>
      </c>
      <c r="D571" s="1" t="s">
        <v>57</v>
      </c>
      <c r="E571" s="1">
        <v>52</v>
      </c>
      <c r="F571" s="1">
        <v>196</v>
      </c>
      <c r="G571" s="1">
        <v>32</v>
      </c>
      <c r="H571" s="1">
        <v>47</v>
      </c>
      <c r="I571" s="1">
        <v>6</v>
      </c>
      <c r="J571" s="1">
        <v>3</v>
      </c>
      <c r="K571" s="1">
        <v>1</v>
      </c>
      <c r="L571" s="1">
        <v>7</v>
      </c>
      <c r="M571" s="1">
        <v>15</v>
      </c>
      <c r="N571" s="1">
        <v>4</v>
      </c>
      <c r="O571" s="1">
        <v>18</v>
      </c>
      <c r="P571" s="1">
        <v>42</v>
      </c>
      <c r="AI571" s="1"/>
    </row>
    <row r="572" spans="1:35" x14ac:dyDescent="0.25">
      <c r="A572" s="1" t="s">
        <v>9970</v>
      </c>
      <c r="B572" s="1">
        <v>2011</v>
      </c>
      <c r="C572" s="1" t="s">
        <v>60</v>
      </c>
      <c r="D572" s="1" t="s">
        <v>53</v>
      </c>
      <c r="E572" s="1">
        <v>80</v>
      </c>
      <c r="F572" s="1">
        <v>197</v>
      </c>
      <c r="G572" s="1">
        <v>26</v>
      </c>
      <c r="H572" s="1">
        <v>39</v>
      </c>
      <c r="I572" s="1">
        <v>8</v>
      </c>
      <c r="J572" s="1">
        <v>0</v>
      </c>
      <c r="K572" s="1">
        <v>2</v>
      </c>
      <c r="L572" s="1">
        <v>10</v>
      </c>
      <c r="M572" s="1">
        <v>12</v>
      </c>
      <c r="N572" s="1">
        <v>2</v>
      </c>
      <c r="O572" s="1">
        <v>25</v>
      </c>
      <c r="P572" s="1">
        <v>41</v>
      </c>
      <c r="AI572" s="1"/>
    </row>
    <row r="573" spans="1:35" x14ac:dyDescent="0.25">
      <c r="A573" s="1" t="s">
        <v>9971</v>
      </c>
      <c r="B573" s="1">
        <v>2011</v>
      </c>
      <c r="C573" s="1" t="s">
        <v>73</v>
      </c>
      <c r="D573" s="1" t="s">
        <v>57</v>
      </c>
      <c r="E573" s="1">
        <v>61</v>
      </c>
      <c r="F573" s="1">
        <v>198</v>
      </c>
      <c r="G573" s="1">
        <v>20</v>
      </c>
      <c r="H573" s="1">
        <v>50</v>
      </c>
      <c r="I573" s="1">
        <v>15</v>
      </c>
      <c r="J573" s="1">
        <v>0</v>
      </c>
      <c r="K573" s="1">
        <v>4</v>
      </c>
      <c r="L573" s="1">
        <v>26</v>
      </c>
      <c r="M573" s="1">
        <v>3</v>
      </c>
      <c r="N573" s="1">
        <v>3</v>
      </c>
      <c r="O573" s="1">
        <v>25</v>
      </c>
      <c r="P573" s="1">
        <v>51</v>
      </c>
      <c r="AI573" s="1"/>
    </row>
    <row r="574" spans="1:35" x14ac:dyDescent="0.25">
      <c r="A574" s="1" t="s">
        <v>9679</v>
      </c>
      <c r="B574" s="1">
        <v>2011</v>
      </c>
      <c r="C574" s="1" t="s">
        <v>84</v>
      </c>
      <c r="D574" s="1" t="s">
        <v>57</v>
      </c>
      <c r="E574" s="1">
        <v>77</v>
      </c>
      <c r="F574" s="1">
        <v>198</v>
      </c>
      <c r="G574" s="1">
        <v>34</v>
      </c>
      <c r="H574" s="1">
        <v>49</v>
      </c>
      <c r="I574" s="1">
        <v>4</v>
      </c>
      <c r="J574" s="1">
        <v>3</v>
      </c>
      <c r="K574" s="1">
        <v>0</v>
      </c>
      <c r="L574" s="1">
        <v>10</v>
      </c>
      <c r="M574" s="1">
        <v>27</v>
      </c>
      <c r="N574" s="1">
        <v>4</v>
      </c>
      <c r="O574" s="1">
        <v>26</v>
      </c>
      <c r="P574" s="1">
        <v>38</v>
      </c>
      <c r="AI574" s="1"/>
    </row>
    <row r="575" spans="1:35" x14ac:dyDescent="0.25">
      <c r="A575" s="1" t="s">
        <v>9972</v>
      </c>
      <c r="B575" s="1">
        <v>2011</v>
      </c>
      <c r="C575" s="1" t="s">
        <v>54</v>
      </c>
      <c r="D575" s="1" t="s">
        <v>57</v>
      </c>
      <c r="E575" s="1">
        <v>106</v>
      </c>
      <c r="F575" s="1">
        <v>199</v>
      </c>
      <c r="G575" s="1">
        <v>29</v>
      </c>
      <c r="H575" s="1">
        <v>55</v>
      </c>
      <c r="I575" s="1">
        <v>18</v>
      </c>
      <c r="J575" s="1">
        <v>0</v>
      </c>
      <c r="K575" s="1">
        <v>10</v>
      </c>
      <c r="L575" s="1">
        <v>41</v>
      </c>
      <c r="M575" s="1">
        <v>0</v>
      </c>
      <c r="N575" s="1">
        <v>0</v>
      </c>
      <c r="O575" s="1">
        <v>17</v>
      </c>
      <c r="P575" s="1">
        <v>47</v>
      </c>
      <c r="AI575" s="1"/>
    </row>
    <row r="576" spans="1:35" x14ac:dyDescent="0.25">
      <c r="A576" s="1" t="s">
        <v>9540</v>
      </c>
      <c r="B576" s="1">
        <v>2011</v>
      </c>
      <c r="C576" s="1" t="s">
        <v>76</v>
      </c>
      <c r="D576" s="1" t="s">
        <v>57</v>
      </c>
      <c r="E576" s="1">
        <v>75</v>
      </c>
      <c r="F576" s="1">
        <v>200</v>
      </c>
      <c r="G576" s="1">
        <v>33</v>
      </c>
      <c r="H576" s="1">
        <v>63</v>
      </c>
      <c r="I576" s="1">
        <v>15</v>
      </c>
      <c r="J576" s="1">
        <v>0</v>
      </c>
      <c r="K576" s="1">
        <v>11</v>
      </c>
      <c r="L576" s="1">
        <v>40</v>
      </c>
      <c r="M576" s="1">
        <v>5</v>
      </c>
      <c r="N576" s="1">
        <v>0</v>
      </c>
      <c r="O576" s="1">
        <v>15</v>
      </c>
      <c r="P576" s="1">
        <v>40</v>
      </c>
      <c r="AI576" s="1"/>
    </row>
    <row r="577" spans="1:35" x14ac:dyDescent="0.25">
      <c r="A577" s="1" t="s">
        <v>9803</v>
      </c>
      <c r="B577" s="1">
        <v>2011</v>
      </c>
      <c r="C577" s="1" t="s">
        <v>84</v>
      </c>
      <c r="D577" s="1" t="s">
        <v>57</v>
      </c>
      <c r="E577" s="1">
        <v>98</v>
      </c>
      <c r="F577" s="1">
        <v>200</v>
      </c>
      <c r="G577" s="1">
        <v>22</v>
      </c>
      <c r="H577" s="1">
        <v>42</v>
      </c>
      <c r="I577" s="1">
        <v>8</v>
      </c>
      <c r="J577" s="1">
        <v>1</v>
      </c>
      <c r="K577" s="1">
        <v>3</v>
      </c>
      <c r="L577" s="1">
        <v>22</v>
      </c>
      <c r="M577" s="1">
        <v>2</v>
      </c>
      <c r="N577" s="1">
        <v>2</v>
      </c>
      <c r="O577" s="1">
        <v>19</v>
      </c>
      <c r="P577" s="1">
        <v>49</v>
      </c>
      <c r="AI577" s="1"/>
    </row>
    <row r="578" spans="1:35" x14ac:dyDescent="0.25">
      <c r="A578" s="1" t="s">
        <v>9713</v>
      </c>
      <c r="B578" s="1">
        <v>2011</v>
      </c>
      <c r="C578" s="1" t="s">
        <v>58</v>
      </c>
      <c r="D578" s="1" t="s">
        <v>57</v>
      </c>
      <c r="E578" s="1">
        <v>81</v>
      </c>
      <c r="F578" s="1">
        <v>201</v>
      </c>
      <c r="G578" s="1">
        <v>20</v>
      </c>
      <c r="H578" s="1">
        <v>54</v>
      </c>
      <c r="I578" s="1">
        <v>12</v>
      </c>
      <c r="J578" s="1">
        <v>1</v>
      </c>
      <c r="K578" s="1">
        <v>3</v>
      </c>
      <c r="L578" s="1">
        <v>23</v>
      </c>
      <c r="M578" s="1">
        <v>0</v>
      </c>
      <c r="N578" s="1">
        <v>0</v>
      </c>
      <c r="O578" s="1">
        <v>10</v>
      </c>
      <c r="P578" s="1">
        <v>46</v>
      </c>
      <c r="AI578" s="1"/>
    </row>
    <row r="579" spans="1:35" x14ac:dyDescent="0.25">
      <c r="A579" s="1" t="s">
        <v>9877</v>
      </c>
      <c r="B579" s="1">
        <v>2011</v>
      </c>
      <c r="C579" s="1" t="s">
        <v>73</v>
      </c>
      <c r="D579" s="1" t="s">
        <v>57</v>
      </c>
      <c r="E579" s="1">
        <v>63</v>
      </c>
      <c r="F579" s="1">
        <v>202</v>
      </c>
      <c r="G579" s="1">
        <v>32</v>
      </c>
      <c r="H579" s="1">
        <v>51</v>
      </c>
      <c r="I579" s="1">
        <v>10</v>
      </c>
      <c r="J579" s="1">
        <v>1</v>
      </c>
      <c r="K579" s="1">
        <v>4</v>
      </c>
      <c r="L579" s="1">
        <v>26</v>
      </c>
      <c r="M579" s="1">
        <v>1</v>
      </c>
      <c r="N579" s="1">
        <v>2</v>
      </c>
      <c r="O579" s="1">
        <v>26</v>
      </c>
      <c r="P579" s="1">
        <v>50</v>
      </c>
      <c r="AI579" s="1"/>
    </row>
    <row r="580" spans="1:35" x14ac:dyDescent="0.25">
      <c r="A580" s="1" t="s">
        <v>9973</v>
      </c>
      <c r="B580" s="1">
        <v>2011</v>
      </c>
      <c r="C580" s="1" t="s">
        <v>72</v>
      </c>
      <c r="D580" s="1" t="s">
        <v>53</v>
      </c>
      <c r="E580" s="1">
        <v>68</v>
      </c>
      <c r="F580" s="1">
        <v>202</v>
      </c>
      <c r="G580" s="1">
        <v>27</v>
      </c>
      <c r="H580" s="1">
        <v>49</v>
      </c>
      <c r="I580" s="1">
        <v>8</v>
      </c>
      <c r="J580" s="1">
        <v>3</v>
      </c>
      <c r="K580" s="1">
        <v>0</v>
      </c>
      <c r="L580" s="1">
        <v>14</v>
      </c>
      <c r="M580" s="1">
        <v>10</v>
      </c>
      <c r="N580" s="1">
        <v>5</v>
      </c>
      <c r="O580" s="1">
        <v>16</v>
      </c>
      <c r="P580" s="1">
        <v>35</v>
      </c>
      <c r="AI580" s="1"/>
    </row>
    <row r="581" spans="1:35" x14ac:dyDescent="0.25">
      <c r="A581" s="1" t="s">
        <v>9762</v>
      </c>
      <c r="B581" s="1">
        <v>2011</v>
      </c>
      <c r="C581" s="1" t="s">
        <v>74</v>
      </c>
      <c r="D581" s="1" t="s">
        <v>53</v>
      </c>
      <c r="E581" s="1">
        <v>57</v>
      </c>
      <c r="F581" s="1">
        <v>203</v>
      </c>
      <c r="G581" s="1">
        <v>29</v>
      </c>
      <c r="H581" s="1">
        <v>57</v>
      </c>
      <c r="I581" s="1">
        <v>15</v>
      </c>
      <c r="J581" s="1">
        <v>1</v>
      </c>
      <c r="K581" s="1">
        <v>3</v>
      </c>
      <c r="L581" s="1">
        <v>27</v>
      </c>
      <c r="M581" s="1">
        <v>3</v>
      </c>
      <c r="N581" s="1">
        <v>1</v>
      </c>
      <c r="O581" s="1">
        <v>20</v>
      </c>
      <c r="P581" s="1">
        <v>58</v>
      </c>
      <c r="AI581" s="1"/>
    </row>
    <row r="582" spans="1:35" x14ac:dyDescent="0.25">
      <c r="A582" s="1" t="s">
        <v>9974</v>
      </c>
      <c r="B582" s="1">
        <v>2011</v>
      </c>
      <c r="C582" s="1" t="s">
        <v>83</v>
      </c>
      <c r="D582" s="1" t="s">
        <v>57</v>
      </c>
      <c r="E582" s="1">
        <v>74</v>
      </c>
      <c r="F582" s="1">
        <v>204</v>
      </c>
      <c r="G582" s="1">
        <v>18</v>
      </c>
      <c r="H582" s="1">
        <v>54</v>
      </c>
      <c r="I582" s="1">
        <v>13</v>
      </c>
      <c r="J582" s="1">
        <v>3</v>
      </c>
      <c r="K582" s="1">
        <v>2</v>
      </c>
      <c r="L582" s="1">
        <v>10</v>
      </c>
      <c r="M582" s="1">
        <v>7</v>
      </c>
      <c r="N582" s="1">
        <v>1</v>
      </c>
      <c r="O582" s="1">
        <v>26</v>
      </c>
      <c r="P582" s="1">
        <v>49</v>
      </c>
      <c r="AI582" s="1"/>
    </row>
    <row r="583" spans="1:35" x14ac:dyDescent="0.25">
      <c r="A583" s="1" t="s">
        <v>9814</v>
      </c>
      <c r="B583" s="1">
        <v>2011</v>
      </c>
      <c r="C583" s="1" t="s">
        <v>58</v>
      </c>
      <c r="D583" s="1" t="s">
        <v>57</v>
      </c>
      <c r="E583" s="1">
        <v>80</v>
      </c>
      <c r="F583" s="1">
        <v>206</v>
      </c>
      <c r="G583" s="1">
        <v>17</v>
      </c>
      <c r="H583" s="1">
        <v>31</v>
      </c>
      <c r="I583" s="1">
        <v>8</v>
      </c>
      <c r="J583" s="1">
        <v>3</v>
      </c>
      <c r="K583" s="1">
        <v>6</v>
      </c>
      <c r="L583" s="1">
        <v>20</v>
      </c>
      <c r="M583" s="1">
        <v>0</v>
      </c>
      <c r="N583" s="1">
        <v>0</v>
      </c>
      <c r="O583" s="1">
        <v>14</v>
      </c>
      <c r="P583" s="1">
        <v>58</v>
      </c>
      <c r="AI583" s="1"/>
    </row>
    <row r="584" spans="1:35" x14ac:dyDescent="0.25">
      <c r="A584" s="1" t="s">
        <v>9790</v>
      </c>
      <c r="B584" s="1">
        <v>2011</v>
      </c>
      <c r="C584" s="1" t="s">
        <v>65</v>
      </c>
      <c r="D584" s="1" t="s">
        <v>57</v>
      </c>
      <c r="E584" s="1">
        <v>82</v>
      </c>
      <c r="F584" s="1">
        <v>206</v>
      </c>
      <c r="G584" s="1">
        <v>26</v>
      </c>
      <c r="H584" s="1">
        <v>51</v>
      </c>
      <c r="I584" s="1">
        <v>11</v>
      </c>
      <c r="J584" s="1">
        <v>0</v>
      </c>
      <c r="K584" s="1">
        <v>4</v>
      </c>
      <c r="L584" s="1">
        <v>35</v>
      </c>
      <c r="M584" s="1">
        <v>2</v>
      </c>
      <c r="N584" s="1">
        <v>0</v>
      </c>
      <c r="O584" s="1">
        <v>10</v>
      </c>
      <c r="P584" s="1">
        <v>46</v>
      </c>
      <c r="AI584" s="1"/>
    </row>
    <row r="585" spans="1:35" x14ac:dyDescent="0.25">
      <c r="A585" s="1" t="s">
        <v>9763</v>
      </c>
      <c r="B585" s="1">
        <v>2011</v>
      </c>
      <c r="C585" s="1" t="s">
        <v>71</v>
      </c>
      <c r="D585" s="1" t="s">
        <v>53</v>
      </c>
      <c r="E585" s="1">
        <v>71</v>
      </c>
      <c r="F585" s="1">
        <v>206</v>
      </c>
      <c r="G585" s="1">
        <v>21</v>
      </c>
      <c r="H585" s="1">
        <v>50</v>
      </c>
      <c r="I585" s="1">
        <v>12</v>
      </c>
      <c r="J585" s="1">
        <v>0</v>
      </c>
      <c r="K585" s="1">
        <v>12</v>
      </c>
      <c r="L585" s="1">
        <v>40</v>
      </c>
      <c r="M585" s="1">
        <v>0</v>
      </c>
      <c r="N585" s="1">
        <v>0</v>
      </c>
      <c r="O585" s="1">
        <v>35</v>
      </c>
      <c r="P585" s="1">
        <v>69</v>
      </c>
      <c r="AI585" s="1"/>
    </row>
    <row r="586" spans="1:35" x14ac:dyDescent="0.25">
      <c r="A586" s="1" t="s">
        <v>9587</v>
      </c>
      <c r="B586" s="1">
        <v>2011</v>
      </c>
      <c r="C586" s="1" t="s">
        <v>82</v>
      </c>
      <c r="D586" s="1" t="s">
        <v>57</v>
      </c>
      <c r="E586" s="1">
        <v>54</v>
      </c>
      <c r="F586" s="1">
        <v>207</v>
      </c>
      <c r="G586" s="1">
        <v>35</v>
      </c>
      <c r="H586" s="1">
        <v>67</v>
      </c>
      <c r="I586" s="1">
        <v>12</v>
      </c>
      <c r="J586" s="1">
        <v>2</v>
      </c>
      <c r="K586" s="1">
        <v>11</v>
      </c>
      <c r="L586" s="1">
        <v>35</v>
      </c>
      <c r="M586" s="1">
        <v>1</v>
      </c>
      <c r="N586" s="1">
        <v>1</v>
      </c>
      <c r="O586" s="1">
        <v>26</v>
      </c>
      <c r="P586" s="1">
        <v>38</v>
      </c>
      <c r="AI586" s="1"/>
    </row>
    <row r="587" spans="1:35" x14ac:dyDescent="0.25">
      <c r="A587" s="1" t="s">
        <v>9975</v>
      </c>
      <c r="B587" s="1">
        <v>2011</v>
      </c>
      <c r="C587" s="1" t="s">
        <v>71</v>
      </c>
      <c r="D587" s="1" t="s">
        <v>53</v>
      </c>
      <c r="E587" s="1">
        <v>87</v>
      </c>
      <c r="F587" s="1">
        <v>207</v>
      </c>
      <c r="G587" s="1">
        <v>22</v>
      </c>
      <c r="H587" s="1">
        <v>41</v>
      </c>
      <c r="I587" s="1">
        <v>10</v>
      </c>
      <c r="J587" s="1">
        <v>2</v>
      </c>
      <c r="K587" s="1">
        <v>0</v>
      </c>
      <c r="L587" s="1">
        <v>11</v>
      </c>
      <c r="M587" s="1">
        <v>3</v>
      </c>
      <c r="N587" s="1">
        <v>2</v>
      </c>
      <c r="O587" s="1">
        <v>11</v>
      </c>
      <c r="P587" s="1">
        <v>31</v>
      </c>
      <c r="AI587" s="1"/>
    </row>
    <row r="588" spans="1:35" x14ac:dyDescent="0.25">
      <c r="A588" s="1" t="s">
        <v>9976</v>
      </c>
      <c r="B588" s="1">
        <v>2011</v>
      </c>
      <c r="C588" s="1" t="s">
        <v>54</v>
      </c>
      <c r="D588" s="1" t="s">
        <v>57</v>
      </c>
      <c r="E588" s="1">
        <v>53</v>
      </c>
      <c r="F588" s="1">
        <v>208</v>
      </c>
      <c r="G588" s="1">
        <v>29</v>
      </c>
      <c r="H588" s="1">
        <v>57</v>
      </c>
      <c r="I588" s="1">
        <v>13</v>
      </c>
      <c r="J588" s="1">
        <v>0</v>
      </c>
      <c r="K588" s="1">
        <v>6</v>
      </c>
      <c r="L588" s="1">
        <v>35</v>
      </c>
      <c r="M588" s="1">
        <v>0</v>
      </c>
      <c r="N588" s="1">
        <v>1</v>
      </c>
      <c r="O588" s="1">
        <v>13</v>
      </c>
      <c r="P588" s="1">
        <v>48</v>
      </c>
      <c r="AI588" s="1"/>
    </row>
    <row r="589" spans="1:35" x14ac:dyDescent="0.25">
      <c r="A589" s="1" t="s">
        <v>9977</v>
      </c>
      <c r="B589" s="1">
        <v>2011</v>
      </c>
      <c r="C589" s="1" t="s">
        <v>69</v>
      </c>
      <c r="D589" s="1" t="s">
        <v>57</v>
      </c>
      <c r="E589" s="1">
        <v>101</v>
      </c>
      <c r="F589" s="1">
        <v>208</v>
      </c>
      <c r="G589" s="1">
        <v>28</v>
      </c>
      <c r="H589" s="1">
        <v>48</v>
      </c>
      <c r="I589" s="1">
        <v>11</v>
      </c>
      <c r="J589" s="1">
        <v>3</v>
      </c>
      <c r="K589" s="1">
        <v>4</v>
      </c>
      <c r="L589" s="1">
        <v>20</v>
      </c>
      <c r="M589" s="1">
        <v>7</v>
      </c>
      <c r="N589" s="1">
        <v>1</v>
      </c>
      <c r="O589" s="1">
        <v>24</v>
      </c>
      <c r="P589" s="1">
        <v>64</v>
      </c>
      <c r="AI589" s="1"/>
    </row>
    <row r="590" spans="1:35" x14ac:dyDescent="0.25">
      <c r="A590" s="1" t="s">
        <v>130</v>
      </c>
      <c r="B590" s="1">
        <v>2011</v>
      </c>
      <c r="C590" s="1" t="s">
        <v>82</v>
      </c>
      <c r="D590" s="1" t="s">
        <v>57</v>
      </c>
      <c r="E590" s="1">
        <v>88</v>
      </c>
      <c r="F590" s="1">
        <v>209</v>
      </c>
      <c r="G590" s="1">
        <v>25</v>
      </c>
      <c r="H590" s="1">
        <v>41</v>
      </c>
      <c r="I590" s="1">
        <v>5</v>
      </c>
      <c r="J590" s="1">
        <v>2</v>
      </c>
      <c r="K590" s="1">
        <v>3</v>
      </c>
      <c r="L590" s="1">
        <v>24</v>
      </c>
      <c r="M590" s="1">
        <v>3</v>
      </c>
      <c r="N590" s="1">
        <v>0</v>
      </c>
      <c r="O590" s="1">
        <v>18</v>
      </c>
      <c r="P590" s="1">
        <v>35</v>
      </c>
      <c r="AI590" s="1"/>
    </row>
    <row r="591" spans="1:35" x14ac:dyDescent="0.25">
      <c r="A591" s="1" t="s">
        <v>9857</v>
      </c>
      <c r="B591" s="1">
        <v>2011</v>
      </c>
      <c r="C591" s="1" t="s">
        <v>61</v>
      </c>
      <c r="D591" s="1" t="s">
        <v>53</v>
      </c>
      <c r="E591" s="1">
        <v>64</v>
      </c>
      <c r="F591" s="1">
        <v>209</v>
      </c>
      <c r="G591" s="1">
        <v>24</v>
      </c>
      <c r="H591" s="1">
        <v>46</v>
      </c>
      <c r="I591" s="1">
        <v>11</v>
      </c>
      <c r="J591" s="1">
        <v>0</v>
      </c>
      <c r="K591" s="1">
        <v>9</v>
      </c>
      <c r="L591" s="1">
        <v>22</v>
      </c>
      <c r="M591" s="1">
        <v>1</v>
      </c>
      <c r="N591" s="1">
        <v>1</v>
      </c>
      <c r="O591" s="1">
        <v>24</v>
      </c>
      <c r="P591" s="1">
        <v>54</v>
      </c>
      <c r="AI591" s="1"/>
    </row>
    <row r="592" spans="1:35" x14ac:dyDescent="0.25">
      <c r="A592" s="1" t="s">
        <v>9978</v>
      </c>
      <c r="B592" s="1">
        <v>2011</v>
      </c>
      <c r="C592" s="1" t="s">
        <v>72</v>
      </c>
      <c r="D592" s="1" t="s">
        <v>53</v>
      </c>
      <c r="E592" s="1">
        <v>66</v>
      </c>
      <c r="F592" s="1">
        <v>212</v>
      </c>
      <c r="G592" s="1">
        <v>27</v>
      </c>
      <c r="H592" s="1">
        <v>54</v>
      </c>
      <c r="I592" s="1">
        <v>13</v>
      </c>
      <c r="J592" s="1">
        <v>0</v>
      </c>
      <c r="K592" s="1">
        <v>7</v>
      </c>
      <c r="L592" s="1">
        <v>22</v>
      </c>
      <c r="M592" s="1">
        <v>1</v>
      </c>
      <c r="N592" s="1">
        <v>0</v>
      </c>
      <c r="O592" s="1">
        <v>8</v>
      </c>
      <c r="P592" s="1">
        <v>49</v>
      </c>
      <c r="AI592" s="1"/>
    </row>
    <row r="593" spans="1:35" x14ac:dyDescent="0.25">
      <c r="A593" s="1" t="s">
        <v>9847</v>
      </c>
      <c r="B593" s="1">
        <v>2011</v>
      </c>
      <c r="C593" s="1" t="s">
        <v>79</v>
      </c>
      <c r="D593" s="1" t="s">
        <v>57</v>
      </c>
      <c r="E593" s="1">
        <v>75</v>
      </c>
      <c r="F593" s="1">
        <v>213</v>
      </c>
      <c r="G593" s="1">
        <v>25</v>
      </c>
      <c r="H593" s="1">
        <v>57</v>
      </c>
      <c r="I593" s="1">
        <v>11</v>
      </c>
      <c r="J593" s="1">
        <v>1</v>
      </c>
      <c r="K593" s="1">
        <v>4</v>
      </c>
      <c r="L593" s="1">
        <v>24</v>
      </c>
      <c r="M593" s="1">
        <v>2</v>
      </c>
      <c r="N593" s="1">
        <v>2</v>
      </c>
      <c r="O593" s="1">
        <v>22</v>
      </c>
      <c r="P593" s="1">
        <v>30</v>
      </c>
      <c r="AI593" s="1"/>
    </row>
    <row r="594" spans="1:35" x14ac:dyDescent="0.25">
      <c r="A594" s="1" t="s">
        <v>9572</v>
      </c>
      <c r="B594" s="1">
        <v>2011</v>
      </c>
      <c r="C594" s="1" t="s">
        <v>81</v>
      </c>
      <c r="D594" s="1" t="s">
        <v>57</v>
      </c>
      <c r="E594" s="1">
        <v>82</v>
      </c>
      <c r="F594" s="1">
        <v>213</v>
      </c>
      <c r="G594" s="1">
        <v>14</v>
      </c>
      <c r="H594" s="1">
        <v>42</v>
      </c>
      <c r="I594" s="1">
        <v>8</v>
      </c>
      <c r="J594" s="1">
        <v>2</v>
      </c>
      <c r="K594" s="1">
        <v>4</v>
      </c>
      <c r="L594" s="1">
        <v>17</v>
      </c>
      <c r="M594" s="1">
        <v>2</v>
      </c>
      <c r="N594" s="1">
        <v>1</v>
      </c>
      <c r="O594" s="1">
        <v>18</v>
      </c>
      <c r="P594" s="1">
        <v>59</v>
      </c>
      <c r="AI594" s="1"/>
    </row>
    <row r="595" spans="1:35" x14ac:dyDescent="0.25">
      <c r="A595" s="1" t="s">
        <v>9979</v>
      </c>
      <c r="B595" s="1">
        <v>2011</v>
      </c>
      <c r="C595" s="1" t="s">
        <v>70</v>
      </c>
      <c r="D595" s="1" t="s">
        <v>57</v>
      </c>
      <c r="E595" s="1">
        <v>52</v>
      </c>
      <c r="F595" s="1">
        <v>215</v>
      </c>
      <c r="G595" s="1">
        <v>27</v>
      </c>
      <c r="H595" s="1">
        <v>64</v>
      </c>
      <c r="I595" s="1">
        <v>12</v>
      </c>
      <c r="J595" s="1">
        <v>6</v>
      </c>
      <c r="K595" s="1">
        <v>4</v>
      </c>
      <c r="L595" s="1">
        <v>20</v>
      </c>
      <c r="M595" s="1">
        <v>9</v>
      </c>
      <c r="N595" s="1">
        <v>3</v>
      </c>
      <c r="O595" s="1">
        <v>13</v>
      </c>
      <c r="P595" s="1">
        <v>40</v>
      </c>
      <c r="AI595" s="1"/>
    </row>
    <row r="596" spans="1:35" x14ac:dyDescent="0.25">
      <c r="A596" s="1" t="s">
        <v>9727</v>
      </c>
      <c r="B596" s="1">
        <v>2011</v>
      </c>
      <c r="C596" s="1" t="s">
        <v>70</v>
      </c>
      <c r="D596" s="1" t="s">
        <v>57</v>
      </c>
      <c r="E596" s="1">
        <v>100</v>
      </c>
      <c r="F596" s="1">
        <v>216</v>
      </c>
      <c r="G596" s="1">
        <v>14</v>
      </c>
      <c r="H596" s="1">
        <v>56</v>
      </c>
      <c r="I596" s="1">
        <v>12</v>
      </c>
      <c r="J596" s="1">
        <v>1</v>
      </c>
      <c r="K596" s="1">
        <v>0</v>
      </c>
      <c r="L596" s="1">
        <v>19</v>
      </c>
      <c r="M596" s="1">
        <v>4</v>
      </c>
      <c r="N596" s="1">
        <v>2</v>
      </c>
      <c r="O596" s="1">
        <v>11</v>
      </c>
      <c r="P596" s="1">
        <v>44</v>
      </c>
      <c r="AI596" s="1"/>
    </row>
    <row r="597" spans="1:35" x14ac:dyDescent="0.25">
      <c r="A597" s="1" t="s">
        <v>9881</v>
      </c>
      <c r="B597" s="1">
        <v>2011</v>
      </c>
      <c r="C597" s="1" t="s">
        <v>81</v>
      </c>
      <c r="D597" s="1" t="s">
        <v>57</v>
      </c>
      <c r="E597" s="1">
        <v>56</v>
      </c>
      <c r="F597" s="1">
        <v>216</v>
      </c>
      <c r="G597" s="1">
        <v>17</v>
      </c>
      <c r="H597" s="1">
        <v>55</v>
      </c>
      <c r="I597" s="1">
        <v>11</v>
      </c>
      <c r="J597" s="1">
        <v>0</v>
      </c>
      <c r="K597" s="1">
        <v>2</v>
      </c>
      <c r="L597" s="1">
        <v>15</v>
      </c>
      <c r="M597" s="1">
        <v>0</v>
      </c>
      <c r="N597" s="1">
        <v>0</v>
      </c>
      <c r="O597" s="1">
        <v>8</v>
      </c>
      <c r="P597" s="1">
        <v>17</v>
      </c>
      <c r="AI597" s="1"/>
    </row>
    <row r="598" spans="1:35" x14ac:dyDescent="0.25">
      <c r="A598" s="1" t="s">
        <v>9850</v>
      </c>
      <c r="B598" s="1">
        <v>2011</v>
      </c>
      <c r="C598" s="1" t="s">
        <v>66</v>
      </c>
      <c r="D598" s="1" t="s">
        <v>53</v>
      </c>
      <c r="E598" s="1">
        <v>62</v>
      </c>
      <c r="F598" s="1">
        <v>217</v>
      </c>
      <c r="G598" s="1">
        <v>21</v>
      </c>
      <c r="H598" s="1">
        <v>47</v>
      </c>
      <c r="I598" s="1">
        <v>11</v>
      </c>
      <c r="J598" s="1">
        <v>1</v>
      </c>
      <c r="K598" s="1">
        <v>1</v>
      </c>
      <c r="L598" s="1">
        <v>16</v>
      </c>
      <c r="M598" s="1">
        <v>7</v>
      </c>
      <c r="N598" s="1">
        <v>2</v>
      </c>
      <c r="O598" s="1">
        <v>8</v>
      </c>
      <c r="P598" s="1">
        <v>32</v>
      </c>
      <c r="AI598" s="1"/>
    </row>
    <row r="599" spans="1:35" x14ac:dyDescent="0.25">
      <c r="A599" s="1" t="s">
        <v>9838</v>
      </c>
      <c r="B599" s="1">
        <v>2011</v>
      </c>
      <c r="C599" s="1" t="s">
        <v>70</v>
      </c>
      <c r="D599" s="1" t="s">
        <v>57</v>
      </c>
      <c r="E599" s="1">
        <v>77</v>
      </c>
      <c r="F599" s="1">
        <v>218</v>
      </c>
      <c r="G599" s="1">
        <v>17</v>
      </c>
      <c r="H599" s="1">
        <v>66</v>
      </c>
      <c r="I599" s="1">
        <v>12</v>
      </c>
      <c r="J599" s="1">
        <v>1</v>
      </c>
      <c r="K599" s="1">
        <v>8</v>
      </c>
      <c r="L599" s="1">
        <v>30</v>
      </c>
      <c r="M599" s="1">
        <v>0</v>
      </c>
      <c r="N599" s="1">
        <v>1</v>
      </c>
      <c r="O599" s="1">
        <v>16</v>
      </c>
      <c r="P599" s="1">
        <v>35</v>
      </c>
      <c r="AI599" s="1"/>
    </row>
    <row r="600" spans="1:35" x14ac:dyDescent="0.25">
      <c r="A600" s="1" t="s">
        <v>9879</v>
      </c>
      <c r="B600" s="1">
        <v>2011</v>
      </c>
      <c r="C600" s="1" t="s">
        <v>75</v>
      </c>
      <c r="D600" s="1" t="s">
        <v>57</v>
      </c>
      <c r="E600" s="1">
        <v>77</v>
      </c>
      <c r="F600" s="1">
        <v>218</v>
      </c>
      <c r="G600" s="1">
        <v>30</v>
      </c>
      <c r="H600" s="1">
        <v>46</v>
      </c>
      <c r="I600" s="1">
        <v>8</v>
      </c>
      <c r="J600" s="1">
        <v>0</v>
      </c>
      <c r="K600" s="1">
        <v>11</v>
      </c>
      <c r="L600" s="1">
        <v>31</v>
      </c>
      <c r="M600" s="1">
        <v>5</v>
      </c>
      <c r="N600" s="1">
        <v>3</v>
      </c>
      <c r="O600" s="1">
        <v>38</v>
      </c>
      <c r="P600" s="1">
        <v>74</v>
      </c>
      <c r="AI600" s="1"/>
    </row>
    <row r="601" spans="1:35" x14ac:dyDescent="0.25">
      <c r="A601" s="1" t="s">
        <v>9980</v>
      </c>
      <c r="B601" s="1">
        <v>2011</v>
      </c>
      <c r="C601" s="1" t="s">
        <v>78</v>
      </c>
      <c r="D601" s="1" t="s">
        <v>53</v>
      </c>
      <c r="E601" s="1">
        <v>78</v>
      </c>
      <c r="F601" s="1">
        <v>219</v>
      </c>
      <c r="G601" s="1">
        <v>34</v>
      </c>
      <c r="H601" s="1">
        <v>55</v>
      </c>
      <c r="I601" s="1">
        <v>13</v>
      </c>
      <c r="J601" s="1">
        <v>0</v>
      </c>
      <c r="K601" s="1">
        <v>7</v>
      </c>
      <c r="L601" s="1">
        <v>28</v>
      </c>
      <c r="M601" s="1">
        <v>5</v>
      </c>
      <c r="N601" s="1">
        <v>2</v>
      </c>
      <c r="O601" s="1">
        <v>11</v>
      </c>
      <c r="P601" s="1">
        <v>36</v>
      </c>
      <c r="AI601" s="1"/>
    </row>
    <row r="602" spans="1:35" x14ac:dyDescent="0.25">
      <c r="A602" s="1" t="s">
        <v>9843</v>
      </c>
      <c r="B602" s="1">
        <v>2011</v>
      </c>
      <c r="C602" s="1" t="s">
        <v>73</v>
      </c>
      <c r="D602" s="1" t="s">
        <v>57</v>
      </c>
      <c r="E602" s="1">
        <v>62</v>
      </c>
      <c r="F602" s="1">
        <v>219</v>
      </c>
      <c r="G602" s="1">
        <v>24</v>
      </c>
      <c r="H602" s="1">
        <v>60</v>
      </c>
      <c r="I602" s="1">
        <v>12</v>
      </c>
      <c r="J602" s="1">
        <v>1</v>
      </c>
      <c r="K602" s="1">
        <v>5</v>
      </c>
      <c r="L602" s="1">
        <v>46</v>
      </c>
      <c r="M602" s="1">
        <v>2</v>
      </c>
      <c r="N602" s="1">
        <v>1</v>
      </c>
      <c r="O602" s="1">
        <v>21</v>
      </c>
      <c r="P602" s="1">
        <v>35</v>
      </c>
      <c r="AI602" s="1"/>
    </row>
    <row r="603" spans="1:35" x14ac:dyDescent="0.25">
      <c r="A603" s="1" t="s">
        <v>9667</v>
      </c>
      <c r="B603" s="1">
        <v>2011</v>
      </c>
      <c r="C603" s="1" t="s">
        <v>81</v>
      </c>
      <c r="D603" s="1" t="s">
        <v>57</v>
      </c>
      <c r="E603" s="1">
        <v>85</v>
      </c>
      <c r="F603" s="1">
        <v>220</v>
      </c>
      <c r="G603" s="1">
        <v>22</v>
      </c>
      <c r="H603" s="1">
        <v>50</v>
      </c>
      <c r="I603" s="1">
        <v>15</v>
      </c>
      <c r="J603" s="1">
        <v>3</v>
      </c>
      <c r="K603" s="1">
        <v>4</v>
      </c>
      <c r="L603" s="1">
        <v>21</v>
      </c>
      <c r="M603" s="1">
        <v>5</v>
      </c>
      <c r="N603" s="1">
        <v>1</v>
      </c>
      <c r="O603" s="1">
        <v>25</v>
      </c>
      <c r="P603" s="1">
        <v>48</v>
      </c>
      <c r="AI603" s="1"/>
    </row>
    <row r="604" spans="1:35" x14ac:dyDescent="0.25">
      <c r="A604" s="1" t="s">
        <v>9614</v>
      </c>
      <c r="B604" s="1">
        <v>2011</v>
      </c>
      <c r="C604" s="1" t="s">
        <v>54</v>
      </c>
      <c r="D604" s="1" t="s">
        <v>57</v>
      </c>
      <c r="E604" s="1">
        <v>57</v>
      </c>
      <c r="F604" s="1">
        <v>221</v>
      </c>
      <c r="G604" s="1">
        <v>26</v>
      </c>
      <c r="H604" s="1">
        <v>61</v>
      </c>
      <c r="I604" s="1">
        <v>10</v>
      </c>
      <c r="J604" s="1">
        <v>1</v>
      </c>
      <c r="K604" s="1">
        <v>2</v>
      </c>
      <c r="L604" s="1">
        <v>12</v>
      </c>
      <c r="M604" s="1">
        <v>7</v>
      </c>
      <c r="N604" s="1">
        <v>3</v>
      </c>
      <c r="O604" s="1">
        <v>5</v>
      </c>
      <c r="P604" s="1">
        <v>29</v>
      </c>
      <c r="AI604" s="1"/>
    </row>
    <row r="605" spans="1:35" x14ac:dyDescent="0.25">
      <c r="A605" s="1" t="s">
        <v>9981</v>
      </c>
      <c r="B605" s="1">
        <v>2011</v>
      </c>
      <c r="C605" s="1" t="s">
        <v>71</v>
      </c>
      <c r="D605" s="1" t="s">
        <v>53</v>
      </c>
      <c r="E605" s="1">
        <v>68</v>
      </c>
      <c r="F605" s="1">
        <v>221</v>
      </c>
      <c r="G605" s="1">
        <v>14</v>
      </c>
      <c r="H605" s="1">
        <v>50</v>
      </c>
      <c r="I605" s="1">
        <v>5</v>
      </c>
      <c r="J605" s="1">
        <v>0</v>
      </c>
      <c r="K605" s="1">
        <v>0</v>
      </c>
      <c r="L605" s="1">
        <v>19</v>
      </c>
      <c r="M605" s="1">
        <v>2</v>
      </c>
      <c r="N605" s="1">
        <v>4</v>
      </c>
      <c r="O605" s="1">
        <v>15</v>
      </c>
      <c r="P605" s="1">
        <v>43</v>
      </c>
      <c r="AI605" s="1"/>
    </row>
    <row r="606" spans="1:35" x14ac:dyDescent="0.25">
      <c r="A606" s="1" t="s">
        <v>9637</v>
      </c>
      <c r="B606" s="1">
        <v>2011</v>
      </c>
      <c r="C606" s="1" t="s">
        <v>63</v>
      </c>
      <c r="D606" s="1" t="s">
        <v>53</v>
      </c>
      <c r="E606" s="1">
        <v>87</v>
      </c>
      <c r="F606" s="1">
        <v>221</v>
      </c>
      <c r="G606" s="1">
        <v>23</v>
      </c>
      <c r="H606" s="1">
        <v>39</v>
      </c>
      <c r="I606" s="1">
        <v>3</v>
      </c>
      <c r="J606" s="1">
        <v>0</v>
      </c>
      <c r="K606" s="1">
        <v>11</v>
      </c>
      <c r="L606" s="1">
        <v>22</v>
      </c>
      <c r="M606" s="1">
        <v>0</v>
      </c>
      <c r="N606" s="1">
        <v>0</v>
      </c>
      <c r="O606" s="1">
        <v>19</v>
      </c>
      <c r="P606" s="1">
        <v>79</v>
      </c>
      <c r="AI606" s="1"/>
    </row>
    <row r="607" spans="1:35" x14ac:dyDescent="0.25">
      <c r="A607" s="1" t="s">
        <v>9635</v>
      </c>
      <c r="B607" s="1">
        <v>2011</v>
      </c>
      <c r="C607" s="1" t="s">
        <v>74</v>
      </c>
      <c r="D607" s="1" t="s">
        <v>53</v>
      </c>
      <c r="E607" s="1">
        <v>72</v>
      </c>
      <c r="F607" s="1">
        <v>222</v>
      </c>
      <c r="G607" s="1">
        <v>17</v>
      </c>
      <c r="H607" s="1">
        <v>55</v>
      </c>
      <c r="I607" s="1">
        <v>11</v>
      </c>
      <c r="J607" s="1">
        <v>0</v>
      </c>
      <c r="K607" s="1">
        <v>3</v>
      </c>
      <c r="L607" s="1">
        <v>24</v>
      </c>
      <c r="M607" s="1">
        <v>0</v>
      </c>
      <c r="N607" s="1">
        <v>0</v>
      </c>
      <c r="O607" s="1">
        <v>12</v>
      </c>
      <c r="P607" s="1">
        <v>24</v>
      </c>
      <c r="AI607" s="1"/>
    </row>
    <row r="608" spans="1:35" x14ac:dyDescent="0.25">
      <c r="A608" s="1" t="s">
        <v>9534</v>
      </c>
      <c r="B608" s="1">
        <v>2011</v>
      </c>
      <c r="C608" s="1" t="s">
        <v>64</v>
      </c>
      <c r="D608" s="1" t="s">
        <v>53</v>
      </c>
      <c r="E608" s="1">
        <v>68</v>
      </c>
      <c r="F608" s="1">
        <v>222</v>
      </c>
      <c r="G608" s="1">
        <v>32</v>
      </c>
      <c r="H608" s="1">
        <v>49</v>
      </c>
      <c r="I608" s="1">
        <v>10</v>
      </c>
      <c r="J608" s="1">
        <v>1</v>
      </c>
      <c r="K608" s="1">
        <v>11</v>
      </c>
      <c r="L608" s="1">
        <v>36</v>
      </c>
      <c r="M608" s="1">
        <v>0</v>
      </c>
      <c r="N608" s="1">
        <v>0</v>
      </c>
      <c r="O608" s="1">
        <v>21</v>
      </c>
      <c r="P608" s="1">
        <v>67</v>
      </c>
      <c r="AI608" s="1"/>
    </row>
    <row r="609" spans="1:35" x14ac:dyDescent="0.25">
      <c r="A609" s="1" t="s">
        <v>9732</v>
      </c>
      <c r="B609" s="1">
        <v>2011</v>
      </c>
      <c r="C609" s="1" t="s">
        <v>72</v>
      </c>
      <c r="D609" s="1" t="s">
        <v>53</v>
      </c>
      <c r="E609" s="1">
        <v>76</v>
      </c>
      <c r="F609" s="1">
        <v>223</v>
      </c>
      <c r="G609" s="1">
        <v>29</v>
      </c>
      <c r="H609" s="1">
        <v>58</v>
      </c>
      <c r="I609" s="1">
        <v>17</v>
      </c>
      <c r="J609" s="1">
        <v>0</v>
      </c>
      <c r="K609" s="1">
        <v>11</v>
      </c>
      <c r="L609" s="1">
        <v>47</v>
      </c>
      <c r="M609" s="1">
        <v>0</v>
      </c>
      <c r="N609" s="1">
        <v>1</v>
      </c>
      <c r="O609" s="1">
        <v>19</v>
      </c>
      <c r="P609" s="1">
        <v>56</v>
      </c>
      <c r="AI609" s="1"/>
    </row>
    <row r="610" spans="1:35" x14ac:dyDescent="0.25">
      <c r="A610" s="1" t="s">
        <v>9982</v>
      </c>
      <c r="B610" s="1">
        <v>2011</v>
      </c>
      <c r="C610" s="1" t="s">
        <v>73</v>
      </c>
      <c r="D610" s="1" t="s">
        <v>57</v>
      </c>
      <c r="E610" s="1">
        <v>56</v>
      </c>
      <c r="F610" s="1">
        <v>224</v>
      </c>
      <c r="G610" s="1">
        <v>34</v>
      </c>
      <c r="H610" s="1">
        <v>68</v>
      </c>
      <c r="I610" s="1">
        <v>9</v>
      </c>
      <c r="J610" s="1">
        <v>2</v>
      </c>
      <c r="K610" s="1">
        <v>0</v>
      </c>
      <c r="L610" s="1">
        <v>11</v>
      </c>
      <c r="M610" s="1">
        <v>24</v>
      </c>
      <c r="N610" s="1">
        <v>7</v>
      </c>
      <c r="O610" s="1">
        <v>7</v>
      </c>
      <c r="P610" s="1">
        <v>27</v>
      </c>
      <c r="AI610" s="1"/>
    </row>
    <row r="611" spans="1:35" x14ac:dyDescent="0.25">
      <c r="A611" s="1" t="s">
        <v>9810</v>
      </c>
      <c r="B611" s="1">
        <v>2011</v>
      </c>
      <c r="C611" s="1" t="s">
        <v>55</v>
      </c>
      <c r="D611" s="1" t="s">
        <v>53</v>
      </c>
      <c r="E611" s="1">
        <v>67</v>
      </c>
      <c r="F611" s="1">
        <v>225</v>
      </c>
      <c r="G611" s="1">
        <v>19</v>
      </c>
      <c r="H611" s="1">
        <v>48</v>
      </c>
      <c r="I611" s="1">
        <v>15</v>
      </c>
      <c r="J611" s="1">
        <v>1</v>
      </c>
      <c r="K611" s="1">
        <v>3</v>
      </c>
      <c r="L611" s="1">
        <v>23</v>
      </c>
      <c r="M611" s="1">
        <v>0</v>
      </c>
      <c r="N611" s="1">
        <v>0</v>
      </c>
      <c r="O611" s="1">
        <v>44</v>
      </c>
      <c r="P611" s="1">
        <v>87</v>
      </c>
      <c r="AI611" s="1"/>
    </row>
    <row r="612" spans="1:35" x14ac:dyDescent="0.25">
      <c r="A612" s="1" t="s">
        <v>9642</v>
      </c>
      <c r="B612" s="1">
        <v>2011</v>
      </c>
      <c r="C612" s="1" t="s">
        <v>56</v>
      </c>
      <c r="D612" s="1" t="s">
        <v>57</v>
      </c>
      <c r="E612" s="1">
        <v>53</v>
      </c>
      <c r="F612" s="1">
        <v>227</v>
      </c>
      <c r="G612" s="1">
        <v>30</v>
      </c>
      <c r="H612" s="1">
        <v>63</v>
      </c>
      <c r="I612" s="1">
        <v>8</v>
      </c>
      <c r="J612" s="1">
        <v>3</v>
      </c>
      <c r="K612" s="1">
        <v>1</v>
      </c>
      <c r="L612" s="1">
        <v>18</v>
      </c>
      <c r="M612" s="1">
        <v>22</v>
      </c>
      <c r="N612" s="1">
        <v>7</v>
      </c>
      <c r="O612" s="1">
        <v>15</v>
      </c>
      <c r="P612" s="1">
        <v>50</v>
      </c>
      <c r="AI612" s="1"/>
    </row>
    <row r="613" spans="1:35" x14ac:dyDescent="0.25">
      <c r="A613" s="1" t="s">
        <v>9788</v>
      </c>
      <c r="B613" s="1">
        <v>2011</v>
      </c>
      <c r="C613" s="1" t="s">
        <v>69</v>
      </c>
      <c r="D613" s="1" t="s">
        <v>57</v>
      </c>
      <c r="E613" s="1">
        <v>78</v>
      </c>
      <c r="F613" s="1">
        <v>228</v>
      </c>
      <c r="G613" s="1">
        <v>19</v>
      </c>
      <c r="H613" s="1">
        <v>61</v>
      </c>
      <c r="I613" s="1">
        <v>13</v>
      </c>
      <c r="J613" s="1">
        <v>0</v>
      </c>
      <c r="K613" s="1">
        <v>2</v>
      </c>
      <c r="L613" s="1">
        <v>19</v>
      </c>
      <c r="M613" s="1">
        <v>0</v>
      </c>
      <c r="N613" s="1">
        <v>0</v>
      </c>
      <c r="O613" s="1">
        <v>15</v>
      </c>
      <c r="P613" s="1">
        <v>38</v>
      </c>
      <c r="AI613" s="1"/>
    </row>
    <row r="614" spans="1:35" x14ac:dyDescent="0.25">
      <c r="A614" s="1" t="s">
        <v>9691</v>
      </c>
      <c r="B614" s="1">
        <v>2011</v>
      </c>
      <c r="C614" s="1" t="s">
        <v>58</v>
      </c>
      <c r="D614" s="1" t="s">
        <v>57</v>
      </c>
      <c r="E614" s="1">
        <v>121</v>
      </c>
      <c r="F614" s="1">
        <v>230</v>
      </c>
      <c r="G614" s="1">
        <v>21</v>
      </c>
      <c r="H614" s="1">
        <v>61</v>
      </c>
      <c r="I614" s="1">
        <v>11</v>
      </c>
      <c r="J614" s="1">
        <v>4</v>
      </c>
      <c r="K614" s="1">
        <v>5</v>
      </c>
      <c r="L614" s="1">
        <v>26</v>
      </c>
      <c r="M614" s="1">
        <v>1</v>
      </c>
      <c r="N614" s="1">
        <v>0</v>
      </c>
      <c r="O614" s="1">
        <v>12</v>
      </c>
      <c r="P614" s="1">
        <v>31</v>
      </c>
      <c r="AI614" s="1"/>
    </row>
    <row r="615" spans="1:35" x14ac:dyDescent="0.25">
      <c r="A615" s="1" t="s">
        <v>9775</v>
      </c>
      <c r="B615" s="1">
        <v>2011</v>
      </c>
      <c r="C615" s="1" t="s">
        <v>62</v>
      </c>
      <c r="D615" s="1" t="s">
        <v>57</v>
      </c>
      <c r="E615" s="1">
        <v>94</v>
      </c>
      <c r="F615" s="1">
        <v>231</v>
      </c>
      <c r="G615" s="1">
        <v>37</v>
      </c>
      <c r="H615" s="1">
        <v>52</v>
      </c>
      <c r="I615" s="1">
        <v>11</v>
      </c>
      <c r="J615" s="1">
        <v>3</v>
      </c>
      <c r="K615" s="1">
        <v>8</v>
      </c>
      <c r="L615" s="1">
        <v>24</v>
      </c>
      <c r="M615" s="1">
        <v>16</v>
      </c>
      <c r="N615" s="1">
        <v>2</v>
      </c>
      <c r="O615" s="1">
        <v>15</v>
      </c>
      <c r="P615" s="1">
        <v>64</v>
      </c>
      <c r="AI615" s="1"/>
    </row>
    <row r="616" spans="1:35" x14ac:dyDescent="0.25">
      <c r="A616" s="1" t="s">
        <v>9554</v>
      </c>
      <c r="B616" s="1">
        <v>2011</v>
      </c>
      <c r="C616" s="1" t="s">
        <v>70</v>
      </c>
      <c r="D616" s="1" t="s">
        <v>57</v>
      </c>
      <c r="E616" s="1">
        <v>121</v>
      </c>
      <c r="F616" s="1">
        <v>232</v>
      </c>
      <c r="G616" s="1">
        <v>30</v>
      </c>
      <c r="H616" s="1">
        <v>59</v>
      </c>
      <c r="I616" s="1">
        <v>6</v>
      </c>
      <c r="J616" s="1">
        <v>5</v>
      </c>
      <c r="K616" s="1">
        <v>2</v>
      </c>
      <c r="L616" s="1">
        <v>20</v>
      </c>
      <c r="M616" s="1">
        <v>16</v>
      </c>
      <c r="N616" s="1">
        <v>6</v>
      </c>
      <c r="O616" s="1">
        <v>13</v>
      </c>
      <c r="P616" s="1">
        <v>57</v>
      </c>
      <c r="AI616" s="1"/>
    </row>
    <row r="617" spans="1:35" x14ac:dyDescent="0.25">
      <c r="A617" s="1" t="s">
        <v>9797</v>
      </c>
      <c r="B617" s="1">
        <v>2011</v>
      </c>
      <c r="C617" s="1" t="s">
        <v>62</v>
      </c>
      <c r="D617" s="1" t="s">
        <v>57</v>
      </c>
      <c r="E617" s="1">
        <v>104</v>
      </c>
      <c r="F617" s="1">
        <v>233</v>
      </c>
      <c r="G617" s="1">
        <v>18</v>
      </c>
      <c r="H617" s="1">
        <v>63</v>
      </c>
      <c r="I617" s="1">
        <v>13</v>
      </c>
      <c r="J617" s="1">
        <v>1</v>
      </c>
      <c r="K617" s="1">
        <v>3</v>
      </c>
      <c r="L617" s="1">
        <v>31</v>
      </c>
      <c r="M617" s="1">
        <v>3</v>
      </c>
      <c r="N617" s="1">
        <v>0</v>
      </c>
      <c r="O617" s="1">
        <v>21</v>
      </c>
      <c r="P617" s="1">
        <v>27</v>
      </c>
      <c r="AI617" s="1"/>
    </row>
    <row r="618" spans="1:35" x14ac:dyDescent="0.25">
      <c r="A618" s="1" t="s">
        <v>9596</v>
      </c>
      <c r="B618" s="1">
        <v>2011</v>
      </c>
      <c r="C618" s="1" t="s">
        <v>71</v>
      </c>
      <c r="D618" s="1" t="s">
        <v>53</v>
      </c>
      <c r="E618" s="1">
        <v>93</v>
      </c>
      <c r="F618" s="1">
        <v>234</v>
      </c>
      <c r="G618" s="1">
        <v>19</v>
      </c>
      <c r="H618" s="1">
        <v>39</v>
      </c>
      <c r="I618" s="1">
        <v>9</v>
      </c>
      <c r="J618" s="1">
        <v>1</v>
      </c>
      <c r="K618" s="1">
        <v>2</v>
      </c>
      <c r="L618" s="1">
        <v>23</v>
      </c>
      <c r="M618" s="1">
        <v>0</v>
      </c>
      <c r="N618" s="1">
        <v>0</v>
      </c>
      <c r="O618" s="1">
        <v>11</v>
      </c>
      <c r="P618" s="1">
        <v>42</v>
      </c>
      <c r="AI618" s="1"/>
    </row>
    <row r="619" spans="1:35" x14ac:dyDescent="0.25">
      <c r="A619" s="1" t="s">
        <v>9808</v>
      </c>
      <c r="B619" s="1">
        <v>2011</v>
      </c>
      <c r="C619" s="1" t="s">
        <v>70</v>
      </c>
      <c r="D619" s="1" t="s">
        <v>57</v>
      </c>
      <c r="E619" s="1">
        <v>74</v>
      </c>
      <c r="F619" s="1">
        <v>235</v>
      </c>
      <c r="G619" s="1">
        <v>18</v>
      </c>
      <c r="H619" s="1">
        <v>45</v>
      </c>
      <c r="I619" s="1">
        <v>9</v>
      </c>
      <c r="J619" s="1">
        <v>1</v>
      </c>
      <c r="K619" s="1">
        <v>4</v>
      </c>
      <c r="L619" s="1">
        <v>19</v>
      </c>
      <c r="M619" s="1">
        <v>1</v>
      </c>
      <c r="N619" s="1">
        <v>0</v>
      </c>
      <c r="O619" s="1">
        <v>24</v>
      </c>
      <c r="P619" s="1">
        <v>80</v>
      </c>
      <c r="AI619" s="1"/>
    </row>
    <row r="620" spans="1:35" x14ac:dyDescent="0.25">
      <c r="A620" s="1" t="s">
        <v>9893</v>
      </c>
      <c r="B620" s="1">
        <v>2011</v>
      </c>
      <c r="C620" s="1" t="s">
        <v>66</v>
      </c>
      <c r="D620" s="1" t="s">
        <v>53</v>
      </c>
      <c r="E620" s="1">
        <v>67</v>
      </c>
      <c r="F620" s="1">
        <v>236</v>
      </c>
      <c r="G620" s="1">
        <v>27</v>
      </c>
      <c r="H620" s="1">
        <v>50</v>
      </c>
      <c r="I620" s="1">
        <v>13</v>
      </c>
      <c r="J620" s="1">
        <v>0</v>
      </c>
      <c r="K620" s="1">
        <v>0</v>
      </c>
      <c r="L620" s="1">
        <v>21</v>
      </c>
      <c r="M620" s="1">
        <v>2</v>
      </c>
      <c r="N620" s="1">
        <v>1</v>
      </c>
      <c r="O620" s="1">
        <v>39</v>
      </c>
      <c r="P620" s="1">
        <v>47</v>
      </c>
      <c r="AI620" s="1"/>
    </row>
    <row r="621" spans="1:35" x14ac:dyDescent="0.25">
      <c r="A621" s="1" t="s">
        <v>9766</v>
      </c>
      <c r="B621" s="1">
        <v>2011</v>
      </c>
      <c r="C621" s="1" t="s">
        <v>56</v>
      </c>
      <c r="D621" s="1" t="s">
        <v>57</v>
      </c>
      <c r="E621" s="1">
        <v>117</v>
      </c>
      <c r="F621" s="1">
        <v>236</v>
      </c>
      <c r="G621" s="1">
        <v>24</v>
      </c>
      <c r="H621" s="1">
        <v>55</v>
      </c>
      <c r="I621" s="1">
        <v>10</v>
      </c>
      <c r="J621" s="1">
        <v>0</v>
      </c>
      <c r="K621" s="1">
        <v>10</v>
      </c>
      <c r="L621" s="1">
        <v>28</v>
      </c>
      <c r="M621" s="1">
        <v>0</v>
      </c>
      <c r="N621" s="1">
        <v>1</v>
      </c>
      <c r="O621" s="1">
        <v>26</v>
      </c>
      <c r="P621" s="1">
        <v>71</v>
      </c>
      <c r="AI621" s="1"/>
    </row>
    <row r="622" spans="1:35" x14ac:dyDescent="0.25">
      <c r="A622" s="1" t="s">
        <v>9730</v>
      </c>
      <c r="B622" s="1">
        <v>2011</v>
      </c>
      <c r="C622" s="1" t="s">
        <v>70</v>
      </c>
      <c r="D622" s="1" t="s">
        <v>57</v>
      </c>
      <c r="E622" s="1">
        <v>99</v>
      </c>
      <c r="F622" s="1">
        <v>236</v>
      </c>
      <c r="G622" s="1">
        <v>25</v>
      </c>
      <c r="H622" s="1">
        <v>52</v>
      </c>
      <c r="I622" s="1">
        <v>9</v>
      </c>
      <c r="J622" s="1">
        <v>0</v>
      </c>
      <c r="K622" s="1">
        <v>7</v>
      </c>
      <c r="L622" s="1">
        <v>31</v>
      </c>
      <c r="M622" s="1">
        <v>0</v>
      </c>
      <c r="N622" s="1">
        <v>0</v>
      </c>
      <c r="O622" s="1">
        <v>19</v>
      </c>
      <c r="P622" s="1">
        <v>65</v>
      </c>
      <c r="AI622" s="1"/>
    </row>
    <row r="623" spans="1:35" x14ac:dyDescent="0.25">
      <c r="A623" s="1" t="s">
        <v>9815</v>
      </c>
      <c r="B623" s="1">
        <v>2011</v>
      </c>
      <c r="C623" s="1" t="s">
        <v>72</v>
      </c>
      <c r="D623" s="1" t="s">
        <v>53</v>
      </c>
      <c r="E623" s="1">
        <v>59</v>
      </c>
      <c r="F623" s="1">
        <v>237</v>
      </c>
      <c r="G623" s="1">
        <v>26</v>
      </c>
      <c r="H623" s="1">
        <v>59</v>
      </c>
      <c r="I623" s="1">
        <v>12</v>
      </c>
      <c r="J623" s="1">
        <v>1</v>
      </c>
      <c r="K623" s="1">
        <v>5</v>
      </c>
      <c r="L623" s="1">
        <v>22</v>
      </c>
      <c r="M623" s="1">
        <v>2</v>
      </c>
      <c r="N623" s="1">
        <v>4</v>
      </c>
      <c r="O623" s="1">
        <v>15</v>
      </c>
      <c r="P623" s="1">
        <v>53</v>
      </c>
      <c r="AI623" s="1"/>
    </row>
    <row r="624" spans="1:35" x14ac:dyDescent="0.25">
      <c r="A624" s="1" t="s">
        <v>9560</v>
      </c>
      <c r="B624" s="1">
        <v>2011</v>
      </c>
      <c r="C624" s="1" t="s">
        <v>54</v>
      </c>
      <c r="D624" s="1" t="s">
        <v>57</v>
      </c>
      <c r="E624" s="1">
        <v>93</v>
      </c>
      <c r="F624" s="1">
        <v>238</v>
      </c>
      <c r="G624" s="1">
        <v>30</v>
      </c>
      <c r="H624" s="1">
        <v>70</v>
      </c>
      <c r="I624" s="1">
        <v>8</v>
      </c>
      <c r="J624" s="1">
        <v>2</v>
      </c>
      <c r="K624" s="1">
        <v>1</v>
      </c>
      <c r="L624" s="1">
        <v>16</v>
      </c>
      <c r="M624" s="1">
        <v>31</v>
      </c>
      <c r="N624" s="1">
        <v>6</v>
      </c>
      <c r="O624" s="1">
        <v>10</v>
      </c>
      <c r="P624" s="1">
        <v>24</v>
      </c>
      <c r="AI624" s="1"/>
    </row>
    <row r="625" spans="1:35" x14ac:dyDescent="0.25">
      <c r="A625" s="1" t="s">
        <v>9848</v>
      </c>
      <c r="B625" s="1">
        <v>2011</v>
      </c>
      <c r="C625" s="1" t="s">
        <v>81</v>
      </c>
      <c r="D625" s="1" t="s">
        <v>57</v>
      </c>
      <c r="E625" s="1">
        <v>60</v>
      </c>
      <c r="F625" s="1">
        <v>239</v>
      </c>
      <c r="G625" s="1">
        <v>21</v>
      </c>
      <c r="H625" s="1">
        <v>69</v>
      </c>
      <c r="I625" s="1">
        <v>15</v>
      </c>
      <c r="J625" s="1">
        <v>1</v>
      </c>
      <c r="K625" s="1">
        <v>3</v>
      </c>
      <c r="L625" s="1">
        <v>24</v>
      </c>
      <c r="M625" s="1">
        <v>0</v>
      </c>
      <c r="N625" s="1">
        <v>1</v>
      </c>
      <c r="O625" s="1">
        <v>13</v>
      </c>
      <c r="P625" s="1">
        <v>35</v>
      </c>
      <c r="AI625" s="1"/>
    </row>
    <row r="626" spans="1:35" x14ac:dyDescent="0.25">
      <c r="A626" s="1" t="s">
        <v>9729</v>
      </c>
      <c r="B626" s="1">
        <v>2011</v>
      </c>
      <c r="C626" s="1" t="s">
        <v>69</v>
      </c>
      <c r="D626" s="1" t="s">
        <v>57</v>
      </c>
      <c r="E626" s="1">
        <v>126</v>
      </c>
      <c r="F626" s="1">
        <v>240</v>
      </c>
      <c r="G626" s="1">
        <v>36</v>
      </c>
      <c r="H626" s="1">
        <v>59</v>
      </c>
      <c r="I626" s="1">
        <v>11</v>
      </c>
      <c r="J626" s="1">
        <v>0</v>
      </c>
      <c r="K626" s="1">
        <v>2</v>
      </c>
      <c r="L626" s="1">
        <v>23</v>
      </c>
      <c r="M626" s="1">
        <v>5</v>
      </c>
      <c r="N626" s="1">
        <v>4</v>
      </c>
      <c r="O626" s="1">
        <v>36</v>
      </c>
      <c r="P626" s="1">
        <v>62</v>
      </c>
      <c r="AI626" s="1"/>
    </row>
    <row r="627" spans="1:35" x14ac:dyDescent="0.25">
      <c r="A627" s="1" t="s">
        <v>9753</v>
      </c>
      <c r="B627" s="1">
        <v>2011</v>
      </c>
      <c r="C627" s="1" t="s">
        <v>72</v>
      </c>
      <c r="D627" s="1" t="s">
        <v>53</v>
      </c>
      <c r="E627" s="1">
        <v>79</v>
      </c>
      <c r="F627" s="1">
        <v>243</v>
      </c>
      <c r="G627" s="1">
        <v>26</v>
      </c>
      <c r="H627" s="1">
        <v>56</v>
      </c>
      <c r="I627" s="1">
        <v>9</v>
      </c>
      <c r="J627" s="1">
        <v>2</v>
      </c>
      <c r="K627" s="1">
        <v>1</v>
      </c>
      <c r="L627" s="1">
        <v>19</v>
      </c>
      <c r="M627" s="1">
        <v>4</v>
      </c>
      <c r="N627" s="1">
        <v>2</v>
      </c>
      <c r="O627" s="1">
        <v>24</v>
      </c>
      <c r="P627" s="1">
        <v>68</v>
      </c>
      <c r="AI627" s="1"/>
    </row>
    <row r="628" spans="1:35" x14ac:dyDescent="0.25">
      <c r="A628" s="1" t="s">
        <v>9703</v>
      </c>
      <c r="B628" s="1">
        <v>2011</v>
      </c>
      <c r="C628" s="1" t="s">
        <v>75</v>
      </c>
      <c r="D628" s="1" t="s">
        <v>57</v>
      </c>
      <c r="E628" s="1">
        <v>102</v>
      </c>
      <c r="F628" s="1">
        <v>245</v>
      </c>
      <c r="G628" s="1">
        <v>33</v>
      </c>
      <c r="H628" s="1">
        <v>65</v>
      </c>
      <c r="I628" s="1">
        <v>8</v>
      </c>
      <c r="J628" s="1">
        <v>2</v>
      </c>
      <c r="K628" s="1">
        <v>8</v>
      </c>
      <c r="L628" s="1">
        <v>33</v>
      </c>
      <c r="M628" s="1">
        <v>3</v>
      </c>
      <c r="N628" s="1">
        <v>4</v>
      </c>
      <c r="O628" s="1">
        <v>18</v>
      </c>
      <c r="P628" s="1">
        <v>36</v>
      </c>
      <c r="AI628" s="1"/>
    </row>
    <row r="629" spans="1:35" x14ac:dyDescent="0.25">
      <c r="A629" s="1" t="s">
        <v>9801</v>
      </c>
      <c r="B629" s="1">
        <v>2011</v>
      </c>
      <c r="C629" s="1" t="s">
        <v>63</v>
      </c>
      <c r="D629" s="1" t="s">
        <v>53</v>
      </c>
      <c r="E629" s="1">
        <v>89</v>
      </c>
      <c r="F629" s="1">
        <v>246</v>
      </c>
      <c r="G629" s="1">
        <v>26</v>
      </c>
      <c r="H629" s="1">
        <v>55</v>
      </c>
      <c r="I629" s="1">
        <v>15</v>
      </c>
      <c r="J629" s="1">
        <v>1</v>
      </c>
      <c r="K629" s="1">
        <v>5</v>
      </c>
      <c r="L629" s="1">
        <v>27</v>
      </c>
      <c r="M629" s="1">
        <v>1</v>
      </c>
      <c r="N629" s="1">
        <v>2</v>
      </c>
      <c r="O629" s="1">
        <v>25</v>
      </c>
      <c r="P629" s="1">
        <v>36</v>
      </c>
      <c r="AI629" s="1"/>
    </row>
    <row r="630" spans="1:35" x14ac:dyDescent="0.25">
      <c r="A630" s="1" t="s">
        <v>9707</v>
      </c>
      <c r="B630" s="1">
        <v>2011</v>
      </c>
      <c r="C630" s="1" t="s">
        <v>58</v>
      </c>
      <c r="D630" s="1" t="s">
        <v>57</v>
      </c>
      <c r="E630" s="1">
        <v>111</v>
      </c>
      <c r="F630" s="1">
        <v>246</v>
      </c>
      <c r="G630" s="1">
        <v>33</v>
      </c>
      <c r="H630" s="1">
        <v>76</v>
      </c>
      <c r="I630" s="1">
        <v>22</v>
      </c>
      <c r="J630" s="1">
        <v>1</v>
      </c>
      <c r="K630" s="1">
        <v>5</v>
      </c>
      <c r="L630" s="1">
        <v>28</v>
      </c>
      <c r="M630" s="1">
        <v>2</v>
      </c>
      <c r="N630" s="1">
        <v>1</v>
      </c>
      <c r="O630" s="1">
        <v>5</v>
      </c>
      <c r="P630" s="1">
        <v>63</v>
      </c>
      <c r="AI630" s="1"/>
    </row>
    <row r="631" spans="1:35" x14ac:dyDescent="0.25">
      <c r="A631" s="1" t="s">
        <v>9692</v>
      </c>
      <c r="B631" s="1">
        <v>2011</v>
      </c>
      <c r="C631" s="1" t="s">
        <v>68</v>
      </c>
      <c r="D631" s="1" t="s">
        <v>57</v>
      </c>
      <c r="E631" s="1">
        <v>102</v>
      </c>
      <c r="F631" s="1">
        <v>247</v>
      </c>
      <c r="G631" s="1">
        <v>18</v>
      </c>
      <c r="H631" s="1">
        <v>53</v>
      </c>
      <c r="I631" s="1">
        <v>10</v>
      </c>
      <c r="J631" s="1">
        <v>2</v>
      </c>
      <c r="K631" s="1">
        <v>1</v>
      </c>
      <c r="L631" s="1">
        <v>32</v>
      </c>
      <c r="M631" s="1">
        <v>1</v>
      </c>
      <c r="N631" s="1">
        <v>2</v>
      </c>
      <c r="O631" s="1">
        <v>13</v>
      </c>
      <c r="P631" s="1">
        <v>37</v>
      </c>
      <c r="AI631" s="1"/>
    </row>
    <row r="632" spans="1:35" x14ac:dyDescent="0.25">
      <c r="A632" s="1" t="s">
        <v>9983</v>
      </c>
      <c r="B632" s="1">
        <v>2011</v>
      </c>
      <c r="C632" s="1" t="s">
        <v>68</v>
      </c>
      <c r="D632" s="1" t="s">
        <v>57</v>
      </c>
      <c r="E632" s="1">
        <v>76</v>
      </c>
      <c r="F632" s="1">
        <v>247</v>
      </c>
      <c r="G632" s="1">
        <v>33</v>
      </c>
      <c r="H632" s="1">
        <v>77</v>
      </c>
      <c r="I632" s="1">
        <v>22</v>
      </c>
      <c r="J632" s="1">
        <v>2</v>
      </c>
      <c r="K632" s="1">
        <v>5</v>
      </c>
      <c r="L632" s="1">
        <v>44</v>
      </c>
      <c r="M632" s="1">
        <v>9</v>
      </c>
      <c r="N632" s="1">
        <v>2</v>
      </c>
      <c r="O632" s="1">
        <v>22</v>
      </c>
      <c r="P632" s="1">
        <v>43</v>
      </c>
      <c r="AI632" s="1"/>
    </row>
    <row r="633" spans="1:35" x14ac:dyDescent="0.25">
      <c r="A633" s="1" t="s">
        <v>9984</v>
      </c>
      <c r="B633" s="1">
        <v>2011</v>
      </c>
      <c r="C633" s="1" t="s">
        <v>63</v>
      </c>
      <c r="D633" s="1" t="s">
        <v>53</v>
      </c>
      <c r="E633" s="1">
        <v>63</v>
      </c>
      <c r="F633" s="1">
        <v>247</v>
      </c>
      <c r="G633" s="1">
        <v>44</v>
      </c>
      <c r="H633" s="1">
        <v>64</v>
      </c>
      <c r="I633" s="1">
        <v>9</v>
      </c>
      <c r="J633" s="1">
        <v>4</v>
      </c>
      <c r="K633" s="1">
        <v>10</v>
      </c>
      <c r="L633" s="1">
        <v>25</v>
      </c>
      <c r="M633" s="1">
        <v>20</v>
      </c>
      <c r="N633" s="1">
        <v>6</v>
      </c>
      <c r="O633" s="1">
        <v>31</v>
      </c>
      <c r="P633" s="1">
        <v>59</v>
      </c>
      <c r="AI633" s="1"/>
    </row>
    <row r="634" spans="1:35" x14ac:dyDescent="0.25">
      <c r="A634" s="1" t="s">
        <v>9711</v>
      </c>
      <c r="B634" s="1">
        <v>2011</v>
      </c>
      <c r="C634" s="1" t="s">
        <v>77</v>
      </c>
      <c r="D634" s="1" t="s">
        <v>53</v>
      </c>
      <c r="E634" s="1">
        <v>93</v>
      </c>
      <c r="F634" s="1">
        <v>247</v>
      </c>
      <c r="G634" s="1">
        <v>18</v>
      </c>
      <c r="H634" s="1">
        <v>43</v>
      </c>
      <c r="I634" s="1">
        <v>12</v>
      </c>
      <c r="J634" s="1">
        <v>0</v>
      </c>
      <c r="K634" s="1">
        <v>3</v>
      </c>
      <c r="L634" s="1">
        <v>22</v>
      </c>
      <c r="M634" s="1">
        <v>1</v>
      </c>
      <c r="N634" s="1">
        <v>2</v>
      </c>
      <c r="O634" s="1">
        <v>15</v>
      </c>
      <c r="P634" s="1">
        <v>75</v>
      </c>
      <c r="AI634" s="1"/>
    </row>
    <row r="635" spans="1:35" x14ac:dyDescent="0.25">
      <c r="A635" s="1" t="s">
        <v>9843</v>
      </c>
      <c r="B635" s="1">
        <v>2011</v>
      </c>
      <c r="C635" s="1" t="s">
        <v>60</v>
      </c>
      <c r="D635" s="1" t="s">
        <v>53</v>
      </c>
      <c r="E635" s="1">
        <v>70</v>
      </c>
      <c r="F635" s="1">
        <v>247</v>
      </c>
      <c r="G635" s="1">
        <v>22</v>
      </c>
      <c r="H635" s="1">
        <v>60</v>
      </c>
      <c r="I635" s="1">
        <v>11</v>
      </c>
      <c r="J635" s="1">
        <v>0</v>
      </c>
      <c r="K635" s="1">
        <v>6</v>
      </c>
      <c r="L635" s="1">
        <v>28</v>
      </c>
      <c r="M635" s="1">
        <v>3</v>
      </c>
      <c r="N635" s="1">
        <v>2</v>
      </c>
      <c r="O635" s="1">
        <v>22</v>
      </c>
      <c r="P635" s="1">
        <v>41</v>
      </c>
      <c r="AI635" s="1"/>
    </row>
    <row r="636" spans="1:35" x14ac:dyDescent="0.25">
      <c r="A636" s="1" t="s">
        <v>9868</v>
      </c>
      <c r="B636" s="1">
        <v>2011</v>
      </c>
      <c r="C636" s="1" t="s">
        <v>64</v>
      </c>
      <c r="D636" s="1" t="s">
        <v>53</v>
      </c>
      <c r="E636" s="1">
        <v>81</v>
      </c>
      <c r="F636" s="1">
        <v>248</v>
      </c>
      <c r="G636" s="1">
        <v>23</v>
      </c>
      <c r="H636" s="1">
        <v>55</v>
      </c>
      <c r="I636" s="1">
        <v>6</v>
      </c>
      <c r="J636" s="1">
        <v>1</v>
      </c>
      <c r="K636" s="1">
        <v>4</v>
      </c>
      <c r="L636" s="1">
        <v>22</v>
      </c>
      <c r="M636" s="1">
        <v>0</v>
      </c>
      <c r="N636" s="1">
        <v>1</v>
      </c>
      <c r="O636" s="1">
        <v>33</v>
      </c>
      <c r="P636" s="1">
        <v>58</v>
      </c>
      <c r="AI636" s="1"/>
    </row>
    <row r="637" spans="1:35" x14ac:dyDescent="0.25">
      <c r="A637" s="1" t="s">
        <v>9783</v>
      </c>
      <c r="B637" s="1">
        <v>2011</v>
      </c>
      <c r="C637" s="1" t="s">
        <v>63</v>
      </c>
      <c r="D637" s="1" t="s">
        <v>53</v>
      </c>
      <c r="E637" s="1">
        <v>92</v>
      </c>
      <c r="F637" s="1">
        <v>249</v>
      </c>
      <c r="G637" s="1">
        <v>18</v>
      </c>
      <c r="H637" s="1">
        <v>48</v>
      </c>
      <c r="I637" s="1">
        <v>4</v>
      </c>
      <c r="J637" s="1">
        <v>0</v>
      </c>
      <c r="K637" s="1">
        <v>1</v>
      </c>
      <c r="L637" s="1">
        <v>15</v>
      </c>
      <c r="M637" s="1">
        <v>3</v>
      </c>
      <c r="N637" s="1">
        <v>1</v>
      </c>
      <c r="O637" s="1">
        <v>10</v>
      </c>
      <c r="P637" s="1">
        <v>63</v>
      </c>
      <c r="AI637" s="1"/>
    </row>
    <row r="638" spans="1:35" x14ac:dyDescent="0.25">
      <c r="A638" s="1" t="s">
        <v>9687</v>
      </c>
      <c r="B638" s="1">
        <v>2011</v>
      </c>
      <c r="C638" s="1" t="s">
        <v>82</v>
      </c>
      <c r="D638" s="1" t="s">
        <v>57</v>
      </c>
      <c r="E638" s="1">
        <v>100</v>
      </c>
      <c r="F638" s="1">
        <v>250</v>
      </c>
      <c r="G638" s="1">
        <v>24</v>
      </c>
      <c r="H638" s="1">
        <v>61</v>
      </c>
      <c r="I638" s="1">
        <v>10</v>
      </c>
      <c r="J638" s="1">
        <v>1</v>
      </c>
      <c r="K638" s="1">
        <v>6</v>
      </c>
      <c r="L638" s="1">
        <v>34</v>
      </c>
      <c r="M638" s="1">
        <v>4</v>
      </c>
      <c r="N638" s="1">
        <v>4</v>
      </c>
      <c r="O638" s="1">
        <v>33</v>
      </c>
      <c r="P638" s="1">
        <v>42</v>
      </c>
      <c r="AI638" s="1"/>
    </row>
    <row r="639" spans="1:35" x14ac:dyDescent="0.25">
      <c r="A639" s="1" t="s">
        <v>9865</v>
      </c>
      <c r="B639" s="1">
        <v>2011</v>
      </c>
      <c r="C639" s="1" t="s">
        <v>75</v>
      </c>
      <c r="D639" s="1" t="s">
        <v>57</v>
      </c>
      <c r="E639" s="1">
        <v>65</v>
      </c>
      <c r="F639" s="1">
        <v>252</v>
      </c>
      <c r="G639" s="1">
        <v>31</v>
      </c>
      <c r="H639" s="1">
        <v>61</v>
      </c>
      <c r="I639" s="1">
        <v>20</v>
      </c>
      <c r="J639" s="1">
        <v>2</v>
      </c>
      <c r="K639" s="1">
        <v>5</v>
      </c>
      <c r="L639" s="1">
        <v>36</v>
      </c>
      <c r="M639" s="1">
        <v>1</v>
      </c>
      <c r="N639" s="1">
        <v>0</v>
      </c>
      <c r="O639" s="1">
        <v>10</v>
      </c>
      <c r="P639" s="1">
        <v>36</v>
      </c>
      <c r="AI639" s="1"/>
    </row>
    <row r="640" spans="1:35" x14ac:dyDescent="0.25">
      <c r="A640" s="1" t="s">
        <v>9985</v>
      </c>
      <c r="B640" s="1">
        <v>2011</v>
      </c>
      <c r="C640" s="1" t="s">
        <v>64</v>
      </c>
      <c r="D640" s="1" t="s">
        <v>53</v>
      </c>
      <c r="E640" s="1">
        <v>87</v>
      </c>
      <c r="F640" s="1">
        <v>254</v>
      </c>
      <c r="G640" s="1">
        <v>41</v>
      </c>
      <c r="H640" s="1">
        <v>71</v>
      </c>
      <c r="I640" s="1">
        <v>18</v>
      </c>
      <c r="J640" s="1">
        <v>3</v>
      </c>
      <c r="K640" s="1">
        <v>7</v>
      </c>
      <c r="L640" s="1">
        <v>28</v>
      </c>
      <c r="M640" s="1">
        <v>1</v>
      </c>
      <c r="N640" s="1">
        <v>2</v>
      </c>
      <c r="O640" s="1">
        <v>19</v>
      </c>
      <c r="P640" s="1">
        <v>50</v>
      </c>
      <c r="AI640" s="1"/>
    </row>
    <row r="641" spans="1:35" x14ac:dyDescent="0.25">
      <c r="A641" s="1" t="s">
        <v>9986</v>
      </c>
      <c r="B641" s="1">
        <v>2011</v>
      </c>
      <c r="C641" s="1" t="s">
        <v>80</v>
      </c>
      <c r="D641" s="1" t="s">
        <v>53</v>
      </c>
      <c r="E641" s="1">
        <v>83</v>
      </c>
      <c r="F641" s="1">
        <v>256</v>
      </c>
      <c r="G641" s="1">
        <v>37</v>
      </c>
      <c r="H641" s="1">
        <v>77</v>
      </c>
      <c r="I641" s="1">
        <v>11</v>
      </c>
      <c r="J641" s="1">
        <v>3</v>
      </c>
      <c r="K641" s="1">
        <v>5</v>
      </c>
      <c r="L641" s="1">
        <v>27</v>
      </c>
      <c r="M641" s="1">
        <v>10</v>
      </c>
      <c r="N641" s="1">
        <v>5</v>
      </c>
      <c r="O641" s="1">
        <v>10</v>
      </c>
      <c r="P641" s="1">
        <v>30</v>
      </c>
      <c r="AI641" s="1"/>
    </row>
    <row r="642" spans="1:35" x14ac:dyDescent="0.25">
      <c r="A642" s="1" t="s">
        <v>9736</v>
      </c>
      <c r="B642" s="1">
        <v>2011</v>
      </c>
      <c r="C642" s="1" t="s">
        <v>78</v>
      </c>
      <c r="D642" s="1" t="s">
        <v>53</v>
      </c>
      <c r="E642" s="1">
        <v>113</v>
      </c>
      <c r="F642" s="1">
        <v>257</v>
      </c>
      <c r="G642" s="1">
        <v>35</v>
      </c>
      <c r="H642" s="1">
        <v>63</v>
      </c>
      <c r="I642" s="1">
        <v>8</v>
      </c>
      <c r="J642" s="1">
        <v>3</v>
      </c>
      <c r="K642" s="1">
        <v>7</v>
      </c>
      <c r="L642" s="1">
        <v>28</v>
      </c>
      <c r="M642" s="1">
        <v>2</v>
      </c>
      <c r="N642" s="1">
        <v>1</v>
      </c>
      <c r="O642" s="1">
        <v>14</v>
      </c>
      <c r="P642" s="1">
        <v>32</v>
      </c>
      <c r="AI642" s="1"/>
    </row>
    <row r="643" spans="1:35" x14ac:dyDescent="0.25">
      <c r="A643" s="1" t="s">
        <v>9793</v>
      </c>
      <c r="B643" s="1">
        <v>2011</v>
      </c>
      <c r="C643" s="1" t="s">
        <v>78</v>
      </c>
      <c r="D643" s="1" t="s">
        <v>53</v>
      </c>
      <c r="E643" s="1">
        <v>101</v>
      </c>
      <c r="F643" s="1">
        <v>258</v>
      </c>
      <c r="G643" s="1">
        <v>29</v>
      </c>
      <c r="H643" s="1">
        <v>67</v>
      </c>
      <c r="I643" s="1">
        <v>11</v>
      </c>
      <c r="J643" s="1">
        <v>3</v>
      </c>
      <c r="K643" s="1">
        <v>5</v>
      </c>
      <c r="L643" s="1">
        <v>30</v>
      </c>
      <c r="M643" s="1">
        <v>0</v>
      </c>
      <c r="N643" s="1">
        <v>0</v>
      </c>
      <c r="O643" s="1">
        <v>17</v>
      </c>
      <c r="P643" s="1">
        <v>38</v>
      </c>
      <c r="AI643" s="1"/>
    </row>
    <row r="644" spans="1:35" x14ac:dyDescent="0.25">
      <c r="A644" s="1" t="s">
        <v>9754</v>
      </c>
      <c r="B644" s="1">
        <v>2011</v>
      </c>
      <c r="C644" s="1" t="s">
        <v>54</v>
      </c>
      <c r="D644" s="1" t="s">
        <v>57</v>
      </c>
      <c r="E644" s="1">
        <v>79</v>
      </c>
      <c r="F644" s="1">
        <v>262</v>
      </c>
      <c r="G644" s="1">
        <v>22</v>
      </c>
      <c r="H644" s="1">
        <v>63</v>
      </c>
      <c r="I644" s="1">
        <v>12</v>
      </c>
      <c r="J644" s="1">
        <v>1</v>
      </c>
      <c r="K644" s="1">
        <v>2</v>
      </c>
      <c r="L644" s="1">
        <v>25</v>
      </c>
      <c r="M644" s="1">
        <v>1</v>
      </c>
      <c r="N644" s="1">
        <v>0</v>
      </c>
      <c r="O644" s="1">
        <v>6</v>
      </c>
      <c r="P644" s="1">
        <v>53</v>
      </c>
      <c r="AI644" s="1"/>
    </row>
    <row r="645" spans="1:35" x14ac:dyDescent="0.25">
      <c r="A645" s="1" t="s">
        <v>9850</v>
      </c>
      <c r="B645" s="1">
        <v>2011</v>
      </c>
      <c r="C645" s="1" t="s">
        <v>84</v>
      </c>
      <c r="D645" s="1" t="s">
        <v>57</v>
      </c>
      <c r="E645" s="1">
        <v>70</v>
      </c>
      <c r="F645" s="1">
        <v>263</v>
      </c>
      <c r="G645" s="1">
        <v>34</v>
      </c>
      <c r="H645" s="1">
        <v>72</v>
      </c>
      <c r="I645" s="1">
        <v>13</v>
      </c>
      <c r="J645" s="1">
        <v>0</v>
      </c>
      <c r="K645" s="1">
        <v>6</v>
      </c>
      <c r="L645" s="1">
        <v>25</v>
      </c>
      <c r="M645" s="1">
        <v>7</v>
      </c>
      <c r="N645" s="1">
        <v>3</v>
      </c>
      <c r="O645" s="1">
        <v>14</v>
      </c>
      <c r="P645" s="1">
        <v>43</v>
      </c>
      <c r="AI645" s="1"/>
    </row>
    <row r="646" spans="1:35" x14ac:dyDescent="0.25">
      <c r="A646" s="1" t="s">
        <v>9780</v>
      </c>
      <c r="B646" s="1">
        <v>2011</v>
      </c>
      <c r="C646" s="1" t="s">
        <v>71</v>
      </c>
      <c r="D646" s="1" t="s">
        <v>53</v>
      </c>
      <c r="E646" s="1">
        <v>69</v>
      </c>
      <c r="F646" s="1">
        <v>264</v>
      </c>
      <c r="G646" s="1">
        <v>19</v>
      </c>
      <c r="H646" s="1">
        <v>60</v>
      </c>
      <c r="I646" s="1">
        <v>16</v>
      </c>
      <c r="J646" s="1">
        <v>0</v>
      </c>
      <c r="K646" s="1">
        <v>4</v>
      </c>
      <c r="L646" s="1">
        <v>30</v>
      </c>
      <c r="M646" s="1">
        <v>0</v>
      </c>
      <c r="N646" s="1">
        <v>0</v>
      </c>
      <c r="O646" s="1">
        <v>19</v>
      </c>
      <c r="P646" s="1">
        <v>44</v>
      </c>
      <c r="AI646" s="1"/>
    </row>
    <row r="647" spans="1:35" x14ac:dyDescent="0.25">
      <c r="A647" s="1" t="s">
        <v>9784</v>
      </c>
      <c r="B647" s="1">
        <v>2011</v>
      </c>
      <c r="C647" s="1" t="s">
        <v>66</v>
      </c>
      <c r="D647" s="1" t="s">
        <v>53</v>
      </c>
      <c r="E647" s="1">
        <v>108</v>
      </c>
      <c r="F647" s="1">
        <v>264</v>
      </c>
      <c r="G647" s="1">
        <v>34</v>
      </c>
      <c r="H647" s="1">
        <v>70</v>
      </c>
      <c r="I647" s="1">
        <v>11</v>
      </c>
      <c r="J647" s="1">
        <v>3</v>
      </c>
      <c r="K647" s="1">
        <v>1</v>
      </c>
      <c r="L647" s="1">
        <v>25</v>
      </c>
      <c r="M647" s="1">
        <v>1</v>
      </c>
      <c r="N647" s="1">
        <v>1</v>
      </c>
      <c r="O647" s="1">
        <v>33</v>
      </c>
      <c r="P647" s="1">
        <v>48</v>
      </c>
      <c r="AI647" s="1"/>
    </row>
    <row r="648" spans="1:35" x14ac:dyDescent="0.25">
      <c r="A648" s="1" t="s">
        <v>9709</v>
      </c>
      <c r="B648" s="1">
        <v>2011</v>
      </c>
      <c r="C648" s="1" t="s">
        <v>75</v>
      </c>
      <c r="D648" s="1" t="s">
        <v>57</v>
      </c>
      <c r="E648" s="1">
        <v>91</v>
      </c>
      <c r="F648" s="1">
        <v>266</v>
      </c>
      <c r="G648" s="1">
        <v>27</v>
      </c>
      <c r="H648" s="1">
        <v>71</v>
      </c>
      <c r="I648" s="1">
        <v>6</v>
      </c>
      <c r="J648" s="1">
        <v>0</v>
      </c>
      <c r="K648" s="1">
        <v>6</v>
      </c>
      <c r="L648" s="1">
        <v>31</v>
      </c>
      <c r="M648" s="1">
        <v>0</v>
      </c>
      <c r="N648" s="1">
        <v>0</v>
      </c>
      <c r="O648" s="1">
        <v>35</v>
      </c>
      <c r="P648" s="1">
        <v>32</v>
      </c>
      <c r="AI648" s="1"/>
    </row>
    <row r="649" spans="1:35" x14ac:dyDescent="0.25">
      <c r="A649" s="1" t="s">
        <v>9987</v>
      </c>
      <c r="B649" s="1">
        <v>2011</v>
      </c>
      <c r="C649" s="1" t="s">
        <v>82</v>
      </c>
      <c r="D649" s="1" t="s">
        <v>57</v>
      </c>
      <c r="E649" s="1">
        <v>104</v>
      </c>
      <c r="F649" s="1">
        <v>267</v>
      </c>
      <c r="G649" s="1">
        <v>37</v>
      </c>
      <c r="H649" s="1">
        <v>73</v>
      </c>
      <c r="I649" s="1">
        <v>17</v>
      </c>
      <c r="J649" s="1">
        <v>1</v>
      </c>
      <c r="K649" s="1">
        <v>15</v>
      </c>
      <c r="L649" s="1">
        <v>49</v>
      </c>
      <c r="M649" s="1">
        <v>8</v>
      </c>
      <c r="N649" s="1">
        <v>3</v>
      </c>
      <c r="O649" s="1">
        <v>26</v>
      </c>
      <c r="P649" s="1">
        <v>55</v>
      </c>
      <c r="AI649" s="1"/>
    </row>
    <row r="650" spans="1:35" x14ac:dyDescent="0.25">
      <c r="A650" s="1" t="s">
        <v>9739</v>
      </c>
      <c r="B650" s="1">
        <v>2011</v>
      </c>
      <c r="C650" s="1" t="s">
        <v>56</v>
      </c>
      <c r="D650" s="1" t="s">
        <v>57</v>
      </c>
      <c r="E650" s="1">
        <v>81</v>
      </c>
      <c r="F650" s="1">
        <v>267</v>
      </c>
      <c r="G650" s="1">
        <v>35</v>
      </c>
      <c r="H650" s="1">
        <v>61</v>
      </c>
      <c r="I650" s="1">
        <v>12</v>
      </c>
      <c r="J650" s="1">
        <v>2</v>
      </c>
      <c r="K650" s="1">
        <v>4</v>
      </c>
      <c r="L650" s="1">
        <v>16</v>
      </c>
      <c r="M650" s="1">
        <v>4</v>
      </c>
      <c r="N650" s="1">
        <v>2</v>
      </c>
      <c r="O650" s="1">
        <v>44</v>
      </c>
      <c r="P650" s="1">
        <v>52</v>
      </c>
      <c r="AI650" s="1"/>
    </row>
    <row r="651" spans="1:35" x14ac:dyDescent="0.25">
      <c r="A651" s="1" t="s">
        <v>9546</v>
      </c>
      <c r="B651" s="1">
        <v>2011</v>
      </c>
      <c r="C651" s="1" t="s">
        <v>61</v>
      </c>
      <c r="D651" s="1" t="s">
        <v>53</v>
      </c>
      <c r="E651" s="1">
        <v>87</v>
      </c>
      <c r="F651" s="1">
        <v>267</v>
      </c>
      <c r="G651" s="1">
        <v>40</v>
      </c>
      <c r="H651" s="1">
        <v>66</v>
      </c>
      <c r="I651" s="1">
        <v>10</v>
      </c>
      <c r="J651" s="1">
        <v>3</v>
      </c>
      <c r="K651" s="1">
        <v>13</v>
      </c>
      <c r="L651" s="1">
        <v>45</v>
      </c>
      <c r="M651" s="1">
        <v>7</v>
      </c>
      <c r="N651" s="1">
        <v>2</v>
      </c>
      <c r="O651" s="1">
        <v>28</v>
      </c>
      <c r="P651" s="1">
        <v>57</v>
      </c>
      <c r="AI651" s="1"/>
    </row>
    <row r="652" spans="1:35" x14ac:dyDescent="0.25">
      <c r="A652" s="1" t="s">
        <v>9582</v>
      </c>
      <c r="B652" s="1">
        <v>2011</v>
      </c>
      <c r="C652" s="1" t="s">
        <v>72</v>
      </c>
      <c r="D652" s="1" t="s">
        <v>53</v>
      </c>
      <c r="E652" s="1">
        <v>71</v>
      </c>
      <c r="F652" s="1">
        <v>268</v>
      </c>
      <c r="G652" s="1">
        <v>34</v>
      </c>
      <c r="H652" s="1">
        <v>60</v>
      </c>
      <c r="I652" s="1">
        <v>21</v>
      </c>
      <c r="J652" s="1">
        <v>1</v>
      </c>
      <c r="K652" s="1">
        <v>10</v>
      </c>
      <c r="L652" s="1">
        <v>32</v>
      </c>
      <c r="M652" s="1">
        <v>0</v>
      </c>
      <c r="N652" s="1">
        <v>2</v>
      </c>
      <c r="O652" s="1">
        <v>18</v>
      </c>
      <c r="P652" s="1">
        <v>85</v>
      </c>
      <c r="AI652" s="1"/>
    </row>
    <row r="653" spans="1:35" x14ac:dyDescent="0.25">
      <c r="A653" s="1" t="s">
        <v>9813</v>
      </c>
      <c r="B653" s="1">
        <v>2011</v>
      </c>
      <c r="C653" s="1" t="s">
        <v>83</v>
      </c>
      <c r="D653" s="1" t="s">
        <v>57</v>
      </c>
      <c r="E653" s="1">
        <v>65</v>
      </c>
      <c r="F653" s="1">
        <v>269</v>
      </c>
      <c r="G653" s="1">
        <v>33</v>
      </c>
      <c r="H653" s="1">
        <v>62</v>
      </c>
      <c r="I653" s="1">
        <v>20</v>
      </c>
      <c r="J653" s="1">
        <v>1</v>
      </c>
      <c r="K653" s="1">
        <v>5</v>
      </c>
      <c r="L653" s="1">
        <v>22</v>
      </c>
      <c r="M653" s="1">
        <v>7</v>
      </c>
      <c r="N653" s="1">
        <v>6</v>
      </c>
      <c r="O653" s="1">
        <v>22</v>
      </c>
      <c r="P653" s="1">
        <v>49</v>
      </c>
      <c r="AI653" s="1"/>
    </row>
    <row r="654" spans="1:35" x14ac:dyDescent="0.25">
      <c r="A654" s="1" t="s">
        <v>9880</v>
      </c>
      <c r="B654" s="1">
        <v>2011</v>
      </c>
      <c r="C654" s="1" t="s">
        <v>78</v>
      </c>
      <c r="D654" s="1" t="s">
        <v>53</v>
      </c>
      <c r="E654" s="1">
        <v>102</v>
      </c>
      <c r="F654" s="1">
        <v>269</v>
      </c>
      <c r="G654" s="1">
        <v>29</v>
      </c>
      <c r="H654" s="1">
        <v>53</v>
      </c>
      <c r="I654" s="1">
        <v>10</v>
      </c>
      <c r="J654" s="1">
        <v>2</v>
      </c>
      <c r="K654" s="1">
        <v>3</v>
      </c>
      <c r="L654" s="1">
        <v>23</v>
      </c>
      <c r="M654" s="1">
        <v>1</v>
      </c>
      <c r="N654" s="1">
        <v>1</v>
      </c>
      <c r="O654" s="1">
        <v>24</v>
      </c>
      <c r="P654" s="1">
        <v>74</v>
      </c>
      <c r="AI654" s="1"/>
    </row>
    <row r="655" spans="1:35" x14ac:dyDescent="0.25">
      <c r="A655" s="1" t="s">
        <v>9883</v>
      </c>
      <c r="B655" s="1">
        <v>2011</v>
      </c>
      <c r="C655" s="1" t="s">
        <v>73</v>
      </c>
      <c r="D655" s="1" t="s">
        <v>57</v>
      </c>
      <c r="E655" s="1">
        <v>77</v>
      </c>
      <c r="F655" s="1">
        <v>270</v>
      </c>
      <c r="G655" s="1">
        <v>21</v>
      </c>
      <c r="H655" s="1">
        <v>55</v>
      </c>
      <c r="I655" s="1">
        <v>12</v>
      </c>
      <c r="J655" s="1">
        <v>0</v>
      </c>
      <c r="K655" s="1">
        <v>4</v>
      </c>
      <c r="L655" s="1">
        <v>28</v>
      </c>
      <c r="M655" s="1">
        <v>2</v>
      </c>
      <c r="N655" s="1">
        <v>0</v>
      </c>
      <c r="O655" s="1">
        <v>17</v>
      </c>
      <c r="P655" s="1">
        <v>60</v>
      </c>
      <c r="AI655" s="1"/>
    </row>
    <row r="656" spans="1:35" x14ac:dyDescent="0.25">
      <c r="A656" s="1" t="s">
        <v>9800</v>
      </c>
      <c r="B656" s="1">
        <v>2011</v>
      </c>
      <c r="C656" s="1" t="s">
        <v>82</v>
      </c>
      <c r="D656" s="1" t="s">
        <v>57</v>
      </c>
      <c r="E656" s="1">
        <v>99</v>
      </c>
      <c r="F656" s="1">
        <v>273</v>
      </c>
      <c r="G656" s="1">
        <v>39</v>
      </c>
      <c r="H656" s="1">
        <v>68</v>
      </c>
      <c r="I656" s="1">
        <v>14</v>
      </c>
      <c r="J656" s="1">
        <v>4</v>
      </c>
      <c r="K656" s="1">
        <v>1</v>
      </c>
      <c r="L656" s="1">
        <v>30</v>
      </c>
      <c r="M656" s="1">
        <v>3</v>
      </c>
      <c r="N656" s="1">
        <v>3</v>
      </c>
      <c r="O656" s="1">
        <v>18</v>
      </c>
      <c r="P656" s="1">
        <v>41</v>
      </c>
      <c r="AI656" s="1"/>
    </row>
    <row r="657" spans="1:35" x14ac:dyDescent="0.25">
      <c r="A657" s="1" t="s">
        <v>9705</v>
      </c>
      <c r="B657" s="1">
        <v>2011</v>
      </c>
      <c r="C657" s="1" t="s">
        <v>75</v>
      </c>
      <c r="D657" s="1" t="s">
        <v>57</v>
      </c>
      <c r="E657" s="1">
        <v>120</v>
      </c>
      <c r="F657" s="1">
        <v>279</v>
      </c>
      <c r="G657" s="1">
        <v>44</v>
      </c>
      <c r="H657" s="1">
        <v>71</v>
      </c>
      <c r="I657" s="1">
        <v>9</v>
      </c>
      <c r="J657" s="1">
        <v>1</v>
      </c>
      <c r="K657" s="1">
        <v>18</v>
      </c>
      <c r="L657" s="1">
        <v>50</v>
      </c>
      <c r="M657" s="1">
        <v>6</v>
      </c>
      <c r="N657" s="1">
        <v>1</v>
      </c>
      <c r="O657" s="1">
        <v>19</v>
      </c>
      <c r="P657" s="1">
        <v>78</v>
      </c>
      <c r="AI657" s="1"/>
    </row>
    <row r="658" spans="1:35" x14ac:dyDescent="0.25">
      <c r="A658" s="1" t="s">
        <v>9726</v>
      </c>
      <c r="B658" s="1">
        <v>2011</v>
      </c>
      <c r="C658" s="1" t="s">
        <v>84</v>
      </c>
      <c r="D658" s="1" t="s">
        <v>57</v>
      </c>
      <c r="E658" s="1">
        <v>104</v>
      </c>
      <c r="F658" s="1">
        <v>281</v>
      </c>
      <c r="G658" s="1">
        <v>28</v>
      </c>
      <c r="H658" s="1">
        <v>68</v>
      </c>
      <c r="I658" s="1">
        <v>5</v>
      </c>
      <c r="J658" s="1">
        <v>1</v>
      </c>
      <c r="K658" s="1">
        <v>3</v>
      </c>
      <c r="L658" s="1">
        <v>14</v>
      </c>
      <c r="M658" s="1">
        <v>4</v>
      </c>
      <c r="N658" s="1">
        <v>4</v>
      </c>
      <c r="O658" s="1">
        <v>28</v>
      </c>
      <c r="P658" s="1">
        <v>40</v>
      </c>
      <c r="AI658" s="1"/>
    </row>
    <row r="659" spans="1:35" x14ac:dyDescent="0.25">
      <c r="A659" s="1" t="s">
        <v>9760</v>
      </c>
      <c r="B659" s="1">
        <v>2011</v>
      </c>
      <c r="C659" s="1" t="s">
        <v>68</v>
      </c>
      <c r="D659" s="1" t="s">
        <v>57</v>
      </c>
      <c r="E659" s="1">
        <v>82</v>
      </c>
      <c r="F659" s="1">
        <v>281</v>
      </c>
      <c r="G659" s="1">
        <v>34</v>
      </c>
      <c r="H659" s="1">
        <v>81</v>
      </c>
      <c r="I659" s="1">
        <v>16</v>
      </c>
      <c r="J659" s="1">
        <v>5</v>
      </c>
      <c r="K659" s="1">
        <v>9</v>
      </c>
      <c r="L659" s="1">
        <v>29</v>
      </c>
      <c r="M659" s="1">
        <v>1</v>
      </c>
      <c r="N659" s="1">
        <v>1</v>
      </c>
      <c r="O659" s="1">
        <v>22</v>
      </c>
      <c r="P659" s="1">
        <v>74</v>
      </c>
      <c r="AI659" s="1"/>
    </row>
    <row r="660" spans="1:35" x14ac:dyDescent="0.25">
      <c r="A660" s="1" t="s">
        <v>9557</v>
      </c>
      <c r="B660" s="1">
        <v>2011</v>
      </c>
      <c r="C660" s="1" t="s">
        <v>71</v>
      </c>
      <c r="D660" s="1" t="s">
        <v>53</v>
      </c>
      <c r="E660" s="1">
        <v>70</v>
      </c>
      <c r="F660" s="1">
        <v>284</v>
      </c>
      <c r="G660" s="1">
        <v>37</v>
      </c>
      <c r="H660" s="1">
        <v>75</v>
      </c>
      <c r="I660" s="1">
        <v>11</v>
      </c>
      <c r="J660" s="1">
        <v>5</v>
      </c>
      <c r="K660" s="1">
        <v>2</v>
      </c>
      <c r="L660" s="1">
        <v>16</v>
      </c>
      <c r="M660" s="1">
        <v>6</v>
      </c>
      <c r="N660" s="1">
        <v>1</v>
      </c>
      <c r="O660" s="1">
        <v>27</v>
      </c>
      <c r="P660" s="1">
        <v>36</v>
      </c>
      <c r="AI660" s="1"/>
    </row>
    <row r="661" spans="1:35" x14ac:dyDescent="0.25">
      <c r="A661" s="1" t="s">
        <v>9988</v>
      </c>
      <c r="B661" s="1">
        <v>2011</v>
      </c>
      <c r="C661" s="1" t="s">
        <v>71</v>
      </c>
      <c r="D661" s="1" t="s">
        <v>53</v>
      </c>
      <c r="E661" s="1">
        <v>81</v>
      </c>
      <c r="F661" s="1">
        <v>286</v>
      </c>
      <c r="G661" s="1">
        <v>47</v>
      </c>
      <c r="H661" s="1">
        <v>68</v>
      </c>
      <c r="I661" s="1">
        <v>18</v>
      </c>
      <c r="J661" s="1">
        <v>1</v>
      </c>
      <c r="K661" s="1">
        <v>8</v>
      </c>
      <c r="L661" s="1">
        <v>31</v>
      </c>
      <c r="M661" s="1">
        <v>3</v>
      </c>
      <c r="N661" s="1">
        <v>3</v>
      </c>
      <c r="O661" s="1">
        <v>25</v>
      </c>
      <c r="P661" s="1">
        <v>71</v>
      </c>
      <c r="AI661" s="1"/>
    </row>
    <row r="662" spans="1:35" x14ac:dyDescent="0.25">
      <c r="A662" s="1" t="s">
        <v>9989</v>
      </c>
      <c r="B662" s="1">
        <v>2011</v>
      </c>
      <c r="C662" s="1" t="s">
        <v>71</v>
      </c>
      <c r="D662" s="1" t="s">
        <v>53</v>
      </c>
      <c r="E662" s="1">
        <v>96</v>
      </c>
      <c r="F662" s="1">
        <v>287</v>
      </c>
      <c r="G662" s="1">
        <v>31</v>
      </c>
      <c r="H662" s="1">
        <v>64</v>
      </c>
      <c r="I662" s="1">
        <v>12</v>
      </c>
      <c r="J662" s="1">
        <v>0</v>
      </c>
      <c r="K662" s="1">
        <v>7</v>
      </c>
      <c r="L662" s="1">
        <v>30</v>
      </c>
      <c r="M662" s="1">
        <v>3</v>
      </c>
      <c r="N662" s="1">
        <v>2</v>
      </c>
      <c r="O662" s="1">
        <v>24</v>
      </c>
      <c r="P662" s="1">
        <v>79</v>
      </c>
      <c r="AI662" s="1"/>
    </row>
    <row r="663" spans="1:35" x14ac:dyDescent="0.25">
      <c r="A663" s="1" t="s">
        <v>9913</v>
      </c>
      <c r="B663" s="1">
        <v>2011</v>
      </c>
      <c r="C663" s="1" t="s">
        <v>55</v>
      </c>
      <c r="D663" s="1" t="s">
        <v>53</v>
      </c>
      <c r="E663" s="1">
        <v>81</v>
      </c>
      <c r="F663" s="1">
        <v>288</v>
      </c>
      <c r="G663" s="1">
        <v>24</v>
      </c>
      <c r="H663" s="1">
        <v>54</v>
      </c>
      <c r="I663" s="1">
        <v>11</v>
      </c>
      <c r="J663" s="1">
        <v>1</v>
      </c>
      <c r="K663" s="1">
        <v>1</v>
      </c>
      <c r="L663" s="1">
        <v>15</v>
      </c>
      <c r="M663" s="1">
        <v>11</v>
      </c>
      <c r="N663" s="1">
        <v>6</v>
      </c>
      <c r="O663" s="1">
        <v>21</v>
      </c>
      <c r="P663" s="1">
        <v>42</v>
      </c>
      <c r="AI663" s="1"/>
    </row>
    <row r="664" spans="1:35" x14ac:dyDescent="0.25">
      <c r="A664" s="1" t="s">
        <v>9746</v>
      </c>
      <c r="B664" s="1">
        <v>2011</v>
      </c>
      <c r="C664" s="1" t="s">
        <v>54</v>
      </c>
      <c r="D664" s="1" t="s">
        <v>57</v>
      </c>
      <c r="E664" s="1">
        <v>110</v>
      </c>
      <c r="F664" s="1">
        <v>288</v>
      </c>
      <c r="G664" s="1">
        <v>35</v>
      </c>
      <c r="H664" s="1">
        <v>69</v>
      </c>
      <c r="I664" s="1">
        <v>10</v>
      </c>
      <c r="J664" s="1">
        <v>0</v>
      </c>
      <c r="K664" s="1">
        <v>1</v>
      </c>
      <c r="L664" s="1">
        <v>28</v>
      </c>
      <c r="M664" s="1">
        <v>3</v>
      </c>
      <c r="N664" s="1">
        <v>0</v>
      </c>
      <c r="O664" s="1">
        <v>27</v>
      </c>
      <c r="P664" s="1">
        <v>44</v>
      </c>
      <c r="AI664" s="1"/>
    </row>
    <row r="665" spans="1:35" x14ac:dyDescent="0.25">
      <c r="A665" s="1" t="s">
        <v>9990</v>
      </c>
      <c r="B665" s="1">
        <v>2011</v>
      </c>
      <c r="C665" s="1" t="s">
        <v>55</v>
      </c>
      <c r="D665" s="1" t="s">
        <v>53</v>
      </c>
      <c r="E665" s="1">
        <v>79</v>
      </c>
      <c r="F665" s="1">
        <v>290</v>
      </c>
      <c r="G665" s="1">
        <v>27</v>
      </c>
      <c r="H665" s="1">
        <v>80</v>
      </c>
      <c r="I665" s="1">
        <v>17</v>
      </c>
      <c r="J665" s="1">
        <v>1</v>
      </c>
      <c r="K665" s="1">
        <v>12</v>
      </c>
      <c r="L665" s="1">
        <v>46</v>
      </c>
      <c r="M665" s="1">
        <v>0</v>
      </c>
      <c r="N665" s="1">
        <v>2</v>
      </c>
      <c r="O665" s="1">
        <v>19</v>
      </c>
      <c r="P665" s="1">
        <v>81</v>
      </c>
      <c r="AI665" s="1"/>
    </row>
    <row r="666" spans="1:35" x14ac:dyDescent="0.25">
      <c r="A666" s="1" t="s">
        <v>9815</v>
      </c>
      <c r="B666" s="1">
        <v>2011</v>
      </c>
      <c r="C666" s="1" t="s">
        <v>58</v>
      </c>
      <c r="D666" s="1" t="s">
        <v>57</v>
      </c>
      <c r="E666" s="1">
        <v>87</v>
      </c>
      <c r="F666" s="1">
        <v>293</v>
      </c>
      <c r="G666" s="1">
        <v>33</v>
      </c>
      <c r="H666" s="1">
        <v>80</v>
      </c>
      <c r="I666" s="1">
        <v>15</v>
      </c>
      <c r="J666" s="1">
        <v>2</v>
      </c>
      <c r="K666" s="1">
        <v>3</v>
      </c>
      <c r="L666" s="1">
        <v>13</v>
      </c>
      <c r="M666" s="1">
        <v>2</v>
      </c>
      <c r="N666" s="1">
        <v>2</v>
      </c>
      <c r="O666" s="1">
        <v>46</v>
      </c>
      <c r="P666" s="1">
        <v>57</v>
      </c>
      <c r="AI666" s="1"/>
    </row>
    <row r="667" spans="1:35" x14ac:dyDescent="0.25">
      <c r="A667" s="1" t="s">
        <v>9611</v>
      </c>
      <c r="B667" s="1">
        <v>2011</v>
      </c>
      <c r="C667" s="1" t="s">
        <v>71</v>
      </c>
      <c r="D667" s="1" t="s">
        <v>53</v>
      </c>
      <c r="E667" s="1">
        <v>82</v>
      </c>
      <c r="F667" s="1">
        <v>296</v>
      </c>
      <c r="G667" s="1">
        <v>38</v>
      </c>
      <c r="H667" s="1">
        <v>85</v>
      </c>
      <c r="I667" s="1">
        <v>15</v>
      </c>
      <c r="J667" s="1">
        <v>0</v>
      </c>
      <c r="K667" s="1">
        <v>3</v>
      </c>
      <c r="L667" s="1">
        <v>30</v>
      </c>
      <c r="M667" s="1">
        <v>0</v>
      </c>
      <c r="N667" s="1">
        <v>0</v>
      </c>
      <c r="O667" s="1">
        <v>32</v>
      </c>
      <c r="P667" s="1">
        <v>38</v>
      </c>
      <c r="AI667" s="1"/>
    </row>
    <row r="668" spans="1:35" x14ac:dyDescent="0.25">
      <c r="A668" s="1" t="s">
        <v>9786</v>
      </c>
      <c r="B668" s="1">
        <v>2011</v>
      </c>
      <c r="C668" s="1" t="s">
        <v>75</v>
      </c>
      <c r="D668" s="1" t="s">
        <v>57</v>
      </c>
      <c r="E668" s="1">
        <v>91</v>
      </c>
      <c r="F668" s="1">
        <v>298</v>
      </c>
      <c r="G668" s="1">
        <v>28</v>
      </c>
      <c r="H668" s="1">
        <v>84</v>
      </c>
      <c r="I668" s="1">
        <v>13</v>
      </c>
      <c r="J668" s="1">
        <v>0</v>
      </c>
      <c r="K668" s="1">
        <v>12</v>
      </c>
      <c r="L668" s="1">
        <v>36</v>
      </c>
      <c r="M668" s="1">
        <v>0</v>
      </c>
      <c r="N668" s="1">
        <v>0</v>
      </c>
      <c r="O668" s="1">
        <v>23</v>
      </c>
      <c r="P668" s="1">
        <v>41</v>
      </c>
      <c r="AI668" s="1"/>
    </row>
    <row r="669" spans="1:35" x14ac:dyDescent="0.25">
      <c r="A669" s="1" t="s">
        <v>9740</v>
      </c>
      <c r="B669" s="1">
        <v>2011</v>
      </c>
      <c r="C669" s="1" t="s">
        <v>75</v>
      </c>
      <c r="D669" s="1" t="s">
        <v>57</v>
      </c>
      <c r="E669" s="1">
        <v>96</v>
      </c>
      <c r="F669" s="1">
        <v>299</v>
      </c>
      <c r="G669" s="1">
        <v>34</v>
      </c>
      <c r="H669" s="1">
        <v>75</v>
      </c>
      <c r="I669" s="1">
        <v>14</v>
      </c>
      <c r="J669" s="1">
        <v>0</v>
      </c>
      <c r="K669" s="1">
        <v>5</v>
      </c>
      <c r="L669" s="1">
        <v>36</v>
      </c>
      <c r="M669" s="1">
        <v>4</v>
      </c>
      <c r="N669" s="1">
        <v>2</v>
      </c>
      <c r="O669" s="1">
        <v>24</v>
      </c>
      <c r="P669" s="1">
        <v>65</v>
      </c>
      <c r="AI669" s="1"/>
    </row>
    <row r="670" spans="1:35" x14ac:dyDescent="0.25">
      <c r="A670" s="1" t="s">
        <v>9991</v>
      </c>
      <c r="B670" s="1">
        <v>2011</v>
      </c>
      <c r="C670" s="1" t="s">
        <v>69</v>
      </c>
      <c r="D670" s="1" t="s">
        <v>57</v>
      </c>
      <c r="E670" s="1">
        <v>100</v>
      </c>
      <c r="F670" s="1">
        <v>301</v>
      </c>
      <c r="G670" s="1">
        <v>38</v>
      </c>
      <c r="H670" s="1">
        <v>88</v>
      </c>
      <c r="I670" s="1">
        <v>21</v>
      </c>
      <c r="J670" s="1">
        <v>3</v>
      </c>
      <c r="K670" s="1">
        <v>10</v>
      </c>
      <c r="L670" s="1">
        <v>50</v>
      </c>
      <c r="M670" s="1">
        <v>1</v>
      </c>
      <c r="N670" s="1">
        <v>0</v>
      </c>
      <c r="O670" s="1">
        <v>33</v>
      </c>
      <c r="P670" s="1">
        <v>57</v>
      </c>
      <c r="AI670" s="1"/>
    </row>
    <row r="671" spans="1:35" x14ac:dyDescent="0.25">
      <c r="A671" s="1" t="s">
        <v>9745</v>
      </c>
      <c r="B671" s="1">
        <v>2011</v>
      </c>
      <c r="C671" s="1" t="s">
        <v>73</v>
      </c>
      <c r="D671" s="1" t="s">
        <v>57</v>
      </c>
      <c r="E671" s="1">
        <v>98</v>
      </c>
      <c r="F671" s="1">
        <v>305</v>
      </c>
      <c r="G671" s="1">
        <v>29</v>
      </c>
      <c r="H671" s="1">
        <v>70</v>
      </c>
      <c r="I671" s="1">
        <v>13</v>
      </c>
      <c r="J671" s="1">
        <v>0</v>
      </c>
      <c r="K671" s="1">
        <v>16</v>
      </c>
      <c r="L671" s="1">
        <v>47</v>
      </c>
      <c r="M671" s="1">
        <v>0</v>
      </c>
      <c r="N671" s="1">
        <v>0</v>
      </c>
      <c r="O671" s="1">
        <v>22</v>
      </c>
      <c r="P671" s="1">
        <v>71</v>
      </c>
      <c r="AI671" s="1"/>
    </row>
    <row r="672" spans="1:35" x14ac:dyDescent="0.25">
      <c r="A672" s="1" t="s">
        <v>9600</v>
      </c>
      <c r="B672" s="1">
        <v>2011</v>
      </c>
      <c r="C672" s="1" t="s">
        <v>66</v>
      </c>
      <c r="D672" s="1" t="s">
        <v>53</v>
      </c>
      <c r="E672" s="1">
        <v>93</v>
      </c>
      <c r="F672" s="1">
        <v>305</v>
      </c>
      <c r="G672" s="1">
        <v>42</v>
      </c>
      <c r="H672" s="1">
        <v>76</v>
      </c>
      <c r="I672" s="1">
        <v>21</v>
      </c>
      <c r="J672" s="1">
        <v>1</v>
      </c>
      <c r="K672" s="1">
        <v>11</v>
      </c>
      <c r="L672" s="1">
        <v>52</v>
      </c>
      <c r="M672" s="1">
        <v>4</v>
      </c>
      <c r="N672" s="1">
        <v>2</v>
      </c>
      <c r="O672" s="1">
        <v>43</v>
      </c>
      <c r="P672" s="1">
        <v>93</v>
      </c>
      <c r="AI672" s="1"/>
    </row>
    <row r="673" spans="1:35" x14ac:dyDescent="0.25">
      <c r="A673" s="1" t="s">
        <v>9901</v>
      </c>
      <c r="B673" s="1">
        <v>2011</v>
      </c>
      <c r="C673" s="1" t="s">
        <v>71</v>
      </c>
      <c r="D673" s="1" t="s">
        <v>53</v>
      </c>
      <c r="E673" s="1">
        <v>84</v>
      </c>
      <c r="F673" s="1">
        <v>305</v>
      </c>
      <c r="G673" s="1">
        <v>26</v>
      </c>
      <c r="H673" s="1">
        <v>81</v>
      </c>
      <c r="I673" s="1">
        <v>16</v>
      </c>
      <c r="J673" s="1">
        <v>0</v>
      </c>
      <c r="K673" s="1">
        <v>4</v>
      </c>
      <c r="L673" s="1">
        <v>32</v>
      </c>
      <c r="M673" s="1">
        <v>1</v>
      </c>
      <c r="N673" s="1">
        <v>0</v>
      </c>
      <c r="O673" s="1">
        <v>18</v>
      </c>
      <c r="P673" s="1">
        <v>55</v>
      </c>
      <c r="AI673" s="1"/>
    </row>
    <row r="674" spans="1:35" x14ac:dyDescent="0.25">
      <c r="A674" s="1" t="s">
        <v>9768</v>
      </c>
      <c r="B674" s="1">
        <v>2011</v>
      </c>
      <c r="C674" s="1" t="s">
        <v>68</v>
      </c>
      <c r="D674" s="1" t="s">
        <v>57</v>
      </c>
      <c r="E674" s="1">
        <v>111</v>
      </c>
      <c r="F674" s="1">
        <v>307</v>
      </c>
      <c r="G674" s="1">
        <v>38</v>
      </c>
      <c r="H674" s="1">
        <v>85</v>
      </c>
      <c r="I674" s="1">
        <v>13</v>
      </c>
      <c r="J674" s="1">
        <v>2</v>
      </c>
      <c r="K674" s="1">
        <v>5</v>
      </c>
      <c r="L674" s="1">
        <v>19</v>
      </c>
      <c r="M674" s="1">
        <v>11</v>
      </c>
      <c r="N674" s="1">
        <v>6</v>
      </c>
      <c r="O674" s="1">
        <v>28</v>
      </c>
      <c r="P674" s="1">
        <v>49</v>
      </c>
      <c r="AI674" s="1"/>
    </row>
    <row r="675" spans="1:35" x14ac:dyDescent="0.25">
      <c r="A675" s="1" t="s">
        <v>9992</v>
      </c>
      <c r="B675" s="1">
        <v>2011</v>
      </c>
      <c r="C675" s="1" t="s">
        <v>63</v>
      </c>
      <c r="D675" s="1" t="s">
        <v>53</v>
      </c>
      <c r="E675" s="1">
        <v>105</v>
      </c>
      <c r="F675" s="1">
        <v>308</v>
      </c>
      <c r="G675" s="1">
        <v>41</v>
      </c>
      <c r="H675" s="1">
        <v>74</v>
      </c>
      <c r="I675" s="1">
        <v>18</v>
      </c>
      <c r="J675" s="1">
        <v>5</v>
      </c>
      <c r="K675" s="1">
        <v>3</v>
      </c>
      <c r="L675" s="1">
        <v>27</v>
      </c>
      <c r="M675" s="1">
        <v>20</v>
      </c>
      <c r="N675" s="1">
        <v>8</v>
      </c>
      <c r="O675" s="1">
        <v>32</v>
      </c>
      <c r="P675" s="1">
        <v>49</v>
      </c>
      <c r="AI675" s="1"/>
    </row>
    <row r="676" spans="1:35" x14ac:dyDescent="0.25">
      <c r="A676" s="1" t="s">
        <v>9841</v>
      </c>
      <c r="B676" s="1">
        <v>2011</v>
      </c>
      <c r="C676" s="1" t="s">
        <v>79</v>
      </c>
      <c r="D676" s="1" t="s">
        <v>57</v>
      </c>
      <c r="E676" s="1">
        <v>91</v>
      </c>
      <c r="F676" s="1">
        <v>309</v>
      </c>
      <c r="G676" s="1">
        <v>40</v>
      </c>
      <c r="H676" s="1">
        <v>75</v>
      </c>
      <c r="I676" s="1">
        <v>12</v>
      </c>
      <c r="J676" s="1">
        <v>2</v>
      </c>
      <c r="K676" s="1">
        <v>7</v>
      </c>
      <c r="L676" s="1">
        <v>27</v>
      </c>
      <c r="M676" s="1">
        <v>17</v>
      </c>
      <c r="N676" s="1">
        <v>3</v>
      </c>
      <c r="O676" s="1">
        <v>22</v>
      </c>
      <c r="P676" s="1">
        <v>63</v>
      </c>
      <c r="AI676" s="1"/>
    </row>
    <row r="677" spans="1:35" x14ac:dyDescent="0.25">
      <c r="A677" s="1" t="s">
        <v>9677</v>
      </c>
      <c r="B677" s="1">
        <v>2011</v>
      </c>
      <c r="C677" s="1" t="s">
        <v>64</v>
      </c>
      <c r="D677" s="1" t="s">
        <v>53</v>
      </c>
      <c r="E677" s="1">
        <v>88</v>
      </c>
      <c r="F677" s="1">
        <v>309</v>
      </c>
      <c r="G677" s="1">
        <v>40</v>
      </c>
      <c r="H677" s="1">
        <v>78</v>
      </c>
      <c r="I677" s="1">
        <v>14</v>
      </c>
      <c r="J677" s="1">
        <v>4</v>
      </c>
      <c r="K677" s="1">
        <v>6</v>
      </c>
      <c r="L677" s="1">
        <v>36</v>
      </c>
      <c r="M677" s="1">
        <v>1</v>
      </c>
      <c r="N677" s="1">
        <v>1</v>
      </c>
      <c r="O677" s="1">
        <v>23</v>
      </c>
      <c r="P677" s="1">
        <v>60</v>
      </c>
      <c r="AI677" s="1"/>
    </row>
    <row r="678" spans="1:35" x14ac:dyDescent="0.25">
      <c r="A678" s="1" t="s">
        <v>9993</v>
      </c>
      <c r="B678" s="1">
        <v>2011</v>
      </c>
      <c r="C678" s="1" t="s">
        <v>67</v>
      </c>
      <c r="D678" s="1" t="s">
        <v>53</v>
      </c>
      <c r="E678" s="1">
        <v>112</v>
      </c>
      <c r="F678" s="1">
        <v>309</v>
      </c>
      <c r="G678" s="1">
        <v>38</v>
      </c>
      <c r="H678" s="1">
        <v>82</v>
      </c>
      <c r="I678" s="1">
        <v>18</v>
      </c>
      <c r="J678" s="1">
        <v>2</v>
      </c>
      <c r="K678" s="1">
        <v>5</v>
      </c>
      <c r="L678" s="1">
        <v>30</v>
      </c>
      <c r="M678" s="1">
        <v>22</v>
      </c>
      <c r="N678" s="1">
        <v>6</v>
      </c>
      <c r="O678" s="1">
        <v>22</v>
      </c>
      <c r="P678" s="1">
        <v>37</v>
      </c>
      <c r="AI678" s="1"/>
    </row>
    <row r="679" spans="1:35" x14ac:dyDescent="0.25">
      <c r="A679" s="1" t="s">
        <v>9772</v>
      </c>
      <c r="B679" s="1">
        <v>2011</v>
      </c>
      <c r="C679" s="1" t="s">
        <v>73</v>
      </c>
      <c r="D679" s="1" t="s">
        <v>57</v>
      </c>
      <c r="E679" s="1">
        <v>136</v>
      </c>
      <c r="F679" s="1">
        <v>312</v>
      </c>
      <c r="G679" s="1">
        <v>37</v>
      </c>
      <c r="H679" s="1">
        <v>80</v>
      </c>
      <c r="I679" s="1">
        <v>12</v>
      </c>
      <c r="J679" s="1">
        <v>6</v>
      </c>
      <c r="K679" s="1">
        <v>2</v>
      </c>
      <c r="L679" s="1">
        <v>22</v>
      </c>
      <c r="M679" s="1">
        <v>22</v>
      </c>
      <c r="N679" s="1">
        <v>6</v>
      </c>
      <c r="O679" s="1">
        <v>23</v>
      </c>
      <c r="P679" s="1">
        <v>61</v>
      </c>
      <c r="AI679" s="1"/>
    </row>
    <row r="680" spans="1:35" x14ac:dyDescent="0.25">
      <c r="A680" s="1" t="s">
        <v>9674</v>
      </c>
      <c r="B680" s="1">
        <v>2011</v>
      </c>
      <c r="C680" s="1" t="s">
        <v>72</v>
      </c>
      <c r="D680" s="1" t="s">
        <v>53</v>
      </c>
      <c r="E680" s="1">
        <v>85</v>
      </c>
      <c r="F680" s="1">
        <v>313</v>
      </c>
      <c r="G680" s="1">
        <v>37</v>
      </c>
      <c r="H680" s="1">
        <v>81</v>
      </c>
      <c r="I680" s="1">
        <v>11</v>
      </c>
      <c r="J680" s="1">
        <v>3</v>
      </c>
      <c r="K680" s="1">
        <v>8</v>
      </c>
      <c r="L680" s="1">
        <v>36</v>
      </c>
      <c r="M680" s="1">
        <v>12</v>
      </c>
      <c r="N680" s="1">
        <v>5</v>
      </c>
      <c r="O680" s="1">
        <v>36</v>
      </c>
      <c r="P680" s="1">
        <v>78</v>
      </c>
      <c r="AI680" s="1"/>
    </row>
    <row r="681" spans="1:35" x14ac:dyDescent="0.25">
      <c r="A681" s="1" t="s">
        <v>9785</v>
      </c>
      <c r="B681" s="1">
        <v>2011</v>
      </c>
      <c r="C681" s="1" t="s">
        <v>60</v>
      </c>
      <c r="D681" s="1" t="s">
        <v>53</v>
      </c>
      <c r="E681" s="1">
        <v>89</v>
      </c>
      <c r="F681" s="1">
        <v>317</v>
      </c>
      <c r="G681" s="1">
        <v>44</v>
      </c>
      <c r="H681" s="1">
        <v>80</v>
      </c>
      <c r="I681" s="1">
        <v>16</v>
      </c>
      <c r="J681" s="1">
        <v>3</v>
      </c>
      <c r="K681" s="1">
        <v>6</v>
      </c>
      <c r="L681" s="1">
        <v>33</v>
      </c>
      <c r="M681" s="1">
        <v>13</v>
      </c>
      <c r="N681" s="1">
        <v>8</v>
      </c>
      <c r="O681" s="1">
        <v>15</v>
      </c>
      <c r="P681" s="1">
        <v>65</v>
      </c>
      <c r="AI681" s="1"/>
    </row>
    <row r="682" spans="1:35" x14ac:dyDescent="0.25">
      <c r="A682" s="1" t="s">
        <v>9886</v>
      </c>
      <c r="B682" s="1">
        <v>2011</v>
      </c>
      <c r="C682" s="1" t="s">
        <v>60</v>
      </c>
      <c r="D682" s="1" t="s">
        <v>53</v>
      </c>
      <c r="E682" s="1">
        <v>95</v>
      </c>
      <c r="F682" s="1">
        <v>320</v>
      </c>
      <c r="G682" s="1">
        <v>44</v>
      </c>
      <c r="H682" s="1">
        <v>76</v>
      </c>
      <c r="I682" s="1">
        <v>21</v>
      </c>
      <c r="J682" s="1">
        <v>6</v>
      </c>
      <c r="K682" s="1">
        <v>1</v>
      </c>
      <c r="L682" s="1">
        <v>29</v>
      </c>
      <c r="M682" s="1">
        <v>34</v>
      </c>
      <c r="N682" s="1">
        <v>11</v>
      </c>
      <c r="O682" s="1">
        <v>15</v>
      </c>
      <c r="P682" s="1">
        <v>63</v>
      </c>
      <c r="AI682" s="1"/>
    </row>
    <row r="683" spans="1:35" x14ac:dyDescent="0.25">
      <c r="A683" s="1" t="s">
        <v>9994</v>
      </c>
      <c r="B683" s="1">
        <v>2011</v>
      </c>
      <c r="C683" s="1" t="s">
        <v>72</v>
      </c>
      <c r="D683" s="1" t="s">
        <v>53</v>
      </c>
      <c r="E683" s="1">
        <v>110</v>
      </c>
      <c r="F683" s="1">
        <v>320</v>
      </c>
      <c r="G683" s="1">
        <v>38</v>
      </c>
      <c r="H683" s="1">
        <v>80</v>
      </c>
      <c r="I683" s="1">
        <v>16</v>
      </c>
      <c r="J683" s="1">
        <v>2</v>
      </c>
      <c r="K683" s="1">
        <v>8</v>
      </c>
      <c r="L683" s="1">
        <v>40</v>
      </c>
      <c r="M683" s="1">
        <v>2</v>
      </c>
      <c r="N683" s="1">
        <v>1</v>
      </c>
      <c r="O683" s="1">
        <v>38</v>
      </c>
      <c r="P683" s="1">
        <v>80</v>
      </c>
      <c r="AI683" s="1"/>
    </row>
    <row r="684" spans="1:35" x14ac:dyDescent="0.25">
      <c r="A684" s="1" t="s">
        <v>9898</v>
      </c>
      <c r="B684" s="1">
        <v>2011</v>
      </c>
      <c r="C684" s="1" t="s">
        <v>65</v>
      </c>
      <c r="D684" s="1" t="s">
        <v>57</v>
      </c>
      <c r="E684" s="1">
        <v>86</v>
      </c>
      <c r="F684" s="1">
        <v>321</v>
      </c>
      <c r="G684" s="1">
        <v>44</v>
      </c>
      <c r="H684" s="1">
        <v>81</v>
      </c>
      <c r="I684" s="1">
        <v>21</v>
      </c>
      <c r="J684" s="1">
        <v>5</v>
      </c>
      <c r="K684" s="1">
        <v>5</v>
      </c>
      <c r="L684" s="1">
        <v>45</v>
      </c>
      <c r="M684" s="1">
        <v>4</v>
      </c>
      <c r="N684" s="1">
        <v>4</v>
      </c>
      <c r="O684" s="1">
        <v>30</v>
      </c>
      <c r="P684" s="1">
        <v>74</v>
      </c>
      <c r="AI684" s="1"/>
    </row>
    <row r="685" spans="1:35" x14ac:dyDescent="0.25">
      <c r="A685" s="1" t="s">
        <v>9899</v>
      </c>
      <c r="B685" s="1">
        <v>2011</v>
      </c>
      <c r="C685" s="1" t="s">
        <v>55</v>
      </c>
      <c r="D685" s="1" t="s">
        <v>53</v>
      </c>
      <c r="E685" s="1">
        <v>92</v>
      </c>
      <c r="F685" s="1">
        <v>322</v>
      </c>
      <c r="G685" s="1">
        <v>26</v>
      </c>
      <c r="H685" s="1">
        <v>72</v>
      </c>
      <c r="I685" s="1">
        <v>13</v>
      </c>
      <c r="J685" s="1">
        <v>0</v>
      </c>
      <c r="K685" s="1">
        <v>1</v>
      </c>
      <c r="L685" s="1">
        <v>19</v>
      </c>
      <c r="M685" s="1">
        <v>13</v>
      </c>
      <c r="N685" s="1">
        <v>2</v>
      </c>
      <c r="O685" s="1">
        <v>16</v>
      </c>
      <c r="P685" s="1">
        <v>56</v>
      </c>
      <c r="AI685" s="1"/>
    </row>
    <row r="686" spans="1:35" x14ac:dyDescent="0.25">
      <c r="A686" s="1" t="s">
        <v>9734</v>
      </c>
      <c r="B686" s="1">
        <v>2011</v>
      </c>
      <c r="C686" s="1" t="s">
        <v>81</v>
      </c>
      <c r="D686" s="1" t="s">
        <v>57</v>
      </c>
      <c r="E686" s="1">
        <v>91</v>
      </c>
      <c r="F686" s="1">
        <v>322</v>
      </c>
      <c r="G686" s="1">
        <v>28</v>
      </c>
      <c r="H686" s="1">
        <v>77</v>
      </c>
      <c r="I686" s="1">
        <v>16</v>
      </c>
      <c r="J686" s="1">
        <v>0</v>
      </c>
      <c r="K686" s="1">
        <v>4</v>
      </c>
      <c r="L686" s="1">
        <v>26</v>
      </c>
      <c r="M686" s="1">
        <v>4</v>
      </c>
      <c r="N686" s="1">
        <v>4</v>
      </c>
      <c r="O686" s="1">
        <v>12</v>
      </c>
      <c r="P686" s="1">
        <v>35</v>
      </c>
      <c r="AI686" s="1"/>
    </row>
    <row r="687" spans="1:35" x14ac:dyDescent="0.25">
      <c r="A687" s="1" t="s">
        <v>9617</v>
      </c>
      <c r="B687" s="1">
        <v>2011</v>
      </c>
      <c r="C687" s="1" t="s">
        <v>71</v>
      </c>
      <c r="D687" s="1" t="s">
        <v>53</v>
      </c>
      <c r="E687" s="1">
        <v>97</v>
      </c>
      <c r="F687" s="1">
        <v>323</v>
      </c>
      <c r="G687" s="1">
        <v>52</v>
      </c>
      <c r="H687" s="1">
        <v>84</v>
      </c>
      <c r="I687" s="1">
        <v>21</v>
      </c>
      <c r="J687" s="1">
        <v>4</v>
      </c>
      <c r="K687" s="1">
        <v>2</v>
      </c>
      <c r="L687" s="1">
        <v>21</v>
      </c>
      <c r="M687" s="1">
        <v>15</v>
      </c>
      <c r="N687" s="1">
        <v>4</v>
      </c>
      <c r="O687" s="1">
        <v>28</v>
      </c>
      <c r="P687" s="1">
        <v>45</v>
      </c>
      <c r="AI687" s="1"/>
    </row>
    <row r="688" spans="1:35" x14ac:dyDescent="0.25">
      <c r="A688" s="1" t="s">
        <v>9871</v>
      </c>
      <c r="B688" s="1">
        <v>2011</v>
      </c>
      <c r="C688" s="1" t="s">
        <v>72</v>
      </c>
      <c r="D688" s="1" t="s">
        <v>53</v>
      </c>
      <c r="E688" s="1">
        <v>91</v>
      </c>
      <c r="F688" s="1">
        <v>324</v>
      </c>
      <c r="G688" s="1">
        <v>35</v>
      </c>
      <c r="H688" s="1">
        <v>79</v>
      </c>
      <c r="I688" s="1">
        <v>13</v>
      </c>
      <c r="J688" s="1">
        <v>0</v>
      </c>
      <c r="K688" s="1">
        <v>4</v>
      </c>
      <c r="L688" s="1">
        <v>38</v>
      </c>
      <c r="M688" s="1">
        <v>6</v>
      </c>
      <c r="N688" s="1">
        <v>2</v>
      </c>
      <c r="O688" s="1">
        <v>13</v>
      </c>
      <c r="P688" s="1">
        <v>40</v>
      </c>
      <c r="AI688" s="1"/>
    </row>
    <row r="689" spans="1:35" x14ac:dyDescent="0.25">
      <c r="A689" s="1" t="s">
        <v>9657</v>
      </c>
      <c r="B689" s="1">
        <v>2011</v>
      </c>
      <c r="C689" s="1" t="s">
        <v>79</v>
      </c>
      <c r="D689" s="1" t="s">
        <v>57</v>
      </c>
      <c r="E689" s="1">
        <v>124</v>
      </c>
      <c r="F689" s="1">
        <v>324</v>
      </c>
      <c r="G689" s="1">
        <v>38</v>
      </c>
      <c r="H689" s="1">
        <v>81</v>
      </c>
      <c r="I689" s="1">
        <v>15</v>
      </c>
      <c r="J689" s="1">
        <v>1</v>
      </c>
      <c r="K689" s="1">
        <v>16</v>
      </c>
      <c r="L689" s="1">
        <v>44</v>
      </c>
      <c r="M689" s="1">
        <v>2</v>
      </c>
      <c r="N689" s="1">
        <v>2</v>
      </c>
      <c r="O689" s="1">
        <v>23</v>
      </c>
      <c r="P689" s="1">
        <v>82</v>
      </c>
      <c r="AI689" s="1"/>
    </row>
    <row r="690" spans="1:35" x14ac:dyDescent="0.25">
      <c r="A690" s="1" t="s">
        <v>9833</v>
      </c>
      <c r="B690" s="1">
        <v>2011</v>
      </c>
      <c r="C690" s="1" t="s">
        <v>72</v>
      </c>
      <c r="D690" s="1" t="s">
        <v>53</v>
      </c>
      <c r="E690" s="1">
        <v>94</v>
      </c>
      <c r="F690" s="1">
        <v>325</v>
      </c>
      <c r="G690" s="1">
        <v>41</v>
      </c>
      <c r="H690" s="1">
        <v>91</v>
      </c>
      <c r="I690" s="1">
        <v>16</v>
      </c>
      <c r="J690" s="1">
        <v>0</v>
      </c>
      <c r="K690" s="1">
        <v>13</v>
      </c>
      <c r="L690" s="1">
        <v>57</v>
      </c>
      <c r="M690" s="1">
        <v>0</v>
      </c>
      <c r="N690" s="1">
        <v>0</v>
      </c>
      <c r="O690" s="1">
        <v>36</v>
      </c>
      <c r="P690" s="1">
        <v>78</v>
      </c>
      <c r="AI690" s="1"/>
    </row>
    <row r="691" spans="1:35" x14ac:dyDescent="0.25">
      <c r="A691" s="1" t="s">
        <v>9995</v>
      </c>
      <c r="B691" s="1">
        <v>2011</v>
      </c>
      <c r="C691" s="1" t="s">
        <v>76</v>
      </c>
      <c r="D691" s="1" t="s">
        <v>57</v>
      </c>
      <c r="E691" s="1">
        <v>148</v>
      </c>
      <c r="F691" s="1">
        <v>326</v>
      </c>
      <c r="G691" s="1">
        <v>35</v>
      </c>
      <c r="H691" s="1">
        <v>86</v>
      </c>
      <c r="I691" s="1">
        <v>20</v>
      </c>
      <c r="J691" s="1">
        <v>3</v>
      </c>
      <c r="K691" s="1">
        <v>1</v>
      </c>
      <c r="L691" s="1">
        <v>28</v>
      </c>
      <c r="M691" s="1">
        <v>2</v>
      </c>
      <c r="N691" s="1">
        <v>2</v>
      </c>
      <c r="O691" s="1">
        <v>33</v>
      </c>
      <c r="P691" s="1">
        <v>65</v>
      </c>
      <c r="AI691" s="1"/>
    </row>
    <row r="692" spans="1:35" x14ac:dyDescent="0.25">
      <c r="A692" s="1" t="s">
        <v>9722</v>
      </c>
      <c r="B692" s="1">
        <v>2011</v>
      </c>
      <c r="C692" s="1" t="s">
        <v>69</v>
      </c>
      <c r="D692" s="1" t="s">
        <v>57</v>
      </c>
      <c r="E692" s="1">
        <v>96</v>
      </c>
      <c r="F692" s="1">
        <v>328</v>
      </c>
      <c r="G692" s="1">
        <v>31</v>
      </c>
      <c r="H692" s="1">
        <v>93</v>
      </c>
      <c r="I692" s="1">
        <v>15</v>
      </c>
      <c r="J692" s="1">
        <v>1</v>
      </c>
      <c r="K692" s="1">
        <v>0</v>
      </c>
      <c r="L692" s="1">
        <v>36</v>
      </c>
      <c r="M692" s="1">
        <v>5</v>
      </c>
      <c r="N692" s="1">
        <v>1</v>
      </c>
      <c r="O692" s="1">
        <v>35</v>
      </c>
      <c r="P692" s="1">
        <v>50</v>
      </c>
      <c r="AI692" s="1"/>
    </row>
    <row r="693" spans="1:35" x14ac:dyDescent="0.25">
      <c r="A693" s="1" t="s">
        <v>9795</v>
      </c>
      <c r="B693" s="1">
        <v>2011</v>
      </c>
      <c r="C693" s="1" t="s">
        <v>78</v>
      </c>
      <c r="D693" s="1" t="s">
        <v>53</v>
      </c>
      <c r="E693" s="1">
        <v>92</v>
      </c>
      <c r="F693" s="1">
        <v>329</v>
      </c>
      <c r="G693" s="1">
        <v>33</v>
      </c>
      <c r="H693" s="1">
        <v>84</v>
      </c>
      <c r="I693" s="1">
        <v>10</v>
      </c>
      <c r="J693" s="1">
        <v>0</v>
      </c>
      <c r="K693" s="1">
        <v>5</v>
      </c>
      <c r="L693" s="1">
        <v>32</v>
      </c>
      <c r="M693" s="1">
        <v>2</v>
      </c>
      <c r="N693" s="1">
        <v>1</v>
      </c>
      <c r="O693" s="1">
        <v>23</v>
      </c>
      <c r="P693" s="1">
        <v>41</v>
      </c>
      <c r="AI693" s="1"/>
    </row>
    <row r="694" spans="1:35" x14ac:dyDescent="0.25">
      <c r="A694" s="1" t="s">
        <v>9799</v>
      </c>
      <c r="B694" s="1">
        <v>2011</v>
      </c>
      <c r="C694" s="1" t="s">
        <v>81</v>
      </c>
      <c r="D694" s="1" t="s">
        <v>57</v>
      </c>
      <c r="E694" s="1">
        <v>108</v>
      </c>
      <c r="F694" s="1">
        <v>331</v>
      </c>
      <c r="G694" s="1">
        <v>34</v>
      </c>
      <c r="H694" s="1">
        <v>77</v>
      </c>
      <c r="I694" s="1">
        <v>22</v>
      </c>
      <c r="J694" s="1">
        <v>2</v>
      </c>
      <c r="K694" s="1">
        <v>4</v>
      </c>
      <c r="L694" s="1">
        <v>21</v>
      </c>
      <c r="M694" s="1">
        <v>2</v>
      </c>
      <c r="N694" s="1">
        <v>3</v>
      </c>
      <c r="O694" s="1">
        <v>10</v>
      </c>
      <c r="P694" s="1">
        <v>84</v>
      </c>
      <c r="AI694" s="1"/>
    </row>
    <row r="695" spans="1:35" x14ac:dyDescent="0.25">
      <c r="A695" s="1" t="s">
        <v>9996</v>
      </c>
      <c r="B695" s="1">
        <v>2011</v>
      </c>
      <c r="C695" s="1" t="s">
        <v>55</v>
      </c>
      <c r="D695" s="1" t="s">
        <v>53</v>
      </c>
      <c r="E695" s="1">
        <v>90</v>
      </c>
      <c r="F695" s="1">
        <v>333</v>
      </c>
      <c r="G695" s="1">
        <v>39</v>
      </c>
      <c r="H695" s="1">
        <v>91</v>
      </c>
      <c r="I695" s="1">
        <v>16</v>
      </c>
      <c r="J695" s="1">
        <v>7</v>
      </c>
      <c r="K695" s="1">
        <v>6</v>
      </c>
      <c r="L695" s="1">
        <v>36</v>
      </c>
      <c r="M695" s="1">
        <v>6</v>
      </c>
      <c r="N695" s="1">
        <v>0</v>
      </c>
      <c r="O695" s="1">
        <v>40</v>
      </c>
      <c r="P695" s="1">
        <v>79</v>
      </c>
      <c r="AI695" s="1"/>
    </row>
    <row r="696" spans="1:35" x14ac:dyDescent="0.25">
      <c r="A696" s="1" t="s">
        <v>9737</v>
      </c>
      <c r="B696" s="1">
        <v>2011</v>
      </c>
      <c r="C696" s="1" t="s">
        <v>76</v>
      </c>
      <c r="D696" s="1" t="s">
        <v>57</v>
      </c>
      <c r="E696" s="1">
        <v>97</v>
      </c>
      <c r="F696" s="1">
        <v>333</v>
      </c>
      <c r="G696" s="1">
        <v>41</v>
      </c>
      <c r="H696" s="1">
        <v>99</v>
      </c>
      <c r="I696" s="1">
        <v>16</v>
      </c>
      <c r="J696" s="1">
        <v>1</v>
      </c>
      <c r="K696" s="1">
        <v>10</v>
      </c>
      <c r="L696" s="1">
        <v>55</v>
      </c>
      <c r="M696" s="1">
        <v>1</v>
      </c>
      <c r="N696" s="1">
        <v>0</v>
      </c>
      <c r="O696" s="1">
        <v>24</v>
      </c>
      <c r="P696" s="1">
        <v>75</v>
      </c>
      <c r="AI696" s="1"/>
    </row>
    <row r="697" spans="1:35" x14ac:dyDescent="0.25">
      <c r="A697" s="1" t="s">
        <v>9615</v>
      </c>
      <c r="B697" s="1">
        <v>2011</v>
      </c>
      <c r="C697" s="1" t="s">
        <v>66</v>
      </c>
      <c r="D697" s="1" t="s">
        <v>53</v>
      </c>
      <c r="E697" s="1">
        <v>102</v>
      </c>
      <c r="F697" s="1">
        <v>333</v>
      </c>
      <c r="G697" s="1">
        <v>30</v>
      </c>
      <c r="H697" s="1">
        <v>83</v>
      </c>
      <c r="I697" s="1">
        <v>17</v>
      </c>
      <c r="J697" s="1">
        <v>1</v>
      </c>
      <c r="K697" s="1">
        <v>4</v>
      </c>
      <c r="L697" s="1">
        <v>38</v>
      </c>
      <c r="M697" s="1">
        <v>3</v>
      </c>
      <c r="N697" s="1">
        <v>1</v>
      </c>
      <c r="O697" s="1">
        <v>30</v>
      </c>
      <c r="P697" s="1">
        <v>50</v>
      </c>
      <c r="AI697" s="1"/>
    </row>
    <row r="698" spans="1:35" x14ac:dyDescent="0.25">
      <c r="A698" s="1" t="s">
        <v>9584</v>
      </c>
      <c r="B698" s="1">
        <v>2011</v>
      </c>
      <c r="C698" s="1" t="s">
        <v>61</v>
      </c>
      <c r="D698" s="1" t="s">
        <v>53</v>
      </c>
      <c r="E698" s="1">
        <v>85</v>
      </c>
      <c r="F698" s="1">
        <v>334</v>
      </c>
      <c r="G698" s="1">
        <v>39</v>
      </c>
      <c r="H698" s="1">
        <v>82</v>
      </c>
      <c r="I698" s="1">
        <v>15</v>
      </c>
      <c r="J698" s="1">
        <v>1</v>
      </c>
      <c r="K698" s="1">
        <v>12</v>
      </c>
      <c r="L698" s="1">
        <v>41</v>
      </c>
      <c r="M698" s="1">
        <v>2</v>
      </c>
      <c r="N698" s="1">
        <v>1</v>
      </c>
      <c r="O698" s="1">
        <v>25</v>
      </c>
      <c r="P698" s="1">
        <v>83</v>
      </c>
      <c r="AI698" s="1"/>
    </row>
    <row r="699" spans="1:35" x14ac:dyDescent="0.25">
      <c r="A699" s="1" t="s">
        <v>9837</v>
      </c>
      <c r="B699" s="1">
        <v>2011</v>
      </c>
      <c r="C699" s="1" t="s">
        <v>70</v>
      </c>
      <c r="D699" s="1" t="s">
        <v>57</v>
      </c>
      <c r="E699" s="1">
        <v>91</v>
      </c>
      <c r="F699" s="1">
        <v>334</v>
      </c>
      <c r="G699" s="1">
        <v>53</v>
      </c>
      <c r="H699" s="1">
        <v>89</v>
      </c>
      <c r="I699" s="1">
        <v>18</v>
      </c>
      <c r="J699" s="1">
        <v>1</v>
      </c>
      <c r="K699" s="1">
        <v>4</v>
      </c>
      <c r="L699" s="1">
        <v>21</v>
      </c>
      <c r="M699" s="1">
        <v>16</v>
      </c>
      <c r="N699" s="1">
        <v>7</v>
      </c>
      <c r="O699" s="1">
        <v>40</v>
      </c>
      <c r="P699" s="1">
        <v>61</v>
      </c>
      <c r="AI699" s="1"/>
    </row>
    <row r="700" spans="1:35" x14ac:dyDescent="0.25">
      <c r="A700" s="1" t="s">
        <v>9731</v>
      </c>
      <c r="B700" s="1">
        <v>2011</v>
      </c>
      <c r="C700" s="1" t="s">
        <v>81</v>
      </c>
      <c r="D700" s="1" t="s">
        <v>57</v>
      </c>
      <c r="E700" s="1">
        <v>115</v>
      </c>
      <c r="F700" s="1">
        <v>335</v>
      </c>
      <c r="G700" s="1">
        <v>42</v>
      </c>
      <c r="H700" s="1">
        <v>93</v>
      </c>
      <c r="I700" s="1">
        <v>22</v>
      </c>
      <c r="J700" s="1">
        <v>1</v>
      </c>
      <c r="K700" s="1">
        <v>9</v>
      </c>
      <c r="L700" s="1">
        <v>41</v>
      </c>
      <c r="M700" s="1">
        <v>7</v>
      </c>
      <c r="N700" s="1">
        <v>4</v>
      </c>
      <c r="O700" s="1">
        <v>21</v>
      </c>
      <c r="P700" s="1">
        <v>61</v>
      </c>
      <c r="AI700" s="1"/>
    </row>
    <row r="701" spans="1:35" x14ac:dyDescent="0.25">
      <c r="A701" s="1" t="s">
        <v>9704</v>
      </c>
      <c r="B701" s="1">
        <v>2011</v>
      </c>
      <c r="C701" s="1" t="s">
        <v>75</v>
      </c>
      <c r="D701" s="1" t="s">
        <v>57</v>
      </c>
      <c r="E701" s="1">
        <v>114</v>
      </c>
      <c r="F701" s="1">
        <v>336</v>
      </c>
      <c r="G701" s="1">
        <v>27</v>
      </c>
      <c r="H701" s="1">
        <v>72</v>
      </c>
      <c r="I701" s="1">
        <v>14</v>
      </c>
      <c r="J701" s="1">
        <v>1</v>
      </c>
      <c r="K701" s="1">
        <v>0</v>
      </c>
      <c r="L701" s="1">
        <v>23</v>
      </c>
      <c r="M701" s="1">
        <v>3</v>
      </c>
      <c r="N701" s="1">
        <v>2</v>
      </c>
      <c r="O701" s="1">
        <v>18</v>
      </c>
      <c r="P701" s="1">
        <v>46</v>
      </c>
      <c r="AI701" s="1"/>
    </row>
    <row r="702" spans="1:35" x14ac:dyDescent="0.25">
      <c r="A702" s="1" t="s">
        <v>9604</v>
      </c>
      <c r="B702" s="1">
        <v>2011</v>
      </c>
      <c r="C702" s="1" t="s">
        <v>54</v>
      </c>
      <c r="D702" s="1" t="s">
        <v>57</v>
      </c>
      <c r="E702" s="1">
        <v>115</v>
      </c>
      <c r="F702" s="1">
        <v>336</v>
      </c>
      <c r="G702" s="1">
        <v>37</v>
      </c>
      <c r="H702" s="1">
        <v>87</v>
      </c>
      <c r="I702" s="1">
        <v>22</v>
      </c>
      <c r="J702" s="1">
        <v>0</v>
      </c>
      <c r="K702" s="1">
        <v>5</v>
      </c>
      <c r="L702" s="1">
        <v>29</v>
      </c>
      <c r="M702" s="1">
        <v>1</v>
      </c>
      <c r="N702" s="1">
        <v>1</v>
      </c>
      <c r="O702" s="1">
        <v>36</v>
      </c>
      <c r="P702" s="1">
        <v>91</v>
      </c>
      <c r="AI702" s="1"/>
    </row>
    <row r="703" spans="1:35" x14ac:dyDescent="0.25">
      <c r="A703" s="1" t="s">
        <v>9997</v>
      </c>
      <c r="B703" s="1">
        <v>2011</v>
      </c>
      <c r="C703" s="1" t="s">
        <v>74</v>
      </c>
      <c r="D703" s="1" t="s">
        <v>53</v>
      </c>
      <c r="E703" s="1">
        <v>89</v>
      </c>
      <c r="F703" s="1">
        <v>338</v>
      </c>
      <c r="G703" s="1">
        <v>26</v>
      </c>
      <c r="H703" s="1">
        <v>89</v>
      </c>
      <c r="I703" s="1">
        <v>18</v>
      </c>
      <c r="J703" s="1">
        <v>1</v>
      </c>
      <c r="K703" s="1">
        <v>5</v>
      </c>
      <c r="L703" s="1">
        <v>30</v>
      </c>
      <c r="M703" s="1">
        <v>2</v>
      </c>
      <c r="N703" s="1">
        <v>0</v>
      </c>
      <c r="O703" s="1">
        <v>22</v>
      </c>
      <c r="P703" s="1">
        <v>51</v>
      </c>
      <c r="AI703" s="1"/>
    </row>
    <row r="704" spans="1:35" x14ac:dyDescent="0.25">
      <c r="A704" s="1" t="s">
        <v>9583</v>
      </c>
      <c r="B704" s="1">
        <v>2011</v>
      </c>
      <c r="C704" s="1" t="s">
        <v>83</v>
      </c>
      <c r="D704" s="1" t="s">
        <v>57</v>
      </c>
      <c r="E704" s="1">
        <v>92</v>
      </c>
      <c r="F704" s="1">
        <v>338</v>
      </c>
      <c r="G704" s="1">
        <v>55</v>
      </c>
      <c r="H704" s="1">
        <v>82</v>
      </c>
      <c r="I704" s="1">
        <v>16</v>
      </c>
      <c r="J704" s="1">
        <v>0</v>
      </c>
      <c r="K704" s="1">
        <v>10</v>
      </c>
      <c r="L704" s="1">
        <v>45</v>
      </c>
      <c r="M704" s="1">
        <v>20</v>
      </c>
      <c r="N704" s="1">
        <v>10</v>
      </c>
      <c r="O704" s="1">
        <v>44</v>
      </c>
      <c r="P704" s="1">
        <v>66</v>
      </c>
      <c r="AI704" s="1"/>
    </row>
    <row r="705" spans="1:35" x14ac:dyDescent="0.25">
      <c r="A705" s="1" t="s">
        <v>9547</v>
      </c>
      <c r="B705" s="1">
        <v>2011</v>
      </c>
      <c r="C705" s="1" t="s">
        <v>76</v>
      </c>
      <c r="D705" s="1" t="s">
        <v>57</v>
      </c>
      <c r="E705" s="1">
        <v>94</v>
      </c>
      <c r="F705" s="1">
        <v>338</v>
      </c>
      <c r="G705" s="1">
        <v>61</v>
      </c>
      <c r="H705" s="1">
        <v>83</v>
      </c>
      <c r="I705" s="1">
        <v>14</v>
      </c>
      <c r="J705" s="1">
        <v>6</v>
      </c>
      <c r="K705" s="1">
        <v>11</v>
      </c>
      <c r="L705" s="1">
        <v>40</v>
      </c>
      <c r="M705" s="1">
        <v>5</v>
      </c>
      <c r="N705" s="1">
        <v>2</v>
      </c>
      <c r="O705" s="1">
        <v>45</v>
      </c>
      <c r="P705" s="1">
        <v>77</v>
      </c>
      <c r="AI705" s="1"/>
    </row>
    <row r="706" spans="1:35" x14ac:dyDescent="0.25">
      <c r="A706" s="1" t="s">
        <v>9708</v>
      </c>
      <c r="B706" s="1">
        <v>2011</v>
      </c>
      <c r="C706" s="1" t="s">
        <v>69</v>
      </c>
      <c r="D706" s="1" t="s">
        <v>57</v>
      </c>
      <c r="E706" s="1">
        <v>114</v>
      </c>
      <c r="F706" s="1">
        <v>340</v>
      </c>
      <c r="G706" s="1">
        <v>22</v>
      </c>
      <c r="H706" s="1">
        <v>91</v>
      </c>
      <c r="I706" s="1">
        <v>17</v>
      </c>
      <c r="J706" s="1">
        <v>0</v>
      </c>
      <c r="K706" s="1">
        <v>3</v>
      </c>
      <c r="L706" s="1">
        <v>40</v>
      </c>
      <c r="M706" s="1">
        <v>0</v>
      </c>
      <c r="N706" s="1">
        <v>2</v>
      </c>
      <c r="O706" s="1">
        <v>38</v>
      </c>
      <c r="P706" s="1">
        <v>47</v>
      </c>
      <c r="AI706" s="1"/>
    </row>
    <row r="707" spans="1:35" x14ac:dyDescent="0.25">
      <c r="A707" s="1" t="s">
        <v>9828</v>
      </c>
      <c r="B707" s="1">
        <v>2011</v>
      </c>
      <c r="C707" s="1" t="s">
        <v>67</v>
      </c>
      <c r="D707" s="1" t="s">
        <v>53</v>
      </c>
      <c r="E707" s="1">
        <v>115</v>
      </c>
      <c r="F707" s="1">
        <v>344</v>
      </c>
      <c r="G707" s="1">
        <v>34</v>
      </c>
      <c r="H707" s="1">
        <v>81</v>
      </c>
      <c r="I707" s="1">
        <v>14</v>
      </c>
      <c r="J707" s="1">
        <v>0</v>
      </c>
      <c r="K707" s="1">
        <v>14</v>
      </c>
      <c r="L707" s="1">
        <v>44</v>
      </c>
      <c r="M707" s="1">
        <v>0</v>
      </c>
      <c r="N707" s="1">
        <v>2</v>
      </c>
      <c r="O707" s="1">
        <v>39</v>
      </c>
      <c r="P707" s="1">
        <v>76</v>
      </c>
      <c r="AI707" s="1"/>
    </row>
    <row r="708" spans="1:35" x14ac:dyDescent="0.25">
      <c r="A708" s="1" t="s">
        <v>9694</v>
      </c>
      <c r="B708" s="1">
        <v>2011</v>
      </c>
      <c r="C708" s="1" t="s">
        <v>84</v>
      </c>
      <c r="D708" s="1" t="s">
        <v>57</v>
      </c>
      <c r="E708" s="1">
        <v>112</v>
      </c>
      <c r="F708" s="1">
        <v>345</v>
      </c>
      <c r="G708" s="1">
        <v>51</v>
      </c>
      <c r="H708" s="1">
        <v>82</v>
      </c>
      <c r="I708" s="1">
        <v>17</v>
      </c>
      <c r="J708" s="1">
        <v>1</v>
      </c>
      <c r="K708" s="1">
        <v>14</v>
      </c>
      <c r="L708" s="1">
        <v>55</v>
      </c>
      <c r="M708" s="1">
        <v>6</v>
      </c>
      <c r="N708" s="1">
        <v>3</v>
      </c>
      <c r="O708" s="1">
        <v>70</v>
      </c>
      <c r="P708" s="1">
        <v>89</v>
      </c>
      <c r="AI708" s="1"/>
    </row>
    <row r="709" spans="1:35" x14ac:dyDescent="0.25">
      <c r="A709" s="1" t="s">
        <v>9875</v>
      </c>
      <c r="B709" s="1">
        <v>2011</v>
      </c>
      <c r="C709" s="1" t="s">
        <v>81</v>
      </c>
      <c r="D709" s="1" t="s">
        <v>57</v>
      </c>
      <c r="E709" s="1">
        <v>112</v>
      </c>
      <c r="F709" s="1">
        <v>348</v>
      </c>
      <c r="G709" s="1">
        <v>50</v>
      </c>
      <c r="H709" s="1">
        <v>77</v>
      </c>
      <c r="I709" s="1">
        <v>24</v>
      </c>
      <c r="J709" s="1">
        <v>1</v>
      </c>
      <c r="K709" s="1">
        <v>4</v>
      </c>
      <c r="L709" s="1">
        <v>19</v>
      </c>
      <c r="M709" s="1">
        <v>19</v>
      </c>
      <c r="N709" s="1">
        <v>6</v>
      </c>
      <c r="O709" s="1">
        <v>42</v>
      </c>
      <c r="P709" s="1">
        <v>95</v>
      </c>
      <c r="AI709" s="1"/>
    </row>
    <row r="710" spans="1:35" x14ac:dyDescent="0.25">
      <c r="A710" s="1" t="s">
        <v>9669</v>
      </c>
      <c r="B710" s="1">
        <v>2011</v>
      </c>
      <c r="C710" s="1" t="s">
        <v>65</v>
      </c>
      <c r="D710" s="1" t="s">
        <v>57</v>
      </c>
      <c r="E710" s="1">
        <v>97</v>
      </c>
      <c r="F710" s="1">
        <v>350</v>
      </c>
      <c r="G710" s="1">
        <v>44</v>
      </c>
      <c r="H710" s="1">
        <v>93</v>
      </c>
      <c r="I710" s="1">
        <v>10</v>
      </c>
      <c r="J710" s="1">
        <v>2</v>
      </c>
      <c r="K710" s="1">
        <v>4</v>
      </c>
      <c r="L710" s="1">
        <v>26</v>
      </c>
      <c r="M710" s="1">
        <v>20</v>
      </c>
      <c r="N710" s="1">
        <v>10</v>
      </c>
      <c r="O710" s="1">
        <v>23</v>
      </c>
      <c r="P710" s="1">
        <v>51</v>
      </c>
      <c r="AI710" s="1"/>
    </row>
    <row r="711" spans="1:35" x14ac:dyDescent="0.25">
      <c r="A711" s="1" t="s">
        <v>9824</v>
      </c>
      <c r="B711" s="1">
        <v>2011</v>
      </c>
      <c r="C711" s="1" t="s">
        <v>72</v>
      </c>
      <c r="D711" s="1" t="s">
        <v>53</v>
      </c>
      <c r="E711" s="1">
        <v>107</v>
      </c>
      <c r="F711" s="1">
        <v>352</v>
      </c>
      <c r="G711" s="1">
        <v>34</v>
      </c>
      <c r="H711" s="1">
        <v>87</v>
      </c>
      <c r="I711" s="1">
        <v>23</v>
      </c>
      <c r="J711" s="1">
        <v>1</v>
      </c>
      <c r="K711" s="1">
        <v>11</v>
      </c>
      <c r="L711" s="1">
        <v>53</v>
      </c>
      <c r="M711" s="1">
        <v>1</v>
      </c>
      <c r="N711" s="1">
        <v>0</v>
      </c>
      <c r="O711" s="1">
        <v>23</v>
      </c>
      <c r="P711" s="1">
        <v>87</v>
      </c>
      <c r="AI711" s="1"/>
    </row>
    <row r="712" spans="1:35" x14ac:dyDescent="0.25">
      <c r="A712" s="1" t="s">
        <v>9888</v>
      </c>
      <c r="B712" s="1">
        <v>2011</v>
      </c>
      <c r="C712" s="1" t="s">
        <v>70</v>
      </c>
      <c r="D712" s="1" t="s">
        <v>57</v>
      </c>
      <c r="E712" s="1">
        <v>103</v>
      </c>
      <c r="F712" s="1">
        <v>352</v>
      </c>
      <c r="G712" s="1">
        <v>40</v>
      </c>
      <c r="H712" s="1">
        <v>80</v>
      </c>
      <c r="I712" s="1">
        <v>17</v>
      </c>
      <c r="J712" s="1">
        <v>1</v>
      </c>
      <c r="K712" s="1">
        <v>8</v>
      </c>
      <c r="L712" s="1">
        <v>37</v>
      </c>
      <c r="M712" s="1">
        <v>1</v>
      </c>
      <c r="N712" s="1">
        <v>1</v>
      </c>
      <c r="O712" s="1">
        <v>36</v>
      </c>
      <c r="P712" s="1">
        <v>77</v>
      </c>
      <c r="AI712" s="1"/>
    </row>
    <row r="713" spans="1:35" x14ac:dyDescent="0.25">
      <c r="A713" s="1" t="s">
        <v>9537</v>
      </c>
      <c r="B713" s="1">
        <v>2011</v>
      </c>
      <c r="C713" s="1" t="s">
        <v>69</v>
      </c>
      <c r="D713" s="1" t="s">
        <v>57</v>
      </c>
      <c r="E713" s="1">
        <v>98</v>
      </c>
      <c r="F713" s="1">
        <v>353</v>
      </c>
      <c r="G713" s="1">
        <v>61</v>
      </c>
      <c r="H713" s="1">
        <v>102</v>
      </c>
      <c r="I713" s="1">
        <v>30</v>
      </c>
      <c r="J713" s="1">
        <v>2</v>
      </c>
      <c r="K713" s="1">
        <v>15</v>
      </c>
      <c r="L713" s="1">
        <v>66</v>
      </c>
      <c r="M713" s="1">
        <v>3</v>
      </c>
      <c r="N713" s="1">
        <v>0</v>
      </c>
      <c r="O713" s="1">
        <v>60</v>
      </c>
      <c r="P713" s="1">
        <v>61</v>
      </c>
      <c r="AI713" s="1"/>
    </row>
    <row r="714" spans="1:35" x14ac:dyDescent="0.25">
      <c r="A714" s="1" t="s">
        <v>9998</v>
      </c>
      <c r="B714" s="1">
        <v>2011</v>
      </c>
      <c r="C714" s="1" t="s">
        <v>64</v>
      </c>
      <c r="D714" s="1" t="s">
        <v>53</v>
      </c>
      <c r="E714" s="1">
        <v>103</v>
      </c>
      <c r="F714" s="1">
        <v>358</v>
      </c>
      <c r="G714" s="1">
        <v>52</v>
      </c>
      <c r="H714" s="1">
        <v>84</v>
      </c>
      <c r="I714" s="1">
        <v>23</v>
      </c>
      <c r="J714" s="1">
        <v>3</v>
      </c>
      <c r="K714" s="1">
        <v>16</v>
      </c>
      <c r="L714" s="1">
        <v>56</v>
      </c>
      <c r="M714" s="1">
        <v>1</v>
      </c>
      <c r="N714" s="1">
        <v>0</v>
      </c>
      <c r="O714" s="1">
        <v>24</v>
      </c>
      <c r="P714" s="1">
        <v>119</v>
      </c>
      <c r="AI714" s="1"/>
    </row>
    <row r="715" spans="1:35" x14ac:dyDescent="0.25">
      <c r="A715" s="1" t="s">
        <v>9999</v>
      </c>
      <c r="B715" s="1">
        <v>2011</v>
      </c>
      <c r="C715" s="1" t="s">
        <v>60</v>
      </c>
      <c r="D715" s="1" t="s">
        <v>53</v>
      </c>
      <c r="E715" s="1">
        <v>95</v>
      </c>
      <c r="F715" s="1">
        <v>362</v>
      </c>
      <c r="G715" s="1">
        <v>58</v>
      </c>
      <c r="H715" s="1">
        <v>95</v>
      </c>
      <c r="I715" s="1">
        <v>24</v>
      </c>
      <c r="J715" s="1">
        <v>5</v>
      </c>
      <c r="K715" s="1">
        <v>12</v>
      </c>
      <c r="L715" s="1">
        <v>37</v>
      </c>
      <c r="M715" s="1">
        <v>2</v>
      </c>
      <c r="N715" s="1">
        <v>1</v>
      </c>
      <c r="O715" s="1">
        <v>23</v>
      </c>
      <c r="P715" s="1">
        <v>88</v>
      </c>
      <c r="AI715" s="1"/>
    </row>
    <row r="716" spans="1:35" x14ac:dyDescent="0.25">
      <c r="A716" s="1" t="s">
        <v>9882</v>
      </c>
      <c r="B716" s="1">
        <v>2011</v>
      </c>
      <c r="C716" s="1" t="s">
        <v>71</v>
      </c>
      <c r="D716" s="1" t="s">
        <v>53</v>
      </c>
      <c r="E716" s="1">
        <v>99</v>
      </c>
      <c r="F716" s="1">
        <v>366</v>
      </c>
      <c r="G716" s="1">
        <v>37</v>
      </c>
      <c r="H716" s="1">
        <v>100</v>
      </c>
      <c r="I716" s="1">
        <v>21</v>
      </c>
      <c r="J716" s="1">
        <v>1</v>
      </c>
      <c r="K716" s="1">
        <v>12</v>
      </c>
      <c r="L716" s="1">
        <v>58</v>
      </c>
      <c r="M716" s="1">
        <v>1</v>
      </c>
      <c r="N716" s="1">
        <v>1</v>
      </c>
      <c r="O716" s="1">
        <v>32</v>
      </c>
      <c r="P716" s="1">
        <v>86</v>
      </c>
      <c r="AI716" s="1"/>
    </row>
    <row r="717" spans="1:35" x14ac:dyDescent="0.25">
      <c r="A717" s="1" t="s">
        <v>9867</v>
      </c>
      <c r="B717" s="1">
        <v>2011</v>
      </c>
      <c r="C717" s="1" t="s">
        <v>76</v>
      </c>
      <c r="D717" s="1" t="s">
        <v>57</v>
      </c>
      <c r="E717" s="1">
        <v>117</v>
      </c>
      <c r="F717" s="1">
        <v>367</v>
      </c>
      <c r="G717" s="1">
        <v>34</v>
      </c>
      <c r="H717" s="1">
        <v>104</v>
      </c>
      <c r="I717" s="1">
        <v>19</v>
      </c>
      <c r="J717" s="1">
        <v>0</v>
      </c>
      <c r="K717" s="1">
        <v>2</v>
      </c>
      <c r="L717" s="1">
        <v>38</v>
      </c>
      <c r="M717" s="1">
        <v>0</v>
      </c>
      <c r="N717" s="1">
        <v>2</v>
      </c>
      <c r="O717" s="1">
        <v>27</v>
      </c>
      <c r="P717" s="1">
        <v>50</v>
      </c>
      <c r="AI717" s="1"/>
    </row>
    <row r="718" spans="1:35" x14ac:dyDescent="0.25">
      <c r="A718" s="1" t="s">
        <v>9859</v>
      </c>
      <c r="B718" s="1">
        <v>2011</v>
      </c>
      <c r="C718" s="1" t="s">
        <v>80</v>
      </c>
      <c r="D718" s="1" t="s">
        <v>53</v>
      </c>
      <c r="E718" s="1">
        <v>113</v>
      </c>
      <c r="F718" s="1">
        <v>369</v>
      </c>
      <c r="G718" s="1">
        <v>72</v>
      </c>
      <c r="H718" s="1">
        <v>118</v>
      </c>
      <c r="I718" s="1">
        <v>25</v>
      </c>
      <c r="J718" s="1">
        <v>0</v>
      </c>
      <c r="K718" s="1">
        <v>30</v>
      </c>
      <c r="L718" s="1">
        <v>75</v>
      </c>
      <c r="M718" s="1">
        <v>4</v>
      </c>
      <c r="N718" s="1">
        <v>2</v>
      </c>
      <c r="O718" s="1">
        <v>58</v>
      </c>
      <c r="P718" s="1">
        <v>85</v>
      </c>
      <c r="AI718" s="1"/>
    </row>
    <row r="719" spans="1:35" x14ac:dyDescent="0.25">
      <c r="A719" s="1" t="s">
        <v>9831</v>
      </c>
      <c r="B719" s="1">
        <v>2011</v>
      </c>
      <c r="C719" s="1" t="s">
        <v>68</v>
      </c>
      <c r="D719" s="1" t="s">
        <v>57</v>
      </c>
      <c r="E719" s="1">
        <v>121</v>
      </c>
      <c r="F719" s="1">
        <v>370</v>
      </c>
      <c r="G719" s="1">
        <v>49</v>
      </c>
      <c r="H719" s="1">
        <v>91</v>
      </c>
      <c r="I719" s="1">
        <v>14</v>
      </c>
      <c r="J719" s="1">
        <v>7</v>
      </c>
      <c r="K719" s="1">
        <v>9</v>
      </c>
      <c r="L719" s="1">
        <v>44</v>
      </c>
      <c r="M719" s="1">
        <v>26</v>
      </c>
      <c r="N719" s="1">
        <v>3</v>
      </c>
      <c r="O719" s="1">
        <v>31</v>
      </c>
      <c r="P719" s="1">
        <v>92</v>
      </c>
      <c r="AI719" s="1"/>
    </row>
    <row r="720" spans="1:35" x14ac:dyDescent="0.25">
      <c r="A720" s="1" t="s">
        <v>9884</v>
      </c>
      <c r="B720" s="1">
        <v>2011</v>
      </c>
      <c r="C720" s="1" t="s">
        <v>67</v>
      </c>
      <c r="D720" s="1" t="s">
        <v>53</v>
      </c>
      <c r="E720" s="1">
        <v>99</v>
      </c>
      <c r="F720" s="1">
        <v>373</v>
      </c>
      <c r="G720" s="1">
        <v>67</v>
      </c>
      <c r="H720" s="1">
        <v>103</v>
      </c>
      <c r="I720" s="1">
        <v>21</v>
      </c>
      <c r="J720" s="1">
        <v>0</v>
      </c>
      <c r="K720" s="1">
        <v>16</v>
      </c>
      <c r="L720" s="1">
        <v>62</v>
      </c>
      <c r="M720" s="1">
        <v>4</v>
      </c>
      <c r="N720" s="1">
        <v>1</v>
      </c>
      <c r="O720" s="1">
        <v>47</v>
      </c>
      <c r="P720" s="1">
        <v>80</v>
      </c>
      <c r="AI720" s="1"/>
    </row>
    <row r="721" spans="1:35" x14ac:dyDescent="0.25">
      <c r="A721" s="1" t="s">
        <v>9805</v>
      </c>
      <c r="B721" s="1">
        <v>2011</v>
      </c>
      <c r="C721" s="1" t="s">
        <v>63</v>
      </c>
      <c r="D721" s="1" t="s">
        <v>53</v>
      </c>
      <c r="E721" s="1">
        <v>131</v>
      </c>
      <c r="F721" s="1">
        <v>373</v>
      </c>
      <c r="G721" s="1">
        <v>45</v>
      </c>
      <c r="H721" s="1">
        <v>83</v>
      </c>
      <c r="I721" s="1">
        <v>20</v>
      </c>
      <c r="J721" s="1">
        <v>3</v>
      </c>
      <c r="K721" s="1">
        <v>8</v>
      </c>
      <c r="L721" s="1">
        <v>36</v>
      </c>
      <c r="M721" s="1">
        <v>11</v>
      </c>
      <c r="N721" s="1">
        <v>7</v>
      </c>
      <c r="O721" s="1">
        <v>38</v>
      </c>
      <c r="P721" s="1">
        <v>87</v>
      </c>
      <c r="AI721" s="1"/>
    </row>
    <row r="722" spans="1:35" x14ac:dyDescent="0.25">
      <c r="A722" s="1" t="s">
        <v>9802</v>
      </c>
      <c r="B722" s="1">
        <v>2011</v>
      </c>
      <c r="C722" s="1" t="s">
        <v>54</v>
      </c>
      <c r="D722" s="1" t="s">
        <v>57</v>
      </c>
      <c r="E722" s="1">
        <v>107</v>
      </c>
      <c r="F722" s="1">
        <v>378</v>
      </c>
      <c r="G722" s="1">
        <v>32</v>
      </c>
      <c r="H722" s="1">
        <v>95</v>
      </c>
      <c r="I722" s="1">
        <v>21</v>
      </c>
      <c r="J722" s="1">
        <v>3</v>
      </c>
      <c r="K722" s="1">
        <v>7</v>
      </c>
      <c r="L722" s="1">
        <v>42</v>
      </c>
      <c r="M722" s="1">
        <v>2</v>
      </c>
      <c r="N722" s="1">
        <v>2</v>
      </c>
      <c r="O722" s="1">
        <v>16</v>
      </c>
      <c r="P722" s="1">
        <v>97</v>
      </c>
      <c r="AI722" s="1"/>
    </row>
    <row r="723" spans="1:35" x14ac:dyDescent="0.25">
      <c r="A723" s="1" t="s">
        <v>9715</v>
      </c>
      <c r="B723" s="1">
        <v>2011</v>
      </c>
      <c r="C723" s="1" t="s">
        <v>68</v>
      </c>
      <c r="D723" s="1" t="s">
        <v>57</v>
      </c>
      <c r="E723" s="1">
        <v>101</v>
      </c>
      <c r="F723" s="1">
        <v>378</v>
      </c>
      <c r="G723" s="1">
        <v>42</v>
      </c>
      <c r="H723" s="1">
        <v>90</v>
      </c>
      <c r="I723" s="1">
        <v>18</v>
      </c>
      <c r="J723" s="1">
        <v>0</v>
      </c>
      <c r="K723" s="1">
        <v>11</v>
      </c>
      <c r="L723" s="1">
        <v>64</v>
      </c>
      <c r="M723" s="1">
        <v>1</v>
      </c>
      <c r="N723" s="1">
        <v>1</v>
      </c>
      <c r="O723" s="1">
        <v>32</v>
      </c>
      <c r="P723" s="1">
        <v>87</v>
      </c>
      <c r="AI723" s="1"/>
    </row>
    <row r="724" spans="1:35" x14ac:dyDescent="0.25">
      <c r="A724" s="1" t="s">
        <v>9878</v>
      </c>
      <c r="B724" s="1">
        <v>2011</v>
      </c>
      <c r="C724" s="1" t="s">
        <v>62</v>
      </c>
      <c r="D724" s="1" t="s">
        <v>57</v>
      </c>
      <c r="E724" s="1">
        <v>119</v>
      </c>
      <c r="F724" s="1">
        <v>378</v>
      </c>
      <c r="G724" s="1">
        <v>61</v>
      </c>
      <c r="H724" s="1">
        <v>115</v>
      </c>
      <c r="I724" s="1">
        <v>20</v>
      </c>
      <c r="J724" s="1">
        <v>6</v>
      </c>
      <c r="K724" s="1">
        <v>4</v>
      </c>
      <c r="L724" s="1">
        <v>37</v>
      </c>
      <c r="M724" s="1">
        <v>13</v>
      </c>
      <c r="N724" s="1">
        <v>4</v>
      </c>
      <c r="O724" s="1">
        <v>19</v>
      </c>
      <c r="P724" s="1">
        <v>70</v>
      </c>
      <c r="AI724" s="1"/>
    </row>
    <row r="725" spans="1:35" x14ac:dyDescent="0.25">
      <c r="A725" s="1" t="s">
        <v>9548</v>
      </c>
      <c r="B725" s="1">
        <v>2011</v>
      </c>
      <c r="C725" s="1" t="s">
        <v>79</v>
      </c>
      <c r="D725" s="1" t="s">
        <v>57</v>
      </c>
      <c r="E725" s="1">
        <v>122</v>
      </c>
      <c r="F725" s="1">
        <v>380</v>
      </c>
      <c r="G725" s="1">
        <v>46</v>
      </c>
      <c r="H725" s="1">
        <v>91</v>
      </c>
      <c r="I725" s="1">
        <v>20</v>
      </c>
      <c r="J725" s="1">
        <v>0</v>
      </c>
      <c r="K725" s="1">
        <v>9</v>
      </c>
      <c r="L725" s="1">
        <v>37</v>
      </c>
      <c r="M725" s="1">
        <v>10</v>
      </c>
      <c r="N725" s="1">
        <v>3</v>
      </c>
      <c r="O725" s="1">
        <v>29</v>
      </c>
      <c r="P725" s="1">
        <v>96</v>
      </c>
      <c r="AI725" s="1"/>
    </row>
    <row r="726" spans="1:35" x14ac:dyDescent="0.25">
      <c r="A726" s="1" t="s">
        <v>9728</v>
      </c>
      <c r="B726" s="1">
        <v>2011</v>
      </c>
      <c r="C726" s="1" t="s">
        <v>74</v>
      </c>
      <c r="D726" s="1" t="s">
        <v>53</v>
      </c>
      <c r="E726" s="1">
        <v>118</v>
      </c>
      <c r="F726" s="1">
        <v>380</v>
      </c>
      <c r="G726" s="1">
        <v>50</v>
      </c>
      <c r="H726" s="1">
        <v>97</v>
      </c>
      <c r="I726" s="1">
        <v>6</v>
      </c>
      <c r="J726" s="1">
        <v>3</v>
      </c>
      <c r="K726" s="1">
        <v>0</v>
      </c>
      <c r="L726" s="1">
        <v>26</v>
      </c>
      <c r="M726" s="1">
        <v>21</v>
      </c>
      <c r="N726" s="1">
        <v>7</v>
      </c>
      <c r="O726" s="1">
        <v>30</v>
      </c>
      <c r="P726" s="1">
        <v>45</v>
      </c>
      <c r="AI726" s="1"/>
    </row>
    <row r="727" spans="1:35" x14ac:dyDescent="0.25">
      <c r="A727" s="1" t="s">
        <v>9804</v>
      </c>
      <c r="B727" s="1">
        <v>2011</v>
      </c>
      <c r="C727" s="1" t="s">
        <v>55</v>
      </c>
      <c r="D727" s="1" t="s">
        <v>53</v>
      </c>
      <c r="E727" s="1">
        <v>114</v>
      </c>
      <c r="F727" s="1">
        <v>380</v>
      </c>
      <c r="G727" s="1">
        <v>36</v>
      </c>
      <c r="H727" s="1">
        <v>89</v>
      </c>
      <c r="I727" s="1">
        <v>23</v>
      </c>
      <c r="J727" s="1">
        <v>1</v>
      </c>
      <c r="K727" s="1">
        <v>7</v>
      </c>
      <c r="L727" s="1">
        <v>38</v>
      </c>
      <c r="M727" s="1">
        <v>8</v>
      </c>
      <c r="N727" s="1">
        <v>2</v>
      </c>
      <c r="O727" s="1">
        <v>22</v>
      </c>
      <c r="P727" s="1">
        <v>67</v>
      </c>
      <c r="AI727" s="1"/>
    </row>
    <row r="728" spans="1:35" x14ac:dyDescent="0.25">
      <c r="A728" s="1" t="s">
        <v>9543</v>
      </c>
      <c r="B728" s="1">
        <v>2011</v>
      </c>
      <c r="C728" s="1" t="s">
        <v>68</v>
      </c>
      <c r="D728" s="1" t="s">
        <v>57</v>
      </c>
      <c r="E728" s="1">
        <v>113</v>
      </c>
      <c r="F728" s="1">
        <v>381</v>
      </c>
      <c r="G728" s="1">
        <v>43</v>
      </c>
      <c r="H728" s="1">
        <v>110</v>
      </c>
      <c r="I728" s="1">
        <v>28</v>
      </c>
      <c r="J728" s="1">
        <v>1</v>
      </c>
      <c r="K728" s="1">
        <v>4</v>
      </c>
      <c r="L728" s="1">
        <v>44</v>
      </c>
      <c r="M728" s="1">
        <v>13</v>
      </c>
      <c r="N728" s="1">
        <v>2</v>
      </c>
      <c r="O728" s="1">
        <v>52</v>
      </c>
      <c r="P728" s="1">
        <v>92</v>
      </c>
      <c r="AI728" s="1"/>
    </row>
    <row r="729" spans="1:35" x14ac:dyDescent="0.25">
      <c r="A729" s="1" t="s">
        <v>9820</v>
      </c>
      <c r="B729" s="1">
        <v>2011</v>
      </c>
      <c r="C729" s="1" t="s">
        <v>78</v>
      </c>
      <c r="D729" s="1" t="s">
        <v>53</v>
      </c>
      <c r="E729" s="1">
        <v>121</v>
      </c>
      <c r="F729" s="1">
        <v>387</v>
      </c>
      <c r="G729" s="1">
        <v>53</v>
      </c>
      <c r="H729" s="1">
        <v>99</v>
      </c>
      <c r="I729" s="1">
        <v>22</v>
      </c>
      <c r="J729" s="1">
        <v>2</v>
      </c>
      <c r="K729" s="1">
        <v>14</v>
      </c>
      <c r="L729" s="1">
        <v>49</v>
      </c>
      <c r="M729" s="1">
        <v>1</v>
      </c>
      <c r="N729" s="1">
        <v>1</v>
      </c>
      <c r="O729" s="1">
        <v>21</v>
      </c>
      <c r="P729" s="1">
        <v>114</v>
      </c>
      <c r="AI729" s="1"/>
    </row>
    <row r="730" spans="1:35" x14ac:dyDescent="0.25">
      <c r="A730" s="1" t="s">
        <v>10000</v>
      </c>
      <c r="B730" s="1">
        <v>2011</v>
      </c>
      <c r="C730" s="1" t="s">
        <v>79</v>
      </c>
      <c r="D730" s="1" t="s">
        <v>57</v>
      </c>
      <c r="E730" s="1">
        <v>113</v>
      </c>
      <c r="F730" s="1">
        <v>389</v>
      </c>
      <c r="G730" s="1">
        <v>48</v>
      </c>
      <c r="H730" s="1">
        <v>104</v>
      </c>
      <c r="I730" s="1">
        <v>22</v>
      </c>
      <c r="J730" s="1">
        <v>1</v>
      </c>
      <c r="K730" s="1">
        <v>15</v>
      </c>
      <c r="L730" s="1">
        <v>52</v>
      </c>
      <c r="M730" s="1">
        <v>0</v>
      </c>
      <c r="N730" s="1">
        <v>2</v>
      </c>
      <c r="O730" s="1">
        <v>38</v>
      </c>
      <c r="P730" s="1">
        <v>76</v>
      </c>
      <c r="AI730" s="1"/>
    </row>
    <row r="731" spans="1:35" x14ac:dyDescent="0.25">
      <c r="A731" s="1" t="s">
        <v>9555</v>
      </c>
      <c r="B731" s="1">
        <v>2011</v>
      </c>
      <c r="C731" s="1" t="s">
        <v>69</v>
      </c>
      <c r="D731" s="1" t="s">
        <v>57</v>
      </c>
      <c r="E731" s="1">
        <v>102</v>
      </c>
      <c r="F731" s="1">
        <v>389</v>
      </c>
      <c r="G731" s="1">
        <v>60</v>
      </c>
      <c r="H731" s="1">
        <v>99</v>
      </c>
      <c r="I731" s="1">
        <v>23</v>
      </c>
      <c r="J731" s="1">
        <v>1</v>
      </c>
      <c r="K731" s="1">
        <v>14</v>
      </c>
      <c r="L731" s="1">
        <v>61</v>
      </c>
      <c r="M731" s="1">
        <v>13</v>
      </c>
      <c r="N731" s="1">
        <v>2</v>
      </c>
      <c r="O731" s="1">
        <v>52</v>
      </c>
      <c r="P731" s="1">
        <v>97</v>
      </c>
      <c r="AI731" s="1"/>
    </row>
    <row r="732" spans="1:35" x14ac:dyDescent="0.25">
      <c r="A732" s="1" t="s">
        <v>9551</v>
      </c>
      <c r="B732" s="1">
        <v>2011</v>
      </c>
      <c r="C732" s="1" t="s">
        <v>69</v>
      </c>
      <c r="D732" s="1" t="s">
        <v>57</v>
      </c>
      <c r="E732" s="1">
        <v>109</v>
      </c>
      <c r="F732" s="1">
        <v>391</v>
      </c>
      <c r="G732" s="1">
        <v>49</v>
      </c>
      <c r="H732" s="1">
        <v>125</v>
      </c>
      <c r="I732" s="1">
        <v>28</v>
      </c>
      <c r="J732" s="1">
        <v>2</v>
      </c>
      <c r="K732" s="1">
        <v>6</v>
      </c>
      <c r="L732" s="1">
        <v>49</v>
      </c>
      <c r="M732" s="1">
        <v>5</v>
      </c>
      <c r="N732" s="1">
        <v>5</v>
      </c>
      <c r="O732" s="1">
        <v>24</v>
      </c>
      <c r="P732" s="1">
        <v>42</v>
      </c>
      <c r="AI732" s="1"/>
    </row>
    <row r="733" spans="1:35" x14ac:dyDescent="0.25">
      <c r="A733" s="1" t="s">
        <v>9916</v>
      </c>
      <c r="B733" s="1">
        <v>2011</v>
      </c>
      <c r="C733" s="1" t="s">
        <v>64</v>
      </c>
      <c r="D733" s="1" t="s">
        <v>53</v>
      </c>
      <c r="E733" s="1">
        <v>113</v>
      </c>
      <c r="F733" s="1">
        <v>395</v>
      </c>
      <c r="G733" s="1">
        <v>59</v>
      </c>
      <c r="H733" s="1">
        <v>118</v>
      </c>
      <c r="I733" s="1">
        <v>26</v>
      </c>
      <c r="J733" s="1">
        <v>1</v>
      </c>
      <c r="K733" s="1">
        <v>7</v>
      </c>
      <c r="L733" s="1">
        <v>54</v>
      </c>
      <c r="M733" s="1">
        <v>4</v>
      </c>
      <c r="N733" s="1">
        <v>2</v>
      </c>
      <c r="O733" s="1">
        <v>38</v>
      </c>
      <c r="P733" s="1">
        <v>36</v>
      </c>
      <c r="AI733" s="1"/>
    </row>
    <row r="734" spans="1:35" x14ac:dyDescent="0.25">
      <c r="A734" s="1" t="s">
        <v>9672</v>
      </c>
      <c r="B734" s="1">
        <v>2011</v>
      </c>
      <c r="C734" s="1" t="s">
        <v>79</v>
      </c>
      <c r="D734" s="1" t="s">
        <v>57</v>
      </c>
      <c r="E734" s="1">
        <v>101</v>
      </c>
      <c r="F734" s="1">
        <v>395</v>
      </c>
      <c r="G734" s="1">
        <v>52</v>
      </c>
      <c r="H734" s="1">
        <v>114</v>
      </c>
      <c r="I734" s="1">
        <v>21</v>
      </c>
      <c r="J734" s="1">
        <v>2</v>
      </c>
      <c r="K734" s="1">
        <v>12</v>
      </c>
      <c r="L734" s="1">
        <v>49</v>
      </c>
      <c r="M734" s="1">
        <v>3</v>
      </c>
      <c r="N734" s="1">
        <v>1</v>
      </c>
      <c r="O734" s="1">
        <v>41</v>
      </c>
      <c r="P734" s="1">
        <v>73</v>
      </c>
      <c r="AI734" s="1"/>
    </row>
    <row r="735" spans="1:35" x14ac:dyDescent="0.25">
      <c r="A735" s="1" t="s">
        <v>9601</v>
      </c>
      <c r="B735" s="1">
        <v>2011</v>
      </c>
      <c r="C735" s="1" t="s">
        <v>56</v>
      </c>
      <c r="D735" s="1" t="s">
        <v>57</v>
      </c>
      <c r="E735" s="1">
        <v>128</v>
      </c>
      <c r="F735" s="1">
        <v>396</v>
      </c>
      <c r="G735" s="1">
        <v>50</v>
      </c>
      <c r="H735" s="1">
        <v>90</v>
      </c>
      <c r="I735" s="1">
        <v>18</v>
      </c>
      <c r="J735" s="1">
        <v>2</v>
      </c>
      <c r="K735" s="1">
        <v>14</v>
      </c>
      <c r="L735" s="1">
        <v>42</v>
      </c>
      <c r="M735" s="1">
        <v>9</v>
      </c>
      <c r="N735" s="1">
        <v>2</v>
      </c>
      <c r="O735" s="1">
        <v>51</v>
      </c>
      <c r="P735" s="1">
        <v>93</v>
      </c>
      <c r="AI735" s="1"/>
    </row>
    <row r="736" spans="1:35" x14ac:dyDescent="0.25">
      <c r="A736" s="1" t="s">
        <v>9887</v>
      </c>
      <c r="B736" s="1">
        <v>2011</v>
      </c>
      <c r="C736" s="1" t="s">
        <v>60</v>
      </c>
      <c r="D736" s="1" t="s">
        <v>53</v>
      </c>
      <c r="E736" s="1">
        <v>104</v>
      </c>
      <c r="F736" s="1">
        <v>396</v>
      </c>
      <c r="G736" s="1">
        <v>38</v>
      </c>
      <c r="H736" s="1">
        <v>89</v>
      </c>
      <c r="I736" s="1">
        <v>15</v>
      </c>
      <c r="J736" s="1">
        <v>1</v>
      </c>
      <c r="K736" s="1">
        <v>6</v>
      </c>
      <c r="L736" s="1">
        <v>45</v>
      </c>
      <c r="M736" s="1">
        <v>16</v>
      </c>
      <c r="N736" s="1">
        <v>3</v>
      </c>
      <c r="O736" s="1">
        <v>23</v>
      </c>
      <c r="P736" s="1">
        <v>53</v>
      </c>
      <c r="AI736" s="1"/>
    </row>
    <row r="737" spans="1:35" x14ac:dyDescent="0.25">
      <c r="A737" s="1" t="s">
        <v>9796</v>
      </c>
      <c r="B737" s="1">
        <v>2011</v>
      </c>
      <c r="C737" s="1" t="s">
        <v>80</v>
      </c>
      <c r="D737" s="1" t="s">
        <v>53</v>
      </c>
      <c r="E737" s="1">
        <v>113</v>
      </c>
      <c r="F737" s="1">
        <v>396</v>
      </c>
      <c r="G737" s="1">
        <v>40</v>
      </c>
      <c r="H737" s="1">
        <v>108</v>
      </c>
      <c r="I737" s="1">
        <v>27</v>
      </c>
      <c r="J737" s="1">
        <v>1</v>
      </c>
      <c r="K737" s="1">
        <v>7</v>
      </c>
      <c r="L737" s="1">
        <v>37</v>
      </c>
      <c r="M737" s="1">
        <v>0</v>
      </c>
      <c r="N737" s="1">
        <v>2</v>
      </c>
      <c r="O737" s="1">
        <v>20</v>
      </c>
      <c r="P737" s="1">
        <v>65</v>
      </c>
      <c r="AI737" s="1"/>
    </row>
    <row r="738" spans="1:35" x14ac:dyDescent="0.25">
      <c r="A738" s="1" t="s">
        <v>9874</v>
      </c>
      <c r="B738" s="1">
        <v>2011</v>
      </c>
      <c r="C738" s="1" t="s">
        <v>68</v>
      </c>
      <c r="D738" s="1" t="s">
        <v>57</v>
      </c>
      <c r="E738" s="1">
        <v>119</v>
      </c>
      <c r="F738" s="1">
        <v>398</v>
      </c>
      <c r="G738" s="1">
        <v>54</v>
      </c>
      <c r="H738" s="1">
        <v>98</v>
      </c>
      <c r="I738" s="1">
        <v>15</v>
      </c>
      <c r="J738" s="1">
        <v>3</v>
      </c>
      <c r="K738" s="1">
        <v>7</v>
      </c>
      <c r="L738" s="1">
        <v>43</v>
      </c>
      <c r="M738" s="1">
        <v>19</v>
      </c>
      <c r="N738" s="1">
        <v>3</v>
      </c>
      <c r="O738" s="1">
        <v>49</v>
      </c>
      <c r="P738" s="1">
        <v>84</v>
      </c>
      <c r="AI738" s="1"/>
    </row>
    <row r="739" spans="1:35" x14ac:dyDescent="0.25">
      <c r="A739" s="1" t="s">
        <v>9545</v>
      </c>
      <c r="B739" s="1">
        <v>2011</v>
      </c>
      <c r="C739" s="1" t="s">
        <v>82</v>
      </c>
      <c r="D739" s="1" t="s">
        <v>57</v>
      </c>
      <c r="E739" s="1">
        <v>103</v>
      </c>
      <c r="F739" s="1">
        <v>398</v>
      </c>
      <c r="G739" s="1">
        <v>54</v>
      </c>
      <c r="H739" s="1">
        <v>103</v>
      </c>
      <c r="I739" s="1">
        <v>21</v>
      </c>
      <c r="J739" s="1">
        <v>6</v>
      </c>
      <c r="K739" s="1">
        <v>11</v>
      </c>
      <c r="L739" s="1">
        <v>44</v>
      </c>
      <c r="M739" s="1">
        <v>14</v>
      </c>
      <c r="N739" s="1">
        <v>0</v>
      </c>
      <c r="O739" s="1">
        <v>39</v>
      </c>
      <c r="P739" s="1">
        <v>47</v>
      </c>
      <c r="AI739" s="1"/>
    </row>
    <row r="740" spans="1:35" x14ac:dyDescent="0.25">
      <c r="A740" s="1" t="s">
        <v>9587</v>
      </c>
      <c r="B740" s="1">
        <v>2011</v>
      </c>
      <c r="C740" s="1" t="s">
        <v>54</v>
      </c>
      <c r="D740" s="1" t="s">
        <v>57</v>
      </c>
      <c r="E740" s="1">
        <v>100</v>
      </c>
      <c r="F740" s="1">
        <v>399</v>
      </c>
      <c r="G740" s="1">
        <v>49</v>
      </c>
      <c r="H740" s="1">
        <v>123</v>
      </c>
      <c r="I740" s="1">
        <v>26</v>
      </c>
      <c r="J740" s="1">
        <v>3</v>
      </c>
      <c r="K740" s="1">
        <v>11</v>
      </c>
      <c r="L740" s="1">
        <v>62</v>
      </c>
      <c r="M740" s="1">
        <v>7</v>
      </c>
      <c r="N740" s="1">
        <v>1</v>
      </c>
      <c r="O740" s="1">
        <v>30</v>
      </c>
      <c r="P740" s="1">
        <v>86</v>
      </c>
      <c r="AI740" s="1"/>
    </row>
    <row r="741" spans="1:35" x14ac:dyDescent="0.25">
      <c r="A741" s="1" t="s">
        <v>9904</v>
      </c>
      <c r="B741" s="1">
        <v>2011</v>
      </c>
      <c r="C741" s="1" t="s">
        <v>84</v>
      </c>
      <c r="D741" s="1" t="s">
        <v>57</v>
      </c>
      <c r="E741" s="1">
        <v>130</v>
      </c>
      <c r="F741" s="1">
        <v>401</v>
      </c>
      <c r="G741" s="1">
        <v>52</v>
      </c>
      <c r="H741" s="1">
        <v>97</v>
      </c>
      <c r="I741" s="1">
        <v>21</v>
      </c>
      <c r="J741" s="1">
        <v>2</v>
      </c>
      <c r="K741" s="1">
        <v>15</v>
      </c>
      <c r="L741" s="1">
        <v>47</v>
      </c>
      <c r="M741" s="1">
        <v>8</v>
      </c>
      <c r="N741" s="1">
        <v>1</v>
      </c>
      <c r="O741" s="1">
        <v>38</v>
      </c>
      <c r="P741" s="1">
        <v>84</v>
      </c>
      <c r="AI741" s="1"/>
    </row>
    <row r="742" spans="1:35" x14ac:dyDescent="0.25">
      <c r="A742" s="1" t="s">
        <v>9844</v>
      </c>
      <c r="B742" s="1">
        <v>2011</v>
      </c>
      <c r="C742" s="1" t="s">
        <v>80</v>
      </c>
      <c r="D742" s="1" t="s">
        <v>53</v>
      </c>
      <c r="E742" s="1">
        <v>120</v>
      </c>
      <c r="F742" s="1">
        <v>404</v>
      </c>
      <c r="G742" s="1">
        <v>46</v>
      </c>
      <c r="H742" s="1">
        <v>111</v>
      </c>
      <c r="I742" s="1">
        <v>14</v>
      </c>
      <c r="J742" s="1">
        <v>2</v>
      </c>
      <c r="K742" s="1">
        <v>11</v>
      </c>
      <c r="L742" s="1">
        <v>46</v>
      </c>
      <c r="M742" s="1">
        <v>11</v>
      </c>
      <c r="N742" s="1">
        <v>6</v>
      </c>
      <c r="O742" s="1">
        <v>33</v>
      </c>
      <c r="P742" s="1">
        <v>61</v>
      </c>
      <c r="AI742" s="1"/>
    </row>
    <row r="743" spans="1:35" x14ac:dyDescent="0.25">
      <c r="A743" s="1" t="s">
        <v>9858</v>
      </c>
      <c r="B743" s="1">
        <v>2011</v>
      </c>
      <c r="C743" s="1" t="s">
        <v>81</v>
      </c>
      <c r="D743" s="1" t="s">
        <v>57</v>
      </c>
      <c r="E743" s="1">
        <v>121</v>
      </c>
      <c r="F743" s="1">
        <v>405</v>
      </c>
      <c r="G743" s="1">
        <v>54</v>
      </c>
      <c r="H743" s="1">
        <v>97</v>
      </c>
      <c r="I743" s="1">
        <v>25</v>
      </c>
      <c r="J743" s="1">
        <v>0</v>
      </c>
      <c r="K743" s="1">
        <v>14</v>
      </c>
      <c r="L743" s="1">
        <v>52</v>
      </c>
      <c r="M743" s="1">
        <v>5</v>
      </c>
      <c r="N743" s="1">
        <v>2</v>
      </c>
      <c r="O743" s="1">
        <v>49</v>
      </c>
      <c r="P743" s="1">
        <v>96</v>
      </c>
      <c r="AI743" s="1"/>
    </row>
    <row r="744" spans="1:35" x14ac:dyDescent="0.25">
      <c r="A744" s="1" t="s">
        <v>10001</v>
      </c>
      <c r="B744" s="1">
        <v>2011</v>
      </c>
      <c r="C744" s="1" t="s">
        <v>66</v>
      </c>
      <c r="D744" s="1" t="s">
        <v>53</v>
      </c>
      <c r="E744" s="1">
        <v>97</v>
      </c>
      <c r="F744" s="1">
        <v>406</v>
      </c>
      <c r="G744" s="1">
        <v>50</v>
      </c>
      <c r="H744" s="1">
        <v>123</v>
      </c>
      <c r="I744" s="1">
        <v>26</v>
      </c>
      <c r="J744" s="1">
        <v>8</v>
      </c>
      <c r="K744" s="1">
        <v>2</v>
      </c>
      <c r="L744" s="1">
        <v>36</v>
      </c>
      <c r="M744" s="1">
        <v>22</v>
      </c>
      <c r="N744" s="1">
        <v>11</v>
      </c>
      <c r="O744" s="1">
        <v>21</v>
      </c>
      <c r="P744" s="1">
        <v>62</v>
      </c>
      <c r="AI744" s="1"/>
    </row>
    <row r="745" spans="1:35" x14ac:dyDescent="0.25">
      <c r="A745" s="1" t="s">
        <v>9821</v>
      </c>
      <c r="B745" s="1">
        <v>2011</v>
      </c>
      <c r="C745" s="1" t="s">
        <v>82</v>
      </c>
      <c r="D745" s="1" t="s">
        <v>57</v>
      </c>
      <c r="E745" s="1">
        <v>132</v>
      </c>
      <c r="F745" s="1">
        <v>410</v>
      </c>
      <c r="G745" s="1">
        <v>49</v>
      </c>
      <c r="H745" s="1">
        <v>116</v>
      </c>
      <c r="I745" s="1">
        <v>23</v>
      </c>
      <c r="J745" s="1">
        <v>0</v>
      </c>
      <c r="K745" s="1">
        <v>6</v>
      </c>
      <c r="L745" s="1">
        <v>40</v>
      </c>
      <c r="M745" s="1">
        <v>1</v>
      </c>
      <c r="N745" s="1">
        <v>0</v>
      </c>
      <c r="O745" s="1">
        <v>48</v>
      </c>
      <c r="P745" s="1">
        <v>48</v>
      </c>
      <c r="AI745" s="1"/>
    </row>
    <row r="746" spans="1:35" x14ac:dyDescent="0.25">
      <c r="A746" s="1" t="s">
        <v>9651</v>
      </c>
      <c r="B746" s="1">
        <v>2011</v>
      </c>
      <c r="C746" s="1" t="s">
        <v>83</v>
      </c>
      <c r="D746" s="1" t="s">
        <v>57</v>
      </c>
      <c r="E746" s="1">
        <v>134</v>
      </c>
      <c r="F746" s="1">
        <v>411</v>
      </c>
      <c r="G746" s="1">
        <v>38</v>
      </c>
      <c r="H746" s="1">
        <v>113</v>
      </c>
      <c r="I746" s="1">
        <v>23</v>
      </c>
      <c r="J746" s="1">
        <v>0</v>
      </c>
      <c r="K746" s="1">
        <v>8</v>
      </c>
      <c r="L746" s="1">
        <v>49</v>
      </c>
      <c r="M746" s="1">
        <v>0</v>
      </c>
      <c r="N746" s="1">
        <v>0</v>
      </c>
      <c r="O746" s="1">
        <v>22</v>
      </c>
      <c r="P746" s="1">
        <v>83</v>
      </c>
      <c r="AI746" s="1"/>
    </row>
    <row r="747" spans="1:35" x14ac:dyDescent="0.25">
      <c r="A747" s="1" t="s">
        <v>9863</v>
      </c>
      <c r="B747" s="1">
        <v>2011</v>
      </c>
      <c r="C747" s="1" t="s">
        <v>70</v>
      </c>
      <c r="D747" s="1" t="s">
        <v>57</v>
      </c>
      <c r="E747" s="1">
        <v>128</v>
      </c>
      <c r="F747" s="1">
        <v>413</v>
      </c>
      <c r="G747" s="1">
        <v>43</v>
      </c>
      <c r="H747" s="1">
        <v>103</v>
      </c>
      <c r="I747" s="1">
        <v>25</v>
      </c>
      <c r="J747" s="1">
        <v>3</v>
      </c>
      <c r="K747" s="1">
        <v>2</v>
      </c>
      <c r="L747" s="1">
        <v>32</v>
      </c>
      <c r="M747" s="1">
        <v>2</v>
      </c>
      <c r="N747" s="1">
        <v>5</v>
      </c>
      <c r="O747" s="1">
        <v>30</v>
      </c>
      <c r="P747" s="1">
        <v>93</v>
      </c>
      <c r="AI747" s="1"/>
    </row>
    <row r="748" spans="1:35" x14ac:dyDescent="0.25">
      <c r="A748" s="1" t="s">
        <v>10002</v>
      </c>
      <c r="B748" s="1">
        <v>2011</v>
      </c>
      <c r="C748" s="1" t="s">
        <v>52</v>
      </c>
      <c r="D748" s="1" t="s">
        <v>53</v>
      </c>
      <c r="E748" s="1">
        <v>126</v>
      </c>
      <c r="F748" s="1">
        <v>413</v>
      </c>
      <c r="G748" s="1">
        <v>44</v>
      </c>
      <c r="H748" s="1">
        <v>101</v>
      </c>
      <c r="I748" s="1">
        <v>18</v>
      </c>
      <c r="J748" s="1">
        <v>1</v>
      </c>
      <c r="K748" s="1">
        <v>10</v>
      </c>
      <c r="L748" s="1">
        <v>41</v>
      </c>
      <c r="M748" s="1">
        <v>5</v>
      </c>
      <c r="N748" s="1">
        <v>4</v>
      </c>
      <c r="O748" s="1">
        <v>22</v>
      </c>
      <c r="P748" s="1">
        <v>57</v>
      </c>
      <c r="AI748" s="1"/>
    </row>
    <row r="749" spans="1:35" x14ac:dyDescent="0.25">
      <c r="A749" s="1" t="s">
        <v>9895</v>
      </c>
      <c r="B749" s="1">
        <v>2011</v>
      </c>
      <c r="C749" s="1" t="s">
        <v>52</v>
      </c>
      <c r="D749" s="1" t="s">
        <v>53</v>
      </c>
      <c r="E749" s="1">
        <v>122</v>
      </c>
      <c r="F749" s="1">
        <v>415</v>
      </c>
      <c r="G749" s="1">
        <v>36</v>
      </c>
      <c r="H749" s="1">
        <v>66</v>
      </c>
      <c r="I749" s="1">
        <v>16</v>
      </c>
      <c r="J749" s="1">
        <v>0</v>
      </c>
      <c r="K749" s="1">
        <v>11</v>
      </c>
      <c r="L749" s="1">
        <v>42</v>
      </c>
      <c r="M749" s="1">
        <v>0</v>
      </c>
      <c r="N749" s="1">
        <v>1</v>
      </c>
      <c r="O749" s="1">
        <v>75</v>
      </c>
      <c r="P749" s="1">
        <v>177</v>
      </c>
      <c r="AI749" s="1"/>
    </row>
    <row r="750" spans="1:35" x14ac:dyDescent="0.25">
      <c r="A750" s="1" t="s">
        <v>9798</v>
      </c>
      <c r="B750" s="1">
        <v>2011</v>
      </c>
      <c r="C750" s="1" t="s">
        <v>67</v>
      </c>
      <c r="D750" s="1" t="s">
        <v>53</v>
      </c>
      <c r="E750" s="1">
        <v>125</v>
      </c>
      <c r="F750" s="1">
        <v>417</v>
      </c>
      <c r="G750" s="1">
        <v>57</v>
      </c>
      <c r="H750" s="1">
        <v>99</v>
      </c>
      <c r="I750" s="1">
        <v>17</v>
      </c>
      <c r="J750" s="1">
        <v>0</v>
      </c>
      <c r="K750" s="1">
        <v>18</v>
      </c>
      <c r="L750" s="1">
        <v>65</v>
      </c>
      <c r="M750" s="1">
        <v>8</v>
      </c>
      <c r="N750" s="1">
        <v>2</v>
      </c>
      <c r="O750" s="1">
        <v>50</v>
      </c>
      <c r="P750" s="1">
        <v>81</v>
      </c>
      <c r="AI750" s="1"/>
    </row>
    <row r="751" spans="1:35" x14ac:dyDescent="0.25">
      <c r="A751" s="1" t="s">
        <v>9834</v>
      </c>
      <c r="B751" s="1">
        <v>2011</v>
      </c>
      <c r="C751" s="1" t="s">
        <v>84</v>
      </c>
      <c r="D751" s="1" t="s">
        <v>57</v>
      </c>
      <c r="E751" s="1">
        <v>124</v>
      </c>
      <c r="F751" s="1">
        <v>421</v>
      </c>
      <c r="G751" s="1">
        <v>59</v>
      </c>
      <c r="H751" s="1">
        <v>127</v>
      </c>
      <c r="I751" s="1">
        <v>27</v>
      </c>
      <c r="J751" s="1">
        <v>0</v>
      </c>
      <c r="K751" s="1">
        <v>14</v>
      </c>
      <c r="L751" s="1">
        <v>69</v>
      </c>
      <c r="M751" s="1">
        <v>0</v>
      </c>
      <c r="N751" s="1">
        <v>1</v>
      </c>
      <c r="O751" s="1">
        <v>59</v>
      </c>
      <c r="P751" s="1">
        <v>71</v>
      </c>
      <c r="AI751" s="1"/>
    </row>
    <row r="752" spans="1:35" x14ac:dyDescent="0.25">
      <c r="A752" s="1" t="s">
        <v>9860</v>
      </c>
      <c r="B752" s="1">
        <v>2011</v>
      </c>
      <c r="C752" s="1" t="s">
        <v>52</v>
      </c>
      <c r="D752" s="1" t="s">
        <v>53</v>
      </c>
      <c r="E752" s="1">
        <v>118</v>
      </c>
      <c r="F752" s="1">
        <v>421</v>
      </c>
      <c r="G752" s="1">
        <v>53</v>
      </c>
      <c r="H752" s="1">
        <v>107</v>
      </c>
      <c r="I752" s="1">
        <v>31</v>
      </c>
      <c r="J752" s="1">
        <v>0</v>
      </c>
      <c r="K752" s="1">
        <v>24</v>
      </c>
      <c r="L752" s="1">
        <v>77</v>
      </c>
      <c r="M752" s="1">
        <v>1</v>
      </c>
      <c r="N752" s="1">
        <v>1</v>
      </c>
      <c r="O752" s="1">
        <v>34</v>
      </c>
      <c r="P752" s="1">
        <v>84</v>
      </c>
      <c r="AI752" s="1"/>
    </row>
    <row r="753" spans="1:35" x14ac:dyDescent="0.25">
      <c r="A753" s="1" t="s">
        <v>9794</v>
      </c>
      <c r="B753" s="1">
        <v>2011</v>
      </c>
      <c r="C753" s="1" t="s">
        <v>58</v>
      </c>
      <c r="D753" s="1" t="s">
        <v>57</v>
      </c>
      <c r="E753" s="1">
        <v>125</v>
      </c>
      <c r="F753" s="1">
        <v>421</v>
      </c>
      <c r="G753" s="1">
        <v>46</v>
      </c>
      <c r="H753" s="1">
        <v>96</v>
      </c>
      <c r="I753" s="1">
        <v>26</v>
      </c>
      <c r="J753" s="1">
        <v>0</v>
      </c>
      <c r="K753" s="1">
        <v>17</v>
      </c>
      <c r="L753" s="1">
        <v>54</v>
      </c>
      <c r="M753" s="1">
        <v>0</v>
      </c>
      <c r="N753" s="1">
        <v>0</v>
      </c>
      <c r="O753" s="1">
        <v>45</v>
      </c>
      <c r="P753" s="1">
        <v>124</v>
      </c>
      <c r="AI753" s="1"/>
    </row>
    <row r="754" spans="1:35" x14ac:dyDescent="0.25">
      <c r="A754" s="1" t="s">
        <v>9577</v>
      </c>
      <c r="B754" s="1">
        <v>2011</v>
      </c>
      <c r="C754" s="1" t="s">
        <v>70</v>
      </c>
      <c r="D754" s="1" t="s">
        <v>57</v>
      </c>
      <c r="E754" s="1">
        <v>148</v>
      </c>
      <c r="F754" s="1">
        <v>423</v>
      </c>
      <c r="G754" s="1">
        <v>51</v>
      </c>
      <c r="H754" s="1">
        <v>103</v>
      </c>
      <c r="I754" s="1">
        <v>30</v>
      </c>
      <c r="J754" s="1">
        <v>1</v>
      </c>
      <c r="K754" s="1">
        <v>16</v>
      </c>
      <c r="L754" s="1">
        <v>58</v>
      </c>
      <c r="M754" s="1">
        <v>6</v>
      </c>
      <c r="N754" s="1">
        <v>3</v>
      </c>
      <c r="O754" s="1">
        <v>48</v>
      </c>
      <c r="P754" s="1">
        <v>104</v>
      </c>
      <c r="AI754" s="1"/>
    </row>
    <row r="755" spans="1:35" x14ac:dyDescent="0.25">
      <c r="A755" s="1" t="s">
        <v>9662</v>
      </c>
      <c r="B755" s="1">
        <v>2011</v>
      </c>
      <c r="C755" s="1" t="s">
        <v>81</v>
      </c>
      <c r="D755" s="1" t="s">
        <v>57</v>
      </c>
      <c r="E755" s="1">
        <v>117</v>
      </c>
      <c r="F755" s="1">
        <v>426</v>
      </c>
      <c r="G755" s="1">
        <v>55</v>
      </c>
      <c r="H755" s="1">
        <v>134</v>
      </c>
      <c r="I755" s="1">
        <v>26</v>
      </c>
      <c r="J755" s="1">
        <v>3</v>
      </c>
      <c r="K755" s="1">
        <v>23</v>
      </c>
      <c r="L755" s="1">
        <v>70</v>
      </c>
      <c r="M755" s="1">
        <v>2</v>
      </c>
      <c r="N755" s="1">
        <v>4</v>
      </c>
      <c r="O755" s="1">
        <v>32</v>
      </c>
      <c r="P755" s="1">
        <v>63</v>
      </c>
      <c r="AI755" s="1"/>
    </row>
    <row r="756" spans="1:35" x14ac:dyDescent="0.25">
      <c r="A756" s="1" t="s">
        <v>9538</v>
      </c>
      <c r="B756" s="1">
        <v>2011</v>
      </c>
      <c r="C756" s="1" t="s">
        <v>55</v>
      </c>
      <c r="D756" s="1" t="s">
        <v>53</v>
      </c>
      <c r="E756" s="1">
        <v>123</v>
      </c>
      <c r="F756" s="1">
        <v>427</v>
      </c>
      <c r="G756" s="1">
        <v>38</v>
      </c>
      <c r="H756" s="1">
        <v>100</v>
      </c>
      <c r="I756" s="1">
        <v>24</v>
      </c>
      <c r="J756" s="1">
        <v>0</v>
      </c>
      <c r="K756" s="1">
        <v>15</v>
      </c>
      <c r="L756" s="1">
        <v>55</v>
      </c>
      <c r="M756" s="1">
        <v>0</v>
      </c>
      <c r="N756" s="1">
        <v>0</v>
      </c>
      <c r="O756" s="1">
        <v>55</v>
      </c>
      <c r="P756" s="1">
        <v>105</v>
      </c>
      <c r="AI756" s="1"/>
    </row>
    <row r="757" spans="1:35" x14ac:dyDescent="0.25">
      <c r="A757" s="1" t="s">
        <v>9861</v>
      </c>
      <c r="B757" s="1">
        <v>2011</v>
      </c>
      <c r="C757" s="1" t="s">
        <v>78</v>
      </c>
      <c r="D757" s="1" t="s">
        <v>53</v>
      </c>
      <c r="E757" s="1">
        <v>115</v>
      </c>
      <c r="F757" s="1">
        <v>428</v>
      </c>
      <c r="G757" s="1">
        <v>75</v>
      </c>
      <c r="H757" s="1">
        <v>121</v>
      </c>
      <c r="I757" s="1">
        <v>25</v>
      </c>
      <c r="J757" s="1">
        <v>1</v>
      </c>
      <c r="K757" s="1">
        <v>16</v>
      </c>
      <c r="L757" s="1">
        <v>54</v>
      </c>
      <c r="M757" s="1">
        <v>5</v>
      </c>
      <c r="N757" s="1">
        <v>3</v>
      </c>
      <c r="O757" s="1">
        <v>35</v>
      </c>
      <c r="P757" s="1">
        <v>83</v>
      </c>
      <c r="AI757" s="1"/>
    </row>
    <row r="758" spans="1:35" x14ac:dyDescent="0.25">
      <c r="A758" s="1" t="s">
        <v>9642</v>
      </c>
      <c r="B758" s="1">
        <v>2011</v>
      </c>
      <c r="C758" s="1" t="s">
        <v>54</v>
      </c>
      <c r="D758" s="1" t="s">
        <v>57</v>
      </c>
      <c r="E758" s="1">
        <v>105</v>
      </c>
      <c r="F758" s="1">
        <v>429</v>
      </c>
      <c r="G758" s="1">
        <v>64</v>
      </c>
      <c r="H758" s="1">
        <v>130</v>
      </c>
      <c r="I758" s="1">
        <v>26</v>
      </c>
      <c r="J758" s="1">
        <v>7</v>
      </c>
      <c r="K758" s="1">
        <v>1</v>
      </c>
      <c r="L758" s="1">
        <v>32</v>
      </c>
      <c r="M758" s="1">
        <v>39</v>
      </c>
      <c r="N758" s="1">
        <v>7</v>
      </c>
      <c r="O758" s="1">
        <v>38</v>
      </c>
      <c r="P758" s="1">
        <v>90</v>
      </c>
      <c r="AI758" s="1"/>
    </row>
    <row r="759" spans="1:35" x14ac:dyDescent="0.25">
      <c r="A759" s="1" t="s">
        <v>9906</v>
      </c>
      <c r="B759" s="1">
        <v>2011</v>
      </c>
      <c r="C759" s="1" t="s">
        <v>65</v>
      </c>
      <c r="D759" s="1" t="s">
        <v>57</v>
      </c>
      <c r="E759" s="1">
        <v>114</v>
      </c>
      <c r="F759" s="1">
        <v>430</v>
      </c>
      <c r="G759" s="1">
        <v>59</v>
      </c>
      <c r="H759" s="1">
        <v>90</v>
      </c>
      <c r="I759" s="1">
        <v>23</v>
      </c>
      <c r="J759" s="1">
        <v>5</v>
      </c>
      <c r="K759" s="1">
        <v>18</v>
      </c>
      <c r="L759" s="1">
        <v>49</v>
      </c>
      <c r="M759" s="1">
        <v>13</v>
      </c>
      <c r="N759" s="1">
        <v>3</v>
      </c>
      <c r="O759" s="1">
        <v>44</v>
      </c>
      <c r="P759" s="1">
        <v>132</v>
      </c>
      <c r="AI759" s="1"/>
    </row>
    <row r="760" spans="1:35" x14ac:dyDescent="0.25">
      <c r="A760" s="1" t="s">
        <v>9764</v>
      </c>
      <c r="B760" s="1">
        <v>2011</v>
      </c>
      <c r="C760" s="1" t="s">
        <v>62</v>
      </c>
      <c r="D760" s="1" t="s">
        <v>57</v>
      </c>
      <c r="E760" s="1">
        <v>136</v>
      </c>
      <c r="F760" s="1">
        <v>430</v>
      </c>
      <c r="G760" s="1">
        <v>45</v>
      </c>
      <c r="H760" s="1">
        <v>114</v>
      </c>
      <c r="I760" s="1">
        <v>16</v>
      </c>
      <c r="J760" s="1">
        <v>1</v>
      </c>
      <c r="K760" s="1">
        <v>12</v>
      </c>
      <c r="L760" s="1">
        <v>59</v>
      </c>
      <c r="M760" s="1">
        <v>2</v>
      </c>
      <c r="N760" s="1">
        <v>1</v>
      </c>
      <c r="O760" s="1">
        <v>29</v>
      </c>
      <c r="P760" s="1">
        <v>99</v>
      </c>
      <c r="AI760" s="1"/>
    </row>
    <row r="761" spans="1:35" x14ac:dyDescent="0.25">
      <c r="A761" s="1" t="s">
        <v>9818</v>
      </c>
      <c r="B761" s="1">
        <v>2011</v>
      </c>
      <c r="C761" s="1" t="s">
        <v>64</v>
      </c>
      <c r="D761" s="1" t="s">
        <v>53</v>
      </c>
      <c r="E761" s="1">
        <v>120</v>
      </c>
      <c r="F761" s="1">
        <v>431</v>
      </c>
      <c r="G761" s="1">
        <v>68</v>
      </c>
      <c r="H761" s="1">
        <v>111</v>
      </c>
      <c r="I761" s="1">
        <v>32</v>
      </c>
      <c r="J761" s="1">
        <v>2</v>
      </c>
      <c r="K761" s="1">
        <v>17</v>
      </c>
      <c r="L761" s="1">
        <v>80</v>
      </c>
      <c r="M761" s="1">
        <v>3</v>
      </c>
      <c r="N761" s="1">
        <v>0</v>
      </c>
      <c r="O761" s="1">
        <v>68</v>
      </c>
      <c r="P761" s="1">
        <v>100</v>
      </c>
      <c r="AI761" s="1"/>
    </row>
    <row r="762" spans="1:35" x14ac:dyDescent="0.25">
      <c r="A762" s="1" t="s">
        <v>10003</v>
      </c>
      <c r="B762" s="1">
        <v>2011</v>
      </c>
      <c r="C762" s="1" t="s">
        <v>69</v>
      </c>
      <c r="D762" s="1" t="s">
        <v>57</v>
      </c>
      <c r="E762" s="1">
        <v>117</v>
      </c>
      <c r="F762" s="1">
        <v>435</v>
      </c>
      <c r="G762" s="1">
        <v>49</v>
      </c>
      <c r="H762" s="1">
        <v>113</v>
      </c>
      <c r="I762" s="1">
        <v>30</v>
      </c>
      <c r="J762" s="1">
        <v>0</v>
      </c>
      <c r="K762" s="1">
        <v>4</v>
      </c>
      <c r="L762" s="1">
        <v>51</v>
      </c>
      <c r="M762" s="1">
        <v>7</v>
      </c>
      <c r="N762" s="1">
        <v>2</v>
      </c>
      <c r="O762" s="1">
        <v>39</v>
      </c>
      <c r="P762" s="1">
        <v>59</v>
      </c>
      <c r="AI762" s="1"/>
    </row>
    <row r="763" spans="1:35" x14ac:dyDescent="0.25">
      <c r="A763" s="1" t="s">
        <v>9852</v>
      </c>
      <c r="B763" s="1">
        <v>2011</v>
      </c>
      <c r="C763" s="1" t="s">
        <v>55</v>
      </c>
      <c r="D763" s="1" t="s">
        <v>53</v>
      </c>
      <c r="E763" s="1">
        <v>123</v>
      </c>
      <c r="F763" s="1">
        <v>436</v>
      </c>
      <c r="G763" s="1">
        <v>51</v>
      </c>
      <c r="H763" s="1">
        <v>108</v>
      </c>
      <c r="I763" s="1">
        <v>19</v>
      </c>
      <c r="J763" s="1">
        <v>3</v>
      </c>
      <c r="K763" s="1">
        <v>3</v>
      </c>
      <c r="L763" s="1">
        <v>39</v>
      </c>
      <c r="M763" s="1">
        <v>13</v>
      </c>
      <c r="N763" s="1">
        <v>3</v>
      </c>
      <c r="O763" s="1">
        <v>34</v>
      </c>
      <c r="P763" s="1">
        <v>87</v>
      </c>
      <c r="AI763" s="1"/>
    </row>
    <row r="764" spans="1:35" x14ac:dyDescent="0.25">
      <c r="A764" s="1" t="s">
        <v>9812</v>
      </c>
      <c r="B764" s="1">
        <v>2011</v>
      </c>
      <c r="C764" s="1" t="s">
        <v>66</v>
      </c>
      <c r="D764" s="1" t="s">
        <v>53</v>
      </c>
      <c r="E764" s="1">
        <v>131</v>
      </c>
      <c r="F764" s="1">
        <v>442</v>
      </c>
      <c r="G764" s="1">
        <v>60</v>
      </c>
      <c r="H764" s="1">
        <v>106</v>
      </c>
      <c r="I764" s="1">
        <v>20</v>
      </c>
      <c r="J764" s="1">
        <v>5</v>
      </c>
      <c r="K764" s="1">
        <v>10</v>
      </c>
      <c r="L764" s="1">
        <v>46</v>
      </c>
      <c r="M764" s="1">
        <v>4</v>
      </c>
      <c r="N764" s="1">
        <v>3</v>
      </c>
      <c r="O764" s="1">
        <v>45</v>
      </c>
      <c r="P764" s="1">
        <v>86</v>
      </c>
      <c r="AI764" s="1"/>
    </row>
    <row r="765" spans="1:35" x14ac:dyDescent="0.25">
      <c r="A765" s="1" t="s">
        <v>9702</v>
      </c>
      <c r="B765" s="1">
        <v>2011</v>
      </c>
      <c r="C765" s="1" t="s">
        <v>76</v>
      </c>
      <c r="D765" s="1" t="s">
        <v>57</v>
      </c>
      <c r="E765" s="1">
        <v>132</v>
      </c>
      <c r="F765" s="1">
        <v>442</v>
      </c>
      <c r="G765" s="1">
        <v>46</v>
      </c>
      <c r="H765" s="1">
        <v>120</v>
      </c>
      <c r="I765" s="1">
        <v>26</v>
      </c>
      <c r="J765" s="1">
        <v>1</v>
      </c>
      <c r="K765" s="1">
        <v>1</v>
      </c>
      <c r="L765" s="1">
        <v>47</v>
      </c>
      <c r="M765" s="1">
        <v>4</v>
      </c>
      <c r="N765" s="1">
        <v>6</v>
      </c>
      <c r="O765" s="1">
        <v>29</v>
      </c>
      <c r="P765" s="1">
        <v>41</v>
      </c>
      <c r="AI765" s="1"/>
    </row>
    <row r="766" spans="1:35" x14ac:dyDescent="0.25">
      <c r="A766" s="1" t="s">
        <v>10004</v>
      </c>
      <c r="B766" s="1">
        <v>2011</v>
      </c>
      <c r="C766" s="1" t="s">
        <v>60</v>
      </c>
      <c r="D766" s="1" t="s">
        <v>53</v>
      </c>
      <c r="E766" s="1">
        <v>129</v>
      </c>
      <c r="F766" s="1">
        <v>443</v>
      </c>
      <c r="G766" s="1">
        <v>47</v>
      </c>
      <c r="H766" s="1">
        <v>97</v>
      </c>
      <c r="I766" s="1">
        <v>20</v>
      </c>
      <c r="J766" s="1">
        <v>4</v>
      </c>
      <c r="K766" s="1">
        <v>23</v>
      </c>
      <c r="L766" s="1">
        <v>78</v>
      </c>
      <c r="M766" s="1">
        <v>1</v>
      </c>
      <c r="N766" s="1">
        <v>1</v>
      </c>
      <c r="O766" s="1">
        <v>36</v>
      </c>
      <c r="P766" s="1">
        <v>133</v>
      </c>
      <c r="AI766" s="1"/>
    </row>
    <row r="767" spans="1:35" x14ac:dyDescent="0.25">
      <c r="A767" s="1" t="s">
        <v>9809</v>
      </c>
      <c r="B767" s="1">
        <v>2011</v>
      </c>
      <c r="C767" s="1" t="s">
        <v>69</v>
      </c>
      <c r="D767" s="1" t="s">
        <v>57</v>
      </c>
      <c r="E767" s="1">
        <v>123</v>
      </c>
      <c r="F767" s="1">
        <v>444</v>
      </c>
      <c r="G767" s="1">
        <v>59</v>
      </c>
      <c r="H767" s="1">
        <v>109</v>
      </c>
      <c r="I767" s="1">
        <v>19</v>
      </c>
      <c r="J767" s="1">
        <v>1</v>
      </c>
      <c r="K767" s="1">
        <v>12</v>
      </c>
      <c r="L767" s="1">
        <v>57</v>
      </c>
      <c r="M767" s="1">
        <v>11</v>
      </c>
      <c r="N767" s="1">
        <v>1</v>
      </c>
      <c r="O767" s="1">
        <v>56</v>
      </c>
      <c r="P767" s="1">
        <v>109</v>
      </c>
      <c r="AI767" s="1"/>
    </row>
    <row r="768" spans="1:35" x14ac:dyDescent="0.25">
      <c r="A768" s="1" t="s">
        <v>9579</v>
      </c>
      <c r="B768" s="1">
        <v>2011</v>
      </c>
      <c r="C768" s="1" t="s">
        <v>65</v>
      </c>
      <c r="D768" s="1" t="s">
        <v>57</v>
      </c>
      <c r="E768" s="1">
        <v>141</v>
      </c>
      <c r="F768" s="1">
        <v>445</v>
      </c>
      <c r="G768" s="1">
        <v>55</v>
      </c>
      <c r="H768" s="1">
        <v>130</v>
      </c>
      <c r="I768" s="1">
        <v>20</v>
      </c>
      <c r="J768" s="1">
        <v>8</v>
      </c>
      <c r="K768" s="1">
        <v>8</v>
      </c>
      <c r="L768" s="1">
        <v>46</v>
      </c>
      <c r="M768" s="1">
        <v>15</v>
      </c>
      <c r="N768" s="1">
        <v>1</v>
      </c>
      <c r="O768" s="1">
        <v>43</v>
      </c>
      <c r="P768" s="1">
        <v>82</v>
      </c>
      <c r="AI768" s="1"/>
    </row>
    <row r="769" spans="1:35" x14ac:dyDescent="0.25">
      <c r="A769" s="1" t="s">
        <v>9830</v>
      </c>
      <c r="B769" s="1">
        <v>2011</v>
      </c>
      <c r="C769" s="1" t="s">
        <v>54</v>
      </c>
      <c r="D769" s="1" t="s">
        <v>57</v>
      </c>
      <c r="E769" s="1">
        <v>123</v>
      </c>
      <c r="F769" s="1">
        <v>446</v>
      </c>
      <c r="G769" s="1">
        <v>47</v>
      </c>
      <c r="H769" s="1">
        <v>109</v>
      </c>
      <c r="I769" s="1">
        <v>27</v>
      </c>
      <c r="J769" s="1">
        <v>0</v>
      </c>
      <c r="K769" s="1">
        <v>12</v>
      </c>
      <c r="L769" s="1">
        <v>39</v>
      </c>
      <c r="M769" s="1">
        <v>3</v>
      </c>
      <c r="N769" s="1">
        <v>1</v>
      </c>
      <c r="O769" s="1">
        <v>38</v>
      </c>
      <c r="P769" s="1">
        <v>88</v>
      </c>
      <c r="AI769" s="1"/>
    </row>
    <row r="770" spans="1:35" x14ac:dyDescent="0.25">
      <c r="A770" s="1" t="s">
        <v>9630</v>
      </c>
      <c r="B770" s="1">
        <v>2011</v>
      </c>
      <c r="C770" s="1" t="s">
        <v>58</v>
      </c>
      <c r="D770" s="1" t="s">
        <v>57</v>
      </c>
      <c r="E770" s="1">
        <v>119</v>
      </c>
      <c r="F770" s="1">
        <v>446</v>
      </c>
      <c r="G770" s="1">
        <v>51</v>
      </c>
      <c r="H770" s="1">
        <v>123</v>
      </c>
      <c r="I770" s="1">
        <v>22</v>
      </c>
      <c r="J770" s="1">
        <v>2</v>
      </c>
      <c r="K770" s="1">
        <v>9</v>
      </c>
      <c r="L770" s="1">
        <v>35</v>
      </c>
      <c r="M770" s="1">
        <v>3</v>
      </c>
      <c r="N770" s="1">
        <v>2</v>
      </c>
      <c r="O770" s="1">
        <v>25</v>
      </c>
      <c r="P770" s="1">
        <v>78</v>
      </c>
      <c r="AI770" s="1"/>
    </row>
    <row r="771" spans="1:35" x14ac:dyDescent="0.25">
      <c r="A771" s="1" t="s">
        <v>9634</v>
      </c>
      <c r="B771" s="1">
        <v>2011</v>
      </c>
      <c r="C771" s="1" t="s">
        <v>76</v>
      </c>
      <c r="D771" s="1" t="s">
        <v>57</v>
      </c>
      <c r="E771" s="1">
        <v>124</v>
      </c>
      <c r="F771" s="1">
        <v>446</v>
      </c>
      <c r="G771" s="1">
        <v>83</v>
      </c>
      <c r="H771" s="1">
        <v>132</v>
      </c>
      <c r="I771" s="1">
        <v>36</v>
      </c>
      <c r="J771" s="1">
        <v>0</v>
      </c>
      <c r="K771" s="1">
        <v>22</v>
      </c>
      <c r="L771" s="1">
        <v>75</v>
      </c>
      <c r="M771" s="1">
        <v>2</v>
      </c>
      <c r="N771" s="1">
        <v>1</v>
      </c>
      <c r="O771" s="1">
        <v>60</v>
      </c>
      <c r="P771" s="1">
        <v>93</v>
      </c>
      <c r="AI771" s="1"/>
    </row>
    <row r="772" spans="1:35" x14ac:dyDescent="0.25">
      <c r="A772" s="1" t="s">
        <v>9717</v>
      </c>
      <c r="B772" s="1">
        <v>2011</v>
      </c>
      <c r="C772" s="1" t="s">
        <v>77</v>
      </c>
      <c r="D772" s="1" t="s">
        <v>53</v>
      </c>
      <c r="E772" s="1">
        <v>122</v>
      </c>
      <c r="F772" s="1">
        <v>449</v>
      </c>
      <c r="G772" s="1">
        <v>51</v>
      </c>
      <c r="H772" s="1">
        <v>124</v>
      </c>
      <c r="I772" s="1">
        <v>35</v>
      </c>
      <c r="J772" s="1">
        <v>0</v>
      </c>
      <c r="K772" s="1">
        <v>5</v>
      </c>
      <c r="L772" s="1">
        <v>38</v>
      </c>
      <c r="M772" s="1">
        <v>9</v>
      </c>
      <c r="N772" s="1">
        <v>6</v>
      </c>
      <c r="O772" s="1">
        <v>33</v>
      </c>
      <c r="P772" s="1">
        <v>65</v>
      </c>
      <c r="AI772" s="1"/>
    </row>
    <row r="773" spans="1:35" x14ac:dyDescent="0.25">
      <c r="A773" s="1" t="s">
        <v>10005</v>
      </c>
      <c r="B773" s="1">
        <v>2011</v>
      </c>
      <c r="C773" s="1" t="s">
        <v>71</v>
      </c>
      <c r="D773" s="1" t="s">
        <v>53</v>
      </c>
      <c r="E773" s="1">
        <v>117</v>
      </c>
      <c r="F773" s="1">
        <v>450</v>
      </c>
      <c r="G773" s="1">
        <v>56</v>
      </c>
      <c r="H773" s="1">
        <v>120</v>
      </c>
      <c r="I773" s="1">
        <v>9</v>
      </c>
      <c r="J773" s="1">
        <v>5</v>
      </c>
      <c r="K773" s="1">
        <v>0</v>
      </c>
      <c r="L773" s="1">
        <v>30</v>
      </c>
      <c r="M773" s="1">
        <v>34</v>
      </c>
      <c r="N773" s="1">
        <v>9</v>
      </c>
      <c r="O773" s="1">
        <v>26</v>
      </c>
      <c r="P773" s="1">
        <v>41</v>
      </c>
      <c r="AI773" s="1"/>
    </row>
    <row r="774" spans="1:35" x14ac:dyDescent="0.25">
      <c r="A774" s="1" t="s">
        <v>9644</v>
      </c>
      <c r="B774" s="1">
        <v>2011</v>
      </c>
      <c r="C774" s="1" t="s">
        <v>72</v>
      </c>
      <c r="D774" s="1" t="s">
        <v>53</v>
      </c>
      <c r="E774" s="1">
        <v>114</v>
      </c>
      <c r="F774" s="1">
        <v>451</v>
      </c>
      <c r="G774" s="1">
        <v>63</v>
      </c>
      <c r="H774" s="1">
        <v>120</v>
      </c>
      <c r="I774" s="1">
        <v>24</v>
      </c>
      <c r="J774" s="1">
        <v>4</v>
      </c>
      <c r="K774" s="1">
        <v>7</v>
      </c>
      <c r="L774" s="1">
        <v>46</v>
      </c>
      <c r="M774" s="1">
        <v>13</v>
      </c>
      <c r="N774" s="1">
        <v>5</v>
      </c>
      <c r="O774" s="1">
        <v>34</v>
      </c>
      <c r="P774" s="1">
        <v>76</v>
      </c>
      <c r="AI774" s="1"/>
    </row>
    <row r="775" spans="1:35" x14ac:dyDescent="0.25">
      <c r="A775" s="1" t="s">
        <v>9811</v>
      </c>
      <c r="B775" s="1">
        <v>2011</v>
      </c>
      <c r="C775" s="1" t="s">
        <v>73</v>
      </c>
      <c r="D775" s="1" t="s">
        <v>57</v>
      </c>
      <c r="E775" s="1">
        <v>146</v>
      </c>
      <c r="F775" s="1">
        <v>452</v>
      </c>
      <c r="G775" s="1">
        <v>52</v>
      </c>
      <c r="H775" s="1">
        <v>131</v>
      </c>
      <c r="I775" s="1">
        <v>14</v>
      </c>
      <c r="J775" s="1">
        <v>6</v>
      </c>
      <c r="K775" s="1">
        <v>0</v>
      </c>
      <c r="L775" s="1">
        <v>17</v>
      </c>
      <c r="M775" s="1">
        <v>10</v>
      </c>
      <c r="N775" s="1">
        <v>0</v>
      </c>
      <c r="O775" s="1">
        <v>47</v>
      </c>
      <c r="P775" s="1">
        <v>58</v>
      </c>
      <c r="AI775" s="1"/>
    </row>
    <row r="776" spans="1:35" x14ac:dyDescent="0.25">
      <c r="A776" s="1" t="s">
        <v>9918</v>
      </c>
      <c r="B776" s="1">
        <v>2011</v>
      </c>
      <c r="C776" s="1" t="s">
        <v>62</v>
      </c>
      <c r="D776" s="1" t="s">
        <v>57</v>
      </c>
      <c r="E776" s="1">
        <v>118</v>
      </c>
      <c r="F776" s="1">
        <v>453</v>
      </c>
      <c r="G776" s="1">
        <v>77</v>
      </c>
      <c r="H776" s="1">
        <v>122</v>
      </c>
      <c r="I776" s="1">
        <v>26</v>
      </c>
      <c r="J776" s="1">
        <v>2</v>
      </c>
      <c r="K776" s="1">
        <v>20</v>
      </c>
      <c r="L776" s="1">
        <v>49</v>
      </c>
      <c r="M776" s="1">
        <v>9</v>
      </c>
      <c r="N776" s="1">
        <v>2</v>
      </c>
      <c r="O776" s="1">
        <v>50</v>
      </c>
      <c r="P776" s="1">
        <v>107</v>
      </c>
      <c r="AI776" s="1"/>
    </row>
    <row r="777" spans="1:35" x14ac:dyDescent="0.25">
      <c r="A777" s="1" t="s">
        <v>9592</v>
      </c>
      <c r="B777" s="1">
        <v>2011</v>
      </c>
      <c r="C777" s="1" t="s">
        <v>73</v>
      </c>
      <c r="D777" s="1" t="s">
        <v>57</v>
      </c>
      <c r="E777" s="1">
        <v>136</v>
      </c>
      <c r="F777" s="1">
        <v>454</v>
      </c>
      <c r="G777" s="1">
        <v>49</v>
      </c>
      <c r="H777" s="1">
        <v>125</v>
      </c>
      <c r="I777" s="1">
        <v>17</v>
      </c>
      <c r="J777" s="1">
        <v>3</v>
      </c>
      <c r="K777" s="1">
        <v>3</v>
      </c>
      <c r="L777" s="1">
        <v>45</v>
      </c>
      <c r="M777" s="1">
        <v>4</v>
      </c>
      <c r="N777" s="1">
        <v>3</v>
      </c>
      <c r="O777" s="1">
        <v>25</v>
      </c>
      <c r="P777" s="1">
        <v>49</v>
      </c>
      <c r="AI777" s="1"/>
    </row>
    <row r="778" spans="1:35" x14ac:dyDescent="0.25">
      <c r="A778" s="1" t="s">
        <v>9769</v>
      </c>
      <c r="B778" s="1">
        <v>2011</v>
      </c>
      <c r="C778" s="1" t="s">
        <v>76</v>
      </c>
      <c r="D778" s="1" t="s">
        <v>57</v>
      </c>
      <c r="E778" s="1">
        <v>159</v>
      </c>
      <c r="F778" s="1">
        <v>455</v>
      </c>
      <c r="G778" s="1">
        <v>56</v>
      </c>
      <c r="H778" s="1">
        <v>135</v>
      </c>
      <c r="I778" s="1">
        <v>24</v>
      </c>
      <c r="J778" s="1">
        <v>2</v>
      </c>
      <c r="K778" s="1">
        <v>10</v>
      </c>
      <c r="L778" s="1">
        <v>37</v>
      </c>
      <c r="M778" s="1">
        <v>6</v>
      </c>
      <c r="N778" s="1">
        <v>7</v>
      </c>
      <c r="O778" s="1">
        <v>28</v>
      </c>
      <c r="P778" s="1">
        <v>81</v>
      </c>
      <c r="AI778" s="1"/>
    </row>
    <row r="779" spans="1:35" x14ac:dyDescent="0.25">
      <c r="A779" s="1" t="s">
        <v>9789</v>
      </c>
      <c r="B779" s="1">
        <v>2011</v>
      </c>
      <c r="C779" s="1" t="s">
        <v>56</v>
      </c>
      <c r="D779" s="1" t="s">
        <v>57</v>
      </c>
      <c r="E779" s="1">
        <v>126</v>
      </c>
      <c r="F779" s="1">
        <v>455</v>
      </c>
      <c r="G779" s="1">
        <v>56</v>
      </c>
      <c r="H779" s="1">
        <v>125</v>
      </c>
      <c r="I779" s="1">
        <v>33</v>
      </c>
      <c r="J779" s="1">
        <v>1</v>
      </c>
      <c r="K779" s="1">
        <v>18</v>
      </c>
      <c r="L779" s="1">
        <v>70</v>
      </c>
      <c r="M779" s="1">
        <v>2</v>
      </c>
      <c r="N779" s="1">
        <v>2</v>
      </c>
      <c r="O779" s="1">
        <v>51</v>
      </c>
      <c r="P779" s="1">
        <v>80</v>
      </c>
      <c r="AI779" s="1"/>
    </row>
    <row r="780" spans="1:35" x14ac:dyDescent="0.25">
      <c r="A780" s="1" t="s">
        <v>10006</v>
      </c>
      <c r="B780" s="1">
        <v>2011</v>
      </c>
      <c r="C780" s="1" t="s">
        <v>61</v>
      </c>
      <c r="D780" s="1" t="s">
        <v>53</v>
      </c>
      <c r="E780" s="1">
        <v>139</v>
      </c>
      <c r="F780" s="1">
        <v>457</v>
      </c>
      <c r="G780" s="1">
        <v>63</v>
      </c>
      <c r="H780" s="1">
        <v>120</v>
      </c>
      <c r="I780" s="1">
        <v>22</v>
      </c>
      <c r="J780" s="1">
        <v>0</v>
      </c>
      <c r="K780" s="1">
        <v>5</v>
      </c>
      <c r="L780" s="1">
        <v>36</v>
      </c>
      <c r="M780" s="1">
        <v>13</v>
      </c>
      <c r="N780" s="1">
        <v>3</v>
      </c>
      <c r="O780" s="1">
        <v>41</v>
      </c>
      <c r="P780" s="1">
        <v>83</v>
      </c>
      <c r="AI780" s="1"/>
    </row>
    <row r="781" spans="1:35" x14ac:dyDescent="0.25">
      <c r="A781" s="1" t="s">
        <v>9872</v>
      </c>
      <c r="B781" s="1">
        <v>2011</v>
      </c>
      <c r="C781" s="1" t="s">
        <v>66</v>
      </c>
      <c r="D781" s="1" t="s">
        <v>53</v>
      </c>
      <c r="E781" s="1">
        <v>134</v>
      </c>
      <c r="F781" s="1">
        <v>460</v>
      </c>
      <c r="G781" s="1">
        <v>54</v>
      </c>
      <c r="H781" s="1">
        <v>109</v>
      </c>
      <c r="I781" s="1">
        <v>26</v>
      </c>
      <c r="J781" s="1">
        <v>0</v>
      </c>
      <c r="K781" s="1">
        <v>14</v>
      </c>
      <c r="L781" s="1">
        <v>44</v>
      </c>
      <c r="M781" s="1">
        <v>2</v>
      </c>
      <c r="N781" s="1">
        <v>2</v>
      </c>
      <c r="O781" s="1">
        <v>38</v>
      </c>
      <c r="P781" s="1">
        <v>64</v>
      </c>
      <c r="AI781" s="1"/>
    </row>
    <row r="782" spans="1:35" x14ac:dyDescent="0.25">
      <c r="A782" s="1" t="s">
        <v>9721</v>
      </c>
      <c r="B782" s="1">
        <v>2011</v>
      </c>
      <c r="C782" s="1" t="s">
        <v>63</v>
      </c>
      <c r="D782" s="1" t="s">
        <v>53</v>
      </c>
      <c r="E782" s="1">
        <v>141</v>
      </c>
      <c r="F782" s="1">
        <v>462</v>
      </c>
      <c r="G782" s="1">
        <v>69</v>
      </c>
      <c r="H782" s="1">
        <v>128</v>
      </c>
      <c r="I782" s="1">
        <v>32</v>
      </c>
      <c r="J782" s="1">
        <v>2</v>
      </c>
      <c r="K782" s="1">
        <v>19</v>
      </c>
      <c r="L782" s="1">
        <v>75</v>
      </c>
      <c r="M782" s="1">
        <v>13</v>
      </c>
      <c r="N782" s="1">
        <v>1</v>
      </c>
      <c r="O782" s="1">
        <v>49</v>
      </c>
      <c r="P782" s="1">
        <v>106</v>
      </c>
      <c r="AI782" s="1"/>
    </row>
    <row r="783" spans="1:35" x14ac:dyDescent="0.25">
      <c r="A783" s="1" t="s">
        <v>9742</v>
      </c>
      <c r="B783" s="1">
        <v>2011</v>
      </c>
      <c r="C783" s="1" t="s">
        <v>83</v>
      </c>
      <c r="D783" s="1" t="s">
        <v>57</v>
      </c>
      <c r="E783" s="1">
        <v>123</v>
      </c>
      <c r="F783" s="1">
        <v>462</v>
      </c>
      <c r="G783" s="1">
        <v>54</v>
      </c>
      <c r="H783" s="1">
        <v>114</v>
      </c>
      <c r="I783" s="1">
        <v>25</v>
      </c>
      <c r="J783" s="1">
        <v>4</v>
      </c>
      <c r="K783" s="1">
        <v>23</v>
      </c>
      <c r="L783" s="1">
        <v>72</v>
      </c>
      <c r="M783" s="1">
        <v>2</v>
      </c>
      <c r="N783" s="1">
        <v>1</v>
      </c>
      <c r="O783" s="1">
        <v>54</v>
      </c>
      <c r="P783" s="1">
        <v>99</v>
      </c>
      <c r="AI783" s="1"/>
    </row>
    <row r="784" spans="1:35" x14ac:dyDescent="0.25">
      <c r="A784" s="1" t="s">
        <v>9777</v>
      </c>
      <c r="B784" s="1">
        <v>2011</v>
      </c>
      <c r="C784" s="1" t="s">
        <v>78</v>
      </c>
      <c r="D784" s="1" t="s">
        <v>53</v>
      </c>
      <c r="E784" s="1">
        <v>141</v>
      </c>
      <c r="F784" s="1">
        <v>464</v>
      </c>
      <c r="G784" s="1">
        <v>63</v>
      </c>
      <c r="H784" s="1">
        <v>137</v>
      </c>
      <c r="I784" s="1">
        <v>33</v>
      </c>
      <c r="J784" s="1">
        <v>4</v>
      </c>
      <c r="K784" s="1">
        <v>19</v>
      </c>
      <c r="L784" s="1">
        <v>82</v>
      </c>
      <c r="M784" s="1">
        <v>3</v>
      </c>
      <c r="N784" s="1">
        <v>1</v>
      </c>
      <c r="O784" s="1">
        <v>73</v>
      </c>
      <c r="P784" s="1">
        <v>131</v>
      </c>
      <c r="AI784" s="1"/>
    </row>
    <row r="785" spans="1:35" x14ac:dyDescent="0.25">
      <c r="A785" s="1" t="s">
        <v>9608</v>
      </c>
      <c r="B785" s="1">
        <v>2011</v>
      </c>
      <c r="C785" s="1" t="s">
        <v>80</v>
      </c>
      <c r="D785" s="1" t="s">
        <v>53</v>
      </c>
      <c r="E785" s="1">
        <v>134</v>
      </c>
      <c r="F785" s="1">
        <v>464</v>
      </c>
      <c r="G785" s="1">
        <v>60</v>
      </c>
      <c r="H785" s="1">
        <v>120</v>
      </c>
      <c r="I785" s="1">
        <v>22</v>
      </c>
      <c r="J785" s="1">
        <v>1</v>
      </c>
      <c r="K785" s="1">
        <v>16</v>
      </c>
      <c r="L785" s="1">
        <v>51</v>
      </c>
      <c r="M785" s="1">
        <v>2</v>
      </c>
      <c r="N785" s="1">
        <v>2</v>
      </c>
      <c r="O785" s="1">
        <v>39</v>
      </c>
      <c r="P785" s="1">
        <v>92</v>
      </c>
      <c r="AI785" s="1"/>
    </row>
    <row r="786" spans="1:35" x14ac:dyDescent="0.25">
      <c r="A786" s="1" t="s">
        <v>9484</v>
      </c>
      <c r="B786" s="1">
        <v>2011</v>
      </c>
      <c r="C786" s="1" t="s">
        <v>52</v>
      </c>
      <c r="D786" s="1" t="s">
        <v>53</v>
      </c>
      <c r="E786" s="1">
        <v>129</v>
      </c>
      <c r="F786" s="1">
        <v>464</v>
      </c>
      <c r="G786" s="1">
        <v>38</v>
      </c>
      <c r="H786" s="1">
        <v>133</v>
      </c>
      <c r="I786" s="1">
        <v>29</v>
      </c>
      <c r="J786" s="1">
        <v>1</v>
      </c>
      <c r="K786" s="1">
        <v>8</v>
      </c>
      <c r="L786" s="1">
        <v>48</v>
      </c>
      <c r="M786" s="1">
        <v>0</v>
      </c>
      <c r="N786" s="1">
        <v>0</v>
      </c>
      <c r="O786" s="1">
        <v>23</v>
      </c>
      <c r="P786" s="1">
        <v>33</v>
      </c>
      <c r="AI786" s="1"/>
    </row>
    <row r="787" spans="1:35" x14ac:dyDescent="0.25">
      <c r="A787" s="1" t="s">
        <v>9839</v>
      </c>
      <c r="B787" s="1">
        <v>2011</v>
      </c>
      <c r="C787" s="1" t="s">
        <v>83</v>
      </c>
      <c r="D787" s="1" t="s">
        <v>57</v>
      </c>
      <c r="E787" s="1">
        <v>140</v>
      </c>
      <c r="F787" s="1">
        <v>466</v>
      </c>
      <c r="G787" s="1">
        <v>41</v>
      </c>
      <c r="H787" s="1">
        <v>106</v>
      </c>
      <c r="I787" s="1">
        <v>15</v>
      </c>
      <c r="J787" s="1">
        <v>1</v>
      </c>
      <c r="K787" s="1">
        <v>16</v>
      </c>
      <c r="L787" s="1">
        <v>57</v>
      </c>
      <c r="M787" s="1">
        <v>0</v>
      </c>
      <c r="N787" s="1">
        <v>1</v>
      </c>
      <c r="O787" s="1">
        <v>54</v>
      </c>
      <c r="P787" s="1">
        <v>115</v>
      </c>
      <c r="AI787" s="1"/>
    </row>
    <row r="788" spans="1:35" x14ac:dyDescent="0.25">
      <c r="A788" s="1" t="s">
        <v>9533</v>
      </c>
      <c r="B788" s="1">
        <v>2011</v>
      </c>
      <c r="C788" s="1" t="s">
        <v>56</v>
      </c>
      <c r="D788" s="1" t="s">
        <v>57</v>
      </c>
      <c r="E788" s="1">
        <v>128</v>
      </c>
      <c r="F788" s="1">
        <v>466</v>
      </c>
      <c r="G788" s="1">
        <v>51</v>
      </c>
      <c r="H788" s="1">
        <v>126</v>
      </c>
      <c r="I788" s="1">
        <v>19</v>
      </c>
      <c r="J788" s="1">
        <v>0</v>
      </c>
      <c r="K788" s="1">
        <v>24</v>
      </c>
      <c r="L788" s="1">
        <v>71</v>
      </c>
      <c r="M788" s="1">
        <v>3</v>
      </c>
      <c r="N788" s="1">
        <v>2</v>
      </c>
      <c r="O788" s="1">
        <v>57</v>
      </c>
      <c r="P788" s="1">
        <v>89</v>
      </c>
      <c r="AI788" s="1"/>
    </row>
    <row r="789" spans="1:35" x14ac:dyDescent="0.25">
      <c r="A789" s="1" t="s">
        <v>9892</v>
      </c>
      <c r="B789" s="1">
        <v>2011</v>
      </c>
      <c r="C789" s="1" t="s">
        <v>82</v>
      </c>
      <c r="D789" s="1" t="s">
        <v>57</v>
      </c>
      <c r="E789" s="1">
        <v>122</v>
      </c>
      <c r="F789" s="1">
        <v>469</v>
      </c>
      <c r="G789" s="1">
        <v>46</v>
      </c>
      <c r="H789" s="1">
        <v>130</v>
      </c>
      <c r="I789" s="1">
        <v>14</v>
      </c>
      <c r="J789" s="1">
        <v>0</v>
      </c>
      <c r="K789" s="1">
        <v>5</v>
      </c>
      <c r="L789" s="1">
        <v>50</v>
      </c>
      <c r="M789" s="1">
        <v>3</v>
      </c>
      <c r="N789" s="1">
        <v>0</v>
      </c>
      <c r="O789" s="1">
        <v>42</v>
      </c>
      <c r="P789" s="1">
        <v>44</v>
      </c>
      <c r="AI789" s="1"/>
    </row>
    <row r="790" spans="1:35" x14ac:dyDescent="0.25">
      <c r="A790" s="1" t="s">
        <v>9502</v>
      </c>
      <c r="B790" s="1">
        <v>2011</v>
      </c>
      <c r="C790" s="1" t="s">
        <v>77</v>
      </c>
      <c r="D790" s="1" t="s">
        <v>53</v>
      </c>
      <c r="E790" s="1">
        <v>141</v>
      </c>
      <c r="F790" s="1">
        <v>475</v>
      </c>
      <c r="G790" s="1">
        <v>54</v>
      </c>
      <c r="H790" s="1">
        <v>137</v>
      </c>
      <c r="I790" s="1">
        <v>23</v>
      </c>
      <c r="J790" s="1">
        <v>0</v>
      </c>
      <c r="K790" s="1">
        <v>6</v>
      </c>
      <c r="L790" s="1">
        <v>46</v>
      </c>
      <c r="M790" s="1">
        <v>8</v>
      </c>
      <c r="N790" s="1">
        <v>1</v>
      </c>
      <c r="O790" s="1">
        <v>58</v>
      </c>
      <c r="P790" s="1">
        <v>48</v>
      </c>
      <c r="AI790" s="1"/>
    </row>
    <row r="791" spans="1:35" x14ac:dyDescent="0.25">
      <c r="A791" s="1" t="s">
        <v>9654</v>
      </c>
      <c r="B791" s="1">
        <v>2011</v>
      </c>
      <c r="C791" s="1" t="s">
        <v>80</v>
      </c>
      <c r="D791" s="1" t="s">
        <v>53</v>
      </c>
      <c r="E791" s="1">
        <v>124</v>
      </c>
      <c r="F791" s="1">
        <v>475</v>
      </c>
      <c r="G791" s="1">
        <v>64</v>
      </c>
      <c r="H791" s="1">
        <v>125</v>
      </c>
      <c r="I791" s="1">
        <v>28</v>
      </c>
      <c r="J791" s="1">
        <v>1</v>
      </c>
      <c r="K791" s="1">
        <v>29</v>
      </c>
      <c r="L791" s="1">
        <v>87</v>
      </c>
      <c r="M791" s="1">
        <v>9</v>
      </c>
      <c r="N791" s="1">
        <v>5</v>
      </c>
      <c r="O791" s="1">
        <v>33</v>
      </c>
      <c r="P791" s="1">
        <v>116</v>
      </c>
      <c r="AI791" s="1"/>
    </row>
    <row r="792" spans="1:35" x14ac:dyDescent="0.25">
      <c r="A792" s="1" t="s">
        <v>9682</v>
      </c>
      <c r="B792" s="1">
        <v>2011</v>
      </c>
      <c r="C792" s="1" t="s">
        <v>76</v>
      </c>
      <c r="D792" s="1" t="s">
        <v>57</v>
      </c>
      <c r="E792" s="1">
        <v>139</v>
      </c>
      <c r="F792" s="1">
        <v>475</v>
      </c>
      <c r="G792" s="1">
        <v>55</v>
      </c>
      <c r="H792" s="1">
        <v>145</v>
      </c>
      <c r="I792" s="1">
        <v>32</v>
      </c>
      <c r="J792" s="1">
        <v>1</v>
      </c>
      <c r="K792" s="1">
        <v>14</v>
      </c>
      <c r="L792" s="1">
        <v>65</v>
      </c>
      <c r="M792" s="1">
        <v>4</v>
      </c>
      <c r="N792" s="1">
        <v>5</v>
      </c>
      <c r="O792" s="1">
        <v>33</v>
      </c>
      <c r="P792" s="1">
        <v>44</v>
      </c>
      <c r="AI792" s="1"/>
    </row>
    <row r="793" spans="1:35" x14ac:dyDescent="0.25">
      <c r="A793" s="1" t="s">
        <v>9873</v>
      </c>
      <c r="B793" s="1">
        <v>2011</v>
      </c>
      <c r="C793" s="1" t="s">
        <v>58</v>
      </c>
      <c r="D793" s="1" t="s">
        <v>57</v>
      </c>
      <c r="E793" s="1">
        <v>137</v>
      </c>
      <c r="F793" s="1">
        <v>475</v>
      </c>
      <c r="G793" s="1">
        <v>50</v>
      </c>
      <c r="H793" s="1">
        <v>116</v>
      </c>
      <c r="I793" s="1">
        <v>27</v>
      </c>
      <c r="J793" s="1">
        <v>1</v>
      </c>
      <c r="K793" s="1">
        <v>26</v>
      </c>
      <c r="L793" s="1">
        <v>88</v>
      </c>
      <c r="M793" s="1">
        <v>2</v>
      </c>
      <c r="N793" s="1">
        <v>1</v>
      </c>
      <c r="O793" s="1">
        <v>27</v>
      </c>
      <c r="P793" s="1">
        <v>113</v>
      </c>
      <c r="AI793" s="1"/>
    </row>
    <row r="794" spans="1:35" x14ac:dyDescent="0.25">
      <c r="A794" s="1" t="s">
        <v>9816</v>
      </c>
      <c r="B794" s="1">
        <v>2011</v>
      </c>
      <c r="C794" s="1" t="s">
        <v>84</v>
      </c>
      <c r="D794" s="1" t="s">
        <v>57</v>
      </c>
      <c r="E794" s="1">
        <v>147</v>
      </c>
      <c r="F794" s="1">
        <v>476</v>
      </c>
      <c r="G794" s="1">
        <v>67</v>
      </c>
      <c r="H794" s="1">
        <v>135</v>
      </c>
      <c r="I794" s="1">
        <v>32</v>
      </c>
      <c r="J794" s="1">
        <v>9</v>
      </c>
      <c r="K794" s="1">
        <v>15</v>
      </c>
      <c r="L794" s="1">
        <v>59</v>
      </c>
      <c r="M794" s="1">
        <v>10</v>
      </c>
      <c r="N794" s="1">
        <v>2</v>
      </c>
      <c r="O794" s="1">
        <v>46</v>
      </c>
      <c r="P794" s="1">
        <v>93</v>
      </c>
      <c r="AI794" s="1"/>
    </row>
    <row r="795" spans="1:35" x14ac:dyDescent="0.25">
      <c r="A795" s="1" t="s">
        <v>9832</v>
      </c>
      <c r="B795" s="1">
        <v>2011</v>
      </c>
      <c r="C795" s="1" t="s">
        <v>55</v>
      </c>
      <c r="D795" s="1" t="s">
        <v>53</v>
      </c>
      <c r="E795" s="1">
        <v>130</v>
      </c>
      <c r="F795" s="1">
        <v>477</v>
      </c>
      <c r="G795" s="1">
        <v>54</v>
      </c>
      <c r="H795" s="1">
        <v>107</v>
      </c>
      <c r="I795" s="1">
        <v>19</v>
      </c>
      <c r="J795" s="1">
        <v>1</v>
      </c>
      <c r="K795" s="1">
        <v>19</v>
      </c>
      <c r="L795" s="1">
        <v>62</v>
      </c>
      <c r="M795" s="1">
        <v>6</v>
      </c>
      <c r="N795" s="1">
        <v>5</v>
      </c>
      <c r="O795" s="1">
        <v>20</v>
      </c>
      <c r="P795" s="1">
        <v>140</v>
      </c>
      <c r="AI795" s="1"/>
    </row>
    <row r="796" spans="1:35" x14ac:dyDescent="0.25">
      <c r="A796" s="1" t="s">
        <v>9517</v>
      </c>
      <c r="B796" s="1">
        <v>2011</v>
      </c>
      <c r="C796" s="1" t="s">
        <v>69</v>
      </c>
      <c r="D796" s="1" t="s">
        <v>57</v>
      </c>
      <c r="E796" s="1">
        <v>123</v>
      </c>
      <c r="F796" s="1">
        <v>478</v>
      </c>
      <c r="G796" s="1">
        <v>68</v>
      </c>
      <c r="H796" s="1">
        <v>125</v>
      </c>
      <c r="I796" s="1">
        <v>24</v>
      </c>
      <c r="J796" s="1">
        <v>4</v>
      </c>
      <c r="K796" s="1">
        <v>7</v>
      </c>
      <c r="L796" s="1">
        <v>56</v>
      </c>
      <c r="M796" s="1">
        <v>32</v>
      </c>
      <c r="N796" s="1">
        <v>7</v>
      </c>
      <c r="O796" s="1">
        <v>44</v>
      </c>
      <c r="P796" s="1">
        <v>62</v>
      </c>
      <c r="AI796" s="1"/>
    </row>
    <row r="797" spans="1:35" x14ac:dyDescent="0.25">
      <c r="A797" s="1" t="s">
        <v>9565</v>
      </c>
      <c r="B797" s="1">
        <v>2011</v>
      </c>
      <c r="C797" s="1" t="s">
        <v>60</v>
      </c>
      <c r="D797" s="1" t="s">
        <v>53</v>
      </c>
      <c r="E797" s="1">
        <v>134</v>
      </c>
      <c r="F797" s="1">
        <v>481</v>
      </c>
      <c r="G797" s="1">
        <v>70</v>
      </c>
      <c r="H797" s="1">
        <v>131</v>
      </c>
      <c r="I797" s="1">
        <v>36</v>
      </c>
      <c r="J797" s="1">
        <v>0</v>
      </c>
      <c r="K797" s="1">
        <v>17</v>
      </c>
      <c r="L797" s="1">
        <v>55</v>
      </c>
      <c r="M797" s="1">
        <v>8</v>
      </c>
      <c r="N797" s="1">
        <v>2</v>
      </c>
      <c r="O797" s="1">
        <v>43</v>
      </c>
      <c r="P797" s="1">
        <v>77</v>
      </c>
      <c r="AI797" s="1"/>
    </row>
    <row r="798" spans="1:35" x14ac:dyDescent="0.25">
      <c r="A798" s="1" t="s">
        <v>9559</v>
      </c>
      <c r="B798" s="1">
        <v>2011</v>
      </c>
      <c r="C798" s="1" t="s">
        <v>84</v>
      </c>
      <c r="D798" s="1" t="s">
        <v>57</v>
      </c>
      <c r="E798" s="1">
        <v>125</v>
      </c>
      <c r="F798" s="1">
        <v>481</v>
      </c>
      <c r="G798" s="1">
        <v>84</v>
      </c>
      <c r="H798" s="1">
        <v>128</v>
      </c>
      <c r="I798" s="1">
        <v>35</v>
      </c>
      <c r="J798" s="1">
        <v>15</v>
      </c>
      <c r="K798" s="1">
        <v>5</v>
      </c>
      <c r="L798" s="1">
        <v>45</v>
      </c>
      <c r="M798" s="1">
        <v>12</v>
      </c>
      <c r="N798" s="1">
        <v>9</v>
      </c>
      <c r="O798" s="1">
        <v>68</v>
      </c>
      <c r="P798" s="1">
        <v>130</v>
      </c>
      <c r="AI798" s="1"/>
    </row>
    <row r="799" spans="1:35" x14ac:dyDescent="0.25">
      <c r="A799" s="1" t="s">
        <v>9539</v>
      </c>
      <c r="B799" s="1">
        <v>2011</v>
      </c>
      <c r="C799" s="1" t="s">
        <v>84</v>
      </c>
      <c r="D799" s="1" t="s">
        <v>57</v>
      </c>
      <c r="E799" s="1">
        <v>127</v>
      </c>
      <c r="F799" s="1">
        <v>481</v>
      </c>
      <c r="G799" s="1">
        <v>92</v>
      </c>
      <c r="H799" s="1">
        <v>142</v>
      </c>
      <c r="I799" s="1">
        <v>27</v>
      </c>
      <c r="J799" s="1">
        <v>3</v>
      </c>
      <c r="K799" s="1">
        <v>26</v>
      </c>
      <c r="L799" s="1">
        <v>92</v>
      </c>
      <c r="M799" s="1">
        <v>20</v>
      </c>
      <c r="N799" s="1">
        <v>5</v>
      </c>
      <c r="O799" s="1">
        <v>48</v>
      </c>
      <c r="P799" s="1">
        <v>105</v>
      </c>
      <c r="AI799" s="1"/>
    </row>
    <row r="800" spans="1:35" x14ac:dyDescent="0.25">
      <c r="A800" s="1" t="s">
        <v>10007</v>
      </c>
      <c r="B800" s="1">
        <v>2011</v>
      </c>
      <c r="C800" s="1" t="s">
        <v>65</v>
      </c>
      <c r="D800" s="1" t="s">
        <v>57</v>
      </c>
      <c r="E800" s="1">
        <v>143</v>
      </c>
      <c r="F800" s="1">
        <v>482</v>
      </c>
      <c r="G800" s="1">
        <v>86</v>
      </c>
      <c r="H800" s="1">
        <v>120</v>
      </c>
      <c r="I800" s="1">
        <v>25</v>
      </c>
      <c r="J800" s="1">
        <v>2</v>
      </c>
      <c r="K800" s="1">
        <v>19</v>
      </c>
      <c r="L800" s="1">
        <v>65</v>
      </c>
      <c r="M800" s="1">
        <v>18</v>
      </c>
      <c r="N800" s="1">
        <v>9</v>
      </c>
      <c r="O800" s="1">
        <v>66</v>
      </c>
      <c r="P800" s="1">
        <v>98</v>
      </c>
      <c r="AI800" s="1"/>
    </row>
    <row r="801" spans="1:35" x14ac:dyDescent="0.25">
      <c r="A801" s="1" t="s">
        <v>9573</v>
      </c>
      <c r="B801" s="1">
        <v>2011</v>
      </c>
      <c r="C801" s="1" t="s">
        <v>63</v>
      </c>
      <c r="D801" s="1" t="s">
        <v>53</v>
      </c>
      <c r="E801" s="1">
        <v>133</v>
      </c>
      <c r="F801" s="1">
        <v>483</v>
      </c>
      <c r="G801" s="1">
        <v>78</v>
      </c>
      <c r="H801" s="1">
        <v>118</v>
      </c>
      <c r="I801" s="1">
        <v>26</v>
      </c>
      <c r="J801" s="1">
        <v>1</v>
      </c>
      <c r="K801" s="1">
        <v>31</v>
      </c>
      <c r="L801" s="1">
        <v>99</v>
      </c>
      <c r="M801" s="1">
        <v>3</v>
      </c>
      <c r="N801" s="1">
        <v>2</v>
      </c>
      <c r="O801" s="1">
        <v>80</v>
      </c>
      <c r="P801" s="1">
        <v>93</v>
      </c>
      <c r="AI801" s="1"/>
    </row>
    <row r="802" spans="1:35" x14ac:dyDescent="0.25">
      <c r="A802" s="1" t="s">
        <v>9496</v>
      </c>
      <c r="B802" s="1">
        <v>2011</v>
      </c>
      <c r="C802" s="1" t="s">
        <v>80</v>
      </c>
      <c r="D802" s="1" t="s">
        <v>53</v>
      </c>
      <c r="E802" s="1">
        <v>124</v>
      </c>
      <c r="F802" s="1">
        <v>487</v>
      </c>
      <c r="G802" s="1">
        <v>82</v>
      </c>
      <c r="H802" s="1">
        <v>144</v>
      </c>
      <c r="I802" s="1">
        <v>33</v>
      </c>
      <c r="J802" s="1">
        <v>0</v>
      </c>
      <c r="K802" s="1">
        <v>32</v>
      </c>
      <c r="L802" s="1">
        <v>105</v>
      </c>
      <c r="M802" s="1">
        <v>1</v>
      </c>
      <c r="N802" s="1">
        <v>1</v>
      </c>
      <c r="O802" s="1">
        <v>25</v>
      </c>
      <c r="P802" s="1">
        <v>53</v>
      </c>
      <c r="AI802" s="1"/>
    </row>
    <row r="803" spans="1:35" x14ac:dyDescent="0.25">
      <c r="A803" s="1" t="s">
        <v>9511</v>
      </c>
      <c r="B803" s="1">
        <v>2011</v>
      </c>
      <c r="C803" s="1" t="s">
        <v>73</v>
      </c>
      <c r="D803" s="1" t="s">
        <v>57</v>
      </c>
      <c r="E803" s="1">
        <v>135</v>
      </c>
      <c r="F803" s="1">
        <v>487</v>
      </c>
      <c r="G803" s="1">
        <v>67</v>
      </c>
      <c r="H803" s="1">
        <v>142</v>
      </c>
      <c r="I803" s="1">
        <v>30</v>
      </c>
      <c r="J803" s="1">
        <v>0</v>
      </c>
      <c r="K803" s="1">
        <v>11</v>
      </c>
      <c r="L803" s="1">
        <v>62</v>
      </c>
      <c r="M803" s="1">
        <v>0</v>
      </c>
      <c r="N803" s="1">
        <v>1</v>
      </c>
      <c r="O803" s="1">
        <v>58</v>
      </c>
      <c r="P803" s="1">
        <v>103</v>
      </c>
      <c r="AI803" s="1"/>
    </row>
    <row r="804" spans="1:35" x14ac:dyDescent="0.25">
      <c r="A804" s="1" t="s">
        <v>9620</v>
      </c>
      <c r="B804" s="1">
        <v>2011</v>
      </c>
      <c r="C804" s="1" t="s">
        <v>80</v>
      </c>
      <c r="D804" s="1" t="s">
        <v>53</v>
      </c>
      <c r="E804" s="1">
        <v>121</v>
      </c>
      <c r="F804" s="1">
        <v>487</v>
      </c>
      <c r="G804" s="1">
        <v>80</v>
      </c>
      <c r="H804" s="1">
        <v>145</v>
      </c>
      <c r="I804" s="1">
        <v>31</v>
      </c>
      <c r="J804" s="1">
        <v>5</v>
      </c>
      <c r="K804" s="1">
        <v>25</v>
      </c>
      <c r="L804" s="1">
        <v>94</v>
      </c>
      <c r="M804" s="1">
        <v>8</v>
      </c>
      <c r="N804" s="1">
        <v>1</v>
      </c>
      <c r="O804" s="1">
        <v>39</v>
      </c>
      <c r="P804" s="1">
        <v>93</v>
      </c>
      <c r="AI804" s="1"/>
    </row>
    <row r="805" spans="1:35" x14ac:dyDescent="0.25">
      <c r="A805" s="1" t="s">
        <v>9508</v>
      </c>
      <c r="B805" s="1">
        <v>2011</v>
      </c>
      <c r="C805" s="1" t="s">
        <v>76</v>
      </c>
      <c r="D805" s="1" t="s">
        <v>57</v>
      </c>
      <c r="E805" s="1">
        <v>145</v>
      </c>
      <c r="F805" s="1">
        <v>488</v>
      </c>
      <c r="G805" s="1">
        <v>90</v>
      </c>
      <c r="H805" s="1">
        <v>147</v>
      </c>
      <c r="I805" s="1">
        <v>23</v>
      </c>
      <c r="J805" s="1">
        <v>2</v>
      </c>
      <c r="K805" s="1">
        <v>31</v>
      </c>
      <c r="L805" s="1">
        <v>94</v>
      </c>
      <c r="M805" s="1">
        <v>2</v>
      </c>
      <c r="N805" s="1">
        <v>6</v>
      </c>
      <c r="O805" s="1">
        <v>92</v>
      </c>
      <c r="P805" s="1">
        <v>93</v>
      </c>
      <c r="AI805" s="1"/>
    </row>
    <row r="806" spans="1:35" x14ac:dyDescent="0.25">
      <c r="A806" s="1" t="s">
        <v>9819</v>
      </c>
      <c r="B806" s="1">
        <v>2011</v>
      </c>
      <c r="C806" s="1" t="s">
        <v>66</v>
      </c>
      <c r="D806" s="1" t="s">
        <v>53</v>
      </c>
      <c r="E806" s="1">
        <v>136</v>
      </c>
      <c r="F806" s="1">
        <v>488</v>
      </c>
      <c r="G806" s="1">
        <v>69</v>
      </c>
      <c r="H806" s="1">
        <v>120</v>
      </c>
      <c r="I806" s="1">
        <v>26</v>
      </c>
      <c r="J806" s="1">
        <v>0</v>
      </c>
      <c r="K806" s="1">
        <v>29</v>
      </c>
      <c r="L806" s="1">
        <v>98</v>
      </c>
      <c r="M806" s="1">
        <v>4</v>
      </c>
      <c r="N806" s="1">
        <v>1</v>
      </c>
      <c r="O806" s="1">
        <v>56</v>
      </c>
      <c r="P806" s="1">
        <v>150</v>
      </c>
      <c r="AI806" s="1"/>
    </row>
    <row r="807" spans="1:35" x14ac:dyDescent="0.25">
      <c r="A807" s="1" t="s">
        <v>9896</v>
      </c>
      <c r="B807" s="1">
        <v>2011</v>
      </c>
      <c r="C807" s="1" t="s">
        <v>62</v>
      </c>
      <c r="D807" s="1" t="s">
        <v>57</v>
      </c>
      <c r="E807" s="1">
        <v>130</v>
      </c>
      <c r="F807" s="1">
        <v>492</v>
      </c>
      <c r="G807" s="1">
        <v>80</v>
      </c>
      <c r="H807" s="1">
        <v>140</v>
      </c>
      <c r="I807" s="1">
        <v>25</v>
      </c>
      <c r="J807" s="1">
        <v>4</v>
      </c>
      <c r="K807" s="1">
        <v>26</v>
      </c>
      <c r="L807" s="1">
        <v>63</v>
      </c>
      <c r="M807" s="1">
        <v>7</v>
      </c>
      <c r="N807" s="1">
        <v>6</v>
      </c>
      <c r="O807" s="1">
        <v>51</v>
      </c>
      <c r="P807" s="1">
        <v>114</v>
      </c>
      <c r="AI807" s="1"/>
    </row>
    <row r="808" spans="1:35" x14ac:dyDescent="0.25">
      <c r="A808" s="1" t="s">
        <v>9650</v>
      </c>
      <c r="B808" s="1">
        <v>2011</v>
      </c>
      <c r="C808" s="1" t="s">
        <v>65</v>
      </c>
      <c r="D808" s="1" t="s">
        <v>57</v>
      </c>
      <c r="E808" s="1">
        <v>140</v>
      </c>
      <c r="F808" s="1">
        <v>493</v>
      </c>
      <c r="G808" s="1">
        <v>65</v>
      </c>
      <c r="H808" s="1">
        <v>139</v>
      </c>
      <c r="I808" s="1">
        <v>36</v>
      </c>
      <c r="J808" s="1">
        <v>1</v>
      </c>
      <c r="K808" s="1">
        <v>18</v>
      </c>
      <c r="L808" s="1">
        <v>86</v>
      </c>
      <c r="M808" s="1">
        <v>1</v>
      </c>
      <c r="N808" s="1">
        <v>1</v>
      </c>
      <c r="O808" s="1">
        <v>47</v>
      </c>
      <c r="P808" s="1">
        <v>97</v>
      </c>
      <c r="AI808" s="1"/>
    </row>
    <row r="809" spans="1:35" x14ac:dyDescent="0.25">
      <c r="A809" s="1" t="s">
        <v>9870</v>
      </c>
      <c r="B809" s="1">
        <v>2011</v>
      </c>
      <c r="C809" s="1" t="s">
        <v>58</v>
      </c>
      <c r="D809" s="1" t="s">
        <v>57</v>
      </c>
      <c r="E809" s="1">
        <v>153</v>
      </c>
      <c r="F809" s="1">
        <v>493</v>
      </c>
      <c r="G809" s="1">
        <v>72</v>
      </c>
      <c r="H809" s="1">
        <v>111</v>
      </c>
      <c r="I809" s="1">
        <v>27</v>
      </c>
      <c r="J809" s="1">
        <v>3</v>
      </c>
      <c r="K809" s="1">
        <v>28</v>
      </c>
      <c r="L809" s="1">
        <v>80</v>
      </c>
      <c r="M809" s="1">
        <v>2</v>
      </c>
      <c r="N809" s="1">
        <v>2</v>
      </c>
      <c r="O809" s="1">
        <v>101</v>
      </c>
      <c r="P809" s="1">
        <v>161</v>
      </c>
      <c r="AI809" s="1"/>
    </row>
    <row r="810" spans="1:35" x14ac:dyDescent="0.25">
      <c r="A810" s="1" t="s">
        <v>9855</v>
      </c>
      <c r="B810" s="1">
        <v>2011</v>
      </c>
      <c r="C810" s="1" t="s">
        <v>52</v>
      </c>
      <c r="D810" s="1" t="s">
        <v>53</v>
      </c>
      <c r="E810" s="1">
        <v>150</v>
      </c>
      <c r="F810" s="1">
        <v>499</v>
      </c>
      <c r="G810" s="1">
        <v>60</v>
      </c>
      <c r="H810" s="1">
        <v>115</v>
      </c>
      <c r="I810" s="1">
        <v>23</v>
      </c>
      <c r="J810" s="1">
        <v>0</v>
      </c>
      <c r="K810" s="1">
        <v>10</v>
      </c>
      <c r="L810" s="1">
        <v>44</v>
      </c>
      <c r="M810" s="1">
        <v>5</v>
      </c>
      <c r="N810" s="1">
        <v>3</v>
      </c>
      <c r="O810" s="1">
        <v>35</v>
      </c>
      <c r="P810" s="1">
        <v>111</v>
      </c>
      <c r="AI810" s="1"/>
    </row>
    <row r="811" spans="1:35" x14ac:dyDescent="0.25">
      <c r="A811" s="1" t="s">
        <v>9494</v>
      </c>
      <c r="B811" s="1">
        <v>2011</v>
      </c>
      <c r="C811" s="1" t="s">
        <v>60</v>
      </c>
      <c r="D811" s="1" t="s">
        <v>53</v>
      </c>
      <c r="E811" s="1">
        <v>125</v>
      </c>
      <c r="F811" s="1">
        <v>499</v>
      </c>
      <c r="G811" s="1">
        <v>56</v>
      </c>
      <c r="H811" s="1">
        <v>125</v>
      </c>
      <c r="I811" s="1">
        <v>16</v>
      </c>
      <c r="J811" s="1">
        <v>0</v>
      </c>
      <c r="K811" s="1">
        <v>26</v>
      </c>
      <c r="L811" s="1">
        <v>87</v>
      </c>
      <c r="M811" s="1">
        <v>1</v>
      </c>
      <c r="N811" s="1">
        <v>1</v>
      </c>
      <c r="O811" s="1">
        <v>32</v>
      </c>
      <c r="P811" s="1">
        <v>107</v>
      </c>
      <c r="AI811" s="1"/>
    </row>
    <row r="812" spans="1:35" x14ac:dyDescent="0.25">
      <c r="A812" s="1" t="s">
        <v>9842</v>
      </c>
      <c r="B812" s="1">
        <v>2011</v>
      </c>
      <c r="C812" s="1" t="s">
        <v>63</v>
      </c>
      <c r="D812" s="1" t="s">
        <v>53</v>
      </c>
      <c r="E812" s="1">
        <v>146</v>
      </c>
      <c r="F812" s="1">
        <v>500</v>
      </c>
      <c r="G812" s="1">
        <v>44</v>
      </c>
      <c r="H812" s="1">
        <v>153</v>
      </c>
      <c r="I812" s="1">
        <v>24</v>
      </c>
      <c r="J812" s="1">
        <v>2</v>
      </c>
      <c r="K812" s="1">
        <v>10</v>
      </c>
      <c r="L812" s="1">
        <v>48</v>
      </c>
      <c r="M812" s="1">
        <v>2</v>
      </c>
      <c r="N812" s="1">
        <v>2</v>
      </c>
      <c r="O812" s="1">
        <v>48</v>
      </c>
      <c r="P812" s="1">
        <v>66</v>
      </c>
      <c r="AI812" s="1"/>
    </row>
    <row r="813" spans="1:35" x14ac:dyDescent="0.25">
      <c r="A813" s="1" t="s">
        <v>9856</v>
      </c>
      <c r="B813" s="1">
        <v>2011</v>
      </c>
      <c r="C813" s="1" t="s">
        <v>61</v>
      </c>
      <c r="D813" s="1" t="s">
        <v>53</v>
      </c>
      <c r="E813" s="1">
        <v>139</v>
      </c>
      <c r="F813" s="1">
        <v>500</v>
      </c>
      <c r="G813" s="1">
        <v>72</v>
      </c>
      <c r="H813" s="1">
        <v>131</v>
      </c>
      <c r="I813" s="1">
        <v>28</v>
      </c>
      <c r="J813" s="1">
        <v>0</v>
      </c>
      <c r="K813" s="1">
        <v>22</v>
      </c>
      <c r="L813" s="1">
        <v>68</v>
      </c>
      <c r="M813" s="1">
        <v>1</v>
      </c>
      <c r="N813" s="1">
        <v>0</v>
      </c>
      <c r="O813" s="1">
        <v>48</v>
      </c>
      <c r="P813" s="1">
        <v>84</v>
      </c>
      <c r="AI813" s="1"/>
    </row>
    <row r="814" spans="1:35" x14ac:dyDescent="0.25">
      <c r="A814" s="1" t="s">
        <v>9903</v>
      </c>
      <c r="B814" s="1">
        <v>2011</v>
      </c>
      <c r="C814" s="1" t="s">
        <v>77</v>
      </c>
      <c r="D814" s="1" t="s">
        <v>53</v>
      </c>
      <c r="E814" s="1">
        <v>142</v>
      </c>
      <c r="F814" s="1">
        <v>502</v>
      </c>
      <c r="G814" s="1">
        <v>54</v>
      </c>
      <c r="H814" s="1">
        <v>127</v>
      </c>
      <c r="I814" s="1">
        <v>30</v>
      </c>
      <c r="J814" s="1">
        <v>1</v>
      </c>
      <c r="K814" s="1">
        <v>8</v>
      </c>
      <c r="L814" s="1">
        <v>60</v>
      </c>
      <c r="M814" s="1">
        <v>21</v>
      </c>
      <c r="N814" s="1">
        <v>5</v>
      </c>
      <c r="O814" s="1">
        <v>78</v>
      </c>
      <c r="P814" s="1">
        <v>113</v>
      </c>
      <c r="AI814" s="1"/>
    </row>
    <row r="815" spans="1:35" x14ac:dyDescent="0.25">
      <c r="A815" s="1" t="s">
        <v>9690</v>
      </c>
      <c r="B815" s="1">
        <v>2011</v>
      </c>
      <c r="C815" s="1" t="s">
        <v>77</v>
      </c>
      <c r="D815" s="1" t="s">
        <v>53</v>
      </c>
      <c r="E815" s="1">
        <v>147</v>
      </c>
      <c r="F815" s="1">
        <v>502</v>
      </c>
      <c r="G815" s="1">
        <v>72</v>
      </c>
      <c r="H815" s="1">
        <v>136</v>
      </c>
      <c r="I815" s="1">
        <v>26</v>
      </c>
      <c r="J815" s="1">
        <v>11</v>
      </c>
      <c r="K815" s="1">
        <v>12</v>
      </c>
      <c r="L815" s="1">
        <v>43</v>
      </c>
      <c r="M815" s="1">
        <v>22</v>
      </c>
      <c r="N815" s="1">
        <v>9</v>
      </c>
      <c r="O815" s="1">
        <v>32</v>
      </c>
      <c r="P815" s="1">
        <v>124</v>
      </c>
      <c r="AI815" s="1"/>
    </row>
    <row r="816" spans="1:35" x14ac:dyDescent="0.25">
      <c r="A816" s="1" t="s">
        <v>9909</v>
      </c>
      <c r="B816" s="1">
        <v>2011</v>
      </c>
      <c r="C816" s="1" t="s">
        <v>77</v>
      </c>
      <c r="D816" s="1" t="s">
        <v>53</v>
      </c>
      <c r="E816" s="1">
        <v>131</v>
      </c>
      <c r="F816" s="1">
        <v>505</v>
      </c>
      <c r="G816" s="1">
        <v>60</v>
      </c>
      <c r="H816" s="1">
        <v>110</v>
      </c>
      <c r="I816" s="1">
        <v>15</v>
      </c>
      <c r="J816" s="1">
        <v>4</v>
      </c>
      <c r="K816" s="1">
        <v>25</v>
      </c>
      <c r="L816" s="1">
        <v>66</v>
      </c>
      <c r="M816" s="1">
        <v>9</v>
      </c>
      <c r="N816" s="1">
        <v>4</v>
      </c>
      <c r="O816" s="1">
        <v>20</v>
      </c>
      <c r="P816" s="1">
        <v>86</v>
      </c>
      <c r="AI816" s="1"/>
    </row>
    <row r="817" spans="1:35" x14ac:dyDescent="0.25">
      <c r="A817" s="1" t="s">
        <v>9911</v>
      </c>
      <c r="B817" s="1">
        <v>2011</v>
      </c>
      <c r="C817" s="1" t="s">
        <v>64</v>
      </c>
      <c r="D817" s="1" t="s">
        <v>53</v>
      </c>
      <c r="E817" s="1">
        <v>130</v>
      </c>
      <c r="F817" s="1">
        <v>506</v>
      </c>
      <c r="G817" s="1">
        <v>65</v>
      </c>
      <c r="H817" s="1">
        <v>129</v>
      </c>
      <c r="I817" s="1">
        <v>29</v>
      </c>
      <c r="J817" s="1">
        <v>7</v>
      </c>
      <c r="K817" s="1">
        <v>11</v>
      </c>
      <c r="L817" s="1">
        <v>56</v>
      </c>
      <c r="M817" s="1">
        <v>18</v>
      </c>
      <c r="N817" s="1">
        <v>6</v>
      </c>
      <c r="O817" s="1">
        <v>23</v>
      </c>
      <c r="P817" s="1">
        <v>104</v>
      </c>
      <c r="AI817" s="1"/>
    </row>
    <row r="818" spans="1:35" x14ac:dyDescent="0.25">
      <c r="A818" s="1" t="s">
        <v>9531</v>
      </c>
      <c r="B818" s="1">
        <v>2011</v>
      </c>
      <c r="C818" s="1" t="s">
        <v>67</v>
      </c>
      <c r="D818" s="1" t="s">
        <v>53</v>
      </c>
      <c r="E818" s="1">
        <v>159</v>
      </c>
      <c r="F818" s="1">
        <v>510</v>
      </c>
      <c r="G818" s="1">
        <v>87</v>
      </c>
      <c r="H818" s="1">
        <v>132</v>
      </c>
      <c r="I818" s="1">
        <v>19</v>
      </c>
      <c r="J818" s="1">
        <v>8</v>
      </c>
      <c r="K818" s="1">
        <v>7</v>
      </c>
      <c r="L818" s="1">
        <v>36</v>
      </c>
      <c r="M818" s="1">
        <v>49</v>
      </c>
      <c r="N818" s="1">
        <v>13</v>
      </c>
      <c r="O818" s="1">
        <v>60</v>
      </c>
      <c r="P818" s="1">
        <v>93</v>
      </c>
      <c r="AI818" s="1"/>
    </row>
    <row r="819" spans="1:35" x14ac:dyDescent="0.25">
      <c r="A819" s="1" t="s">
        <v>9616</v>
      </c>
      <c r="B819" s="1">
        <v>2011</v>
      </c>
      <c r="C819" s="1" t="s">
        <v>60</v>
      </c>
      <c r="D819" s="1" t="s">
        <v>53</v>
      </c>
      <c r="E819" s="1">
        <v>149</v>
      </c>
      <c r="F819" s="1">
        <v>513</v>
      </c>
      <c r="G819" s="1">
        <v>105</v>
      </c>
      <c r="H819" s="1">
        <v>155</v>
      </c>
      <c r="I819" s="1">
        <v>24</v>
      </c>
      <c r="J819" s="1">
        <v>2</v>
      </c>
      <c r="K819" s="1">
        <v>43</v>
      </c>
      <c r="L819" s="1">
        <v>103</v>
      </c>
      <c r="M819" s="1">
        <v>9</v>
      </c>
      <c r="N819" s="1">
        <v>5</v>
      </c>
      <c r="O819" s="1">
        <v>132</v>
      </c>
      <c r="P819" s="1">
        <v>111</v>
      </c>
      <c r="AI819" s="1"/>
    </row>
    <row r="820" spans="1:35" x14ac:dyDescent="0.25">
      <c r="A820" s="1" t="s">
        <v>9684</v>
      </c>
      <c r="B820" s="1">
        <v>2011</v>
      </c>
      <c r="C820" s="1" t="s">
        <v>60</v>
      </c>
      <c r="D820" s="1" t="s">
        <v>53</v>
      </c>
      <c r="E820" s="1">
        <v>133</v>
      </c>
      <c r="F820" s="1">
        <v>513</v>
      </c>
      <c r="G820" s="1">
        <v>77</v>
      </c>
      <c r="H820" s="1">
        <v>149</v>
      </c>
      <c r="I820" s="1">
        <v>24</v>
      </c>
      <c r="J820" s="1">
        <v>3</v>
      </c>
      <c r="K820" s="1">
        <v>11</v>
      </c>
      <c r="L820" s="1">
        <v>48</v>
      </c>
      <c r="M820" s="1">
        <v>3</v>
      </c>
      <c r="N820" s="1">
        <v>3</v>
      </c>
      <c r="O820" s="1">
        <v>61</v>
      </c>
      <c r="P820" s="1">
        <v>70</v>
      </c>
      <c r="AI820" s="1"/>
    </row>
    <row r="821" spans="1:35" x14ac:dyDescent="0.25">
      <c r="A821" s="1" t="s">
        <v>9876</v>
      </c>
      <c r="B821" s="1">
        <v>2011</v>
      </c>
      <c r="C821" s="1" t="s">
        <v>66</v>
      </c>
      <c r="D821" s="1" t="s">
        <v>53</v>
      </c>
      <c r="E821" s="1">
        <v>148</v>
      </c>
      <c r="F821" s="1">
        <v>515</v>
      </c>
      <c r="G821" s="1">
        <v>57</v>
      </c>
      <c r="H821" s="1">
        <v>136</v>
      </c>
      <c r="I821" s="1">
        <v>26</v>
      </c>
      <c r="J821" s="1">
        <v>2</v>
      </c>
      <c r="K821" s="1">
        <v>8</v>
      </c>
      <c r="L821" s="1">
        <v>58</v>
      </c>
      <c r="M821" s="1">
        <v>14</v>
      </c>
      <c r="N821" s="1">
        <v>9</v>
      </c>
      <c r="O821" s="1">
        <v>42</v>
      </c>
      <c r="P821" s="1">
        <v>104</v>
      </c>
      <c r="AI821" s="1"/>
    </row>
    <row r="822" spans="1:35" x14ac:dyDescent="0.25">
      <c r="A822" s="1" t="s">
        <v>9776</v>
      </c>
      <c r="B822" s="1">
        <v>2011</v>
      </c>
      <c r="C822" s="1" t="s">
        <v>68</v>
      </c>
      <c r="D822" s="1" t="s">
        <v>57</v>
      </c>
      <c r="E822" s="1">
        <v>137</v>
      </c>
      <c r="F822" s="1">
        <v>516</v>
      </c>
      <c r="G822" s="1">
        <v>82</v>
      </c>
      <c r="H822" s="1">
        <v>136</v>
      </c>
      <c r="I822" s="1">
        <v>24</v>
      </c>
      <c r="J822" s="1">
        <v>8</v>
      </c>
      <c r="K822" s="1">
        <v>9</v>
      </c>
      <c r="L822" s="1">
        <v>40</v>
      </c>
      <c r="M822" s="1">
        <v>40</v>
      </c>
      <c r="N822" s="1">
        <v>8</v>
      </c>
      <c r="O822" s="1">
        <v>44</v>
      </c>
      <c r="P822" s="1">
        <v>125</v>
      </c>
      <c r="AI822" s="1"/>
    </row>
    <row r="823" spans="1:35" x14ac:dyDescent="0.25">
      <c r="A823" s="1" t="s">
        <v>9581</v>
      </c>
      <c r="B823" s="1">
        <v>2011</v>
      </c>
      <c r="C823" s="1" t="s">
        <v>83</v>
      </c>
      <c r="D823" s="1" t="s">
        <v>57</v>
      </c>
      <c r="E823" s="1">
        <v>150</v>
      </c>
      <c r="F823" s="1">
        <v>516</v>
      </c>
      <c r="G823" s="1">
        <v>79</v>
      </c>
      <c r="H823" s="1">
        <v>135</v>
      </c>
      <c r="I823" s="1">
        <v>30</v>
      </c>
      <c r="J823" s="1">
        <v>5</v>
      </c>
      <c r="K823" s="1">
        <v>34</v>
      </c>
      <c r="L823" s="1">
        <v>87</v>
      </c>
      <c r="M823" s="1">
        <v>5</v>
      </c>
      <c r="N823" s="1">
        <v>5</v>
      </c>
      <c r="O823" s="1">
        <v>70</v>
      </c>
      <c r="P823" s="1">
        <v>166</v>
      </c>
      <c r="AI823" s="1"/>
    </row>
    <row r="824" spans="1:35" x14ac:dyDescent="0.25">
      <c r="A824" s="1" t="s">
        <v>9869</v>
      </c>
      <c r="B824" s="1">
        <v>2011</v>
      </c>
      <c r="C824" s="1" t="s">
        <v>66</v>
      </c>
      <c r="D824" s="1" t="s">
        <v>53</v>
      </c>
      <c r="E824" s="1">
        <v>141</v>
      </c>
      <c r="F824" s="1">
        <v>517</v>
      </c>
      <c r="G824" s="1">
        <v>58</v>
      </c>
      <c r="H824" s="1">
        <v>130</v>
      </c>
      <c r="I824" s="1">
        <v>28</v>
      </c>
      <c r="J824" s="1">
        <v>0</v>
      </c>
      <c r="K824" s="1">
        <v>12</v>
      </c>
      <c r="L824" s="1">
        <v>72</v>
      </c>
      <c r="M824" s="1">
        <v>1</v>
      </c>
      <c r="N824" s="1">
        <v>1</v>
      </c>
      <c r="O824" s="1">
        <v>56</v>
      </c>
      <c r="P824" s="1">
        <v>84</v>
      </c>
      <c r="AI824" s="1"/>
    </row>
    <row r="825" spans="1:35" x14ac:dyDescent="0.25">
      <c r="A825" s="1" t="s">
        <v>9907</v>
      </c>
      <c r="B825" s="1">
        <v>2011</v>
      </c>
      <c r="C825" s="1" t="s">
        <v>82</v>
      </c>
      <c r="D825" s="1" t="s">
        <v>57</v>
      </c>
      <c r="E825" s="1">
        <v>132</v>
      </c>
      <c r="F825" s="1">
        <v>519</v>
      </c>
      <c r="G825" s="1">
        <v>95</v>
      </c>
      <c r="H825" s="1">
        <v>145</v>
      </c>
      <c r="I825" s="1">
        <v>27</v>
      </c>
      <c r="J825" s="1">
        <v>16</v>
      </c>
      <c r="K825" s="1">
        <v>17</v>
      </c>
      <c r="L825" s="1">
        <v>61</v>
      </c>
      <c r="M825" s="1">
        <v>19</v>
      </c>
      <c r="N825" s="1">
        <v>3</v>
      </c>
      <c r="O825" s="1">
        <v>55</v>
      </c>
      <c r="P825" s="1">
        <v>63</v>
      </c>
      <c r="AI825" s="1"/>
    </row>
    <row r="826" spans="1:35" x14ac:dyDescent="0.25">
      <c r="A826" s="1" t="s">
        <v>9900</v>
      </c>
      <c r="B826" s="1">
        <v>2011</v>
      </c>
      <c r="C826" s="1" t="s">
        <v>81</v>
      </c>
      <c r="D826" s="1" t="s">
        <v>57</v>
      </c>
      <c r="E826" s="1">
        <v>150</v>
      </c>
      <c r="F826" s="1">
        <v>521</v>
      </c>
      <c r="G826" s="1">
        <v>45</v>
      </c>
      <c r="H826" s="1">
        <v>128</v>
      </c>
      <c r="I826" s="1">
        <v>27</v>
      </c>
      <c r="J826" s="1">
        <v>1</v>
      </c>
      <c r="K826" s="1">
        <v>12</v>
      </c>
      <c r="L826" s="1">
        <v>59</v>
      </c>
      <c r="M826" s="1">
        <v>5</v>
      </c>
      <c r="N826" s="1">
        <v>3</v>
      </c>
      <c r="O826" s="1">
        <v>47</v>
      </c>
      <c r="P826" s="1">
        <v>90</v>
      </c>
      <c r="AI826" s="1"/>
    </row>
    <row r="827" spans="1:35" x14ac:dyDescent="0.25">
      <c r="A827" s="1" t="s">
        <v>9756</v>
      </c>
      <c r="B827" s="1">
        <v>2011</v>
      </c>
      <c r="C827" s="1" t="s">
        <v>79</v>
      </c>
      <c r="D827" s="1" t="s">
        <v>57</v>
      </c>
      <c r="E827" s="1">
        <v>146</v>
      </c>
      <c r="F827" s="1">
        <v>522</v>
      </c>
      <c r="G827" s="1">
        <v>73</v>
      </c>
      <c r="H827" s="1">
        <v>158</v>
      </c>
      <c r="I827" s="1">
        <v>36</v>
      </c>
      <c r="J827" s="1">
        <v>0</v>
      </c>
      <c r="K827" s="1">
        <v>31</v>
      </c>
      <c r="L827" s="1">
        <v>95</v>
      </c>
      <c r="M827" s="1">
        <v>2</v>
      </c>
      <c r="N827" s="1">
        <v>3</v>
      </c>
      <c r="O827" s="1">
        <v>36</v>
      </c>
      <c r="P827" s="1">
        <v>126</v>
      </c>
      <c r="AI827" s="1"/>
    </row>
    <row r="828" spans="1:35" x14ac:dyDescent="0.25">
      <c r="A828" s="1" t="s">
        <v>9569</v>
      </c>
      <c r="B828" s="1">
        <v>2011</v>
      </c>
      <c r="C828" s="1" t="s">
        <v>74</v>
      </c>
      <c r="D828" s="1" t="s">
        <v>53</v>
      </c>
      <c r="E828" s="1">
        <v>128</v>
      </c>
      <c r="F828" s="1">
        <v>523</v>
      </c>
      <c r="G828" s="1">
        <v>66</v>
      </c>
      <c r="H828" s="1">
        <v>153</v>
      </c>
      <c r="I828" s="1">
        <v>27</v>
      </c>
      <c r="J828" s="1">
        <v>3</v>
      </c>
      <c r="K828" s="1">
        <v>19</v>
      </c>
      <c r="L828" s="1">
        <v>78</v>
      </c>
      <c r="M828" s="1">
        <v>11</v>
      </c>
      <c r="N828" s="1">
        <v>5</v>
      </c>
      <c r="O828" s="1">
        <v>34</v>
      </c>
      <c r="P828" s="1">
        <v>82</v>
      </c>
      <c r="AI828" s="1"/>
    </row>
    <row r="829" spans="1:35" x14ac:dyDescent="0.25">
      <c r="A829" s="1" t="s">
        <v>9553</v>
      </c>
      <c r="B829" s="1">
        <v>2011</v>
      </c>
      <c r="C829" s="1" t="s">
        <v>64</v>
      </c>
      <c r="D829" s="1" t="s">
        <v>53</v>
      </c>
      <c r="E829" s="1">
        <v>146</v>
      </c>
      <c r="F829" s="1">
        <v>525</v>
      </c>
      <c r="G829" s="1">
        <v>84</v>
      </c>
      <c r="H829" s="1">
        <v>162</v>
      </c>
      <c r="I829" s="1">
        <v>40</v>
      </c>
      <c r="J829" s="1">
        <v>1</v>
      </c>
      <c r="K829" s="1">
        <v>29</v>
      </c>
      <c r="L829" s="1">
        <v>96</v>
      </c>
      <c r="M829" s="1">
        <v>1</v>
      </c>
      <c r="N829" s="1">
        <v>1</v>
      </c>
      <c r="O829" s="1">
        <v>78</v>
      </c>
      <c r="P829" s="1">
        <v>83</v>
      </c>
      <c r="AI829" s="1"/>
    </row>
    <row r="830" spans="1:35" x14ac:dyDescent="0.25">
      <c r="A830" s="1" t="s">
        <v>9607</v>
      </c>
      <c r="B830" s="1">
        <v>2011</v>
      </c>
      <c r="C830" s="1" t="s">
        <v>78</v>
      </c>
      <c r="D830" s="1" t="s">
        <v>53</v>
      </c>
      <c r="E830" s="1">
        <v>146</v>
      </c>
      <c r="F830" s="1">
        <v>525</v>
      </c>
      <c r="G830" s="1">
        <v>68</v>
      </c>
      <c r="H830" s="1">
        <v>157</v>
      </c>
      <c r="I830" s="1">
        <v>25</v>
      </c>
      <c r="J830" s="1">
        <v>3</v>
      </c>
      <c r="K830" s="1">
        <v>21</v>
      </c>
      <c r="L830" s="1">
        <v>86</v>
      </c>
      <c r="M830" s="1">
        <v>0</v>
      </c>
      <c r="N830" s="1">
        <v>2</v>
      </c>
      <c r="O830" s="1">
        <v>40</v>
      </c>
      <c r="P830" s="1">
        <v>95</v>
      </c>
      <c r="AI830" s="1"/>
    </row>
    <row r="831" spans="1:35" x14ac:dyDescent="0.25">
      <c r="A831" s="1" t="s">
        <v>9658</v>
      </c>
      <c r="B831" s="1">
        <v>2011</v>
      </c>
      <c r="C831" s="1" t="s">
        <v>67</v>
      </c>
      <c r="D831" s="1" t="s">
        <v>53</v>
      </c>
      <c r="E831" s="1">
        <v>150</v>
      </c>
      <c r="F831" s="1">
        <v>526</v>
      </c>
      <c r="G831" s="1">
        <v>81</v>
      </c>
      <c r="H831" s="1">
        <v>137</v>
      </c>
      <c r="I831" s="1">
        <v>30</v>
      </c>
      <c r="J831" s="1">
        <v>0</v>
      </c>
      <c r="K831" s="1">
        <v>23</v>
      </c>
      <c r="L831" s="1">
        <v>85</v>
      </c>
      <c r="M831" s="1">
        <v>2</v>
      </c>
      <c r="N831" s="1">
        <v>2</v>
      </c>
      <c r="O831" s="1">
        <v>95</v>
      </c>
      <c r="P831" s="1">
        <v>125</v>
      </c>
      <c r="AI831" s="1"/>
    </row>
    <row r="832" spans="1:35" x14ac:dyDescent="0.25">
      <c r="A832" s="1" t="s">
        <v>9595</v>
      </c>
      <c r="B832" s="1">
        <v>2011</v>
      </c>
      <c r="C832" s="1" t="s">
        <v>61</v>
      </c>
      <c r="D832" s="1" t="s">
        <v>53</v>
      </c>
      <c r="E832" s="1">
        <v>129</v>
      </c>
      <c r="F832" s="1">
        <v>527</v>
      </c>
      <c r="G832" s="1">
        <v>76</v>
      </c>
      <c r="H832" s="1">
        <v>142</v>
      </c>
      <c r="I832" s="1">
        <v>27</v>
      </c>
      <c r="J832" s="1">
        <v>0</v>
      </c>
      <c r="K832" s="1">
        <v>30</v>
      </c>
      <c r="L832" s="1">
        <v>80</v>
      </c>
      <c r="M832" s="1">
        <v>0</v>
      </c>
      <c r="N832" s="1">
        <v>0</v>
      </c>
      <c r="O832" s="1">
        <v>31</v>
      </c>
      <c r="P832" s="1">
        <v>92</v>
      </c>
      <c r="AI832" s="1"/>
    </row>
    <row r="833" spans="1:35" x14ac:dyDescent="0.25">
      <c r="A833" s="1" t="s">
        <v>10008</v>
      </c>
      <c r="B833" s="1">
        <v>2011</v>
      </c>
      <c r="C833" s="1" t="s">
        <v>58</v>
      </c>
      <c r="D833" s="1" t="s">
        <v>57</v>
      </c>
      <c r="E833" s="1">
        <v>143</v>
      </c>
      <c r="F833" s="1">
        <v>529</v>
      </c>
      <c r="G833" s="1">
        <v>66</v>
      </c>
      <c r="H833" s="1">
        <v>146</v>
      </c>
      <c r="I833" s="1">
        <v>23</v>
      </c>
      <c r="J833" s="1">
        <v>6</v>
      </c>
      <c r="K833" s="1">
        <v>2</v>
      </c>
      <c r="L833" s="1">
        <v>43</v>
      </c>
      <c r="M833" s="1">
        <v>9</v>
      </c>
      <c r="N833" s="1">
        <v>2</v>
      </c>
      <c r="O833" s="1">
        <v>22</v>
      </c>
      <c r="P833" s="1">
        <v>67</v>
      </c>
      <c r="AI833" s="1"/>
    </row>
    <row r="834" spans="1:35" x14ac:dyDescent="0.25">
      <c r="A834" s="1" t="s">
        <v>9646</v>
      </c>
      <c r="B834" s="1">
        <v>2011</v>
      </c>
      <c r="C834" s="1" t="s">
        <v>71</v>
      </c>
      <c r="D834" s="1" t="s">
        <v>53</v>
      </c>
      <c r="E834" s="1">
        <v>139</v>
      </c>
      <c r="F834" s="1">
        <v>529</v>
      </c>
      <c r="G834" s="1">
        <v>70</v>
      </c>
      <c r="H834" s="1">
        <v>150</v>
      </c>
      <c r="I834" s="1">
        <v>29</v>
      </c>
      <c r="J834" s="1">
        <v>2</v>
      </c>
      <c r="K834" s="1">
        <v>20</v>
      </c>
      <c r="L834" s="1">
        <v>70</v>
      </c>
      <c r="M834" s="1">
        <v>11</v>
      </c>
      <c r="N834" s="1">
        <v>1</v>
      </c>
      <c r="O834" s="1">
        <v>48</v>
      </c>
      <c r="P834" s="1">
        <v>95</v>
      </c>
      <c r="AI834" s="1"/>
    </row>
    <row r="835" spans="1:35" x14ac:dyDescent="0.25">
      <c r="A835" s="1" t="s">
        <v>9774</v>
      </c>
      <c r="B835" s="1">
        <v>2011</v>
      </c>
      <c r="C835" s="1" t="s">
        <v>66</v>
      </c>
      <c r="D835" s="1" t="s">
        <v>53</v>
      </c>
      <c r="E835" s="1">
        <v>136</v>
      </c>
      <c r="F835" s="1">
        <v>531</v>
      </c>
      <c r="G835" s="1">
        <v>69</v>
      </c>
      <c r="H835" s="1">
        <v>140</v>
      </c>
      <c r="I835" s="1">
        <v>27</v>
      </c>
      <c r="J835" s="1">
        <v>5</v>
      </c>
      <c r="K835" s="1">
        <v>8</v>
      </c>
      <c r="L835" s="1">
        <v>54</v>
      </c>
      <c r="M835" s="1">
        <v>49</v>
      </c>
      <c r="N835" s="1">
        <v>9</v>
      </c>
      <c r="O835" s="1">
        <v>41</v>
      </c>
      <c r="P835" s="1">
        <v>65</v>
      </c>
      <c r="AI835" s="1"/>
    </row>
    <row r="836" spans="1:35" x14ac:dyDescent="0.25">
      <c r="A836" s="1" t="s">
        <v>9599</v>
      </c>
      <c r="B836" s="1">
        <v>2011</v>
      </c>
      <c r="C836" s="1" t="s">
        <v>73</v>
      </c>
      <c r="D836" s="1" t="s">
        <v>57</v>
      </c>
      <c r="E836" s="1">
        <v>158</v>
      </c>
      <c r="F836" s="1">
        <v>531</v>
      </c>
      <c r="G836" s="1">
        <v>56</v>
      </c>
      <c r="H836" s="1">
        <v>153</v>
      </c>
      <c r="I836" s="1">
        <v>30</v>
      </c>
      <c r="J836" s="1">
        <v>1</v>
      </c>
      <c r="K836" s="1">
        <v>12</v>
      </c>
      <c r="L836" s="1">
        <v>65</v>
      </c>
      <c r="M836" s="1">
        <v>4</v>
      </c>
      <c r="N836" s="1">
        <v>0</v>
      </c>
      <c r="O836" s="1">
        <v>42</v>
      </c>
      <c r="P836" s="1">
        <v>67</v>
      </c>
      <c r="AI836" s="1"/>
    </row>
    <row r="837" spans="1:35" x14ac:dyDescent="0.25">
      <c r="A837" s="1" t="s">
        <v>9626</v>
      </c>
      <c r="B837" s="1">
        <v>2011</v>
      </c>
      <c r="C837" s="1" t="s">
        <v>61</v>
      </c>
      <c r="D837" s="1" t="s">
        <v>53</v>
      </c>
      <c r="E837" s="1">
        <v>155</v>
      </c>
      <c r="F837" s="1">
        <v>534</v>
      </c>
      <c r="G837" s="1">
        <v>84</v>
      </c>
      <c r="H837" s="1">
        <v>118</v>
      </c>
      <c r="I837" s="1">
        <v>27</v>
      </c>
      <c r="J837" s="1">
        <v>1</v>
      </c>
      <c r="K837" s="1">
        <v>37</v>
      </c>
      <c r="L837" s="1">
        <v>86</v>
      </c>
      <c r="M837" s="1">
        <v>6</v>
      </c>
      <c r="N837" s="1">
        <v>4</v>
      </c>
      <c r="O837" s="1">
        <v>75</v>
      </c>
      <c r="P837" s="1">
        <v>196</v>
      </c>
      <c r="AI837" s="1"/>
    </row>
    <row r="838" spans="1:35" x14ac:dyDescent="0.25">
      <c r="A838" s="1" t="s">
        <v>9897</v>
      </c>
      <c r="B838" s="1">
        <v>2011</v>
      </c>
      <c r="C838" s="1" t="s">
        <v>82</v>
      </c>
      <c r="D838" s="1" t="s">
        <v>57</v>
      </c>
      <c r="E838" s="1">
        <v>144</v>
      </c>
      <c r="F838" s="1">
        <v>535</v>
      </c>
      <c r="G838" s="1">
        <v>65</v>
      </c>
      <c r="H838" s="1">
        <v>131</v>
      </c>
      <c r="I838" s="1">
        <v>31</v>
      </c>
      <c r="J838" s="1">
        <v>1</v>
      </c>
      <c r="K838" s="1">
        <v>20</v>
      </c>
      <c r="L838" s="1">
        <v>84</v>
      </c>
      <c r="M838" s="1">
        <v>2</v>
      </c>
      <c r="N838" s="1">
        <v>0</v>
      </c>
      <c r="O838" s="1">
        <v>33</v>
      </c>
      <c r="P838" s="1">
        <v>106</v>
      </c>
      <c r="AI838" s="1"/>
    </row>
    <row r="839" spans="1:35" x14ac:dyDescent="0.25">
      <c r="A839" s="1" t="s">
        <v>9585</v>
      </c>
      <c r="B839" s="1">
        <v>2011</v>
      </c>
      <c r="C839" s="1" t="s">
        <v>77</v>
      </c>
      <c r="D839" s="1" t="s">
        <v>53</v>
      </c>
      <c r="E839" s="1">
        <v>140</v>
      </c>
      <c r="F839" s="1">
        <v>537</v>
      </c>
      <c r="G839" s="1">
        <v>86</v>
      </c>
      <c r="H839" s="1">
        <v>153</v>
      </c>
      <c r="I839" s="1">
        <v>30</v>
      </c>
      <c r="J839" s="1">
        <v>6</v>
      </c>
      <c r="K839" s="1">
        <v>18</v>
      </c>
      <c r="L839" s="1">
        <v>63</v>
      </c>
      <c r="M839" s="1">
        <v>14</v>
      </c>
      <c r="N839" s="1">
        <v>6</v>
      </c>
      <c r="O839" s="1">
        <v>33</v>
      </c>
      <c r="P839" s="1">
        <v>119</v>
      </c>
      <c r="AI839" s="1"/>
    </row>
    <row r="840" spans="1:35" x14ac:dyDescent="0.25">
      <c r="A840" s="1" t="s">
        <v>9618</v>
      </c>
      <c r="B840" s="1">
        <v>2011</v>
      </c>
      <c r="C840" s="1" t="s">
        <v>69</v>
      </c>
      <c r="D840" s="1" t="s">
        <v>57</v>
      </c>
      <c r="E840" s="1">
        <v>126</v>
      </c>
      <c r="F840" s="1">
        <v>537</v>
      </c>
      <c r="G840" s="1">
        <v>101</v>
      </c>
      <c r="H840" s="1">
        <v>181</v>
      </c>
      <c r="I840" s="1">
        <v>31</v>
      </c>
      <c r="J840" s="1">
        <v>16</v>
      </c>
      <c r="K840" s="1">
        <v>7</v>
      </c>
      <c r="L840" s="1">
        <v>44</v>
      </c>
      <c r="M840" s="1">
        <v>39</v>
      </c>
      <c r="N840" s="1">
        <v>7</v>
      </c>
      <c r="O840" s="1">
        <v>43</v>
      </c>
      <c r="P840" s="1">
        <v>41</v>
      </c>
      <c r="AI840" s="1"/>
    </row>
    <row r="841" spans="1:35" x14ac:dyDescent="0.25">
      <c r="A841" s="1" t="s">
        <v>9507</v>
      </c>
      <c r="B841" s="1">
        <v>2011</v>
      </c>
      <c r="C841" s="1" t="s">
        <v>52</v>
      </c>
      <c r="D841" s="1" t="s">
        <v>53</v>
      </c>
      <c r="E841" s="1">
        <v>145</v>
      </c>
      <c r="F841" s="1">
        <v>537</v>
      </c>
      <c r="G841" s="1">
        <v>64</v>
      </c>
      <c r="H841" s="1">
        <v>122</v>
      </c>
      <c r="I841" s="1">
        <v>22</v>
      </c>
      <c r="J841" s="1">
        <v>2</v>
      </c>
      <c r="K841" s="1">
        <v>13</v>
      </c>
      <c r="L841" s="1">
        <v>44</v>
      </c>
      <c r="M841" s="1">
        <v>11</v>
      </c>
      <c r="N841" s="1">
        <v>6</v>
      </c>
      <c r="O841" s="1">
        <v>27</v>
      </c>
      <c r="P841" s="1">
        <v>68</v>
      </c>
      <c r="AI841" s="1"/>
    </row>
    <row r="842" spans="1:35" x14ac:dyDescent="0.25">
      <c r="A842" s="1" t="s">
        <v>9864</v>
      </c>
      <c r="B842" s="1">
        <v>2011</v>
      </c>
      <c r="C842" s="1" t="s">
        <v>84</v>
      </c>
      <c r="D842" s="1" t="s">
        <v>57</v>
      </c>
      <c r="E842" s="1">
        <v>143</v>
      </c>
      <c r="F842" s="1">
        <v>537</v>
      </c>
      <c r="G842" s="1">
        <v>81</v>
      </c>
      <c r="H842" s="1">
        <v>162</v>
      </c>
      <c r="I842" s="1">
        <v>36</v>
      </c>
      <c r="J842" s="1">
        <v>2</v>
      </c>
      <c r="K842" s="1">
        <v>30</v>
      </c>
      <c r="L842" s="1">
        <v>105</v>
      </c>
      <c r="M842" s="1">
        <v>9</v>
      </c>
      <c r="N842" s="1">
        <v>3</v>
      </c>
      <c r="O842" s="1">
        <v>59</v>
      </c>
      <c r="P842" s="1">
        <v>79</v>
      </c>
      <c r="AI842" s="1"/>
    </row>
    <row r="843" spans="1:35" x14ac:dyDescent="0.25">
      <c r="A843" s="1" t="s">
        <v>9628</v>
      </c>
      <c r="B843" s="1">
        <v>2011</v>
      </c>
      <c r="C843" s="1" t="s">
        <v>77</v>
      </c>
      <c r="D843" s="1" t="s">
        <v>53</v>
      </c>
      <c r="E843" s="1">
        <v>149</v>
      </c>
      <c r="F843" s="1">
        <v>539</v>
      </c>
      <c r="G843" s="1">
        <v>65</v>
      </c>
      <c r="H843" s="1">
        <v>137</v>
      </c>
      <c r="I843" s="1">
        <v>31</v>
      </c>
      <c r="J843" s="1">
        <v>1</v>
      </c>
      <c r="K843" s="1">
        <v>29</v>
      </c>
      <c r="L843" s="1">
        <v>87</v>
      </c>
      <c r="M843" s="1">
        <v>9</v>
      </c>
      <c r="N843" s="1">
        <v>4</v>
      </c>
      <c r="O843" s="1">
        <v>25</v>
      </c>
      <c r="P843" s="1">
        <v>120</v>
      </c>
      <c r="AI843" s="1"/>
    </row>
    <row r="844" spans="1:35" x14ac:dyDescent="0.25">
      <c r="A844" s="1" t="s">
        <v>9680</v>
      </c>
      <c r="B844" s="1">
        <v>2011</v>
      </c>
      <c r="C844" s="1" t="s">
        <v>78</v>
      </c>
      <c r="D844" s="1" t="s">
        <v>53</v>
      </c>
      <c r="E844" s="1">
        <v>145</v>
      </c>
      <c r="F844" s="1">
        <v>540</v>
      </c>
      <c r="G844" s="1">
        <v>76</v>
      </c>
      <c r="H844" s="1">
        <v>178</v>
      </c>
      <c r="I844" s="1">
        <v>40</v>
      </c>
      <c r="J844" s="1">
        <v>0</v>
      </c>
      <c r="K844" s="1">
        <v>12</v>
      </c>
      <c r="L844" s="1">
        <v>103</v>
      </c>
      <c r="M844" s="1">
        <v>1</v>
      </c>
      <c r="N844" s="1">
        <v>0</v>
      </c>
      <c r="O844" s="1">
        <v>46</v>
      </c>
      <c r="P844" s="1">
        <v>51</v>
      </c>
      <c r="AI844" s="1"/>
    </row>
    <row r="845" spans="1:35" x14ac:dyDescent="0.25">
      <c r="A845" s="1" t="s">
        <v>9890</v>
      </c>
      <c r="B845" s="1">
        <v>2011</v>
      </c>
      <c r="C845" s="1" t="s">
        <v>52</v>
      </c>
      <c r="D845" s="1" t="s">
        <v>53</v>
      </c>
      <c r="E845" s="1">
        <v>149</v>
      </c>
      <c r="F845" s="1">
        <v>543</v>
      </c>
      <c r="G845" s="1">
        <v>69</v>
      </c>
      <c r="H845" s="1">
        <v>163</v>
      </c>
      <c r="I845" s="1">
        <v>25</v>
      </c>
      <c r="J845" s="1">
        <v>0</v>
      </c>
      <c r="K845" s="1">
        <v>31</v>
      </c>
      <c r="L845" s="1">
        <v>105</v>
      </c>
      <c r="M845" s="1">
        <v>1</v>
      </c>
      <c r="N845" s="1">
        <v>1</v>
      </c>
      <c r="O845" s="1">
        <v>77</v>
      </c>
      <c r="P845" s="1">
        <v>89</v>
      </c>
      <c r="AI845" s="1"/>
    </row>
    <row r="846" spans="1:35" x14ac:dyDescent="0.25">
      <c r="A846" s="1" t="s">
        <v>9920</v>
      </c>
      <c r="B846" s="1">
        <v>2011</v>
      </c>
      <c r="C846" s="1" t="s">
        <v>67</v>
      </c>
      <c r="D846" s="1" t="s">
        <v>53</v>
      </c>
      <c r="E846" s="1">
        <v>131</v>
      </c>
      <c r="F846" s="1">
        <v>546</v>
      </c>
      <c r="G846" s="1">
        <v>84</v>
      </c>
      <c r="H846" s="1">
        <v>162</v>
      </c>
      <c r="I846" s="1">
        <v>24</v>
      </c>
      <c r="J846" s="1">
        <v>4</v>
      </c>
      <c r="K846" s="1">
        <v>6</v>
      </c>
      <c r="L846" s="1">
        <v>61</v>
      </c>
      <c r="M846" s="1">
        <v>16</v>
      </c>
      <c r="N846" s="1">
        <v>6</v>
      </c>
      <c r="O846" s="1">
        <v>46</v>
      </c>
      <c r="P846" s="1">
        <v>81</v>
      </c>
      <c r="AI846" s="1"/>
    </row>
    <row r="847" spans="1:35" x14ac:dyDescent="0.25">
      <c r="A847" s="1" t="s">
        <v>9915</v>
      </c>
      <c r="B847" s="1">
        <v>2011</v>
      </c>
      <c r="C847" s="1" t="s">
        <v>62</v>
      </c>
      <c r="D847" s="1" t="s">
        <v>57</v>
      </c>
      <c r="E847" s="1">
        <v>155</v>
      </c>
      <c r="F847" s="1">
        <v>546</v>
      </c>
      <c r="G847" s="1">
        <v>46</v>
      </c>
      <c r="H847" s="1">
        <v>122</v>
      </c>
      <c r="I847" s="1">
        <v>24</v>
      </c>
      <c r="J847" s="1">
        <v>2</v>
      </c>
      <c r="K847" s="1">
        <v>13</v>
      </c>
      <c r="L847" s="1">
        <v>67</v>
      </c>
      <c r="M847" s="1">
        <v>0</v>
      </c>
      <c r="N847" s="1">
        <v>3</v>
      </c>
      <c r="O847" s="1">
        <v>45</v>
      </c>
      <c r="P847" s="1">
        <v>104</v>
      </c>
      <c r="AI847" s="1"/>
    </row>
    <row r="848" spans="1:35" x14ac:dyDescent="0.25">
      <c r="A848" s="1" t="s">
        <v>9504</v>
      </c>
      <c r="B848" s="1">
        <v>2011</v>
      </c>
      <c r="C848" s="1" t="s">
        <v>74</v>
      </c>
      <c r="D848" s="1" t="s">
        <v>53</v>
      </c>
      <c r="E848" s="1">
        <v>158</v>
      </c>
      <c r="F848" s="1">
        <v>548</v>
      </c>
      <c r="G848" s="1">
        <v>69</v>
      </c>
      <c r="H848" s="1">
        <v>139</v>
      </c>
      <c r="I848" s="1">
        <v>21</v>
      </c>
      <c r="J848" s="1">
        <v>8</v>
      </c>
      <c r="K848" s="1">
        <v>4</v>
      </c>
      <c r="L848" s="1">
        <v>46</v>
      </c>
      <c r="M848" s="1">
        <v>26</v>
      </c>
      <c r="N848" s="1">
        <v>9</v>
      </c>
      <c r="O848" s="1">
        <v>25</v>
      </c>
      <c r="P848" s="1">
        <v>73</v>
      </c>
      <c r="AI848" s="1"/>
    </row>
    <row r="849" spans="1:35" x14ac:dyDescent="0.25">
      <c r="A849" s="1" t="s">
        <v>9632</v>
      </c>
      <c r="B849" s="1">
        <v>2011</v>
      </c>
      <c r="C849" s="1" t="s">
        <v>56</v>
      </c>
      <c r="D849" s="1" t="s">
        <v>57</v>
      </c>
      <c r="E849" s="1">
        <v>129</v>
      </c>
      <c r="F849" s="1">
        <v>551</v>
      </c>
      <c r="G849" s="1">
        <v>66</v>
      </c>
      <c r="H849" s="1">
        <v>143</v>
      </c>
      <c r="I849" s="1">
        <v>26</v>
      </c>
      <c r="J849" s="1">
        <v>2</v>
      </c>
      <c r="K849" s="1">
        <v>13</v>
      </c>
      <c r="L849" s="1">
        <v>57</v>
      </c>
      <c r="M849" s="1">
        <v>4</v>
      </c>
      <c r="N849" s="1">
        <v>8</v>
      </c>
      <c r="O849" s="1">
        <v>34</v>
      </c>
      <c r="P849" s="1">
        <v>52</v>
      </c>
      <c r="AI849" s="1"/>
    </row>
    <row r="850" spans="1:35" x14ac:dyDescent="0.25">
      <c r="A850" s="1" t="s">
        <v>9541</v>
      </c>
      <c r="B850" s="1">
        <v>2011</v>
      </c>
      <c r="C850" s="1" t="s">
        <v>72</v>
      </c>
      <c r="D850" s="1" t="s">
        <v>53</v>
      </c>
      <c r="E850" s="1">
        <v>155</v>
      </c>
      <c r="F850" s="1">
        <v>552</v>
      </c>
      <c r="G850" s="1">
        <v>84</v>
      </c>
      <c r="H850" s="1">
        <v>132</v>
      </c>
      <c r="I850" s="1">
        <v>35</v>
      </c>
      <c r="J850" s="1">
        <v>2</v>
      </c>
      <c r="K850" s="1">
        <v>27</v>
      </c>
      <c r="L850" s="1">
        <v>79</v>
      </c>
      <c r="M850" s="1">
        <v>5</v>
      </c>
      <c r="N850" s="1">
        <v>3</v>
      </c>
      <c r="O850" s="1">
        <v>97</v>
      </c>
      <c r="P850" s="1">
        <v>133</v>
      </c>
      <c r="AI850" s="1"/>
    </row>
    <row r="851" spans="1:35" x14ac:dyDescent="0.25">
      <c r="A851" s="1" t="s">
        <v>9862</v>
      </c>
      <c r="B851" s="1">
        <v>2011</v>
      </c>
      <c r="C851" s="1" t="s">
        <v>68</v>
      </c>
      <c r="D851" s="1" t="s">
        <v>57</v>
      </c>
      <c r="E851" s="1">
        <v>139</v>
      </c>
      <c r="F851" s="1">
        <v>554</v>
      </c>
      <c r="G851" s="1">
        <v>61</v>
      </c>
      <c r="H851" s="1">
        <v>136</v>
      </c>
      <c r="I851" s="1">
        <v>22</v>
      </c>
      <c r="J851" s="1">
        <v>3</v>
      </c>
      <c r="K851" s="1">
        <v>2</v>
      </c>
      <c r="L851" s="1">
        <v>40</v>
      </c>
      <c r="M851" s="1">
        <v>23</v>
      </c>
      <c r="N851" s="1">
        <v>10</v>
      </c>
      <c r="O851" s="1">
        <v>48</v>
      </c>
      <c r="P851" s="1">
        <v>98</v>
      </c>
      <c r="AI851" s="1"/>
    </row>
    <row r="852" spans="1:35" x14ac:dyDescent="0.25">
      <c r="A852" s="1" t="s">
        <v>9571</v>
      </c>
      <c r="B852" s="1">
        <v>2011</v>
      </c>
      <c r="C852" s="1" t="s">
        <v>77</v>
      </c>
      <c r="D852" s="1" t="s">
        <v>53</v>
      </c>
      <c r="E852" s="1">
        <v>143</v>
      </c>
      <c r="F852" s="1">
        <v>556</v>
      </c>
      <c r="G852" s="1">
        <v>71</v>
      </c>
      <c r="H852" s="1">
        <v>155</v>
      </c>
      <c r="I852" s="1">
        <v>33</v>
      </c>
      <c r="J852" s="1">
        <v>8</v>
      </c>
      <c r="K852" s="1">
        <v>10</v>
      </c>
      <c r="L852" s="1">
        <v>59</v>
      </c>
      <c r="M852" s="1">
        <v>30</v>
      </c>
      <c r="N852" s="1">
        <v>6</v>
      </c>
      <c r="O852" s="1">
        <v>31</v>
      </c>
      <c r="P852" s="1">
        <v>68</v>
      </c>
      <c r="AI852" s="1"/>
    </row>
    <row r="853" spans="1:35" x14ac:dyDescent="0.25">
      <c r="A853" s="1" t="s">
        <v>9894</v>
      </c>
      <c r="B853" s="1">
        <v>2011</v>
      </c>
      <c r="C853" s="1" t="s">
        <v>62</v>
      </c>
      <c r="D853" s="1" t="s">
        <v>57</v>
      </c>
      <c r="E853" s="1">
        <v>152</v>
      </c>
      <c r="F853" s="1">
        <v>556</v>
      </c>
      <c r="G853" s="1">
        <v>51</v>
      </c>
      <c r="H853" s="1">
        <v>140</v>
      </c>
      <c r="I853" s="1">
        <v>27</v>
      </c>
      <c r="J853" s="1">
        <v>3</v>
      </c>
      <c r="K853" s="1">
        <v>13</v>
      </c>
      <c r="L853" s="1">
        <v>68</v>
      </c>
      <c r="M853" s="1">
        <v>4</v>
      </c>
      <c r="N853" s="1">
        <v>4</v>
      </c>
      <c r="O853" s="1">
        <v>16</v>
      </c>
      <c r="P853" s="1">
        <v>63</v>
      </c>
      <c r="AI853" s="1"/>
    </row>
    <row r="854" spans="1:35" x14ac:dyDescent="0.25">
      <c r="A854" s="1" t="s">
        <v>9670</v>
      </c>
      <c r="B854" s="1">
        <v>2011</v>
      </c>
      <c r="C854" s="1" t="s">
        <v>82</v>
      </c>
      <c r="D854" s="1" t="s">
        <v>57</v>
      </c>
      <c r="E854" s="1">
        <v>152</v>
      </c>
      <c r="F854" s="1">
        <v>557</v>
      </c>
      <c r="G854" s="1">
        <v>81</v>
      </c>
      <c r="H854" s="1">
        <v>141</v>
      </c>
      <c r="I854" s="1">
        <v>30</v>
      </c>
      <c r="J854" s="1">
        <v>1</v>
      </c>
      <c r="K854" s="1">
        <v>33</v>
      </c>
      <c r="L854" s="1">
        <v>116</v>
      </c>
      <c r="M854" s="1">
        <v>1</v>
      </c>
      <c r="N854" s="1">
        <v>0</v>
      </c>
      <c r="O854" s="1">
        <v>75</v>
      </c>
      <c r="P854" s="1">
        <v>172</v>
      </c>
      <c r="AI854" s="1"/>
    </row>
    <row r="855" spans="1:35" x14ac:dyDescent="0.25">
      <c r="A855" s="1" t="s">
        <v>9640</v>
      </c>
      <c r="B855" s="1">
        <v>2011</v>
      </c>
      <c r="C855" s="1" t="s">
        <v>63</v>
      </c>
      <c r="D855" s="1" t="s">
        <v>53</v>
      </c>
      <c r="E855" s="1">
        <v>153</v>
      </c>
      <c r="F855" s="1">
        <v>560</v>
      </c>
      <c r="G855" s="1">
        <v>82</v>
      </c>
      <c r="H855" s="1">
        <v>136</v>
      </c>
      <c r="I855" s="1">
        <v>27</v>
      </c>
      <c r="J855" s="1">
        <v>4</v>
      </c>
      <c r="K855" s="1">
        <v>23</v>
      </c>
      <c r="L855" s="1">
        <v>81</v>
      </c>
      <c r="M855" s="1">
        <v>36</v>
      </c>
      <c r="N855" s="1">
        <v>12</v>
      </c>
      <c r="O855" s="1">
        <v>71</v>
      </c>
      <c r="P855" s="1">
        <v>161</v>
      </c>
      <c r="AI855" s="1"/>
    </row>
    <row r="856" spans="1:35" x14ac:dyDescent="0.25">
      <c r="A856" s="1" t="s">
        <v>9605</v>
      </c>
      <c r="B856" s="1">
        <v>2011</v>
      </c>
      <c r="C856" s="1" t="s">
        <v>79</v>
      </c>
      <c r="D856" s="1" t="s">
        <v>57</v>
      </c>
      <c r="E856" s="1">
        <v>150</v>
      </c>
      <c r="F856" s="1">
        <v>561</v>
      </c>
      <c r="G856" s="1">
        <v>69</v>
      </c>
      <c r="H856" s="1">
        <v>130</v>
      </c>
      <c r="I856" s="1">
        <v>26</v>
      </c>
      <c r="J856" s="1">
        <v>1</v>
      </c>
      <c r="K856" s="1">
        <v>20</v>
      </c>
      <c r="L856" s="1">
        <v>58</v>
      </c>
      <c r="M856" s="1">
        <v>19</v>
      </c>
      <c r="N856" s="1">
        <v>3</v>
      </c>
      <c r="O856" s="1">
        <v>74</v>
      </c>
      <c r="P856" s="1">
        <v>160</v>
      </c>
      <c r="AI856" s="1"/>
    </row>
    <row r="857" spans="1:35" x14ac:dyDescent="0.25">
      <c r="A857" s="1" t="s">
        <v>9910</v>
      </c>
      <c r="B857" s="1">
        <v>2011</v>
      </c>
      <c r="C857" s="1" t="s">
        <v>61</v>
      </c>
      <c r="D857" s="1" t="s">
        <v>53</v>
      </c>
      <c r="E857" s="1">
        <v>145</v>
      </c>
      <c r="F857" s="1">
        <v>562</v>
      </c>
      <c r="G857" s="1">
        <v>60</v>
      </c>
      <c r="H857" s="1">
        <v>163</v>
      </c>
      <c r="I857" s="1">
        <v>30</v>
      </c>
      <c r="J857" s="1">
        <v>1</v>
      </c>
      <c r="K857" s="1">
        <v>13</v>
      </c>
      <c r="L857" s="1">
        <v>63</v>
      </c>
      <c r="M857" s="1">
        <v>2</v>
      </c>
      <c r="N857" s="1">
        <v>2</v>
      </c>
      <c r="O857" s="1">
        <v>17</v>
      </c>
      <c r="P857" s="1">
        <v>56</v>
      </c>
      <c r="AI857" s="1"/>
    </row>
    <row r="858" spans="1:35" x14ac:dyDescent="0.25">
      <c r="A858" s="1" t="s">
        <v>9668</v>
      </c>
      <c r="B858" s="1">
        <v>2011</v>
      </c>
      <c r="C858" s="1" t="s">
        <v>62</v>
      </c>
      <c r="D858" s="1" t="s">
        <v>57</v>
      </c>
      <c r="E858" s="1">
        <v>150</v>
      </c>
      <c r="F858" s="1">
        <v>563</v>
      </c>
      <c r="G858" s="1">
        <v>109</v>
      </c>
      <c r="H858" s="1">
        <v>187</v>
      </c>
      <c r="I858" s="1">
        <v>38</v>
      </c>
      <c r="J858" s="1">
        <v>6</v>
      </c>
      <c r="K858" s="1">
        <v>33</v>
      </c>
      <c r="L858" s="1">
        <v>111</v>
      </c>
      <c r="M858" s="1">
        <v>33</v>
      </c>
      <c r="N858" s="1">
        <v>6</v>
      </c>
      <c r="O858" s="1">
        <v>58</v>
      </c>
      <c r="P858" s="1">
        <v>93</v>
      </c>
      <c r="AI858" s="1"/>
    </row>
    <row r="859" spans="1:35" x14ac:dyDescent="0.25">
      <c r="A859" s="1" t="s">
        <v>9757</v>
      </c>
      <c r="B859" s="1">
        <v>2011</v>
      </c>
      <c r="C859" s="1" t="s">
        <v>56</v>
      </c>
      <c r="D859" s="1" t="s">
        <v>57</v>
      </c>
      <c r="E859" s="1">
        <v>149</v>
      </c>
      <c r="F859" s="1">
        <v>564</v>
      </c>
      <c r="G859" s="1">
        <v>59</v>
      </c>
      <c r="H859" s="1">
        <v>136</v>
      </c>
      <c r="I859" s="1">
        <v>27</v>
      </c>
      <c r="J859" s="1">
        <v>1</v>
      </c>
      <c r="K859" s="1">
        <v>15</v>
      </c>
      <c r="L859" s="1">
        <v>56</v>
      </c>
      <c r="M859" s="1">
        <v>2</v>
      </c>
      <c r="N859" s="1">
        <v>0</v>
      </c>
      <c r="O859" s="1">
        <v>22</v>
      </c>
      <c r="P859" s="1">
        <v>126</v>
      </c>
      <c r="AI859" s="1"/>
    </row>
    <row r="860" spans="1:35" x14ac:dyDescent="0.25">
      <c r="A860" s="1" t="s">
        <v>9782</v>
      </c>
      <c r="B860" s="1">
        <v>2011</v>
      </c>
      <c r="C860" s="1" t="s">
        <v>71</v>
      </c>
      <c r="D860" s="1" t="s">
        <v>53</v>
      </c>
      <c r="E860" s="1">
        <v>154</v>
      </c>
      <c r="F860" s="1">
        <v>564</v>
      </c>
      <c r="G860" s="1">
        <v>63</v>
      </c>
      <c r="H860" s="1">
        <v>139</v>
      </c>
      <c r="I860" s="1">
        <v>28</v>
      </c>
      <c r="J860" s="1">
        <v>2</v>
      </c>
      <c r="K860" s="1">
        <v>15</v>
      </c>
      <c r="L860" s="1">
        <v>72</v>
      </c>
      <c r="M860" s="1">
        <v>2</v>
      </c>
      <c r="N860" s="1">
        <v>6</v>
      </c>
      <c r="O860" s="1">
        <v>40</v>
      </c>
      <c r="P860" s="1">
        <v>102</v>
      </c>
      <c r="AI860" s="1"/>
    </row>
    <row r="861" spans="1:35" x14ac:dyDescent="0.25">
      <c r="A861" s="1" t="s">
        <v>9688</v>
      </c>
      <c r="B861" s="1">
        <v>2011</v>
      </c>
      <c r="C861" s="1" t="s">
        <v>83</v>
      </c>
      <c r="D861" s="1" t="s">
        <v>57</v>
      </c>
      <c r="E861" s="1">
        <v>152</v>
      </c>
      <c r="F861" s="1">
        <v>565</v>
      </c>
      <c r="G861" s="1">
        <v>78</v>
      </c>
      <c r="H861" s="1">
        <v>167</v>
      </c>
      <c r="I861" s="1">
        <v>26</v>
      </c>
      <c r="J861" s="1">
        <v>7</v>
      </c>
      <c r="K861" s="1">
        <v>5</v>
      </c>
      <c r="L861" s="1">
        <v>36</v>
      </c>
      <c r="M861" s="1">
        <v>40</v>
      </c>
      <c r="N861" s="1">
        <v>11</v>
      </c>
      <c r="O861" s="1">
        <v>59</v>
      </c>
      <c r="P861" s="1">
        <v>129</v>
      </c>
      <c r="AI861" s="1"/>
    </row>
    <row r="862" spans="1:35" x14ac:dyDescent="0.25">
      <c r="A862" s="1" t="s">
        <v>9519</v>
      </c>
      <c r="B862" s="1">
        <v>2011</v>
      </c>
      <c r="C862" s="1" t="s">
        <v>58</v>
      </c>
      <c r="D862" s="1" t="s">
        <v>57</v>
      </c>
      <c r="E862" s="1">
        <v>149</v>
      </c>
      <c r="F862" s="1">
        <v>565</v>
      </c>
      <c r="G862" s="1">
        <v>80</v>
      </c>
      <c r="H862" s="1">
        <v>173</v>
      </c>
      <c r="I862" s="1">
        <v>35</v>
      </c>
      <c r="J862" s="1">
        <v>1</v>
      </c>
      <c r="K862" s="1">
        <v>26</v>
      </c>
      <c r="L862" s="1">
        <v>93</v>
      </c>
      <c r="M862" s="1">
        <v>1</v>
      </c>
      <c r="N862" s="1">
        <v>1</v>
      </c>
      <c r="O862" s="1">
        <v>43</v>
      </c>
      <c r="P862" s="1">
        <v>69</v>
      </c>
      <c r="AI862" s="1"/>
    </row>
    <row r="863" spans="1:35" x14ac:dyDescent="0.25">
      <c r="A863" s="1" t="s">
        <v>9486</v>
      </c>
      <c r="B863" s="1">
        <v>2011</v>
      </c>
      <c r="C863" s="1" t="s">
        <v>61</v>
      </c>
      <c r="D863" s="1" t="s">
        <v>53</v>
      </c>
      <c r="E863" s="1">
        <v>151</v>
      </c>
      <c r="F863" s="1">
        <v>567</v>
      </c>
      <c r="G863" s="1">
        <v>68</v>
      </c>
      <c r="H863" s="1">
        <v>159</v>
      </c>
      <c r="I863" s="1">
        <v>26</v>
      </c>
      <c r="J863" s="1">
        <v>2</v>
      </c>
      <c r="K863" s="1">
        <v>25</v>
      </c>
      <c r="L863" s="1">
        <v>83</v>
      </c>
      <c r="M863" s="1">
        <v>12</v>
      </c>
      <c r="N863" s="1">
        <v>4</v>
      </c>
      <c r="O863" s="1">
        <v>29</v>
      </c>
      <c r="P863" s="1">
        <v>113</v>
      </c>
      <c r="AI863" s="1"/>
    </row>
    <row r="864" spans="1:35" x14ac:dyDescent="0.25">
      <c r="A864" s="1" t="s">
        <v>9609</v>
      </c>
      <c r="B864" s="1">
        <v>2011</v>
      </c>
      <c r="C864" s="1" t="s">
        <v>82</v>
      </c>
      <c r="D864" s="1" t="s">
        <v>57</v>
      </c>
      <c r="E864" s="1">
        <v>142</v>
      </c>
      <c r="F864" s="1">
        <v>567</v>
      </c>
      <c r="G864" s="1">
        <v>87</v>
      </c>
      <c r="H864" s="1">
        <v>152</v>
      </c>
      <c r="I864" s="1">
        <v>22</v>
      </c>
      <c r="J864" s="1">
        <v>2</v>
      </c>
      <c r="K864" s="1">
        <v>16</v>
      </c>
      <c r="L864" s="1">
        <v>63</v>
      </c>
      <c r="M864" s="1">
        <v>30</v>
      </c>
      <c r="N864" s="1">
        <v>8</v>
      </c>
      <c r="O864" s="1">
        <v>58</v>
      </c>
      <c r="P864" s="1">
        <v>59</v>
      </c>
      <c r="AI864" s="1"/>
    </row>
    <row r="865" spans="1:35" x14ac:dyDescent="0.25">
      <c r="A865" s="1" t="s">
        <v>9905</v>
      </c>
      <c r="B865" s="1">
        <v>2011</v>
      </c>
      <c r="C865" s="1" t="s">
        <v>65</v>
      </c>
      <c r="D865" s="1" t="s">
        <v>57</v>
      </c>
      <c r="E865" s="1">
        <v>156</v>
      </c>
      <c r="F865" s="1">
        <v>567</v>
      </c>
      <c r="G865" s="1">
        <v>89</v>
      </c>
      <c r="H865" s="1">
        <v>134</v>
      </c>
      <c r="I865" s="1">
        <v>38</v>
      </c>
      <c r="J865" s="1">
        <v>3</v>
      </c>
      <c r="K865" s="1">
        <v>20</v>
      </c>
      <c r="L865" s="1">
        <v>71</v>
      </c>
      <c r="M865" s="1">
        <v>22</v>
      </c>
      <c r="N865" s="1">
        <v>9</v>
      </c>
      <c r="O865" s="1">
        <v>80</v>
      </c>
      <c r="P865" s="1">
        <v>139</v>
      </c>
      <c r="AI865" s="1"/>
    </row>
    <row r="866" spans="1:35" x14ac:dyDescent="0.25">
      <c r="A866" s="1" t="s">
        <v>9664</v>
      </c>
      <c r="B866" s="1">
        <v>2011</v>
      </c>
      <c r="C866" s="1" t="s">
        <v>62</v>
      </c>
      <c r="D866" s="1" t="s">
        <v>57</v>
      </c>
      <c r="E866" s="1">
        <v>162</v>
      </c>
      <c r="F866" s="1">
        <v>569</v>
      </c>
      <c r="G866" s="1">
        <v>95</v>
      </c>
      <c r="H866" s="1">
        <v>170</v>
      </c>
      <c r="I866" s="1">
        <v>36</v>
      </c>
      <c r="J866" s="1">
        <v>1</v>
      </c>
      <c r="K866" s="1">
        <v>38</v>
      </c>
      <c r="L866" s="1">
        <v>120</v>
      </c>
      <c r="M866" s="1">
        <v>1</v>
      </c>
      <c r="N866" s="1">
        <v>1</v>
      </c>
      <c r="O866" s="1">
        <v>107</v>
      </c>
      <c r="P866" s="1">
        <v>106</v>
      </c>
      <c r="AI866" s="1"/>
    </row>
    <row r="867" spans="1:35" x14ac:dyDescent="0.25">
      <c r="A867" s="1" t="s">
        <v>9575</v>
      </c>
      <c r="B867" s="1">
        <v>2011</v>
      </c>
      <c r="C867" s="1" t="s">
        <v>56</v>
      </c>
      <c r="D867" s="1" t="s">
        <v>57</v>
      </c>
      <c r="E867" s="1">
        <v>157</v>
      </c>
      <c r="F867" s="1">
        <v>571</v>
      </c>
      <c r="G867" s="1">
        <v>67</v>
      </c>
      <c r="H867" s="1">
        <v>161</v>
      </c>
      <c r="I867" s="1">
        <v>32</v>
      </c>
      <c r="J867" s="1">
        <v>0</v>
      </c>
      <c r="K867" s="1">
        <v>21</v>
      </c>
      <c r="L867" s="1">
        <v>76</v>
      </c>
      <c r="M867" s="1">
        <v>4</v>
      </c>
      <c r="N867" s="1">
        <v>4</v>
      </c>
      <c r="O867" s="1">
        <v>53</v>
      </c>
      <c r="P867" s="1">
        <v>142</v>
      </c>
      <c r="AI867" s="1"/>
    </row>
    <row r="868" spans="1:35" x14ac:dyDescent="0.25">
      <c r="A868" s="1" t="s">
        <v>9648</v>
      </c>
      <c r="B868" s="1">
        <v>2011</v>
      </c>
      <c r="C868" s="1" t="s">
        <v>78</v>
      </c>
      <c r="D868" s="1" t="s">
        <v>53</v>
      </c>
      <c r="E868" s="1">
        <v>161</v>
      </c>
      <c r="F868" s="1">
        <v>572</v>
      </c>
      <c r="G868" s="1">
        <v>111</v>
      </c>
      <c r="H868" s="1">
        <v>197</v>
      </c>
      <c r="I868" s="1">
        <v>48</v>
      </c>
      <c r="J868" s="1">
        <v>0</v>
      </c>
      <c r="K868" s="1">
        <v>30</v>
      </c>
      <c r="L868" s="1">
        <v>105</v>
      </c>
      <c r="M868" s="1">
        <v>2</v>
      </c>
      <c r="N868" s="1">
        <v>1</v>
      </c>
      <c r="O868" s="1">
        <v>108</v>
      </c>
      <c r="P868" s="1">
        <v>89</v>
      </c>
      <c r="AI868" s="1"/>
    </row>
    <row r="869" spans="1:35" x14ac:dyDescent="0.25">
      <c r="A869" s="1" t="s">
        <v>9515</v>
      </c>
      <c r="B869" s="1">
        <v>2011</v>
      </c>
      <c r="C869" s="1" t="s">
        <v>70</v>
      </c>
      <c r="D869" s="1" t="s">
        <v>57</v>
      </c>
      <c r="E869" s="1">
        <v>158</v>
      </c>
      <c r="F869" s="1">
        <v>572</v>
      </c>
      <c r="G869" s="1">
        <v>87</v>
      </c>
      <c r="H869" s="1">
        <v>148</v>
      </c>
      <c r="I869" s="1">
        <v>34</v>
      </c>
      <c r="J869" s="1">
        <v>5</v>
      </c>
      <c r="K869" s="1">
        <v>23</v>
      </c>
      <c r="L869" s="1">
        <v>89</v>
      </c>
      <c r="M869" s="1">
        <v>23</v>
      </c>
      <c r="N869" s="1">
        <v>10</v>
      </c>
      <c r="O869" s="1">
        <v>89</v>
      </c>
      <c r="P869" s="1">
        <v>126</v>
      </c>
      <c r="AI869" s="1"/>
    </row>
    <row r="870" spans="1:35" x14ac:dyDescent="0.25">
      <c r="A870" s="1" t="s">
        <v>9902</v>
      </c>
      <c r="B870" s="1">
        <v>2011</v>
      </c>
      <c r="C870" s="1" t="s">
        <v>83</v>
      </c>
      <c r="D870" s="1" t="s">
        <v>57</v>
      </c>
      <c r="E870" s="1">
        <v>159</v>
      </c>
      <c r="F870" s="1">
        <v>572</v>
      </c>
      <c r="G870" s="1">
        <v>72</v>
      </c>
      <c r="H870" s="1">
        <v>152</v>
      </c>
      <c r="I870" s="1">
        <v>35</v>
      </c>
      <c r="J870" s="1">
        <v>0</v>
      </c>
      <c r="K870" s="1">
        <v>19</v>
      </c>
      <c r="L870" s="1">
        <v>78</v>
      </c>
      <c r="M870" s="1">
        <v>3</v>
      </c>
      <c r="N870" s="1">
        <v>1</v>
      </c>
      <c r="O870" s="1">
        <v>74</v>
      </c>
      <c r="P870" s="1">
        <v>97</v>
      </c>
      <c r="AI870" s="1"/>
    </row>
    <row r="871" spans="1:35" x14ac:dyDescent="0.25">
      <c r="A871" s="1" t="s">
        <v>9495</v>
      </c>
      <c r="B871" s="1">
        <v>2011</v>
      </c>
      <c r="C871" s="1" t="s">
        <v>79</v>
      </c>
      <c r="D871" s="1" t="s">
        <v>57</v>
      </c>
      <c r="E871" s="1">
        <v>158</v>
      </c>
      <c r="F871" s="1">
        <v>573</v>
      </c>
      <c r="G871" s="1">
        <v>72</v>
      </c>
      <c r="H871" s="1">
        <v>135</v>
      </c>
      <c r="I871" s="1">
        <v>29</v>
      </c>
      <c r="J871" s="1">
        <v>5</v>
      </c>
      <c r="K871" s="1">
        <v>21</v>
      </c>
      <c r="L871" s="1">
        <v>66</v>
      </c>
      <c r="M871" s="1">
        <v>17</v>
      </c>
      <c r="N871" s="1">
        <v>6</v>
      </c>
      <c r="O871" s="1">
        <v>57</v>
      </c>
      <c r="P871" s="1">
        <v>166</v>
      </c>
      <c r="AI871" s="1"/>
    </row>
    <row r="872" spans="1:35" x14ac:dyDescent="0.25">
      <c r="A872" s="1" t="s">
        <v>9660</v>
      </c>
      <c r="B872" s="1">
        <v>2011</v>
      </c>
      <c r="C872" s="1" t="s">
        <v>83</v>
      </c>
      <c r="D872" s="1" t="s">
        <v>57</v>
      </c>
      <c r="E872" s="1">
        <v>148</v>
      </c>
      <c r="F872" s="1">
        <v>579</v>
      </c>
      <c r="G872" s="1">
        <v>55</v>
      </c>
      <c r="H872" s="1">
        <v>160</v>
      </c>
      <c r="I872" s="1">
        <v>24</v>
      </c>
      <c r="J872" s="1">
        <v>8</v>
      </c>
      <c r="K872" s="1">
        <v>7</v>
      </c>
      <c r="L872" s="1">
        <v>49</v>
      </c>
      <c r="M872" s="1">
        <v>4</v>
      </c>
      <c r="N872" s="1">
        <v>2</v>
      </c>
      <c r="O872" s="1">
        <v>34</v>
      </c>
      <c r="P872" s="1">
        <v>67</v>
      </c>
      <c r="AI872" s="1"/>
    </row>
    <row r="873" spans="1:35" x14ac:dyDescent="0.25">
      <c r="A873" s="1" t="s">
        <v>9500</v>
      </c>
      <c r="B873" s="1">
        <v>2011</v>
      </c>
      <c r="C873" s="1" t="s">
        <v>76</v>
      </c>
      <c r="D873" s="1" t="s">
        <v>57</v>
      </c>
      <c r="E873" s="1">
        <v>147</v>
      </c>
      <c r="F873" s="1">
        <v>579</v>
      </c>
      <c r="G873" s="1">
        <v>105</v>
      </c>
      <c r="H873" s="1">
        <v>173</v>
      </c>
      <c r="I873" s="1">
        <v>29</v>
      </c>
      <c r="J873" s="1">
        <v>0</v>
      </c>
      <c r="K873" s="1">
        <v>37</v>
      </c>
      <c r="L873" s="1">
        <v>99</v>
      </c>
      <c r="M873" s="1">
        <v>9</v>
      </c>
      <c r="N873" s="1">
        <v>1</v>
      </c>
      <c r="O873" s="1">
        <v>61</v>
      </c>
      <c r="P873" s="1">
        <v>58</v>
      </c>
      <c r="AI873" s="1"/>
    </row>
    <row r="874" spans="1:35" x14ac:dyDescent="0.25">
      <c r="A874" s="1" t="s">
        <v>9678</v>
      </c>
      <c r="B874" s="1">
        <v>2011</v>
      </c>
      <c r="C874" s="1" t="s">
        <v>77</v>
      </c>
      <c r="D874" s="1" t="s">
        <v>53</v>
      </c>
      <c r="E874" s="1">
        <v>156</v>
      </c>
      <c r="F874" s="1">
        <v>580</v>
      </c>
      <c r="G874" s="1">
        <v>80</v>
      </c>
      <c r="H874" s="1">
        <v>152</v>
      </c>
      <c r="I874" s="1">
        <v>24</v>
      </c>
      <c r="J874" s="1">
        <v>2</v>
      </c>
      <c r="K874" s="1">
        <v>23</v>
      </c>
      <c r="L874" s="1">
        <v>82</v>
      </c>
      <c r="M874" s="1">
        <v>5</v>
      </c>
      <c r="N874" s="1">
        <v>7</v>
      </c>
      <c r="O874" s="1">
        <v>62</v>
      </c>
      <c r="P874" s="1">
        <v>125</v>
      </c>
      <c r="AI874" s="1"/>
    </row>
    <row r="875" spans="1:35" x14ac:dyDescent="0.25">
      <c r="A875" s="1" t="s">
        <v>9889</v>
      </c>
      <c r="B875" s="1">
        <v>2011</v>
      </c>
      <c r="C875" s="1" t="s">
        <v>63</v>
      </c>
      <c r="D875" s="1" t="s">
        <v>53</v>
      </c>
      <c r="E875" s="1">
        <v>150</v>
      </c>
      <c r="F875" s="1">
        <v>582</v>
      </c>
      <c r="G875" s="1">
        <v>79</v>
      </c>
      <c r="H875" s="1">
        <v>152</v>
      </c>
      <c r="I875" s="1">
        <v>29</v>
      </c>
      <c r="J875" s="1">
        <v>7</v>
      </c>
      <c r="K875" s="1">
        <v>16</v>
      </c>
      <c r="L875" s="1">
        <v>73</v>
      </c>
      <c r="M875" s="1">
        <v>19</v>
      </c>
      <c r="N875" s="1">
        <v>6</v>
      </c>
      <c r="O875" s="1">
        <v>51</v>
      </c>
      <c r="P875" s="1">
        <v>92</v>
      </c>
      <c r="AI875" s="1"/>
    </row>
    <row r="876" spans="1:35" x14ac:dyDescent="0.25">
      <c r="A876" s="1" t="s">
        <v>9549</v>
      </c>
      <c r="B876" s="1">
        <v>2011</v>
      </c>
      <c r="C876" s="1" t="s">
        <v>67</v>
      </c>
      <c r="D876" s="1" t="s">
        <v>53</v>
      </c>
      <c r="E876" s="1">
        <v>156</v>
      </c>
      <c r="F876" s="1">
        <v>583</v>
      </c>
      <c r="G876" s="1">
        <v>136</v>
      </c>
      <c r="H876" s="1">
        <v>153</v>
      </c>
      <c r="I876" s="1">
        <v>26</v>
      </c>
      <c r="J876" s="1">
        <v>10</v>
      </c>
      <c r="K876" s="1">
        <v>41</v>
      </c>
      <c r="L876" s="1">
        <v>119</v>
      </c>
      <c r="M876" s="1">
        <v>25</v>
      </c>
      <c r="N876" s="1">
        <v>10</v>
      </c>
      <c r="O876" s="1">
        <v>85</v>
      </c>
      <c r="P876" s="1">
        <v>169</v>
      </c>
      <c r="AI876" s="1"/>
    </row>
    <row r="877" spans="1:35" x14ac:dyDescent="0.25">
      <c r="A877" s="1" t="s">
        <v>9589</v>
      </c>
      <c r="B877" s="1">
        <v>2011</v>
      </c>
      <c r="C877" s="1" t="s">
        <v>79</v>
      </c>
      <c r="D877" s="1" t="s">
        <v>57</v>
      </c>
      <c r="E877" s="1">
        <v>154</v>
      </c>
      <c r="F877" s="1">
        <v>584</v>
      </c>
      <c r="G877" s="1">
        <v>65</v>
      </c>
      <c r="H877" s="1">
        <v>148</v>
      </c>
      <c r="I877" s="1">
        <v>27</v>
      </c>
      <c r="J877" s="1">
        <v>5</v>
      </c>
      <c r="K877" s="1">
        <v>8</v>
      </c>
      <c r="L877" s="1">
        <v>49</v>
      </c>
      <c r="M877" s="1">
        <v>25</v>
      </c>
      <c r="N877" s="1">
        <v>10</v>
      </c>
      <c r="O877" s="1">
        <v>35</v>
      </c>
      <c r="P877" s="1">
        <v>139</v>
      </c>
      <c r="AI877" s="1"/>
    </row>
    <row r="878" spans="1:35" x14ac:dyDescent="0.25">
      <c r="A878" s="1" t="s">
        <v>9603</v>
      </c>
      <c r="B878" s="1">
        <v>2011</v>
      </c>
      <c r="C878" s="1" t="s">
        <v>75</v>
      </c>
      <c r="D878" s="1" t="s">
        <v>57</v>
      </c>
      <c r="E878" s="1">
        <v>157</v>
      </c>
      <c r="F878" s="1">
        <v>585</v>
      </c>
      <c r="G878" s="1">
        <v>84</v>
      </c>
      <c r="H878" s="1">
        <v>150</v>
      </c>
      <c r="I878" s="1">
        <v>27</v>
      </c>
      <c r="J878" s="1">
        <v>2</v>
      </c>
      <c r="K878" s="1">
        <v>32</v>
      </c>
      <c r="L878" s="1">
        <v>97</v>
      </c>
      <c r="M878" s="1">
        <v>8</v>
      </c>
      <c r="N878" s="1">
        <v>7</v>
      </c>
      <c r="O878" s="1">
        <v>71</v>
      </c>
      <c r="P878" s="1">
        <v>158</v>
      </c>
      <c r="AI878" s="1"/>
    </row>
    <row r="879" spans="1:35" x14ac:dyDescent="0.25">
      <c r="A879" s="1" t="s">
        <v>9914</v>
      </c>
      <c r="B879" s="1">
        <v>2011</v>
      </c>
      <c r="C879" s="1" t="s">
        <v>54</v>
      </c>
      <c r="D879" s="1" t="s">
        <v>57</v>
      </c>
      <c r="E879" s="1">
        <v>155</v>
      </c>
      <c r="F879" s="1">
        <v>585</v>
      </c>
      <c r="G879" s="1">
        <v>66</v>
      </c>
      <c r="H879" s="1">
        <v>161</v>
      </c>
      <c r="I879" s="1">
        <v>38</v>
      </c>
      <c r="J879" s="1">
        <v>4</v>
      </c>
      <c r="K879" s="1">
        <v>18</v>
      </c>
      <c r="L879" s="1">
        <v>94</v>
      </c>
      <c r="M879" s="1">
        <v>4</v>
      </c>
      <c r="N879" s="1">
        <v>3</v>
      </c>
      <c r="O879" s="1">
        <v>59</v>
      </c>
      <c r="P879" s="1">
        <v>60</v>
      </c>
      <c r="AI879" s="1"/>
    </row>
    <row r="880" spans="1:35" x14ac:dyDescent="0.25">
      <c r="A880" s="1" t="s">
        <v>9567</v>
      </c>
      <c r="B880" s="1">
        <v>2011</v>
      </c>
      <c r="C880" s="1" t="s">
        <v>80</v>
      </c>
      <c r="D880" s="1" t="s">
        <v>53</v>
      </c>
      <c r="E880" s="1">
        <v>150</v>
      </c>
      <c r="F880" s="1">
        <v>587</v>
      </c>
      <c r="G880" s="1">
        <v>96</v>
      </c>
      <c r="H880" s="1">
        <v>164</v>
      </c>
      <c r="I880" s="1">
        <v>27</v>
      </c>
      <c r="J880" s="1">
        <v>3</v>
      </c>
      <c r="K880" s="1">
        <v>5</v>
      </c>
      <c r="L880" s="1">
        <v>60</v>
      </c>
      <c r="M880" s="1">
        <v>37</v>
      </c>
      <c r="N880" s="1">
        <v>12</v>
      </c>
      <c r="O880" s="1">
        <v>56</v>
      </c>
      <c r="P880" s="1">
        <v>74</v>
      </c>
      <c r="AI880" s="1"/>
    </row>
    <row r="881" spans="1:35" x14ac:dyDescent="0.25">
      <c r="A881" s="1" t="s">
        <v>9525</v>
      </c>
      <c r="B881" s="1">
        <v>2011</v>
      </c>
      <c r="C881" s="1" t="s">
        <v>63</v>
      </c>
      <c r="D881" s="1" t="s">
        <v>53</v>
      </c>
      <c r="E881" s="1">
        <v>156</v>
      </c>
      <c r="F881" s="1">
        <v>588</v>
      </c>
      <c r="G881" s="1">
        <v>99</v>
      </c>
      <c r="H881" s="1">
        <v>158</v>
      </c>
      <c r="I881" s="1">
        <v>46</v>
      </c>
      <c r="J881" s="1">
        <v>6</v>
      </c>
      <c r="K881" s="1">
        <v>20</v>
      </c>
      <c r="L881" s="1">
        <v>91</v>
      </c>
      <c r="M881" s="1">
        <v>19</v>
      </c>
      <c r="N881" s="1">
        <v>6</v>
      </c>
      <c r="O881" s="1">
        <v>77</v>
      </c>
      <c r="P881" s="1">
        <v>128</v>
      </c>
      <c r="AI881" s="1"/>
    </row>
    <row r="882" spans="1:35" x14ac:dyDescent="0.25">
      <c r="A882" s="1" t="s">
        <v>9912</v>
      </c>
      <c r="B882" s="1">
        <v>2011</v>
      </c>
      <c r="C882" s="1" t="s">
        <v>67</v>
      </c>
      <c r="D882" s="1" t="s">
        <v>53</v>
      </c>
      <c r="E882" s="1">
        <v>156</v>
      </c>
      <c r="F882" s="1">
        <v>589</v>
      </c>
      <c r="G882" s="1">
        <v>90</v>
      </c>
      <c r="H882" s="1">
        <v>146</v>
      </c>
      <c r="I882" s="1">
        <v>26</v>
      </c>
      <c r="J882" s="1">
        <v>1</v>
      </c>
      <c r="K882" s="1">
        <v>39</v>
      </c>
      <c r="L882" s="1">
        <v>111</v>
      </c>
      <c r="M882" s="1">
        <v>4</v>
      </c>
      <c r="N882" s="1">
        <v>1</v>
      </c>
      <c r="O882" s="1">
        <v>76</v>
      </c>
      <c r="P882" s="1">
        <v>110</v>
      </c>
      <c r="AI882" s="1"/>
    </row>
    <row r="883" spans="1:35" x14ac:dyDescent="0.25">
      <c r="A883" s="1" t="s">
        <v>9523</v>
      </c>
      <c r="B883" s="1">
        <v>2011</v>
      </c>
      <c r="C883" s="1" t="s">
        <v>78</v>
      </c>
      <c r="D883" s="1" t="s">
        <v>53</v>
      </c>
      <c r="E883" s="1">
        <v>153</v>
      </c>
      <c r="F883" s="1">
        <v>591</v>
      </c>
      <c r="G883" s="1">
        <v>90</v>
      </c>
      <c r="H883" s="1">
        <v>147</v>
      </c>
      <c r="I883" s="1">
        <v>22</v>
      </c>
      <c r="J883" s="1">
        <v>11</v>
      </c>
      <c r="K883" s="1">
        <v>10</v>
      </c>
      <c r="L883" s="1">
        <v>45</v>
      </c>
      <c r="M883" s="1">
        <v>22</v>
      </c>
      <c r="N883" s="1">
        <v>5</v>
      </c>
      <c r="O883" s="1">
        <v>56</v>
      </c>
      <c r="P883" s="1">
        <v>181</v>
      </c>
      <c r="AI883" s="1"/>
    </row>
    <row r="884" spans="1:35" x14ac:dyDescent="0.25">
      <c r="A884" s="1" t="s">
        <v>9622</v>
      </c>
      <c r="B884" s="1">
        <v>2011</v>
      </c>
      <c r="C884" s="1" t="s">
        <v>65</v>
      </c>
      <c r="D884" s="1" t="s">
        <v>57</v>
      </c>
      <c r="E884" s="1">
        <v>159</v>
      </c>
      <c r="F884" s="1">
        <v>592</v>
      </c>
      <c r="G884" s="1">
        <v>105</v>
      </c>
      <c r="H884" s="1">
        <v>171</v>
      </c>
      <c r="I884" s="1">
        <v>39</v>
      </c>
      <c r="J884" s="1">
        <v>5</v>
      </c>
      <c r="K884" s="1">
        <v>31</v>
      </c>
      <c r="L884" s="1">
        <v>88</v>
      </c>
      <c r="M884" s="1">
        <v>21</v>
      </c>
      <c r="N884" s="1">
        <v>9</v>
      </c>
      <c r="O884" s="1">
        <v>59</v>
      </c>
      <c r="P884" s="1">
        <v>126</v>
      </c>
      <c r="AI884" s="1"/>
    </row>
    <row r="885" spans="1:35" x14ac:dyDescent="0.25">
      <c r="A885" s="1" t="s">
        <v>9652</v>
      </c>
      <c r="B885" s="1">
        <v>2011</v>
      </c>
      <c r="C885" s="1" t="s">
        <v>70</v>
      </c>
      <c r="D885" s="1" t="s">
        <v>57</v>
      </c>
      <c r="E885" s="1">
        <v>159</v>
      </c>
      <c r="F885" s="1">
        <v>596</v>
      </c>
      <c r="G885" s="1">
        <v>76</v>
      </c>
      <c r="H885" s="1">
        <v>163</v>
      </c>
      <c r="I885" s="1">
        <v>36</v>
      </c>
      <c r="J885" s="1">
        <v>4</v>
      </c>
      <c r="K885" s="1">
        <v>12</v>
      </c>
      <c r="L885" s="1">
        <v>83</v>
      </c>
      <c r="M885" s="1">
        <v>9</v>
      </c>
      <c r="N885" s="1">
        <v>6</v>
      </c>
      <c r="O885" s="1">
        <v>54</v>
      </c>
      <c r="P885" s="1">
        <v>112</v>
      </c>
      <c r="AI885" s="1"/>
    </row>
    <row r="886" spans="1:35" x14ac:dyDescent="0.25">
      <c r="A886" s="1" t="s">
        <v>9527</v>
      </c>
      <c r="B886" s="1">
        <v>2011</v>
      </c>
      <c r="C886" s="1" t="s">
        <v>74</v>
      </c>
      <c r="D886" s="1" t="s">
        <v>53</v>
      </c>
      <c r="E886" s="1">
        <v>159</v>
      </c>
      <c r="F886" s="1">
        <v>597</v>
      </c>
      <c r="G886" s="1">
        <v>74</v>
      </c>
      <c r="H886" s="1">
        <v>174</v>
      </c>
      <c r="I886" s="1">
        <v>44</v>
      </c>
      <c r="J886" s="1">
        <v>0</v>
      </c>
      <c r="K886" s="1">
        <v>19</v>
      </c>
      <c r="L886" s="1">
        <v>95</v>
      </c>
      <c r="M886" s="1">
        <v>2</v>
      </c>
      <c r="N886" s="1">
        <v>1</v>
      </c>
      <c r="O886" s="1">
        <v>66</v>
      </c>
      <c r="P886" s="1">
        <v>95</v>
      </c>
      <c r="AI886" s="1"/>
    </row>
    <row r="887" spans="1:35" x14ac:dyDescent="0.25">
      <c r="A887" s="1" t="s">
        <v>9613</v>
      </c>
      <c r="B887" s="1">
        <v>2011</v>
      </c>
      <c r="C887" s="1" t="s">
        <v>75</v>
      </c>
      <c r="D887" s="1" t="s">
        <v>57</v>
      </c>
      <c r="E887" s="1">
        <v>161</v>
      </c>
      <c r="F887" s="1">
        <v>599</v>
      </c>
      <c r="G887" s="1">
        <v>101</v>
      </c>
      <c r="H887" s="1">
        <v>185</v>
      </c>
      <c r="I887" s="1">
        <v>40</v>
      </c>
      <c r="J887" s="1">
        <v>3</v>
      </c>
      <c r="K887" s="1">
        <v>29</v>
      </c>
      <c r="L887" s="1">
        <v>103</v>
      </c>
      <c r="M887" s="1">
        <v>8</v>
      </c>
      <c r="N887" s="1">
        <v>6</v>
      </c>
      <c r="O887" s="1">
        <v>110</v>
      </c>
      <c r="P887" s="1">
        <v>129</v>
      </c>
      <c r="AI887" s="1"/>
    </row>
    <row r="888" spans="1:35" x14ac:dyDescent="0.25">
      <c r="A888" s="1" t="s">
        <v>9908</v>
      </c>
      <c r="B888" s="1">
        <v>2011</v>
      </c>
      <c r="C888" s="1" t="s">
        <v>56</v>
      </c>
      <c r="D888" s="1" t="s">
        <v>57</v>
      </c>
      <c r="E888" s="1">
        <v>161</v>
      </c>
      <c r="F888" s="1">
        <v>600</v>
      </c>
      <c r="G888" s="1">
        <v>88</v>
      </c>
      <c r="H888" s="1">
        <v>140</v>
      </c>
      <c r="I888" s="1">
        <v>22</v>
      </c>
      <c r="J888" s="1">
        <v>1</v>
      </c>
      <c r="K888" s="1">
        <v>36</v>
      </c>
      <c r="L888" s="1">
        <v>82</v>
      </c>
      <c r="M888" s="1">
        <v>1</v>
      </c>
      <c r="N888" s="1">
        <v>3</v>
      </c>
      <c r="O888" s="1">
        <v>62</v>
      </c>
      <c r="P888" s="1">
        <v>156</v>
      </c>
      <c r="AI888" s="1"/>
    </row>
    <row r="889" spans="1:35" x14ac:dyDescent="0.25">
      <c r="A889" s="1" t="s">
        <v>9836</v>
      </c>
      <c r="B889" s="1">
        <v>2011</v>
      </c>
      <c r="C889" s="1" t="s">
        <v>74</v>
      </c>
      <c r="D889" s="1" t="s">
        <v>53</v>
      </c>
      <c r="E889" s="1">
        <v>153</v>
      </c>
      <c r="F889" s="1">
        <v>601</v>
      </c>
      <c r="G889" s="1">
        <v>77</v>
      </c>
      <c r="H889" s="1">
        <v>171</v>
      </c>
      <c r="I889" s="1">
        <v>47</v>
      </c>
      <c r="J889" s="1">
        <v>4</v>
      </c>
      <c r="K889" s="1">
        <v>20</v>
      </c>
      <c r="L889" s="1">
        <v>87</v>
      </c>
      <c r="M889" s="1">
        <v>22</v>
      </c>
      <c r="N889" s="1">
        <v>10</v>
      </c>
      <c r="O889" s="1">
        <v>37</v>
      </c>
      <c r="P889" s="1">
        <v>123</v>
      </c>
      <c r="AI889" s="1"/>
    </row>
    <row r="890" spans="1:35" x14ac:dyDescent="0.25">
      <c r="A890" s="1" t="s">
        <v>9636</v>
      </c>
      <c r="B890" s="1">
        <v>2011</v>
      </c>
      <c r="C890" s="1" t="s">
        <v>73</v>
      </c>
      <c r="D890" s="1" t="s">
        <v>57</v>
      </c>
      <c r="E890" s="1">
        <v>161</v>
      </c>
      <c r="F890" s="1">
        <v>602</v>
      </c>
      <c r="G890" s="1">
        <v>115</v>
      </c>
      <c r="H890" s="1">
        <v>195</v>
      </c>
      <c r="I890" s="1">
        <v>33</v>
      </c>
      <c r="J890" s="1">
        <v>4</v>
      </c>
      <c r="K890" s="1">
        <v>39</v>
      </c>
      <c r="L890" s="1">
        <v>126</v>
      </c>
      <c r="M890" s="1">
        <v>40</v>
      </c>
      <c r="N890" s="1">
        <v>11</v>
      </c>
      <c r="O890" s="1">
        <v>74</v>
      </c>
      <c r="P890" s="1">
        <v>159</v>
      </c>
      <c r="AI890" s="1"/>
    </row>
    <row r="891" spans="1:35" x14ac:dyDescent="0.25">
      <c r="A891" s="1" t="s">
        <v>9521</v>
      </c>
      <c r="B891" s="1">
        <v>2011</v>
      </c>
      <c r="C891" s="1" t="s">
        <v>72</v>
      </c>
      <c r="D891" s="1" t="s">
        <v>53</v>
      </c>
      <c r="E891" s="1">
        <v>151</v>
      </c>
      <c r="F891" s="1">
        <v>604</v>
      </c>
      <c r="G891" s="1">
        <v>87</v>
      </c>
      <c r="H891" s="1">
        <v>165</v>
      </c>
      <c r="I891" s="1">
        <v>32</v>
      </c>
      <c r="J891" s="1">
        <v>3</v>
      </c>
      <c r="K891" s="1">
        <v>25</v>
      </c>
      <c r="L891" s="1">
        <v>92</v>
      </c>
      <c r="M891" s="1">
        <v>17</v>
      </c>
      <c r="N891" s="1">
        <v>5</v>
      </c>
      <c r="O891" s="1">
        <v>44</v>
      </c>
      <c r="P891" s="1">
        <v>119</v>
      </c>
      <c r="AI891" s="1"/>
    </row>
    <row r="892" spans="1:35" x14ac:dyDescent="0.25">
      <c r="A892" s="1" t="s">
        <v>9561</v>
      </c>
      <c r="B892" s="1">
        <v>2011</v>
      </c>
      <c r="C892" s="1" t="s">
        <v>75</v>
      </c>
      <c r="D892" s="1" t="s">
        <v>57</v>
      </c>
      <c r="E892" s="1">
        <v>158</v>
      </c>
      <c r="F892" s="1">
        <v>604</v>
      </c>
      <c r="G892" s="1">
        <v>92</v>
      </c>
      <c r="H892" s="1">
        <v>147</v>
      </c>
      <c r="I892" s="1">
        <v>22</v>
      </c>
      <c r="J892" s="1">
        <v>3</v>
      </c>
      <c r="K892" s="1">
        <v>15</v>
      </c>
      <c r="L892" s="1">
        <v>44</v>
      </c>
      <c r="M892" s="1">
        <v>40</v>
      </c>
      <c r="N892" s="1">
        <v>10</v>
      </c>
      <c r="O892" s="1">
        <v>63</v>
      </c>
      <c r="P892" s="1">
        <v>205</v>
      </c>
      <c r="AI892" s="1"/>
    </row>
    <row r="893" spans="1:35" x14ac:dyDescent="0.25">
      <c r="A893" s="1" t="s">
        <v>9529</v>
      </c>
      <c r="B893" s="1">
        <v>2011</v>
      </c>
      <c r="C893" s="1" t="s">
        <v>75</v>
      </c>
      <c r="D893" s="1" t="s">
        <v>57</v>
      </c>
      <c r="E893" s="1">
        <v>150</v>
      </c>
      <c r="F893" s="1">
        <v>610</v>
      </c>
      <c r="G893" s="1">
        <v>94</v>
      </c>
      <c r="H893" s="1">
        <v>183</v>
      </c>
      <c r="I893" s="1">
        <v>38</v>
      </c>
      <c r="J893" s="1">
        <v>2</v>
      </c>
      <c r="K893" s="1">
        <v>18</v>
      </c>
      <c r="L893" s="1">
        <v>82</v>
      </c>
      <c r="M893" s="1">
        <v>14</v>
      </c>
      <c r="N893" s="1">
        <v>9</v>
      </c>
      <c r="O893" s="1">
        <v>44</v>
      </c>
      <c r="P893" s="1">
        <v>85</v>
      </c>
      <c r="AI893" s="1"/>
    </row>
    <row r="894" spans="1:35" x14ac:dyDescent="0.25">
      <c r="A894" s="1" t="s">
        <v>9483</v>
      </c>
      <c r="B894" s="1">
        <v>2011</v>
      </c>
      <c r="C894" s="1" t="s">
        <v>74</v>
      </c>
      <c r="D894" s="1" t="s">
        <v>53</v>
      </c>
      <c r="E894" s="1">
        <v>151</v>
      </c>
      <c r="F894" s="1">
        <v>611</v>
      </c>
      <c r="G894" s="1">
        <v>101</v>
      </c>
      <c r="H894" s="1">
        <v>185</v>
      </c>
      <c r="I894" s="1">
        <v>45</v>
      </c>
      <c r="J894" s="1">
        <v>4</v>
      </c>
      <c r="K894" s="1">
        <v>23</v>
      </c>
      <c r="L894" s="1">
        <v>87</v>
      </c>
      <c r="M894" s="1">
        <v>17</v>
      </c>
      <c r="N894" s="1">
        <v>8</v>
      </c>
      <c r="O894" s="1">
        <v>67</v>
      </c>
      <c r="P894" s="1">
        <v>139</v>
      </c>
      <c r="AI894" s="1"/>
    </row>
    <row r="895" spans="1:35" x14ac:dyDescent="0.25">
      <c r="A895" s="1" t="s">
        <v>9509</v>
      </c>
      <c r="B895" s="1">
        <v>2011</v>
      </c>
      <c r="C895" s="1" t="s">
        <v>52</v>
      </c>
      <c r="D895" s="1" t="s">
        <v>53</v>
      </c>
      <c r="E895" s="1">
        <v>158</v>
      </c>
      <c r="F895" s="1">
        <v>614</v>
      </c>
      <c r="G895" s="1">
        <v>81</v>
      </c>
      <c r="H895" s="1">
        <v>165</v>
      </c>
      <c r="I895" s="1">
        <v>31</v>
      </c>
      <c r="J895" s="1">
        <v>2</v>
      </c>
      <c r="K895" s="1">
        <v>15</v>
      </c>
      <c r="L895" s="1">
        <v>70</v>
      </c>
      <c r="M895" s="1">
        <v>7</v>
      </c>
      <c r="N895" s="1">
        <v>5</v>
      </c>
      <c r="O895" s="1">
        <v>51</v>
      </c>
      <c r="P895" s="1">
        <v>84</v>
      </c>
      <c r="AI895" s="1"/>
    </row>
    <row r="896" spans="1:35" x14ac:dyDescent="0.25">
      <c r="A896" s="1" t="s">
        <v>9591</v>
      </c>
      <c r="B896" s="1">
        <v>2011</v>
      </c>
      <c r="C896" s="1" t="s">
        <v>80</v>
      </c>
      <c r="D896" s="1" t="s">
        <v>53</v>
      </c>
      <c r="E896" s="1">
        <v>155</v>
      </c>
      <c r="F896" s="1">
        <v>620</v>
      </c>
      <c r="G896" s="1">
        <v>121</v>
      </c>
      <c r="H896" s="1">
        <v>158</v>
      </c>
      <c r="I896" s="1">
        <v>34</v>
      </c>
      <c r="J896" s="1">
        <v>4</v>
      </c>
      <c r="K896" s="1">
        <v>32</v>
      </c>
      <c r="L896" s="1">
        <v>77</v>
      </c>
      <c r="M896" s="1">
        <v>30</v>
      </c>
      <c r="N896" s="1">
        <v>4</v>
      </c>
      <c r="O896" s="1">
        <v>89</v>
      </c>
      <c r="P896" s="1">
        <v>71</v>
      </c>
      <c r="AI896" s="1"/>
    </row>
    <row r="897" spans="1:35" x14ac:dyDescent="0.25">
      <c r="A897" s="1" t="s">
        <v>9666</v>
      </c>
      <c r="B897" s="1">
        <v>2011</v>
      </c>
      <c r="C897" s="1" t="s">
        <v>67</v>
      </c>
      <c r="D897" s="1" t="s">
        <v>53</v>
      </c>
      <c r="E897" s="1">
        <v>159</v>
      </c>
      <c r="F897" s="1">
        <v>623</v>
      </c>
      <c r="G897" s="1">
        <v>104</v>
      </c>
      <c r="H897" s="1">
        <v>188</v>
      </c>
      <c r="I897" s="1">
        <v>46</v>
      </c>
      <c r="J897" s="1">
        <v>7</v>
      </c>
      <c r="K897" s="1">
        <v>28</v>
      </c>
      <c r="L897" s="1">
        <v>118</v>
      </c>
      <c r="M897" s="1">
        <v>8</v>
      </c>
      <c r="N897" s="1">
        <v>2</v>
      </c>
      <c r="O897" s="1">
        <v>38</v>
      </c>
      <c r="P897" s="1">
        <v>96</v>
      </c>
      <c r="AI897" s="1"/>
    </row>
    <row r="898" spans="1:35" x14ac:dyDescent="0.25">
      <c r="A898" s="1" t="s">
        <v>9498</v>
      </c>
      <c r="B898" s="1">
        <v>2011</v>
      </c>
      <c r="C898" s="1" t="s">
        <v>64</v>
      </c>
      <c r="D898" s="1" t="s">
        <v>53</v>
      </c>
      <c r="E898" s="1">
        <v>159</v>
      </c>
      <c r="F898" s="1">
        <v>630</v>
      </c>
      <c r="G898" s="1">
        <v>108</v>
      </c>
      <c r="H898" s="1">
        <v>213</v>
      </c>
      <c r="I898" s="1">
        <v>45</v>
      </c>
      <c r="J898" s="1">
        <v>3</v>
      </c>
      <c r="K898" s="1">
        <v>27</v>
      </c>
      <c r="L898" s="1">
        <v>117</v>
      </c>
      <c r="M898" s="1">
        <v>1</v>
      </c>
      <c r="N898" s="1">
        <v>0</v>
      </c>
      <c r="O898" s="1">
        <v>74</v>
      </c>
      <c r="P898" s="1">
        <v>119</v>
      </c>
      <c r="AI898" s="1"/>
    </row>
    <row r="899" spans="1:35" x14ac:dyDescent="0.25">
      <c r="A899" s="1" t="s">
        <v>9919</v>
      </c>
      <c r="B899" s="1">
        <v>2011</v>
      </c>
      <c r="C899" s="1" t="s">
        <v>80</v>
      </c>
      <c r="D899" s="1" t="s">
        <v>53</v>
      </c>
      <c r="E899" s="1">
        <v>159</v>
      </c>
      <c r="F899" s="1">
        <v>631</v>
      </c>
      <c r="G899" s="1">
        <v>88</v>
      </c>
      <c r="H899" s="1">
        <v>213</v>
      </c>
      <c r="I899" s="1">
        <v>41</v>
      </c>
      <c r="J899" s="1">
        <v>6</v>
      </c>
      <c r="K899" s="1">
        <v>11</v>
      </c>
      <c r="L899" s="1">
        <v>106</v>
      </c>
      <c r="M899" s="1">
        <v>6</v>
      </c>
      <c r="N899" s="1">
        <v>2</v>
      </c>
      <c r="O899" s="1">
        <v>47</v>
      </c>
      <c r="P899" s="1">
        <v>78</v>
      </c>
      <c r="AI899" s="1"/>
    </row>
    <row r="900" spans="1:35" x14ac:dyDescent="0.25">
      <c r="A900" s="1" t="s">
        <v>9563</v>
      </c>
      <c r="B900" s="1">
        <v>2011</v>
      </c>
      <c r="C900" s="1" t="s">
        <v>64</v>
      </c>
      <c r="D900" s="1" t="s">
        <v>53</v>
      </c>
      <c r="E900" s="1">
        <v>159</v>
      </c>
      <c r="F900" s="1">
        <v>635</v>
      </c>
      <c r="G900" s="1">
        <v>102</v>
      </c>
      <c r="H900" s="1">
        <v>195</v>
      </c>
      <c r="I900" s="1">
        <v>37</v>
      </c>
      <c r="J900" s="1">
        <v>3</v>
      </c>
      <c r="K900" s="1">
        <v>21</v>
      </c>
      <c r="L900" s="1">
        <v>91</v>
      </c>
      <c r="M900" s="1">
        <v>26</v>
      </c>
      <c r="N900" s="1">
        <v>8</v>
      </c>
      <c r="O900" s="1">
        <v>86</v>
      </c>
      <c r="P900" s="1">
        <v>85</v>
      </c>
      <c r="AI900" s="1"/>
    </row>
    <row r="901" spans="1:35" x14ac:dyDescent="0.25">
      <c r="A901" s="1" t="s">
        <v>9917</v>
      </c>
      <c r="B901" s="1">
        <v>2011</v>
      </c>
      <c r="C901" s="1" t="s">
        <v>52</v>
      </c>
      <c r="D901" s="1" t="s">
        <v>53</v>
      </c>
      <c r="E901" s="1">
        <v>158</v>
      </c>
      <c r="F901" s="1">
        <v>639</v>
      </c>
      <c r="G901" s="1">
        <v>80</v>
      </c>
      <c r="H901" s="1">
        <v>178</v>
      </c>
      <c r="I901" s="1">
        <v>17</v>
      </c>
      <c r="J901" s="1">
        <v>4</v>
      </c>
      <c r="K901" s="1">
        <v>2</v>
      </c>
      <c r="L901" s="1">
        <v>50</v>
      </c>
      <c r="M901" s="1">
        <v>27</v>
      </c>
      <c r="N901" s="1">
        <v>17</v>
      </c>
      <c r="O901" s="1">
        <v>43</v>
      </c>
      <c r="P901" s="1">
        <v>41</v>
      </c>
      <c r="AI901" s="1"/>
    </row>
    <row r="902" spans="1:35" x14ac:dyDescent="0.25">
      <c r="A902" s="1" t="s">
        <v>9656</v>
      </c>
      <c r="B902" s="1">
        <v>2011</v>
      </c>
      <c r="C902" s="1" t="s">
        <v>61</v>
      </c>
      <c r="D902" s="1" t="s">
        <v>53</v>
      </c>
      <c r="E902" s="1">
        <v>160</v>
      </c>
      <c r="F902" s="1">
        <v>641</v>
      </c>
      <c r="G902" s="1">
        <v>72</v>
      </c>
      <c r="H902" s="1">
        <v>182</v>
      </c>
      <c r="I902" s="1">
        <v>31</v>
      </c>
      <c r="J902" s="1">
        <v>1</v>
      </c>
      <c r="K902" s="1">
        <v>15</v>
      </c>
      <c r="L902" s="1">
        <v>73</v>
      </c>
      <c r="M902" s="1">
        <v>12</v>
      </c>
      <c r="N902" s="1">
        <v>3</v>
      </c>
      <c r="O902" s="1">
        <v>62</v>
      </c>
      <c r="P902" s="1">
        <v>75</v>
      </c>
      <c r="AI902" s="1"/>
    </row>
    <row r="903" spans="1:35" x14ac:dyDescent="0.25">
      <c r="A903" s="1" t="s">
        <v>9638</v>
      </c>
      <c r="B903" s="1">
        <v>2011</v>
      </c>
      <c r="C903" s="1" t="s">
        <v>74</v>
      </c>
      <c r="D903" s="1" t="s">
        <v>53</v>
      </c>
      <c r="E903" s="1">
        <v>155</v>
      </c>
      <c r="F903" s="1">
        <v>658</v>
      </c>
      <c r="G903" s="1">
        <v>102</v>
      </c>
      <c r="H903" s="1">
        <v>201</v>
      </c>
      <c r="I903" s="1">
        <v>44</v>
      </c>
      <c r="J903" s="1">
        <v>5</v>
      </c>
      <c r="K903" s="1">
        <v>18</v>
      </c>
      <c r="L903" s="1">
        <v>87</v>
      </c>
      <c r="M903" s="1">
        <v>20</v>
      </c>
      <c r="N903" s="1">
        <v>10</v>
      </c>
      <c r="O903" s="1">
        <v>35</v>
      </c>
      <c r="P903" s="1">
        <v>94</v>
      </c>
      <c r="AI903" s="1"/>
    </row>
    <row r="904" spans="1:35" x14ac:dyDescent="0.25">
      <c r="A904" s="1" t="s">
        <v>9597</v>
      </c>
      <c r="B904" s="1">
        <v>2011</v>
      </c>
      <c r="C904" s="1" t="s">
        <v>64</v>
      </c>
      <c r="D904" s="1" t="s">
        <v>53</v>
      </c>
      <c r="E904" s="1">
        <v>158</v>
      </c>
      <c r="F904" s="1">
        <v>660</v>
      </c>
      <c r="G904" s="1">
        <v>119</v>
      </c>
      <c r="H904" s="1">
        <v>212</v>
      </c>
      <c r="I904" s="1">
        <v>46</v>
      </c>
      <c r="J904" s="1">
        <v>5</v>
      </c>
      <c r="K904" s="1">
        <v>32</v>
      </c>
      <c r="L904" s="1">
        <v>105</v>
      </c>
      <c r="M904" s="1">
        <v>39</v>
      </c>
      <c r="N904" s="1">
        <v>15</v>
      </c>
      <c r="O904" s="1">
        <v>52</v>
      </c>
      <c r="P904" s="1">
        <v>98</v>
      </c>
      <c r="AI904" s="1"/>
    </row>
    <row r="905" spans="1:35" x14ac:dyDescent="0.25">
      <c r="A905" s="1" t="s">
        <v>9676</v>
      </c>
      <c r="B905" s="1">
        <v>2011</v>
      </c>
      <c r="C905" s="1" t="s">
        <v>58</v>
      </c>
      <c r="D905" s="1" t="s">
        <v>57</v>
      </c>
      <c r="E905" s="1">
        <v>158</v>
      </c>
      <c r="F905" s="1">
        <v>674</v>
      </c>
      <c r="G905" s="1">
        <v>91</v>
      </c>
      <c r="H905" s="1">
        <v>207</v>
      </c>
      <c r="I905" s="1">
        <v>36</v>
      </c>
      <c r="J905" s="1">
        <v>9</v>
      </c>
      <c r="K905" s="1">
        <v>10</v>
      </c>
      <c r="L905" s="1">
        <v>66</v>
      </c>
      <c r="M905" s="1">
        <v>22</v>
      </c>
      <c r="N905" s="1">
        <v>9</v>
      </c>
      <c r="O905" s="1">
        <v>35</v>
      </c>
      <c r="P905" s="1">
        <v>96</v>
      </c>
      <c r="AI905" s="1"/>
    </row>
    <row r="906" spans="1:35" x14ac:dyDescent="0.25">
      <c r="A906" s="1" t="s">
        <v>9593</v>
      </c>
      <c r="B906" s="1">
        <v>2011</v>
      </c>
      <c r="C906" s="1" t="s">
        <v>55</v>
      </c>
      <c r="D906" s="1" t="s">
        <v>53</v>
      </c>
      <c r="E906" s="1">
        <v>161</v>
      </c>
      <c r="F906" s="1">
        <v>677</v>
      </c>
      <c r="G906" s="1">
        <v>80</v>
      </c>
      <c r="H906" s="1">
        <v>184</v>
      </c>
      <c r="I906" s="1">
        <v>22</v>
      </c>
      <c r="J906" s="1">
        <v>3</v>
      </c>
      <c r="K906" s="1">
        <v>5</v>
      </c>
      <c r="L906" s="1">
        <v>47</v>
      </c>
      <c r="M906" s="1">
        <v>40</v>
      </c>
      <c r="N906" s="1">
        <v>7</v>
      </c>
      <c r="O906" s="1">
        <v>39</v>
      </c>
      <c r="P906" s="1">
        <v>69</v>
      </c>
      <c r="AI906" s="1"/>
    </row>
    <row r="907" spans="1:35" x14ac:dyDescent="0.25">
      <c r="A907" s="1" t="s">
        <v>10009</v>
      </c>
      <c r="B907" s="1">
        <v>2012</v>
      </c>
      <c r="C907" s="1" t="s">
        <v>59</v>
      </c>
      <c r="D907" s="1" t="s">
        <v>57</v>
      </c>
      <c r="E907" s="1">
        <v>31</v>
      </c>
      <c r="F907" s="1">
        <v>100</v>
      </c>
      <c r="G907" s="1">
        <v>14</v>
      </c>
      <c r="H907" s="1">
        <v>29</v>
      </c>
      <c r="I907" s="1">
        <v>8</v>
      </c>
      <c r="J907" s="1">
        <v>0</v>
      </c>
      <c r="K907" s="1">
        <v>3</v>
      </c>
      <c r="L907" s="1">
        <v>8</v>
      </c>
      <c r="M907" s="1">
        <v>1</v>
      </c>
      <c r="N907" s="1">
        <v>1</v>
      </c>
      <c r="O907" s="1">
        <v>13</v>
      </c>
      <c r="P907" s="1">
        <v>16</v>
      </c>
      <c r="AI907" s="1"/>
    </row>
    <row r="908" spans="1:35" x14ac:dyDescent="0.25">
      <c r="A908" s="1" t="s">
        <v>9630</v>
      </c>
      <c r="B908" s="1">
        <v>2012</v>
      </c>
      <c r="C908" s="1" t="s">
        <v>64</v>
      </c>
      <c r="D908" s="1" t="s">
        <v>53</v>
      </c>
      <c r="E908" s="1">
        <v>34</v>
      </c>
      <c r="F908" s="1">
        <v>100</v>
      </c>
      <c r="G908" s="1">
        <v>9</v>
      </c>
      <c r="H908" s="1">
        <v>27</v>
      </c>
      <c r="I908" s="1">
        <v>2</v>
      </c>
      <c r="J908" s="1">
        <v>0</v>
      </c>
      <c r="K908" s="1">
        <v>1</v>
      </c>
      <c r="L908" s="1">
        <v>7</v>
      </c>
      <c r="M908" s="1">
        <v>0</v>
      </c>
      <c r="N908" s="1">
        <v>2</v>
      </c>
      <c r="O908" s="1">
        <v>2</v>
      </c>
      <c r="P908" s="1">
        <v>21</v>
      </c>
      <c r="AI908" s="1"/>
    </row>
    <row r="909" spans="1:35" x14ac:dyDescent="0.25">
      <c r="A909" s="1" t="s">
        <v>10010</v>
      </c>
      <c r="B909" s="1">
        <v>2012</v>
      </c>
      <c r="C909" s="1" t="s">
        <v>63</v>
      </c>
      <c r="D909" s="1" t="s">
        <v>53</v>
      </c>
      <c r="E909" s="1">
        <v>42</v>
      </c>
      <c r="F909" s="1">
        <v>100</v>
      </c>
      <c r="G909" s="1">
        <v>10</v>
      </c>
      <c r="H909" s="1">
        <v>26</v>
      </c>
      <c r="I909" s="1">
        <v>4</v>
      </c>
      <c r="J909" s="1">
        <v>0</v>
      </c>
      <c r="K909" s="1">
        <v>1</v>
      </c>
      <c r="L909" s="1">
        <v>9</v>
      </c>
      <c r="M909" s="1">
        <v>0</v>
      </c>
      <c r="N909" s="1">
        <v>0</v>
      </c>
      <c r="O909" s="1">
        <v>8</v>
      </c>
      <c r="P909" s="1">
        <v>24</v>
      </c>
      <c r="AI909" s="1"/>
    </row>
    <row r="910" spans="1:35" x14ac:dyDescent="0.25">
      <c r="A910" s="1" t="s">
        <v>9707</v>
      </c>
      <c r="B910" s="1">
        <v>2012</v>
      </c>
      <c r="C910" s="1" t="s">
        <v>56</v>
      </c>
      <c r="D910" s="1" t="s">
        <v>57</v>
      </c>
      <c r="E910" s="1">
        <v>43</v>
      </c>
      <c r="F910" s="1">
        <v>100</v>
      </c>
      <c r="G910" s="1">
        <v>7</v>
      </c>
      <c r="H910" s="1">
        <v>27</v>
      </c>
      <c r="I910" s="1">
        <v>5</v>
      </c>
      <c r="J910" s="1">
        <v>0</v>
      </c>
      <c r="K910" s="1">
        <v>0</v>
      </c>
      <c r="L910" s="1">
        <v>4</v>
      </c>
      <c r="M910" s="1">
        <v>0</v>
      </c>
      <c r="N910" s="1">
        <v>1</v>
      </c>
      <c r="O910" s="1">
        <v>3</v>
      </c>
      <c r="P910" s="1">
        <v>18</v>
      </c>
      <c r="AI910" s="1"/>
    </row>
    <row r="911" spans="1:35" x14ac:dyDescent="0.25">
      <c r="A911" s="1" t="s">
        <v>9599</v>
      </c>
      <c r="B911" s="1">
        <v>2012</v>
      </c>
      <c r="C911" s="1" t="s">
        <v>64</v>
      </c>
      <c r="D911" s="1" t="s">
        <v>53</v>
      </c>
      <c r="E911" s="1">
        <v>30</v>
      </c>
      <c r="F911" s="1">
        <v>100</v>
      </c>
      <c r="G911" s="1">
        <v>5</v>
      </c>
      <c r="H911" s="1">
        <v>23</v>
      </c>
      <c r="I911" s="1">
        <v>2</v>
      </c>
      <c r="J911" s="1">
        <v>0</v>
      </c>
      <c r="K911" s="1">
        <v>2</v>
      </c>
      <c r="L911" s="1">
        <v>8</v>
      </c>
      <c r="M911" s="1">
        <v>0</v>
      </c>
      <c r="N911" s="1">
        <v>0</v>
      </c>
      <c r="O911" s="1">
        <v>5</v>
      </c>
      <c r="P911" s="1">
        <v>12</v>
      </c>
      <c r="AI911" s="1"/>
    </row>
    <row r="912" spans="1:35" x14ac:dyDescent="0.25">
      <c r="A912" s="1" t="s">
        <v>9763</v>
      </c>
      <c r="B912" s="1">
        <v>2012</v>
      </c>
      <c r="C912" s="1" t="s">
        <v>61</v>
      </c>
      <c r="D912" s="1" t="s">
        <v>53</v>
      </c>
      <c r="E912" s="1">
        <v>28</v>
      </c>
      <c r="F912" s="1">
        <v>101</v>
      </c>
      <c r="G912" s="1">
        <v>8</v>
      </c>
      <c r="H912" s="1">
        <v>26</v>
      </c>
      <c r="I912" s="1">
        <v>5</v>
      </c>
      <c r="J912" s="1">
        <v>0</v>
      </c>
      <c r="K912" s="1">
        <v>3</v>
      </c>
      <c r="L912" s="1">
        <v>10</v>
      </c>
      <c r="M912" s="1">
        <v>0</v>
      </c>
      <c r="N912" s="1">
        <v>0</v>
      </c>
      <c r="O912" s="1">
        <v>14</v>
      </c>
      <c r="P912" s="1">
        <v>40</v>
      </c>
      <c r="AI912" s="1"/>
    </row>
    <row r="913" spans="1:35" x14ac:dyDescent="0.25">
      <c r="A913" s="1" t="s">
        <v>10011</v>
      </c>
      <c r="B913" s="1">
        <v>2012</v>
      </c>
      <c r="C913" s="1" t="s">
        <v>64</v>
      </c>
      <c r="D913" s="1" t="s">
        <v>53</v>
      </c>
      <c r="E913" s="1">
        <v>37</v>
      </c>
      <c r="F913" s="1">
        <v>102</v>
      </c>
      <c r="G913" s="1">
        <v>14</v>
      </c>
      <c r="H913" s="1">
        <v>28</v>
      </c>
      <c r="I913" s="1">
        <v>5</v>
      </c>
      <c r="J913" s="1">
        <v>2</v>
      </c>
      <c r="K913" s="1">
        <v>2</v>
      </c>
      <c r="L913" s="1">
        <v>17</v>
      </c>
      <c r="M913" s="1">
        <v>0</v>
      </c>
      <c r="N913" s="1">
        <v>0</v>
      </c>
      <c r="O913" s="1">
        <v>8</v>
      </c>
      <c r="P913" s="1">
        <v>26</v>
      </c>
      <c r="AI913" s="1"/>
    </row>
    <row r="914" spans="1:35" x14ac:dyDescent="0.25">
      <c r="A914" s="1" t="s">
        <v>9790</v>
      </c>
      <c r="B914" s="1">
        <v>2012</v>
      </c>
      <c r="C914" s="1" t="s">
        <v>79</v>
      </c>
      <c r="D914" s="1" t="s">
        <v>57</v>
      </c>
      <c r="E914" s="1">
        <v>40</v>
      </c>
      <c r="F914" s="1">
        <v>102</v>
      </c>
      <c r="G914" s="1">
        <v>6</v>
      </c>
      <c r="H914" s="1">
        <v>16</v>
      </c>
      <c r="I914" s="1">
        <v>3</v>
      </c>
      <c r="J914" s="1">
        <v>0</v>
      </c>
      <c r="K914" s="1">
        <v>3</v>
      </c>
      <c r="L914" s="1">
        <v>6</v>
      </c>
      <c r="M914" s="1">
        <v>1</v>
      </c>
      <c r="N914" s="1">
        <v>0</v>
      </c>
      <c r="O914" s="1">
        <v>7</v>
      </c>
      <c r="P914" s="1">
        <v>24</v>
      </c>
      <c r="AI914" s="1"/>
    </row>
    <row r="915" spans="1:35" x14ac:dyDescent="0.25">
      <c r="A915" s="1" t="s">
        <v>10012</v>
      </c>
      <c r="B915" s="1">
        <v>2012</v>
      </c>
      <c r="C915" s="1" t="s">
        <v>66</v>
      </c>
      <c r="D915" s="1" t="s">
        <v>53</v>
      </c>
      <c r="E915" s="1">
        <v>37</v>
      </c>
      <c r="F915" s="1">
        <v>102</v>
      </c>
      <c r="G915" s="1">
        <v>8</v>
      </c>
      <c r="H915" s="1">
        <v>17</v>
      </c>
      <c r="I915" s="1">
        <v>3</v>
      </c>
      <c r="J915" s="1">
        <v>1</v>
      </c>
      <c r="K915" s="1">
        <v>2</v>
      </c>
      <c r="L915" s="1">
        <v>7</v>
      </c>
      <c r="M915" s="1">
        <v>2</v>
      </c>
      <c r="N915" s="1">
        <v>0</v>
      </c>
      <c r="O915" s="1">
        <v>5</v>
      </c>
      <c r="P915" s="1">
        <v>17</v>
      </c>
      <c r="AI915" s="1"/>
    </row>
    <row r="916" spans="1:35" x14ac:dyDescent="0.25">
      <c r="A916" s="1" t="s">
        <v>10013</v>
      </c>
      <c r="B916" s="1">
        <v>2012</v>
      </c>
      <c r="C916" s="1" t="s">
        <v>62</v>
      </c>
      <c r="D916" s="1" t="s">
        <v>57</v>
      </c>
      <c r="E916" s="1">
        <v>58</v>
      </c>
      <c r="F916" s="1">
        <v>103</v>
      </c>
      <c r="G916" s="1">
        <v>8</v>
      </c>
      <c r="H916" s="1">
        <v>19</v>
      </c>
      <c r="I916" s="1">
        <v>7</v>
      </c>
      <c r="J916" s="1">
        <v>0</v>
      </c>
      <c r="K916" s="1">
        <v>3</v>
      </c>
      <c r="L916" s="1">
        <v>14</v>
      </c>
      <c r="M916" s="1">
        <v>0</v>
      </c>
      <c r="N916" s="1">
        <v>0</v>
      </c>
      <c r="O916" s="1">
        <v>10</v>
      </c>
      <c r="P916" s="1">
        <v>24</v>
      </c>
      <c r="AI916" s="1"/>
    </row>
    <row r="917" spans="1:35" x14ac:dyDescent="0.25">
      <c r="A917" s="1" t="s">
        <v>9735</v>
      </c>
      <c r="B917" s="1">
        <v>2012</v>
      </c>
      <c r="C917" s="1" t="s">
        <v>73</v>
      </c>
      <c r="D917" s="1" t="s">
        <v>57</v>
      </c>
      <c r="E917" s="1">
        <v>36</v>
      </c>
      <c r="F917" s="1">
        <v>103</v>
      </c>
      <c r="G917" s="1">
        <v>11</v>
      </c>
      <c r="H917" s="1">
        <v>18</v>
      </c>
      <c r="I917" s="1">
        <v>3</v>
      </c>
      <c r="J917" s="1">
        <v>1</v>
      </c>
      <c r="K917" s="1">
        <v>2</v>
      </c>
      <c r="L917" s="1">
        <v>10</v>
      </c>
      <c r="M917" s="1">
        <v>1</v>
      </c>
      <c r="N917" s="1">
        <v>1</v>
      </c>
      <c r="O917" s="1">
        <v>14</v>
      </c>
      <c r="P917" s="1">
        <v>29</v>
      </c>
      <c r="AI917" s="1"/>
    </row>
    <row r="918" spans="1:35" x14ac:dyDescent="0.25">
      <c r="A918" s="1" t="s">
        <v>10014</v>
      </c>
      <c r="B918" s="1">
        <v>2012</v>
      </c>
      <c r="C918" s="1" t="s">
        <v>66</v>
      </c>
      <c r="D918" s="1" t="s">
        <v>53</v>
      </c>
      <c r="E918" s="1">
        <v>38</v>
      </c>
      <c r="F918" s="1">
        <v>104</v>
      </c>
      <c r="G918" s="1">
        <v>10</v>
      </c>
      <c r="H918" s="1">
        <v>28</v>
      </c>
      <c r="I918" s="1">
        <v>2</v>
      </c>
      <c r="J918" s="1">
        <v>0</v>
      </c>
      <c r="K918" s="1">
        <v>1</v>
      </c>
      <c r="L918" s="1">
        <v>9</v>
      </c>
      <c r="M918" s="1">
        <v>3</v>
      </c>
      <c r="N918" s="1">
        <v>4</v>
      </c>
      <c r="O918" s="1">
        <v>11</v>
      </c>
      <c r="P918" s="1">
        <v>27</v>
      </c>
      <c r="AI918" s="1"/>
    </row>
    <row r="919" spans="1:35" x14ac:dyDescent="0.25">
      <c r="A919" s="1" t="s">
        <v>10015</v>
      </c>
      <c r="B919" s="1">
        <v>2012</v>
      </c>
      <c r="C919" s="1" t="s">
        <v>55</v>
      </c>
      <c r="D919" s="1" t="s">
        <v>53</v>
      </c>
      <c r="E919" s="1">
        <v>61</v>
      </c>
      <c r="F919" s="1">
        <v>104</v>
      </c>
      <c r="G919" s="1">
        <v>13</v>
      </c>
      <c r="H919" s="1">
        <v>20</v>
      </c>
      <c r="I919" s="1">
        <v>1</v>
      </c>
      <c r="J919" s="1">
        <v>0</v>
      </c>
      <c r="K919" s="1">
        <v>0</v>
      </c>
      <c r="L919" s="1">
        <v>7</v>
      </c>
      <c r="M919" s="1">
        <v>2</v>
      </c>
      <c r="N919" s="1">
        <v>2</v>
      </c>
      <c r="O919" s="1">
        <v>8</v>
      </c>
      <c r="P919" s="1">
        <v>18</v>
      </c>
      <c r="AI919" s="1"/>
    </row>
    <row r="920" spans="1:35" x14ac:dyDescent="0.25">
      <c r="A920" s="1" t="s">
        <v>10016</v>
      </c>
      <c r="B920" s="1">
        <v>2012</v>
      </c>
      <c r="C920" s="1" t="s">
        <v>81</v>
      </c>
      <c r="D920" s="1" t="s">
        <v>57</v>
      </c>
      <c r="E920" s="1">
        <v>48</v>
      </c>
      <c r="F920" s="1">
        <v>105</v>
      </c>
      <c r="G920" s="1">
        <v>10</v>
      </c>
      <c r="H920" s="1">
        <v>22</v>
      </c>
      <c r="I920" s="1">
        <v>3</v>
      </c>
      <c r="J920" s="1">
        <v>0</v>
      </c>
      <c r="K920" s="1">
        <v>4</v>
      </c>
      <c r="L920" s="1">
        <v>11</v>
      </c>
      <c r="M920" s="1">
        <v>1</v>
      </c>
      <c r="N920" s="1">
        <v>0</v>
      </c>
      <c r="O920" s="1">
        <v>6</v>
      </c>
      <c r="P920" s="1">
        <v>19</v>
      </c>
      <c r="AI920" s="1"/>
    </row>
    <row r="921" spans="1:35" x14ac:dyDescent="0.25">
      <c r="A921" s="1" t="s">
        <v>9727</v>
      </c>
      <c r="B921" s="1">
        <v>2012</v>
      </c>
      <c r="C921" s="1" t="s">
        <v>56</v>
      </c>
      <c r="D921" s="1" t="s">
        <v>57</v>
      </c>
      <c r="E921" s="1">
        <v>51</v>
      </c>
      <c r="F921" s="1">
        <v>108</v>
      </c>
      <c r="G921" s="1">
        <v>10</v>
      </c>
      <c r="H921" s="1">
        <v>24</v>
      </c>
      <c r="I921" s="1">
        <v>6</v>
      </c>
      <c r="J921" s="1">
        <v>0</v>
      </c>
      <c r="K921" s="1">
        <v>2</v>
      </c>
      <c r="L921" s="1">
        <v>13</v>
      </c>
      <c r="M921" s="1">
        <v>0</v>
      </c>
      <c r="N921" s="1">
        <v>0</v>
      </c>
      <c r="O921" s="1">
        <v>9</v>
      </c>
      <c r="P921" s="1">
        <v>21</v>
      </c>
      <c r="AI921" s="1"/>
    </row>
    <row r="922" spans="1:35" x14ac:dyDescent="0.25">
      <c r="A922" s="1" t="s">
        <v>10017</v>
      </c>
      <c r="B922" s="1">
        <v>2012</v>
      </c>
      <c r="C922" s="1" t="s">
        <v>54</v>
      </c>
      <c r="D922" s="1" t="s">
        <v>57</v>
      </c>
      <c r="E922" s="1">
        <v>31</v>
      </c>
      <c r="F922" s="1">
        <v>109</v>
      </c>
      <c r="G922" s="1">
        <v>14</v>
      </c>
      <c r="H922" s="1">
        <v>31</v>
      </c>
      <c r="I922" s="1">
        <v>2</v>
      </c>
      <c r="J922" s="1">
        <v>2</v>
      </c>
      <c r="K922" s="1">
        <v>5</v>
      </c>
      <c r="L922" s="1">
        <v>16</v>
      </c>
      <c r="M922" s="1">
        <v>0</v>
      </c>
      <c r="N922" s="1">
        <v>0</v>
      </c>
      <c r="O922" s="1">
        <v>4</v>
      </c>
      <c r="P922" s="1">
        <v>17</v>
      </c>
      <c r="AI922" s="1"/>
    </row>
    <row r="923" spans="1:35" x14ac:dyDescent="0.25">
      <c r="A923" s="1" t="s">
        <v>10018</v>
      </c>
      <c r="B923" s="1">
        <v>2012</v>
      </c>
      <c r="C923" s="1" t="s">
        <v>69</v>
      </c>
      <c r="D923" s="1" t="s">
        <v>57</v>
      </c>
      <c r="E923" s="1">
        <v>47</v>
      </c>
      <c r="F923" s="1">
        <v>109</v>
      </c>
      <c r="G923" s="1">
        <v>8</v>
      </c>
      <c r="H923" s="1">
        <v>19</v>
      </c>
      <c r="I923" s="1">
        <v>3</v>
      </c>
      <c r="J923" s="1">
        <v>0</v>
      </c>
      <c r="K923" s="1">
        <v>1</v>
      </c>
      <c r="L923" s="1">
        <v>13</v>
      </c>
      <c r="M923" s="1">
        <v>0</v>
      </c>
      <c r="N923" s="1">
        <v>0</v>
      </c>
      <c r="O923" s="1">
        <v>8</v>
      </c>
      <c r="P923" s="1">
        <v>27</v>
      </c>
      <c r="AI923" s="1"/>
    </row>
    <row r="924" spans="1:35" x14ac:dyDescent="0.25">
      <c r="A924" s="1" t="s">
        <v>10019</v>
      </c>
      <c r="B924" s="1">
        <v>2012</v>
      </c>
      <c r="C924" s="1" t="s">
        <v>65</v>
      </c>
      <c r="D924" s="1" t="s">
        <v>57</v>
      </c>
      <c r="E924" s="1">
        <v>50</v>
      </c>
      <c r="F924" s="1">
        <v>109</v>
      </c>
      <c r="G924" s="1">
        <v>11</v>
      </c>
      <c r="H924" s="1">
        <v>26</v>
      </c>
      <c r="I924" s="1">
        <v>6</v>
      </c>
      <c r="J924" s="1">
        <v>1</v>
      </c>
      <c r="K924" s="1">
        <v>1</v>
      </c>
      <c r="L924" s="1">
        <v>10</v>
      </c>
      <c r="M924" s="1">
        <v>1</v>
      </c>
      <c r="N924" s="1">
        <v>0</v>
      </c>
      <c r="O924" s="1">
        <v>9</v>
      </c>
      <c r="P924" s="1">
        <v>22</v>
      </c>
      <c r="AI924" s="1"/>
    </row>
    <row r="925" spans="1:35" x14ac:dyDescent="0.25">
      <c r="A925" s="1" t="s">
        <v>9596</v>
      </c>
      <c r="B925" s="1">
        <v>2012</v>
      </c>
      <c r="C925" s="1" t="s">
        <v>71</v>
      </c>
      <c r="D925" s="1" t="s">
        <v>53</v>
      </c>
      <c r="E925" s="1">
        <v>42</v>
      </c>
      <c r="F925" s="1">
        <v>111</v>
      </c>
      <c r="G925" s="1">
        <v>7</v>
      </c>
      <c r="H925" s="1">
        <v>22</v>
      </c>
      <c r="I925" s="1">
        <v>6</v>
      </c>
      <c r="J925" s="1">
        <v>0</v>
      </c>
      <c r="K925" s="1">
        <v>1</v>
      </c>
      <c r="L925" s="1">
        <v>5</v>
      </c>
      <c r="M925" s="1">
        <v>0</v>
      </c>
      <c r="N925" s="1">
        <v>0</v>
      </c>
      <c r="O925" s="1">
        <v>9</v>
      </c>
      <c r="P925" s="1">
        <v>26</v>
      </c>
      <c r="AI925" s="1"/>
    </row>
    <row r="926" spans="1:35" x14ac:dyDescent="0.25">
      <c r="A926" s="1" t="s">
        <v>9966</v>
      </c>
      <c r="B926" s="1">
        <v>2012</v>
      </c>
      <c r="C926" s="1" t="s">
        <v>72</v>
      </c>
      <c r="D926" s="1" t="s">
        <v>53</v>
      </c>
      <c r="E926" s="1">
        <v>43</v>
      </c>
      <c r="F926" s="1">
        <v>111</v>
      </c>
      <c r="G926" s="1">
        <v>15</v>
      </c>
      <c r="H926" s="1">
        <v>24</v>
      </c>
      <c r="I926" s="1">
        <v>5</v>
      </c>
      <c r="J926" s="1">
        <v>0</v>
      </c>
      <c r="K926" s="1">
        <v>3</v>
      </c>
      <c r="L926" s="1">
        <v>8</v>
      </c>
      <c r="M926" s="1">
        <v>6</v>
      </c>
      <c r="N926" s="1">
        <v>0</v>
      </c>
      <c r="O926" s="1">
        <v>7</v>
      </c>
      <c r="P926" s="1">
        <v>40</v>
      </c>
      <c r="AI926" s="1"/>
    </row>
    <row r="927" spans="1:35" x14ac:dyDescent="0.25">
      <c r="A927" s="1" t="s">
        <v>10020</v>
      </c>
      <c r="B927" s="1">
        <v>2012</v>
      </c>
      <c r="C927" s="1" t="s">
        <v>84</v>
      </c>
      <c r="D927" s="1" t="s">
        <v>57</v>
      </c>
      <c r="E927" s="1">
        <v>46</v>
      </c>
      <c r="F927" s="1">
        <v>112</v>
      </c>
      <c r="G927" s="1">
        <v>14</v>
      </c>
      <c r="H927" s="1">
        <v>26</v>
      </c>
      <c r="I927" s="1">
        <v>7</v>
      </c>
      <c r="J927" s="1">
        <v>0</v>
      </c>
      <c r="K927" s="1">
        <v>5</v>
      </c>
      <c r="L927" s="1">
        <v>11</v>
      </c>
      <c r="M927" s="1">
        <v>2</v>
      </c>
      <c r="N927" s="1">
        <v>2</v>
      </c>
      <c r="O927" s="1">
        <v>12</v>
      </c>
      <c r="P927" s="1">
        <v>34</v>
      </c>
      <c r="AI927" s="1"/>
    </row>
    <row r="928" spans="1:35" x14ac:dyDescent="0.25">
      <c r="A928" s="1" t="s">
        <v>9893</v>
      </c>
      <c r="B928" s="1">
        <v>2012</v>
      </c>
      <c r="C928" s="1" t="s">
        <v>66</v>
      </c>
      <c r="D928" s="1" t="s">
        <v>53</v>
      </c>
      <c r="E928" s="1">
        <v>46</v>
      </c>
      <c r="F928" s="1">
        <v>113</v>
      </c>
      <c r="G928" s="1">
        <v>8</v>
      </c>
      <c r="H928" s="1">
        <v>23</v>
      </c>
      <c r="I928" s="1">
        <v>7</v>
      </c>
      <c r="J928" s="1">
        <v>0</v>
      </c>
      <c r="K928" s="1">
        <v>1</v>
      </c>
      <c r="L928" s="1">
        <v>6</v>
      </c>
      <c r="M928" s="1">
        <v>1</v>
      </c>
      <c r="N928" s="1">
        <v>0</v>
      </c>
      <c r="O928" s="1">
        <v>22</v>
      </c>
      <c r="P928" s="1">
        <v>32</v>
      </c>
      <c r="AI928" s="1"/>
    </row>
    <row r="929" spans="1:35" x14ac:dyDescent="0.25">
      <c r="A929" s="1" t="s">
        <v>10021</v>
      </c>
      <c r="B929" s="1">
        <v>2012</v>
      </c>
      <c r="C929" s="1" t="s">
        <v>84</v>
      </c>
      <c r="D929" s="1" t="s">
        <v>57</v>
      </c>
      <c r="E929" s="1">
        <v>42</v>
      </c>
      <c r="F929" s="1">
        <v>113</v>
      </c>
      <c r="G929" s="1">
        <v>15</v>
      </c>
      <c r="H929" s="1">
        <v>32</v>
      </c>
      <c r="I929" s="1">
        <v>8</v>
      </c>
      <c r="J929" s="1">
        <v>0</v>
      </c>
      <c r="K929" s="1">
        <v>2</v>
      </c>
      <c r="L929" s="1">
        <v>9</v>
      </c>
      <c r="M929" s="1">
        <v>1</v>
      </c>
      <c r="N929" s="1">
        <v>2</v>
      </c>
      <c r="O929" s="1">
        <v>4</v>
      </c>
      <c r="P929" s="1">
        <v>17</v>
      </c>
      <c r="AI929" s="1"/>
    </row>
    <row r="930" spans="1:35" x14ac:dyDescent="0.25">
      <c r="A930" s="1" t="s">
        <v>9736</v>
      </c>
      <c r="B930" s="1">
        <v>2012</v>
      </c>
      <c r="C930" s="1" t="s">
        <v>78</v>
      </c>
      <c r="D930" s="1" t="s">
        <v>53</v>
      </c>
      <c r="E930" s="1">
        <v>75</v>
      </c>
      <c r="F930" s="1">
        <v>113</v>
      </c>
      <c r="G930" s="1">
        <v>14</v>
      </c>
      <c r="H930" s="1">
        <v>21</v>
      </c>
      <c r="I930" s="1">
        <v>2</v>
      </c>
      <c r="J930" s="1">
        <v>1</v>
      </c>
      <c r="K930" s="1">
        <v>1</v>
      </c>
      <c r="L930" s="1">
        <v>7</v>
      </c>
      <c r="M930" s="1">
        <v>2</v>
      </c>
      <c r="N930" s="1">
        <v>0</v>
      </c>
      <c r="O930" s="1">
        <v>14</v>
      </c>
      <c r="P930" s="1">
        <v>22</v>
      </c>
      <c r="AI930" s="1"/>
    </row>
    <row r="931" spans="1:35" x14ac:dyDescent="0.25">
      <c r="A931" s="1" t="s">
        <v>10002</v>
      </c>
      <c r="B931" s="1">
        <v>2012</v>
      </c>
      <c r="C931" s="1" t="s">
        <v>52</v>
      </c>
      <c r="D931" s="1" t="s">
        <v>53</v>
      </c>
      <c r="E931" s="1">
        <v>35</v>
      </c>
      <c r="F931" s="1">
        <v>113</v>
      </c>
      <c r="G931" s="1">
        <v>14</v>
      </c>
      <c r="H931" s="1">
        <v>20</v>
      </c>
      <c r="I931" s="1">
        <v>2</v>
      </c>
      <c r="J931" s="1">
        <v>0</v>
      </c>
      <c r="K931" s="1">
        <v>0</v>
      </c>
      <c r="L931" s="1">
        <v>5</v>
      </c>
      <c r="M931" s="1">
        <v>4</v>
      </c>
      <c r="N931" s="1">
        <v>1</v>
      </c>
      <c r="O931" s="1">
        <v>7</v>
      </c>
      <c r="P931" s="1">
        <v>39</v>
      </c>
      <c r="AI931" s="1"/>
    </row>
    <row r="932" spans="1:35" x14ac:dyDescent="0.25">
      <c r="A932" s="1" t="s">
        <v>9936</v>
      </c>
      <c r="B932" s="1">
        <v>2012</v>
      </c>
      <c r="C932" s="1" t="s">
        <v>59</v>
      </c>
      <c r="D932" s="1" t="s">
        <v>57</v>
      </c>
      <c r="E932" s="1">
        <v>39</v>
      </c>
      <c r="F932" s="1">
        <v>114</v>
      </c>
      <c r="G932" s="1">
        <v>7</v>
      </c>
      <c r="H932" s="1">
        <v>23</v>
      </c>
      <c r="I932" s="1">
        <v>6</v>
      </c>
      <c r="J932" s="1">
        <v>0</v>
      </c>
      <c r="K932" s="1">
        <v>0</v>
      </c>
      <c r="L932" s="1">
        <v>3</v>
      </c>
      <c r="M932" s="1">
        <v>1</v>
      </c>
      <c r="N932" s="1">
        <v>0</v>
      </c>
      <c r="O932" s="1">
        <v>4</v>
      </c>
      <c r="P932" s="1">
        <v>49</v>
      </c>
      <c r="AI932" s="1"/>
    </row>
    <row r="933" spans="1:35" x14ac:dyDescent="0.25">
      <c r="A933" s="1" t="s">
        <v>9657</v>
      </c>
      <c r="B933" s="1">
        <v>2012</v>
      </c>
      <c r="C933" s="1" t="s">
        <v>82</v>
      </c>
      <c r="D933" s="1" t="s">
        <v>57</v>
      </c>
      <c r="E933" s="1">
        <v>70</v>
      </c>
      <c r="F933" s="1">
        <v>114</v>
      </c>
      <c r="G933" s="1">
        <v>13</v>
      </c>
      <c r="H933" s="1">
        <v>28</v>
      </c>
      <c r="I933" s="1">
        <v>10</v>
      </c>
      <c r="J933" s="1">
        <v>0</v>
      </c>
      <c r="K933" s="1">
        <v>3</v>
      </c>
      <c r="L933" s="1">
        <v>16</v>
      </c>
      <c r="M933" s="1">
        <v>0</v>
      </c>
      <c r="N933" s="1">
        <v>0</v>
      </c>
      <c r="O933" s="1">
        <v>12</v>
      </c>
      <c r="P933" s="1">
        <v>42</v>
      </c>
      <c r="AI933" s="1"/>
    </row>
    <row r="934" spans="1:35" x14ac:dyDescent="0.25">
      <c r="A934" s="1" t="s">
        <v>130</v>
      </c>
      <c r="B934" s="1">
        <v>2012</v>
      </c>
      <c r="C934" s="1" t="s">
        <v>82</v>
      </c>
      <c r="D934" s="1" t="s">
        <v>57</v>
      </c>
      <c r="E934" s="1">
        <v>45</v>
      </c>
      <c r="F934" s="1">
        <v>115</v>
      </c>
      <c r="G934" s="1">
        <v>10</v>
      </c>
      <c r="H934" s="1">
        <v>20</v>
      </c>
      <c r="I934" s="1">
        <v>3</v>
      </c>
      <c r="J934" s="1">
        <v>0</v>
      </c>
      <c r="K934" s="1">
        <v>2</v>
      </c>
      <c r="L934" s="1">
        <v>7</v>
      </c>
      <c r="M934" s="1">
        <v>0</v>
      </c>
      <c r="N934" s="1">
        <v>0</v>
      </c>
      <c r="O934" s="1">
        <v>5</v>
      </c>
      <c r="P934" s="1">
        <v>21</v>
      </c>
      <c r="AI934" s="1"/>
    </row>
    <row r="935" spans="1:35" x14ac:dyDescent="0.25">
      <c r="A935" s="1" t="s">
        <v>10022</v>
      </c>
      <c r="B935" s="1">
        <v>2012</v>
      </c>
      <c r="C935" s="1" t="s">
        <v>55</v>
      </c>
      <c r="D935" s="1" t="s">
        <v>53</v>
      </c>
      <c r="E935" s="1">
        <v>38</v>
      </c>
      <c r="F935" s="1">
        <v>116</v>
      </c>
      <c r="G935" s="1">
        <v>8</v>
      </c>
      <c r="H935" s="1">
        <v>26</v>
      </c>
      <c r="I935" s="1">
        <v>4</v>
      </c>
      <c r="J935" s="1">
        <v>1</v>
      </c>
      <c r="K935" s="1">
        <v>3</v>
      </c>
      <c r="L935" s="1">
        <v>10</v>
      </c>
      <c r="M935" s="1">
        <v>2</v>
      </c>
      <c r="N935" s="1">
        <v>1</v>
      </c>
      <c r="O935" s="1">
        <v>9</v>
      </c>
      <c r="P935" s="1">
        <v>49</v>
      </c>
      <c r="AI935" s="1"/>
    </row>
    <row r="936" spans="1:35" x14ac:dyDescent="0.25">
      <c r="A936" s="1" t="s">
        <v>10023</v>
      </c>
      <c r="B936" s="1">
        <v>2012</v>
      </c>
      <c r="C936" s="1" t="s">
        <v>59</v>
      </c>
      <c r="D936" s="1" t="s">
        <v>57</v>
      </c>
      <c r="E936" s="1">
        <v>52</v>
      </c>
      <c r="F936" s="1">
        <v>116</v>
      </c>
      <c r="G936" s="1">
        <v>13</v>
      </c>
      <c r="H936" s="1">
        <v>25</v>
      </c>
      <c r="I936" s="1">
        <v>6</v>
      </c>
      <c r="J936" s="1">
        <v>2</v>
      </c>
      <c r="K936" s="1">
        <v>3</v>
      </c>
      <c r="L936" s="1">
        <v>12</v>
      </c>
      <c r="M936" s="1">
        <v>1</v>
      </c>
      <c r="N936" s="1">
        <v>1</v>
      </c>
      <c r="O936" s="1">
        <v>9</v>
      </c>
      <c r="P936" s="1">
        <v>35</v>
      </c>
      <c r="AI936" s="1"/>
    </row>
    <row r="937" spans="1:35" x14ac:dyDescent="0.25">
      <c r="A937" s="1" t="s">
        <v>10024</v>
      </c>
      <c r="B937" s="1">
        <v>2012</v>
      </c>
      <c r="C937" s="1" t="s">
        <v>68</v>
      </c>
      <c r="D937" s="1" t="s">
        <v>57</v>
      </c>
      <c r="E937" s="1">
        <v>55</v>
      </c>
      <c r="F937" s="1">
        <v>116</v>
      </c>
      <c r="G937" s="1">
        <v>9</v>
      </c>
      <c r="H937" s="1">
        <v>24</v>
      </c>
      <c r="I937" s="1">
        <v>5</v>
      </c>
      <c r="J937" s="1">
        <v>0</v>
      </c>
      <c r="K937" s="1">
        <v>1</v>
      </c>
      <c r="L937" s="1">
        <v>6</v>
      </c>
      <c r="M937" s="1">
        <v>1</v>
      </c>
      <c r="N937" s="1">
        <v>0</v>
      </c>
      <c r="O937" s="1">
        <v>17</v>
      </c>
      <c r="P937" s="1">
        <v>35</v>
      </c>
      <c r="AI937" s="1"/>
    </row>
    <row r="938" spans="1:35" x14ac:dyDescent="0.25">
      <c r="A938" s="1" t="s">
        <v>9902</v>
      </c>
      <c r="B938" s="1">
        <v>2012</v>
      </c>
      <c r="C938" s="1" t="s">
        <v>70</v>
      </c>
      <c r="D938" s="1" t="s">
        <v>57</v>
      </c>
      <c r="E938" s="1">
        <v>50</v>
      </c>
      <c r="F938" s="1">
        <v>116</v>
      </c>
      <c r="G938" s="1">
        <v>18</v>
      </c>
      <c r="H938" s="1">
        <v>28</v>
      </c>
      <c r="I938" s="1">
        <v>6</v>
      </c>
      <c r="J938" s="1">
        <v>0</v>
      </c>
      <c r="K938" s="1">
        <v>4</v>
      </c>
      <c r="L938" s="1">
        <v>13</v>
      </c>
      <c r="M938" s="1">
        <v>0</v>
      </c>
      <c r="N938" s="1">
        <v>0</v>
      </c>
      <c r="O938" s="1">
        <v>13</v>
      </c>
      <c r="P938" s="1">
        <v>20</v>
      </c>
      <c r="AI938" s="1"/>
    </row>
    <row r="939" spans="1:35" x14ac:dyDescent="0.25">
      <c r="A939" s="1" t="s">
        <v>9911</v>
      </c>
      <c r="B939" s="1">
        <v>2012</v>
      </c>
      <c r="C939" s="1" t="s">
        <v>64</v>
      </c>
      <c r="D939" s="1" t="s">
        <v>53</v>
      </c>
      <c r="E939" s="1">
        <v>31</v>
      </c>
      <c r="F939" s="1">
        <v>117</v>
      </c>
      <c r="G939" s="1">
        <v>23</v>
      </c>
      <c r="H939" s="1">
        <v>33</v>
      </c>
      <c r="I939" s="1">
        <v>10</v>
      </c>
      <c r="J939" s="1">
        <v>2</v>
      </c>
      <c r="K939" s="1">
        <v>3</v>
      </c>
      <c r="L939" s="1">
        <v>19</v>
      </c>
      <c r="M939" s="1">
        <v>5</v>
      </c>
      <c r="N939" s="1">
        <v>0</v>
      </c>
      <c r="O939" s="1">
        <v>3</v>
      </c>
      <c r="P939" s="1">
        <v>22</v>
      </c>
      <c r="AI939" s="1"/>
    </row>
    <row r="940" spans="1:35" x14ac:dyDescent="0.25">
      <c r="A940" s="1" t="s">
        <v>10025</v>
      </c>
      <c r="B940" s="1">
        <v>2012</v>
      </c>
      <c r="C940" s="1" t="s">
        <v>54</v>
      </c>
      <c r="D940" s="1" t="s">
        <v>57</v>
      </c>
      <c r="E940" s="1">
        <v>41</v>
      </c>
      <c r="F940" s="1">
        <v>118</v>
      </c>
      <c r="G940" s="1">
        <v>12</v>
      </c>
      <c r="H940" s="1">
        <v>28</v>
      </c>
      <c r="I940" s="1">
        <v>7</v>
      </c>
      <c r="J940" s="1">
        <v>1</v>
      </c>
      <c r="K940" s="1">
        <v>6</v>
      </c>
      <c r="L940" s="1">
        <v>14</v>
      </c>
      <c r="M940" s="1">
        <v>0</v>
      </c>
      <c r="N940" s="1">
        <v>1</v>
      </c>
      <c r="O940" s="1">
        <v>6</v>
      </c>
      <c r="P940" s="1">
        <v>34</v>
      </c>
      <c r="AI940" s="1"/>
    </row>
    <row r="941" spans="1:35" x14ac:dyDescent="0.25">
      <c r="A941" s="1" t="s">
        <v>10026</v>
      </c>
      <c r="B941" s="1">
        <v>2012</v>
      </c>
      <c r="C941" s="1" t="s">
        <v>58</v>
      </c>
      <c r="D941" s="1" t="s">
        <v>57</v>
      </c>
      <c r="E941" s="1">
        <v>44</v>
      </c>
      <c r="F941" s="1">
        <v>120</v>
      </c>
      <c r="G941" s="1">
        <v>14</v>
      </c>
      <c r="H941" s="1">
        <v>21</v>
      </c>
      <c r="I941" s="1">
        <v>6</v>
      </c>
      <c r="J941" s="1">
        <v>1</v>
      </c>
      <c r="K941" s="1">
        <v>4</v>
      </c>
      <c r="L941" s="1">
        <v>9</v>
      </c>
      <c r="M941" s="1">
        <v>0</v>
      </c>
      <c r="N941" s="1">
        <v>3</v>
      </c>
      <c r="O941" s="1">
        <v>22</v>
      </c>
      <c r="P941" s="1">
        <v>59</v>
      </c>
      <c r="AI941" s="1"/>
    </row>
    <row r="942" spans="1:35" x14ac:dyDescent="0.25">
      <c r="A942" s="1" t="s">
        <v>9874</v>
      </c>
      <c r="B942" s="1">
        <v>2012</v>
      </c>
      <c r="C942" s="1" t="s">
        <v>68</v>
      </c>
      <c r="D942" s="1" t="s">
        <v>57</v>
      </c>
      <c r="E942" s="1">
        <v>35</v>
      </c>
      <c r="F942" s="1">
        <v>123</v>
      </c>
      <c r="G942" s="1">
        <v>11</v>
      </c>
      <c r="H942" s="1">
        <v>26</v>
      </c>
      <c r="I942" s="1">
        <v>0</v>
      </c>
      <c r="J942" s="1">
        <v>5</v>
      </c>
      <c r="K942" s="1">
        <v>1</v>
      </c>
      <c r="L942" s="1">
        <v>11</v>
      </c>
      <c r="M942" s="1">
        <v>3</v>
      </c>
      <c r="N942" s="1">
        <v>2</v>
      </c>
      <c r="O942" s="1">
        <v>8</v>
      </c>
      <c r="P942" s="1">
        <v>27</v>
      </c>
      <c r="AI942" s="1"/>
    </row>
    <row r="943" spans="1:35" x14ac:dyDescent="0.25">
      <c r="A943" s="1" t="s">
        <v>9695</v>
      </c>
      <c r="B943" s="1">
        <v>2012</v>
      </c>
      <c r="C943" s="1" t="s">
        <v>63</v>
      </c>
      <c r="D943" s="1" t="s">
        <v>53</v>
      </c>
      <c r="E943" s="1">
        <v>47</v>
      </c>
      <c r="F943" s="1">
        <v>123</v>
      </c>
      <c r="G943" s="1">
        <v>11</v>
      </c>
      <c r="H943" s="1">
        <v>28</v>
      </c>
      <c r="I943" s="1">
        <v>2</v>
      </c>
      <c r="J943" s="1">
        <v>1</v>
      </c>
      <c r="K943" s="1">
        <v>1</v>
      </c>
      <c r="L943" s="1">
        <v>8</v>
      </c>
      <c r="M943" s="1">
        <v>1</v>
      </c>
      <c r="N943" s="1">
        <v>2</v>
      </c>
      <c r="O943" s="1">
        <v>10</v>
      </c>
      <c r="P943" s="1">
        <v>17</v>
      </c>
      <c r="AI943" s="1"/>
    </row>
    <row r="944" spans="1:35" x14ac:dyDescent="0.25">
      <c r="A944" s="1" t="s">
        <v>9999</v>
      </c>
      <c r="B944" s="1">
        <v>2012</v>
      </c>
      <c r="C944" s="1" t="s">
        <v>55</v>
      </c>
      <c r="D944" s="1" t="s">
        <v>53</v>
      </c>
      <c r="E944" s="1">
        <v>40</v>
      </c>
      <c r="F944" s="1">
        <v>123</v>
      </c>
      <c r="G944" s="1">
        <v>10</v>
      </c>
      <c r="H944" s="1">
        <v>27</v>
      </c>
      <c r="I944" s="1">
        <v>5</v>
      </c>
      <c r="J944" s="1">
        <v>2</v>
      </c>
      <c r="K944" s="1">
        <v>6</v>
      </c>
      <c r="L944" s="1">
        <v>14</v>
      </c>
      <c r="M944" s="1">
        <v>1</v>
      </c>
      <c r="N944" s="1">
        <v>0</v>
      </c>
      <c r="O944" s="1">
        <v>6</v>
      </c>
      <c r="P944" s="1">
        <v>47</v>
      </c>
      <c r="AI944" s="1"/>
    </row>
    <row r="945" spans="1:35" x14ac:dyDescent="0.25">
      <c r="A945" s="1" t="s">
        <v>9779</v>
      </c>
      <c r="B945" s="1">
        <v>2012</v>
      </c>
      <c r="C945" s="1" t="s">
        <v>72</v>
      </c>
      <c r="D945" s="1" t="s">
        <v>53</v>
      </c>
      <c r="E945" s="1">
        <v>43</v>
      </c>
      <c r="F945" s="1">
        <v>124</v>
      </c>
      <c r="G945" s="1">
        <v>18</v>
      </c>
      <c r="H945" s="1">
        <v>25</v>
      </c>
      <c r="I945" s="1">
        <v>2</v>
      </c>
      <c r="J945" s="1">
        <v>1</v>
      </c>
      <c r="K945" s="1">
        <v>2</v>
      </c>
      <c r="L945" s="1">
        <v>11</v>
      </c>
      <c r="M945" s="1">
        <v>4</v>
      </c>
      <c r="N945" s="1">
        <v>0</v>
      </c>
      <c r="O945" s="1">
        <v>5</v>
      </c>
      <c r="P945" s="1">
        <v>40</v>
      </c>
      <c r="AI945" s="1"/>
    </row>
    <row r="946" spans="1:35" x14ac:dyDescent="0.25">
      <c r="A946" s="1" t="s">
        <v>9747</v>
      </c>
      <c r="B946" s="1">
        <v>2012</v>
      </c>
      <c r="C946" s="1" t="s">
        <v>64</v>
      </c>
      <c r="D946" s="1" t="s">
        <v>53</v>
      </c>
      <c r="E946" s="1">
        <v>65</v>
      </c>
      <c r="F946" s="1">
        <v>125</v>
      </c>
      <c r="G946" s="1">
        <v>14</v>
      </c>
      <c r="H946" s="1">
        <v>25</v>
      </c>
      <c r="I946" s="1">
        <v>6</v>
      </c>
      <c r="J946" s="1">
        <v>0</v>
      </c>
      <c r="K946" s="1">
        <v>1</v>
      </c>
      <c r="L946" s="1">
        <v>10</v>
      </c>
      <c r="M946" s="1">
        <v>5</v>
      </c>
      <c r="N946" s="1">
        <v>0</v>
      </c>
      <c r="O946" s="1">
        <v>19</v>
      </c>
      <c r="P946" s="1">
        <v>33</v>
      </c>
      <c r="AI946" s="1"/>
    </row>
    <row r="947" spans="1:35" x14ac:dyDescent="0.25">
      <c r="A947" s="1" t="s">
        <v>10027</v>
      </c>
      <c r="B947" s="1">
        <v>2012</v>
      </c>
      <c r="C947" s="1" t="s">
        <v>76</v>
      </c>
      <c r="D947" s="1" t="s">
        <v>57</v>
      </c>
      <c r="E947" s="1">
        <v>51</v>
      </c>
      <c r="F947" s="1">
        <v>126</v>
      </c>
      <c r="G947" s="1">
        <v>11</v>
      </c>
      <c r="H947" s="1">
        <v>32</v>
      </c>
      <c r="I947" s="1">
        <v>9</v>
      </c>
      <c r="J947" s="1">
        <v>1</v>
      </c>
      <c r="K947" s="1">
        <v>1</v>
      </c>
      <c r="L947" s="1">
        <v>11</v>
      </c>
      <c r="M947" s="1">
        <v>0</v>
      </c>
      <c r="N947" s="1">
        <v>1</v>
      </c>
      <c r="O947" s="1">
        <v>3</v>
      </c>
      <c r="P947" s="1">
        <v>19</v>
      </c>
      <c r="AI947" s="1"/>
    </row>
    <row r="948" spans="1:35" x14ac:dyDescent="0.25">
      <c r="A948" s="1" t="s">
        <v>9501</v>
      </c>
      <c r="B948" s="1">
        <v>2012</v>
      </c>
      <c r="C948" s="1" t="s">
        <v>54</v>
      </c>
      <c r="D948" s="1" t="s">
        <v>57</v>
      </c>
      <c r="E948" s="1">
        <v>39</v>
      </c>
      <c r="F948" s="1">
        <v>126</v>
      </c>
      <c r="G948" s="1">
        <v>18</v>
      </c>
      <c r="H948" s="1">
        <v>31</v>
      </c>
      <c r="I948" s="1">
        <v>6</v>
      </c>
      <c r="J948" s="1">
        <v>0</v>
      </c>
      <c r="K948" s="1">
        <v>7</v>
      </c>
      <c r="L948" s="1">
        <v>11</v>
      </c>
      <c r="M948" s="1">
        <v>3</v>
      </c>
      <c r="N948" s="1">
        <v>2</v>
      </c>
      <c r="O948" s="1">
        <v>6</v>
      </c>
      <c r="P948" s="1">
        <v>39</v>
      </c>
      <c r="AI948" s="1"/>
    </row>
    <row r="949" spans="1:35" x14ac:dyDescent="0.25">
      <c r="A949" s="1" t="s">
        <v>10028</v>
      </c>
      <c r="B949" s="1">
        <v>2012</v>
      </c>
      <c r="C949" s="1" t="s">
        <v>60</v>
      </c>
      <c r="D949" s="1" t="s">
        <v>53</v>
      </c>
      <c r="E949" s="1">
        <v>41</v>
      </c>
      <c r="F949" s="1">
        <v>126</v>
      </c>
      <c r="G949" s="1">
        <v>10</v>
      </c>
      <c r="H949" s="1">
        <v>32</v>
      </c>
      <c r="I949" s="1">
        <v>8</v>
      </c>
      <c r="J949" s="1">
        <v>0</v>
      </c>
      <c r="K949" s="1">
        <v>2</v>
      </c>
      <c r="L949" s="1">
        <v>15</v>
      </c>
      <c r="M949" s="1">
        <v>0</v>
      </c>
      <c r="N949" s="1">
        <v>0</v>
      </c>
      <c r="O949" s="1">
        <v>4</v>
      </c>
      <c r="P949" s="1">
        <v>32</v>
      </c>
      <c r="AI949" s="1"/>
    </row>
    <row r="950" spans="1:35" x14ac:dyDescent="0.25">
      <c r="A950" s="1" t="s">
        <v>9782</v>
      </c>
      <c r="B950" s="1">
        <v>2012</v>
      </c>
      <c r="C950" s="1" t="s">
        <v>71</v>
      </c>
      <c r="D950" s="1" t="s">
        <v>53</v>
      </c>
      <c r="E950" s="1">
        <v>34</v>
      </c>
      <c r="F950" s="1">
        <v>126</v>
      </c>
      <c r="G950" s="1">
        <v>13</v>
      </c>
      <c r="H950" s="1">
        <v>25</v>
      </c>
      <c r="I950" s="1">
        <v>6</v>
      </c>
      <c r="J950" s="1">
        <v>1</v>
      </c>
      <c r="K950" s="1">
        <v>2</v>
      </c>
      <c r="L950" s="1">
        <v>17</v>
      </c>
      <c r="M950" s="1">
        <v>0</v>
      </c>
      <c r="N950" s="1">
        <v>1</v>
      </c>
      <c r="O950" s="1">
        <v>3</v>
      </c>
      <c r="P950" s="1">
        <v>32</v>
      </c>
      <c r="AI950" s="1"/>
    </row>
    <row r="951" spans="1:35" x14ac:dyDescent="0.25">
      <c r="A951" s="1" t="s">
        <v>9689</v>
      </c>
      <c r="B951" s="1">
        <v>2012</v>
      </c>
      <c r="C951" s="1" t="s">
        <v>66</v>
      </c>
      <c r="D951" s="1" t="s">
        <v>53</v>
      </c>
      <c r="E951" s="1">
        <v>39</v>
      </c>
      <c r="F951" s="1">
        <v>128</v>
      </c>
      <c r="G951" s="1">
        <v>13</v>
      </c>
      <c r="H951" s="1">
        <v>30</v>
      </c>
      <c r="I951" s="1">
        <v>9</v>
      </c>
      <c r="J951" s="1">
        <v>0</v>
      </c>
      <c r="K951" s="1">
        <v>4</v>
      </c>
      <c r="L951" s="1">
        <v>14</v>
      </c>
      <c r="M951" s="1">
        <v>1</v>
      </c>
      <c r="N951" s="1">
        <v>0</v>
      </c>
      <c r="O951" s="1">
        <v>10</v>
      </c>
      <c r="P951" s="1">
        <v>28</v>
      </c>
      <c r="AI951" s="1"/>
    </row>
    <row r="952" spans="1:35" x14ac:dyDescent="0.25">
      <c r="A952" s="1" t="s">
        <v>9781</v>
      </c>
      <c r="B952" s="1">
        <v>2012</v>
      </c>
      <c r="C952" s="1" t="s">
        <v>70</v>
      </c>
      <c r="D952" s="1" t="s">
        <v>57</v>
      </c>
      <c r="E952" s="1">
        <v>50</v>
      </c>
      <c r="F952" s="1">
        <v>128</v>
      </c>
      <c r="G952" s="1">
        <v>17</v>
      </c>
      <c r="H952" s="1">
        <v>32</v>
      </c>
      <c r="I952" s="1">
        <v>5</v>
      </c>
      <c r="J952" s="1">
        <v>1</v>
      </c>
      <c r="K952" s="1">
        <v>1</v>
      </c>
      <c r="L952" s="1">
        <v>9</v>
      </c>
      <c r="M952" s="1">
        <v>2</v>
      </c>
      <c r="N952" s="1">
        <v>0</v>
      </c>
      <c r="O952" s="1">
        <v>14</v>
      </c>
      <c r="P952" s="1">
        <v>34</v>
      </c>
      <c r="AI952" s="1"/>
    </row>
    <row r="953" spans="1:35" x14ac:dyDescent="0.25">
      <c r="A953" s="1" t="s">
        <v>10029</v>
      </c>
      <c r="B953" s="1">
        <v>2012</v>
      </c>
      <c r="C953" s="1" t="s">
        <v>59</v>
      </c>
      <c r="D953" s="1" t="s">
        <v>57</v>
      </c>
      <c r="E953" s="1">
        <v>45</v>
      </c>
      <c r="F953" s="1">
        <v>132</v>
      </c>
      <c r="G953" s="1">
        <v>16</v>
      </c>
      <c r="H953" s="1">
        <v>28</v>
      </c>
      <c r="I953" s="1">
        <v>2</v>
      </c>
      <c r="J953" s="1">
        <v>3</v>
      </c>
      <c r="K953" s="1">
        <v>3</v>
      </c>
      <c r="L953" s="1">
        <v>11</v>
      </c>
      <c r="M953" s="1">
        <v>5</v>
      </c>
      <c r="N953" s="1">
        <v>2</v>
      </c>
      <c r="O953" s="1">
        <v>12</v>
      </c>
      <c r="P953" s="1">
        <v>37</v>
      </c>
      <c r="AI953" s="1"/>
    </row>
    <row r="954" spans="1:35" x14ac:dyDescent="0.25">
      <c r="A954" s="1" t="s">
        <v>9766</v>
      </c>
      <c r="B954" s="1">
        <v>2012</v>
      </c>
      <c r="C954" s="1" t="s">
        <v>56</v>
      </c>
      <c r="D954" s="1" t="s">
        <v>57</v>
      </c>
      <c r="E954" s="1">
        <v>91</v>
      </c>
      <c r="F954" s="1">
        <v>132</v>
      </c>
      <c r="G954" s="1">
        <v>9</v>
      </c>
      <c r="H954" s="1">
        <v>26</v>
      </c>
      <c r="I954" s="1">
        <v>7</v>
      </c>
      <c r="J954" s="1">
        <v>1</v>
      </c>
      <c r="K954" s="1">
        <v>2</v>
      </c>
      <c r="L954" s="1">
        <v>13</v>
      </c>
      <c r="M954" s="1">
        <v>0</v>
      </c>
      <c r="N954" s="1">
        <v>0</v>
      </c>
      <c r="O954" s="1">
        <v>14</v>
      </c>
      <c r="P954" s="1">
        <v>41</v>
      </c>
      <c r="AI954" s="1"/>
    </row>
    <row r="955" spans="1:35" x14ac:dyDescent="0.25">
      <c r="A955" s="1" t="s">
        <v>9713</v>
      </c>
      <c r="B955" s="1">
        <v>2012</v>
      </c>
      <c r="C955" s="1" t="s">
        <v>58</v>
      </c>
      <c r="D955" s="1" t="s">
        <v>57</v>
      </c>
      <c r="E955" s="1">
        <v>54</v>
      </c>
      <c r="F955" s="1">
        <v>134</v>
      </c>
      <c r="G955" s="1">
        <v>16</v>
      </c>
      <c r="H955" s="1">
        <v>36</v>
      </c>
      <c r="I955" s="1">
        <v>10</v>
      </c>
      <c r="J955" s="1">
        <v>1</v>
      </c>
      <c r="K955" s="1">
        <v>4</v>
      </c>
      <c r="L955" s="1">
        <v>20</v>
      </c>
      <c r="M955" s="1">
        <v>4</v>
      </c>
      <c r="N955" s="1">
        <v>1</v>
      </c>
      <c r="O955" s="1">
        <v>8</v>
      </c>
      <c r="P955" s="1">
        <v>28</v>
      </c>
      <c r="AI955" s="1"/>
    </row>
    <row r="956" spans="1:35" x14ac:dyDescent="0.25">
      <c r="A956" s="1" t="s">
        <v>9898</v>
      </c>
      <c r="B956" s="1">
        <v>2012</v>
      </c>
      <c r="C956" s="1" t="s">
        <v>65</v>
      </c>
      <c r="D956" s="1" t="s">
        <v>57</v>
      </c>
      <c r="E956" s="1">
        <v>40</v>
      </c>
      <c r="F956" s="1">
        <v>135</v>
      </c>
      <c r="G956" s="1">
        <v>17</v>
      </c>
      <c r="H956" s="1">
        <v>26</v>
      </c>
      <c r="I956" s="1">
        <v>8</v>
      </c>
      <c r="J956" s="1">
        <v>1</v>
      </c>
      <c r="K956" s="1">
        <v>2</v>
      </c>
      <c r="L956" s="1">
        <v>12</v>
      </c>
      <c r="M956" s="1">
        <v>0</v>
      </c>
      <c r="N956" s="1">
        <v>1</v>
      </c>
      <c r="O956" s="1">
        <v>19</v>
      </c>
      <c r="P956" s="1">
        <v>35</v>
      </c>
      <c r="AI956" s="1"/>
    </row>
    <row r="957" spans="1:35" x14ac:dyDescent="0.25">
      <c r="A957" s="1" t="s">
        <v>9939</v>
      </c>
      <c r="B957" s="1">
        <v>2012</v>
      </c>
      <c r="C957" s="1" t="s">
        <v>81</v>
      </c>
      <c r="D957" s="1" t="s">
        <v>57</v>
      </c>
      <c r="E957" s="1">
        <v>60</v>
      </c>
      <c r="F957" s="1">
        <v>136</v>
      </c>
      <c r="G957" s="1">
        <v>15</v>
      </c>
      <c r="H957" s="1">
        <v>29</v>
      </c>
      <c r="I957" s="1">
        <v>1</v>
      </c>
      <c r="J957" s="1">
        <v>0</v>
      </c>
      <c r="K957" s="1">
        <v>0</v>
      </c>
      <c r="L957" s="1">
        <v>7</v>
      </c>
      <c r="M957" s="1">
        <v>5</v>
      </c>
      <c r="N957" s="1">
        <v>3</v>
      </c>
      <c r="O957" s="1">
        <v>10</v>
      </c>
      <c r="P957" s="1">
        <v>25</v>
      </c>
      <c r="AI957" s="1"/>
    </row>
    <row r="958" spans="1:35" x14ac:dyDescent="0.25">
      <c r="A958" s="1" t="s">
        <v>9929</v>
      </c>
      <c r="B958" s="1">
        <v>2012</v>
      </c>
      <c r="C958" s="1" t="s">
        <v>52</v>
      </c>
      <c r="D958" s="1" t="s">
        <v>53</v>
      </c>
      <c r="E958" s="1">
        <v>52</v>
      </c>
      <c r="F958" s="1">
        <v>136</v>
      </c>
      <c r="G958" s="1">
        <v>19</v>
      </c>
      <c r="H958" s="1">
        <v>29</v>
      </c>
      <c r="I958" s="1">
        <v>6</v>
      </c>
      <c r="J958" s="1">
        <v>0</v>
      </c>
      <c r="K958" s="1">
        <v>7</v>
      </c>
      <c r="L958" s="1">
        <v>13</v>
      </c>
      <c r="M958" s="1">
        <v>2</v>
      </c>
      <c r="N958" s="1">
        <v>1</v>
      </c>
      <c r="O958" s="1">
        <v>12</v>
      </c>
      <c r="P958" s="1">
        <v>56</v>
      </c>
      <c r="AI958" s="1"/>
    </row>
    <row r="959" spans="1:35" x14ac:dyDescent="0.25">
      <c r="A959" s="1" t="s">
        <v>10030</v>
      </c>
      <c r="B959" s="1">
        <v>2012</v>
      </c>
      <c r="C959" s="1" t="s">
        <v>71</v>
      </c>
      <c r="D959" s="1" t="s">
        <v>53</v>
      </c>
      <c r="E959" s="1">
        <v>43</v>
      </c>
      <c r="F959" s="1">
        <v>137</v>
      </c>
      <c r="G959" s="1">
        <v>16</v>
      </c>
      <c r="H959" s="1">
        <v>30</v>
      </c>
      <c r="I959" s="1">
        <v>5</v>
      </c>
      <c r="J959" s="1">
        <v>2</v>
      </c>
      <c r="K959" s="1">
        <v>1</v>
      </c>
      <c r="L959" s="1">
        <v>10</v>
      </c>
      <c r="M959" s="1">
        <v>3</v>
      </c>
      <c r="N959" s="1">
        <v>1</v>
      </c>
      <c r="O959" s="1">
        <v>10</v>
      </c>
      <c r="P959" s="1">
        <v>30</v>
      </c>
      <c r="AI959" s="1"/>
    </row>
    <row r="960" spans="1:35" x14ac:dyDescent="0.25">
      <c r="A960" s="1" t="s">
        <v>9874</v>
      </c>
      <c r="B960" s="1">
        <v>2012</v>
      </c>
      <c r="C960" s="1" t="s">
        <v>52</v>
      </c>
      <c r="D960" s="1" t="s">
        <v>53</v>
      </c>
      <c r="E960" s="1">
        <v>51</v>
      </c>
      <c r="F960" s="1">
        <v>137</v>
      </c>
      <c r="G960" s="1">
        <v>10</v>
      </c>
      <c r="H960" s="1">
        <v>27</v>
      </c>
      <c r="I960" s="1">
        <v>3</v>
      </c>
      <c r="J960" s="1">
        <v>3</v>
      </c>
      <c r="K960" s="1">
        <v>2</v>
      </c>
      <c r="L960" s="1">
        <v>17</v>
      </c>
      <c r="M960" s="1">
        <v>3</v>
      </c>
      <c r="N960" s="1">
        <v>1</v>
      </c>
      <c r="O960" s="1">
        <v>12</v>
      </c>
      <c r="P960" s="1">
        <v>24</v>
      </c>
      <c r="AI960" s="1"/>
    </row>
    <row r="961" spans="1:35" x14ac:dyDescent="0.25">
      <c r="A961" s="1" t="s">
        <v>9754</v>
      </c>
      <c r="B961" s="1">
        <v>2012</v>
      </c>
      <c r="C961" s="1" t="s">
        <v>74</v>
      </c>
      <c r="D961" s="1" t="s">
        <v>53</v>
      </c>
      <c r="E961" s="1">
        <v>43</v>
      </c>
      <c r="F961" s="1">
        <v>138</v>
      </c>
      <c r="G961" s="1">
        <v>7</v>
      </c>
      <c r="H961" s="1">
        <v>32</v>
      </c>
      <c r="I961" s="1">
        <v>12</v>
      </c>
      <c r="J961" s="1">
        <v>0</v>
      </c>
      <c r="K961" s="1">
        <v>1</v>
      </c>
      <c r="L961" s="1">
        <v>19</v>
      </c>
      <c r="M961" s="1">
        <v>0</v>
      </c>
      <c r="N961" s="1">
        <v>1</v>
      </c>
      <c r="O961" s="1">
        <v>4</v>
      </c>
      <c r="P961" s="1">
        <v>28</v>
      </c>
      <c r="AI961" s="1"/>
    </row>
    <row r="962" spans="1:35" x14ac:dyDescent="0.25">
      <c r="A962" s="1" t="s">
        <v>10031</v>
      </c>
      <c r="B962" s="1">
        <v>2012</v>
      </c>
      <c r="C962" s="1" t="s">
        <v>60</v>
      </c>
      <c r="D962" s="1" t="s">
        <v>53</v>
      </c>
      <c r="E962" s="1">
        <v>45</v>
      </c>
      <c r="F962" s="1">
        <v>140</v>
      </c>
      <c r="G962" s="1">
        <v>16</v>
      </c>
      <c r="H962" s="1">
        <v>42</v>
      </c>
      <c r="I962" s="1">
        <v>11</v>
      </c>
      <c r="J962" s="1">
        <v>0</v>
      </c>
      <c r="K962" s="1">
        <v>4</v>
      </c>
      <c r="L962" s="1">
        <v>11</v>
      </c>
      <c r="M962" s="1">
        <v>0</v>
      </c>
      <c r="N962" s="1">
        <v>1</v>
      </c>
      <c r="O962" s="1">
        <v>4</v>
      </c>
      <c r="P962" s="1">
        <v>22</v>
      </c>
      <c r="AI962" s="1"/>
    </row>
    <row r="963" spans="1:35" x14ac:dyDescent="0.25">
      <c r="A963" s="1" t="s">
        <v>9637</v>
      </c>
      <c r="B963" s="1">
        <v>2012</v>
      </c>
      <c r="C963" s="1" t="s">
        <v>64</v>
      </c>
      <c r="D963" s="1" t="s">
        <v>53</v>
      </c>
      <c r="E963" s="1">
        <v>48</v>
      </c>
      <c r="F963" s="1">
        <v>140</v>
      </c>
      <c r="G963" s="1">
        <v>16</v>
      </c>
      <c r="H963" s="1">
        <v>35</v>
      </c>
      <c r="I963" s="1">
        <v>12</v>
      </c>
      <c r="J963" s="1">
        <v>2</v>
      </c>
      <c r="K963" s="1">
        <v>5</v>
      </c>
      <c r="L963" s="1">
        <v>17</v>
      </c>
      <c r="M963" s="1">
        <v>1</v>
      </c>
      <c r="N963" s="1">
        <v>0</v>
      </c>
      <c r="O963" s="1">
        <v>11</v>
      </c>
      <c r="P963" s="1">
        <v>62</v>
      </c>
      <c r="AI963" s="1"/>
    </row>
    <row r="964" spans="1:35" x14ac:dyDescent="0.25">
      <c r="A964" s="1" t="s">
        <v>10032</v>
      </c>
      <c r="B964" s="1">
        <v>2012</v>
      </c>
      <c r="C964" s="1" t="s">
        <v>82</v>
      </c>
      <c r="D964" s="1" t="s">
        <v>57</v>
      </c>
      <c r="E964" s="1">
        <v>50</v>
      </c>
      <c r="F964" s="1">
        <v>141</v>
      </c>
      <c r="G964" s="1">
        <v>14</v>
      </c>
      <c r="H964" s="1">
        <v>35</v>
      </c>
      <c r="I964" s="1">
        <v>9</v>
      </c>
      <c r="J964" s="1">
        <v>0</v>
      </c>
      <c r="K964" s="1">
        <v>9</v>
      </c>
      <c r="L964" s="1">
        <v>26</v>
      </c>
      <c r="M964" s="1">
        <v>0</v>
      </c>
      <c r="N964" s="1">
        <v>0</v>
      </c>
      <c r="O964" s="1">
        <v>11</v>
      </c>
      <c r="P964" s="1">
        <v>34</v>
      </c>
      <c r="AI964" s="1"/>
    </row>
    <row r="965" spans="1:35" x14ac:dyDescent="0.25">
      <c r="A965" s="1" t="s">
        <v>9954</v>
      </c>
      <c r="B965" s="1">
        <v>2012</v>
      </c>
      <c r="C965" s="1" t="s">
        <v>67</v>
      </c>
      <c r="D965" s="1" t="s">
        <v>53</v>
      </c>
      <c r="E965" s="1">
        <v>55</v>
      </c>
      <c r="F965" s="1">
        <v>141</v>
      </c>
      <c r="G965" s="1">
        <v>15</v>
      </c>
      <c r="H965" s="1">
        <v>34</v>
      </c>
      <c r="I965" s="1">
        <v>8</v>
      </c>
      <c r="J965" s="1">
        <v>0</v>
      </c>
      <c r="K965" s="1">
        <v>1</v>
      </c>
      <c r="L965" s="1">
        <v>13</v>
      </c>
      <c r="M965" s="1">
        <v>2</v>
      </c>
      <c r="N965" s="1">
        <v>0</v>
      </c>
      <c r="O965" s="1">
        <v>10</v>
      </c>
      <c r="P965" s="1">
        <v>21</v>
      </c>
      <c r="AI965" s="1"/>
    </row>
    <row r="966" spans="1:35" x14ac:dyDescent="0.25">
      <c r="A966" s="1" t="s">
        <v>9978</v>
      </c>
      <c r="B966" s="1">
        <v>2012</v>
      </c>
      <c r="C966" s="1" t="s">
        <v>72</v>
      </c>
      <c r="D966" s="1" t="s">
        <v>53</v>
      </c>
      <c r="E966" s="1">
        <v>43</v>
      </c>
      <c r="F966" s="1">
        <v>142</v>
      </c>
      <c r="G966" s="1">
        <v>16</v>
      </c>
      <c r="H966" s="1">
        <v>38</v>
      </c>
      <c r="I966" s="1">
        <v>6</v>
      </c>
      <c r="J966" s="1">
        <v>1</v>
      </c>
      <c r="K966" s="1">
        <v>5</v>
      </c>
      <c r="L966" s="1">
        <v>16</v>
      </c>
      <c r="M966" s="1">
        <v>2</v>
      </c>
      <c r="N966" s="1">
        <v>1</v>
      </c>
      <c r="O966" s="1">
        <v>8</v>
      </c>
      <c r="P966" s="1">
        <v>27</v>
      </c>
      <c r="AI966" s="1"/>
    </row>
    <row r="967" spans="1:35" x14ac:dyDescent="0.25">
      <c r="A967" s="1" t="s">
        <v>9797</v>
      </c>
      <c r="B967" s="1">
        <v>2012</v>
      </c>
      <c r="C967" s="1" t="s">
        <v>68</v>
      </c>
      <c r="D967" s="1" t="s">
        <v>57</v>
      </c>
      <c r="E967" s="1">
        <v>82</v>
      </c>
      <c r="F967" s="1">
        <v>143</v>
      </c>
      <c r="G967" s="1">
        <v>9</v>
      </c>
      <c r="H967" s="1">
        <v>37</v>
      </c>
      <c r="I967" s="1">
        <v>8</v>
      </c>
      <c r="J967" s="1">
        <v>0</v>
      </c>
      <c r="K967" s="1">
        <v>2</v>
      </c>
      <c r="L967" s="1">
        <v>14</v>
      </c>
      <c r="M967" s="1">
        <v>0</v>
      </c>
      <c r="N967" s="1">
        <v>2</v>
      </c>
      <c r="O967" s="1">
        <v>11</v>
      </c>
      <c r="P967" s="1">
        <v>14</v>
      </c>
      <c r="AI967" s="1"/>
    </row>
    <row r="968" spans="1:35" x14ac:dyDescent="0.25">
      <c r="A968" s="1" t="s">
        <v>9498</v>
      </c>
      <c r="B968" s="1">
        <v>2012</v>
      </c>
      <c r="C968" s="1" t="s">
        <v>73</v>
      </c>
      <c r="D968" s="1" t="s">
        <v>57</v>
      </c>
      <c r="E968" s="1">
        <v>36</v>
      </c>
      <c r="F968" s="1">
        <v>145</v>
      </c>
      <c r="G968" s="1">
        <v>12</v>
      </c>
      <c r="H968" s="1">
        <v>43</v>
      </c>
      <c r="I968" s="1">
        <v>10</v>
      </c>
      <c r="J968" s="1">
        <v>1</v>
      </c>
      <c r="K968" s="1">
        <v>3</v>
      </c>
      <c r="L968" s="1">
        <v>22</v>
      </c>
      <c r="M968" s="1">
        <v>2</v>
      </c>
      <c r="N968" s="1">
        <v>0</v>
      </c>
      <c r="O968" s="1">
        <v>11</v>
      </c>
      <c r="P968" s="1">
        <v>29</v>
      </c>
      <c r="AI968" s="1"/>
    </row>
    <row r="969" spans="1:35" x14ac:dyDescent="0.25">
      <c r="A969" s="1" t="s">
        <v>9943</v>
      </c>
      <c r="B969" s="1">
        <v>2012</v>
      </c>
      <c r="C969" s="1" t="s">
        <v>55</v>
      </c>
      <c r="D969" s="1" t="s">
        <v>53</v>
      </c>
      <c r="E969" s="1">
        <v>46</v>
      </c>
      <c r="F969" s="1">
        <v>145</v>
      </c>
      <c r="G969" s="1">
        <v>16</v>
      </c>
      <c r="H969" s="1">
        <v>32</v>
      </c>
      <c r="I969" s="1">
        <v>4</v>
      </c>
      <c r="J969" s="1">
        <v>1</v>
      </c>
      <c r="K969" s="1">
        <v>3</v>
      </c>
      <c r="L969" s="1">
        <v>12</v>
      </c>
      <c r="M969" s="1">
        <v>6</v>
      </c>
      <c r="N969" s="1">
        <v>3</v>
      </c>
      <c r="O969" s="1">
        <v>14</v>
      </c>
      <c r="P969" s="1">
        <v>43</v>
      </c>
      <c r="AI969" s="1"/>
    </row>
    <row r="970" spans="1:35" x14ac:dyDescent="0.25">
      <c r="A970" s="1" t="s">
        <v>9872</v>
      </c>
      <c r="B970" s="1">
        <v>2012</v>
      </c>
      <c r="C970" s="1" t="s">
        <v>79</v>
      </c>
      <c r="D970" s="1" t="s">
        <v>57</v>
      </c>
      <c r="E970" s="1">
        <v>43</v>
      </c>
      <c r="F970" s="1">
        <v>146</v>
      </c>
      <c r="G970" s="1">
        <v>17</v>
      </c>
      <c r="H970" s="1">
        <v>39</v>
      </c>
      <c r="I970" s="1">
        <v>5</v>
      </c>
      <c r="J970" s="1">
        <v>0</v>
      </c>
      <c r="K970" s="1">
        <v>5</v>
      </c>
      <c r="L970" s="1">
        <v>25</v>
      </c>
      <c r="M970" s="1">
        <v>1</v>
      </c>
      <c r="N970" s="1">
        <v>0</v>
      </c>
      <c r="O970" s="1">
        <v>11</v>
      </c>
      <c r="P970" s="1">
        <v>20</v>
      </c>
      <c r="AI970" s="1"/>
    </row>
    <row r="971" spans="1:35" x14ac:dyDescent="0.25">
      <c r="A971" s="1" t="s">
        <v>9818</v>
      </c>
      <c r="B971" s="1">
        <v>2012</v>
      </c>
      <c r="C971" s="1" t="s">
        <v>64</v>
      </c>
      <c r="D971" s="1" t="s">
        <v>53</v>
      </c>
      <c r="E971" s="1">
        <v>42</v>
      </c>
      <c r="F971" s="1">
        <v>146</v>
      </c>
      <c r="G971" s="1">
        <v>25</v>
      </c>
      <c r="H971" s="1">
        <v>34</v>
      </c>
      <c r="I971" s="1">
        <v>7</v>
      </c>
      <c r="J971" s="1">
        <v>1</v>
      </c>
      <c r="K971" s="1">
        <v>4</v>
      </c>
      <c r="L971" s="1">
        <v>14</v>
      </c>
      <c r="M971" s="1">
        <v>0</v>
      </c>
      <c r="N971" s="1">
        <v>0</v>
      </c>
      <c r="O971" s="1">
        <v>14</v>
      </c>
      <c r="P971" s="1">
        <v>39</v>
      </c>
      <c r="AI971" s="1"/>
    </row>
    <row r="972" spans="1:35" x14ac:dyDescent="0.25">
      <c r="A972" s="1" t="s">
        <v>9973</v>
      </c>
      <c r="B972" s="1">
        <v>2012</v>
      </c>
      <c r="C972" s="1" t="s">
        <v>72</v>
      </c>
      <c r="D972" s="1" t="s">
        <v>53</v>
      </c>
      <c r="E972" s="1">
        <v>48</v>
      </c>
      <c r="F972" s="1">
        <v>147</v>
      </c>
      <c r="G972" s="1">
        <v>20</v>
      </c>
      <c r="H972" s="1">
        <v>40</v>
      </c>
      <c r="I972" s="1">
        <v>6</v>
      </c>
      <c r="J972" s="1">
        <v>3</v>
      </c>
      <c r="K972" s="1">
        <v>2</v>
      </c>
      <c r="L972" s="1">
        <v>11</v>
      </c>
      <c r="M972" s="1">
        <v>8</v>
      </c>
      <c r="N972" s="1">
        <v>1</v>
      </c>
      <c r="O972" s="1">
        <v>8</v>
      </c>
      <c r="P972" s="1">
        <v>35</v>
      </c>
      <c r="AI972" s="1"/>
    </row>
    <row r="973" spans="1:35" x14ac:dyDescent="0.25">
      <c r="A973" s="1" t="s">
        <v>9802</v>
      </c>
      <c r="B973" s="1">
        <v>2012</v>
      </c>
      <c r="C973" s="1" t="s">
        <v>65</v>
      </c>
      <c r="D973" s="1" t="s">
        <v>57</v>
      </c>
      <c r="E973" s="1">
        <v>44</v>
      </c>
      <c r="F973" s="1">
        <v>147</v>
      </c>
      <c r="G973" s="1">
        <v>12</v>
      </c>
      <c r="H973" s="1">
        <v>42</v>
      </c>
      <c r="I973" s="1">
        <v>7</v>
      </c>
      <c r="J973" s="1">
        <v>2</v>
      </c>
      <c r="K973" s="1">
        <v>7</v>
      </c>
      <c r="L973" s="1">
        <v>35</v>
      </c>
      <c r="M973" s="1">
        <v>1</v>
      </c>
      <c r="N973" s="1">
        <v>0</v>
      </c>
      <c r="O973" s="1">
        <v>8</v>
      </c>
      <c r="P973" s="1">
        <v>40</v>
      </c>
      <c r="AI973" s="1"/>
    </row>
    <row r="974" spans="1:35" x14ac:dyDescent="0.25">
      <c r="A974" s="1" t="s">
        <v>9485</v>
      </c>
      <c r="B974" s="1">
        <v>2012</v>
      </c>
      <c r="C974" s="1" t="s">
        <v>59</v>
      </c>
      <c r="D974" s="1" t="s">
        <v>57</v>
      </c>
      <c r="E974" s="1">
        <v>87</v>
      </c>
      <c r="F974" s="1">
        <v>147</v>
      </c>
      <c r="G974" s="1">
        <v>21</v>
      </c>
      <c r="H974" s="1">
        <v>36</v>
      </c>
      <c r="I974" s="1">
        <v>6</v>
      </c>
      <c r="J974" s="1">
        <v>0</v>
      </c>
      <c r="K974" s="1">
        <v>4</v>
      </c>
      <c r="L974" s="1">
        <v>16</v>
      </c>
      <c r="M974" s="1">
        <v>2</v>
      </c>
      <c r="N974" s="1">
        <v>1</v>
      </c>
      <c r="O974" s="1">
        <v>22</v>
      </c>
      <c r="P974" s="1">
        <v>44</v>
      </c>
      <c r="AI974" s="1"/>
    </row>
    <row r="975" spans="1:35" x14ac:dyDescent="0.25">
      <c r="A975" s="1" t="s">
        <v>10033</v>
      </c>
      <c r="B975" s="1">
        <v>2012</v>
      </c>
      <c r="C975" s="1" t="s">
        <v>60</v>
      </c>
      <c r="D975" s="1" t="s">
        <v>53</v>
      </c>
      <c r="E975" s="1">
        <v>49</v>
      </c>
      <c r="F975" s="1">
        <v>147</v>
      </c>
      <c r="G975" s="1">
        <v>14</v>
      </c>
      <c r="H975" s="1">
        <v>33</v>
      </c>
      <c r="I975" s="1">
        <v>4</v>
      </c>
      <c r="J975" s="1">
        <v>0</v>
      </c>
      <c r="K975" s="1">
        <v>6</v>
      </c>
      <c r="L975" s="1">
        <v>15</v>
      </c>
      <c r="M975" s="1">
        <v>1</v>
      </c>
      <c r="N975" s="1">
        <v>0</v>
      </c>
      <c r="O975" s="1">
        <v>8</v>
      </c>
      <c r="P975" s="1">
        <v>44</v>
      </c>
      <c r="AI975" s="1"/>
    </row>
    <row r="976" spans="1:35" x14ac:dyDescent="0.25">
      <c r="A976" s="1" t="s">
        <v>10034</v>
      </c>
      <c r="B976" s="1">
        <v>2012</v>
      </c>
      <c r="C976" s="1" t="s">
        <v>62</v>
      </c>
      <c r="D976" s="1" t="s">
        <v>57</v>
      </c>
      <c r="E976" s="1">
        <v>44</v>
      </c>
      <c r="F976" s="1">
        <v>148</v>
      </c>
      <c r="G976" s="1">
        <v>19</v>
      </c>
      <c r="H976" s="1">
        <v>39</v>
      </c>
      <c r="I976" s="1">
        <v>4</v>
      </c>
      <c r="J976" s="1">
        <v>3</v>
      </c>
      <c r="K976" s="1">
        <v>0</v>
      </c>
      <c r="L976" s="1">
        <v>14</v>
      </c>
      <c r="M976" s="1">
        <v>7</v>
      </c>
      <c r="N976" s="1">
        <v>1</v>
      </c>
      <c r="O976" s="1">
        <v>13</v>
      </c>
      <c r="P976" s="1">
        <v>21</v>
      </c>
      <c r="AI976" s="1"/>
    </row>
    <row r="977" spans="1:35" x14ac:dyDescent="0.25">
      <c r="A977" s="1" t="s">
        <v>9794</v>
      </c>
      <c r="B977" s="1">
        <v>2012</v>
      </c>
      <c r="C977" s="1" t="s">
        <v>80</v>
      </c>
      <c r="D977" s="1" t="s">
        <v>53</v>
      </c>
      <c r="E977" s="1">
        <v>47</v>
      </c>
      <c r="F977" s="1">
        <v>148</v>
      </c>
      <c r="G977" s="1">
        <v>19</v>
      </c>
      <c r="H977" s="1">
        <v>29</v>
      </c>
      <c r="I977" s="1">
        <v>6</v>
      </c>
      <c r="J977" s="1">
        <v>0</v>
      </c>
      <c r="K977" s="1">
        <v>5</v>
      </c>
      <c r="L977" s="1">
        <v>25</v>
      </c>
      <c r="M977" s="1">
        <v>1</v>
      </c>
      <c r="N977" s="1">
        <v>0</v>
      </c>
      <c r="O977" s="1">
        <v>11</v>
      </c>
      <c r="P977" s="1">
        <v>41</v>
      </c>
      <c r="AI977" s="1"/>
    </row>
    <row r="978" spans="1:35" x14ac:dyDescent="0.25">
      <c r="A978" s="1" t="s">
        <v>9999</v>
      </c>
      <c r="B978" s="1">
        <v>2012</v>
      </c>
      <c r="C978" s="1" t="s">
        <v>60</v>
      </c>
      <c r="D978" s="1" t="s">
        <v>53</v>
      </c>
      <c r="E978" s="1">
        <v>46</v>
      </c>
      <c r="F978" s="1">
        <v>148</v>
      </c>
      <c r="G978" s="1">
        <v>17</v>
      </c>
      <c r="H978" s="1">
        <v>36</v>
      </c>
      <c r="I978" s="1">
        <v>7</v>
      </c>
      <c r="J978" s="1">
        <v>1</v>
      </c>
      <c r="K978" s="1">
        <v>3</v>
      </c>
      <c r="L978" s="1">
        <v>11</v>
      </c>
      <c r="M978" s="1">
        <v>0</v>
      </c>
      <c r="N978" s="1">
        <v>1</v>
      </c>
      <c r="O978" s="1">
        <v>9</v>
      </c>
      <c r="P978" s="1">
        <v>40</v>
      </c>
      <c r="AI978" s="1"/>
    </row>
    <row r="979" spans="1:35" x14ac:dyDescent="0.25">
      <c r="A979" s="1" t="s">
        <v>9703</v>
      </c>
      <c r="B979" s="1">
        <v>2012</v>
      </c>
      <c r="C979" s="1" t="s">
        <v>75</v>
      </c>
      <c r="D979" s="1" t="s">
        <v>57</v>
      </c>
      <c r="E979" s="1">
        <v>70</v>
      </c>
      <c r="F979" s="1">
        <v>150</v>
      </c>
      <c r="G979" s="1">
        <v>9</v>
      </c>
      <c r="H979" s="1">
        <v>28</v>
      </c>
      <c r="I979" s="1">
        <v>7</v>
      </c>
      <c r="J979" s="1">
        <v>2</v>
      </c>
      <c r="K979" s="1">
        <v>1</v>
      </c>
      <c r="L979" s="1">
        <v>13</v>
      </c>
      <c r="M979" s="1">
        <v>4</v>
      </c>
      <c r="N979" s="1">
        <v>0</v>
      </c>
      <c r="O979" s="1">
        <v>4</v>
      </c>
      <c r="P979" s="1">
        <v>20</v>
      </c>
      <c r="AI979" s="1"/>
    </row>
    <row r="980" spans="1:35" x14ac:dyDescent="0.25">
      <c r="A980" s="1" t="s">
        <v>9899</v>
      </c>
      <c r="B980" s="1">
        <v>2012</v>
      </c>
      <c r="C980" s="1" t="s">
        <v>55</v>
      </c>
      <c r="D980" s="1" t="s">
        <v>53</v>
      </c>
      <c r="E980" s="1">
        <v>40</v>
      </c>
      <c r="F980" s="1">
        <v>150</v>
      </c>
      <c r="G980" s="1">
        <v>18</v>
      </c>
      <c r="H980" s="1">
        <v>39</v>
      </c>
      <c r="I980" s="1">
        <v>10</v>
      </c>
      <c r="J980" s="1">
        <v>1</v>
      </c>
      <c r="K980" s="1">
        <v>4</v>
      </c>
      <c r="L980" s="1">
        <v>17</v>
      </c>
      <c r="M980" s="1">
        <v>3</v>
      </c>
      <c r="N980" s="1">
        <v>1</v>
      </c>
      <c r="O980" s="1">
        <v>9</v>
      </c>
      <c r="P980" s="1">
        <v>31</v>
      </c>
      <c r="AI980" s="1"/>
    </row>
    <row r="981" spans="1:35" x14ac:dyDescent="0.25">
      <c r="A981" s="1" t="s">
        <v>9898</v>
      </c>
      <c r="B981" s="1">
        <v>2012</v>
      </c>
      <c r="C981" s="1" t="s">
        <v>66</v>
      </c>
      <c r="D981" s="1" t="s">
        <v>53</v>
      </c>
      <c r="E981" s="1">
        <v>39</v>
      </c>
      <c r="F981" s="1">
        <v>152</v>
      </c>
      <c r="G981" s="1">
        <v>21</v>
      </c>
      <c r="H981" s="1">
        <v>38</v>
      </c>
      <c r="I981" s="1">
        <v>5</v>
      </c>
      <c r="J981" s="1">
        <v>0</v>
      </c>
      <c r="K981" s="1">
        <v>5</v>
      </c>
      <c r="L981" s="1">
        <v>16</v>
      </c>
      <c r="M981" s="1">
        <v>1</v>
      </c>
      <c r="N981" s="1">
        <v>1</v>
      </c>
      <c r="O981" s="1">
        <v>18</v>
      </c>
      <c r="P981" s="1">
        <v>41</v>
      </c>
      <c r="AI981" s="1"/>
    </row>
    <row r="982" spans="1:35" x14ac:dyDescent="0.25">
      <c r="A982" s="1" t="s">
        <v>9631</v>
      </c>
      <c r="B982" s="1">
        <v>2012</v>
      </c>
      <c r="C982" s="1" t="s">
        <v>62</v>
      </c>
      <c r="D982" s="1" t="s">
        <v>57</v>
      </c>
      <c r="E982" s="1">
        <v>94</v>
      </c>
      <c r="F982" s="1">
        <v>152</v>
      </c>
      <c r="G982" s="1">
        <v>19</v>
      </c>
      <c r="H982" s="1">
        <v>39</v>
      </c>
      <c r="I982" s="1">
        <v>12</v>
      </c>
      <c r="J982" s="1">
        <v>1</v>
      </c>
      <c r="K982" s="1">
        <v>4</v>
      </c>
      <c r="L982" s="1">
        <v>30</v>
      </c>
      <c r="M982" s="1">
        <v>0</v>
      </c>
      <c r="N982" s="1">
        <v>0</v>
      </c>
      <c r="O982" s="1">
        <v>13</v>
      </c>
      <c r="P982" s="1">
        <v>42</v>
      </c>
      <c r="AI982" s="1"/>
    </row>
    <row r="983" spans="1:35" x14ac:dyDescent="0.25">
      <c r="A983" s="1" t="s">
        <v>10035</v>
      </c>
      <c r="B983" s="1">
        <v>2012</v>
      </c>
      <c r="C983" s="1" t="s">
        <v>61</v>
      </c>
      <c r="D983" s="1" t="s">
        <v>53</v>
      </c>
      <c r="E983" s="1">
        <v>77</v>
      </c>
      <c r="F983" s="1">
        <v>153</v>
      </c>
      <c r="G983" s="1">
        <v>15</v>
      </c>
      <c r="H983" s="1">
        <v>33</v>
      </c>
      <c r="I983" s="1">
        <v>2</v>
      </c>
      <c r="J983" s="1">
        <v>1</v>
      </c>
      <c r="K983" s="1">
        <v>6</v>
      </c>
      <c r="L983" s="1">
        <v>19</v>
      </c>
      <c r="M983" s="1">
        <v>1</v>
      </c>
      <c r="N983" s="1">
        <v>0</v>
      </c>
      <c r="O983" s="1">
        <v>6</v>
      </c>
      <c r="P983" s="1">
        <v>43</v>
      </c>
      <c r="AI983" s="1"/>
    </row>
    <row r="984" spans="1:35" x14ac:dyDescent="0.25">
      <c r="A984" s="1" t="s">
        <v>10036</v>
      </c>
      <c r="B984" s="1">
        <v>2012</v>
      </c>
      <c r="C984" s="1" t="s">
        <v>64</v>
      </c>
      <c r="D984" s="1" t="s">
        <v>53</v>
      </c>
      <c r="E984" s="1">
        <v>46</v>
      </c>
      <c r="F984" s="1">
        <v>153</v>
      </c>
      <c r="G984" s="1">
        <v>11</v>
      </c>
      <c r="H984" s="1">
        <v>24</v>
      </c>
      <c r="I984" s="1">
        <v>8</v>
      </c>
      <c r="J984" s="1">
        <v>0</v>
      </c>
      <c r="K984" s="1">
        <v>2</v>
      </c>
      <c r="L984" s="1">
        <v>12</v>
      </c>
      <c r="M984" s="1">
        <v>0</v>
      </c>
      <c r="N984" s="1">
        <v>0</v>
      </c>
      <c r="O984" s="1">
        <v>11</v>
      </c>
      <c r="P984" s="1">
        <v>41</v>
      </c>
      <c r="AI984" s="1"/>
    </row>
    <row r="985" spans="1:35" x14ac:dyDescent="0.25">
      <c r="A985" s="1" t="s">
        <v>9807</v>
      </c>
      <c r="B985" s="1">
        <v>2012</v>
      </c>
      <c r="C985" s="1" t="s">
        <v>60</v>
      </c>
      <c r="D985" s="1" t="s">
        <v>53</v>
      </c>
      <c r="E985" s="1">
        <v>60</v>
      </c>
      <c r="F985" s="1">
        <v>153</v>
      </c>
      <c r="G985" s="1">
        <v>13</v>
      </c>
      <c r="H985" s="1">
        <v>36</v>
      </c>
      <c r="I985" s="1">
        <v>5</v>
      </c>
      <c r="J985" s="1">
        <v>1</v>
      </c>
      <c r="K985" s="1">
        <v>0</v>
      </c>
      <c r="L985" s="1">
        <v>7</v>
      </c>
      <c r="M985" s="1">
        <v>3</v>
      </c>
      <c r="N985" s="1">
        <v>2</v>
      </c>
      <c r="O985" s="1">
        <v>7</v>
      </c>
      <c r="P985" s="1">
        <v>17</v>
      </c>
      <c r="AI985" s="1"/>
    </row>
    <row r="986" spans="1:35" x14ac:dyDescent="0.25">
      <c r="A986" s="1" t="s">
        <v>10037</v>
      </c>
      <c r="B986" s="1">
        <v>2012</v>
      </c>
      <c r="C986" s="1" t="s">
        <v>79</v>
      </c>
      <c r="D986" s="1" t="s">
        <v>57</v>
      </c>
      <c r="E986" s="1">
        <v>75</v>
      </c>
      <c r="F986" s="1">
        <v>156</v>
      </c>
      <c r="G986" s="1">
        <v>20</v>
      </c>
      <c r="H986" s="1">
        <v>41</v>
      </c>
      <c r="I986" s="1">
        <v>9</v>
      </c>
      <c r="J986" s="1">
        <v>0</v>
      </c>
      <c r="K986" s="1">
        <v>10</v>
      </c>
      <c r="L986" s="1">
        <v>29</v>
      </c>
      <c r="M986" s="1">
        <v>3</v>
      </c>
      <c r="N986" s="1">
        <v>0</v>
      </c>
      <c r="O986" s="1">
        <v>14</v>
      </c>
      <c r="P986" s="1">
        <v>46</v>
      </c>
      <c r="AI986" s="1"/>
    </row>
    <row r="987" spans="1:35" x14ac:dyDescent="0.25">
      <c r="A987" s="1" t="s">
        <v>9548</v>
      </c>
      <c r="B987" s="1">
        <v>2012</v>
      </c>
      <c r="C987" s="1" t="s">
        <v>79</v>
      </c>
      <c r="D987" s="1" t="s">
        <v>57</v>
      </c>
      <c r="E987" s="1">
        <v>68</v>
      </c>
      <c r="F987" s="1">
        <v>158</v>
      </c>
      <c r="G987" s="1">
        <v>15</v>
      </c>
      <c r="H987" s="1">
        <v>36</v>
      </c>
      <c r="I987" s="1">
        <v>10</v>
      </c>
      <c r="J987" s="1">
        <v>2</v>
      </c>
      <c r="K987" s="1">
        <v>5</v>
      </c>
      <c r="L987" s="1">
        <v>15</v>
      </c>
      <c r="M987" s="1">
        <v>1</v>
      </c>
      <c r="N987" s="1">
        <v>3</v>
      </c>
      <c r="O987" s="1">
        <v>12</v>
      </c>
      <c r="P987" s="1">
        <v>59</v>
      </c>
      <c r="AI987" s="1"/>
    </row>
    <row r="988" spans="1:35" x14ac:dyDescent="0.25">
      <c r="A988" s="1" t="s">
        <v>9986</v>
      </c>
      <c r="B988" s="1">
        <v>2012</v>
      </c>
      <c r="C988" s="1" t="s">
        <v>61</v>
      </c>
      <c r="D988" s="1" t="s">
        <v>53</v>
      </c>
      <c r="E988" s="1">
        <v>64</v>
      </c>
      <c r="F988" s="1">
        <v>158</v>
      </c>
      <c r="G988" s="1">
        <v>15</v>
      </c>
      <c r="H988" s="1">
        <v>32</v>
      </c>
      <c r="I988" s="1">
        <v>6</v>
      </c>
      <c r="J988" s="1">
        <v>0</v>
      </c>
      <c r="K988" s="1">
        <v>2</v>
      </c>
      <c r="L988" s="1">
        <v>12</v>
      </c>
      <c r="M988" s="1">
        <v>3</v>
      </c>
      <c r="N988" s="1">
        <v>2</v>
      </c>
      <c r="O988" s="1">
        <v>6</v>
      </c>
      <c r="P988" s="1">
        <v>24</v>
      </c>
      <c r="AI988" s="1"/>
    </row>
    <row r="989" spans="1:35" x14ac:dyDescent="0.25">
      <c r="A989" s="1" t="s">
        <v>9796</v>
      </c>
      <c r="B989" s="1">
        <v>2012</v>
      </c>
      <c r="C989" s="1" t="s">
        <v>80</v>
      </c>
      <c r="D989" s="1" t="s">
        <v>53</v>
      </c>
      <c r="E989" s="1">
        <v>49</v>
      </c>
      <c r="F989" s="1">
        <v>161</v>
      </c>
      <c r="G989" s="1">
        <v>16</v>
      </c>
      <c r="H989" s="1">
        <v>38</v>
      </c>
      <c r="I989" s="1">
        <v>8</v>
      </c>
      <c r="J989" s="1">
        <v>0</v>
      </c>
      <c r="K989" s="1">
        <v>3</v>
      </c>
      <c r="L989" s="1">
        <v>12</v>
      </c>
      <c r="M989" s="1">
        <v>1</v>
      </c>
      <c r="N989" s="1">
        <v>1</v>
      </c>
      <c r="O989" s="1">
        <v>14</v>
      </c>
      <c r="P989" s="1">
        <v>31</v>
      </c>
      <c r="AI989" s="1"/>
    </row>
    <row r="990" spans="1:35" x14ac:dyDescent="0.25">
      <c r="A990" s="1" t="s">
        <v>9866</v>
      </c>
      <c r="B990" s="1">
        <v>2012</v>
      </c>
      <c r="C990" s="1" t="s">
        <v>62</v>
      </c>
      <c r="D990" s="1" t="s">
        <v>57</v>
      </c>
      <c r="E990" s="1">
        <v>57</v>
      </c>
      <c r="F990" s="1">
        <v>162</v>
      </c>
      <c r="G990" s="1">
        <v>9</v>
      </c>
      <c r="H990" s="1">
        <v>38</v>
      </c>
      <c r="I990" s="1">
        <v>6</v>
      </c>
      <c r="J990" s="1">
        <v>2</v>
      </c>
      <c r="K990" s="1">
        <v>2</v>
      </c>
      <c r="L990" s="1">
        <v>11</v>
      </c>
      <c r="M990" s="1">
        <v>1</v>
      </c>
      <c r="N990" s="1">
        <v>1</v>
      </c>
      <c r="O990" s="1">
        <v>3</v>
      </c>
      <c r="P990" s="1">
        <v>13</v>
      </c>
      <c r="AI990" s="1"/>
    </row>
    <row r="991" spans="1:35" x14ac:dyDescent="0.25">
      <c r="A991" s="1" t="s">
        <v>9883</v>
      </c>
      <c r="B991" s="1">
        <v>2012</v>
      </c>
      <c r="C991" s="1" t="s">
        <v>73</v>
      </c>
      <c r="D991" s="1" t="s">
        <v>57</v>
      </c>
      <c r="E991" s="1">
        <v>66</v>
      </c>
      <c r="F991" s="1">
        <v>162</v>
      </c>
      <c r="G991" s="1">
        <v>15</v>
      </c>
      <c r="H991" s="1">
        <v>31</v>
      </c>
      <c r="I991" s="1">
        <v>9</v>
      </c>
      <c r="J991" s="1">
        <v>0</v>
      </c>
      <c r="K991" s="1">
        <v>2</v>
      </c>
      <c r="L991" s="1">
        <v>17</v>
      </c>
      <c r="M991" s="1">
        <v>0</v>
      </c>
      <c r="N991" s="1">
        <v>1</v>
      </c>
      <c r="O991" s="1">
        <v>13</v>
      </c>
      <c r="P991" s="1">
        <v>37</v>
      </c>
      <c r="AI991" s="1"/>
    </row>
    <row r="992" spans="1:35" x14ac:dyDescent="0.25">
      <c r="A992" s="1" t="s">
        <v>10038</v>
      </c>
      <c r="B992" s="1">
        <v>2012</v>
      </c>
      <c r="C992" s="1" t="s">
        <v>71</v>
      </c>
      <c r="D992" s="1" t="s">
        <v>53</v>
      </c>
      <c r="E992" s="1">
        <v>77</v>
      </c>
      <c r="F992" s="1">
        <v>163</v>
      </c>
      <c r="G992" s="1">
        <v>22</v>
      </c>
      <c r="H992" s="1">
        <v>41</v>
      </c>
      <c r="I992" s="1">
        <v>3</v>
      </c>
      <c r="J992" s="1">
        <v>2</v>
      </c>
      <c r="K992" s="1">
        <v>3</v>
      </c>
      <c r="L992" s="1">
        <v>17</v>
      </c>
      <c r="M992" s="1">
        <v>21</v>
      </c>
      <c r="N992" s="1">
        <v>3</v>
      </c>
      <c r="O992" s="1">
        <v>18</v>
      </c>
      <c r="P992" s="1">
        <v>45</v>
      </c>
      <c r="AI992" s="1"/>
    </row>
    <row r="993" spans="1:35" x14ac:dyDescent="0.25">
      <c r="A993" s="1" t="s">
        <v>9536</v>
      </c>
      <c r="B993" s="1">
        <v>2012</v>
      </c>
      <c r="C993" s="1" t="s">
        <v>52</v>
      </c>
      <c r="D993" s="1" t="s">
        <v>53</v>
      </c>
      <c r="E993" s="1">
        <v>45</v>
      </c>
      <c r="F993" s="1">
        <v>163</v>
      </c>
      <c r="G993" s="1">
        <v>20</v>
      </c>
      <c r="H993" s="1">
        <v>42</v>
      </c>
      <c r="I993" s="1">
        <v>7</v>
      </c>
      <c r="J993" s="1">
        <v>1</v>
      </c>
      <c r="K993" s="1">
        <v>5</v>
      </c>
      <c r="L993" s="1">
        <v>22</v>
      </c>
      <c r="M993" s="1">
        <v>12</v>
      </c>
      <c r="N993" s="1">
        <v>4</v>
      </c>
      <c r="O993" s="1">
        <v>9</v>
      </c>
      <c r="P993" s="1">
        <v>40</v>
      </c>
      <c r="AI993" s="1"/>
    </row>
    <row r="994" spans="1:35" x14ac:dyDescent="0.25">
      <c r="A994" s="1" t="s">
        <v>9990</v>
      </c>
      <c r="B994" s="1">
        <v>2012</v>
      </c>
      <c r="C994" s="1" t="s">
        <v>55</v>
      </c>
      <c r="D994" s="1" t="s">
        <v>53</v>
      </c>
      <c r="E994" s="1">
        <v>59</v>
      </c>
      <c r="F994" s="1">
        <v>164</v>
      </c>
      <c r="G994" s="1">
        <v>17</v>
      </c>
      <c r="H994" s="1">
        <v>35</v>
      </c>
      <c r="I994" s="1">
        <v>6</v>
      </c>
      <c r="J994" s="1">
        <v>0</v>
      </c>
      <c r="K994" s="1">
        <v>5</v>
      </c>
      <c r="L994" s="1">
        <v>20</v>
      </c>
      <c r="M994" s="1">
        <v>1</v>
      </c>
      <c r="N994" s="1">
        <v>0</v>
      </c>
      <c r="O994" s="1">
        <v>21</v>
      </c>
      <c r="P994" s="1">
        <v>46</v>
      </c>
      <c r="AI994" s="1"/>
    </row>
    <row r="995" spans="1:35" x14ac:dyDescent="0.25">
      <c r="A995" s="1" t="s">
        <v>10039</v>
      </c>
      <c r="B995" s="1">
        <v>2012</v>
      </c>
      <c r="C995" s="1" t="s">
        <v>75</v>
      </c>
      <c r="D995" s="1" t="s">
        <v>57</v>
      </c>
      <c r="E995" s="1">
        <v>54</v>
      </c>
      <c r="F995" s="1">
        <v>165</v>
      </c>
      <c r="G995" s="1">
        <v>17</v>
      </c>
      <c r="H995" s="1">
        <v>35</v>
      </c>
      <c r="I995" s="1">
        <v>8</v>
      </c>
      <c r="J995" s="1">
        <v>0</v>
      </c>
      <c r="K995" s="1">
        <v>5</v>
      </c>
      <c r="L995" s="1">
        <v>14</v>
      </c>
      <c r="M995" s="1">
        <v>1</v>
      </c>
      <c r="N995" s="1">
        <v>1</v>
      </c>
      <c r="O995" s="1">
        <v>17</v>
      </c>
      <c r="P995" s="1">
        <v>33</v>
      </c>
      <c r="AI995" s="1"/>
    </row>
    <row r="996" spans="1:35" x14ac:dyDescent="0.25">
      <c r="A996" s="1" t="s">
        <v>9863</v>
      </c>
      <c r="B996" s="1">
        <v>2012</v>
      </c>
      <c r="C996" s="1" t="s">
        <v>69</v>
      </c>
      <c r="D996" s="1" t="s">
        <v>57</v>
      </c>
      <c r="E996" s="1">
        <v>78</v>
      </c>
      <c r="F996" s="1">
        <v>166</v>
      </c>
      <c r="G996" s="1">
        <v>18</v>
      </c>
      <c r="H996" s="1">
        <v>43</v>
      </c>
      <c r="I996" s="1">
        <v>11</v>
      </c>
      <c r="J996" s="1">
        <v>1</v>
      </c>
      <c r="K996" s="1">
        <v>4</v>
      </c>
      <c r="L996" s="1">
        <v>22</v>
      </c>
      <c r="M996" s="1">
        <v>0</v>
      </c>
      <c r="N996" s="1">
        <v>1</v>
      </c>
      <c r="O996" s="1">
        <v>17</v>
      </c>
      <c r="P996" s="1">
        <v>35</v>
      </c>
      <c r="AI996" s="1"/>
    </row>
    <row r="997" spans="1:35" x14ac:dyDescent="0.25">
      <c r="A997" s="1" t="s">
        <v>9913</v>
      </c>
      <c r="B997" s="1">
        <v>2012</v>
      </c>
      <c r="C997" s="1" t="s">
        <v>55</v>
      </c>
      <c r="D997" s="1" t="s">
        <v>53</v>
      </c>
      <c r="E997" s="1">
        <v>66</v>
      </c>
      <c r="F997" s="1">
        <v>166</v>
      </c>
      <c r="G997" s="1">
        <v>18</v>
      </c>
      <c r="H997" s="1">
        <v>30</v>
      </c>
      <c r="I997" s="1">
        <v>5</v>
      </c>
      <c r="J997" s="1">
        <v>2</v>
      </c>
      <c r="K997" s="1">
        <v>2</v>
      </c>
      <c r="L997" s="1">
        <v>11</v>
      </c>
      <c r="M997" s="1">
        <v>4</v>
      </c>
      <c r="N997" s="1">
        <v>1</v>
      </c>
      <c r="O997" s="1">
        <v>19</v>
      </c>
      <c r="P997" s="1">
        <v>48</v>
      </c>
      <c r="AI997" s="1"/>
    </row>
    <row r="998" spans="1:35" x14ac:dyDescent="0.25">
      <c r="A998" s="1" t="s">
        <v>10040</v>
      </c>
      <c r="B998" s="1">
        <v>2012</v>
      </c>
      <c r="C998" s="1" t="s">
        <v>60</v>
      </c>
      <c r="D998" s="1" t="s">
        <v>53</v>
      </c>
      <c r="E998" s="1">
        <v>56</v>
      </c>
      <c r="F998" s="1">
        <v>166</v>
      </c>
      <c r="G998" s="1">
        <v>25</v>
      </c>
      <c r="H998" s="1">
        <v>37</v>
      </c>
      <c r="I998" s="1">
        <v>7</v>
      </c>
      <c r="J998" s="1">
        <v>3</v>
      </c>
      <c r="K998" s="1">
        <v>1</v>
      </c>
      <c r="L998" s="1">
        <v>11</v>
      </c>
      <c r="M998" s="1">
        <v>15</v>
      </c>
      <c r="N998" s="1">
        <v>3</v>
      </c>
      <c r="O998" s="1">
        <v>17</v>
      </c>
      <c r="P998" s="1">
        <v>59</v>
      </c>
      <c r="AI998" s="1"/>
    </row>
    <row r="999" spans="1:35" x14ac:dyDescent="0.25">
      <c r="A999" s="1" t="s">
        <v>10041</v>
      </c>
      <c r="B999" s="1">
        <v>2012</v>
      </c>
      <c r="C999" s="1" t="s">
        <v>76</v>
      </c>
      <c r="D999" s="1" t="s">
        <v>57</v>
      </c>
      <c r="E999" s="1">
        <v>102</v>
      </c>
      <c r="F999" s="1">
        <v>166</v>
      </c>
      <c r="G999" s="1">
        <v>20</v>
      </c>
      <c r="H999" s="1">
        <v>42</v>
      </c>
      <c r="I999" s="1">
        <v>8</v>
      </c>
      <c r="J999" s="1">
        <v>0</v>
      </c>
      <c r="K999" s="1">
        <v>3</v>
      </c>
      <c r="L999" s="1">
        <v>16</v>
      </c>
      <c r="M999" s="1">
        <v>1</v>
      </c>
      <c r="N999" s="1">
        <v>0</v>
      </c>
      <c r="O999" s="1">
        <v>14</v>
      </c>
      <c r="P999" s="1">
        <v>32</v>
      </c>
      <c r="AI999" s="1"/>
    </row>
    <row r="1000" spans="1:35" x14ac:dyDescent="0.25">
      <c r="A1000" s="1" t="s">
        <v>10042</v>
      </c>
      <c r="B1000" s="1">
        <v>2012</v>
      </c>
      <c r="C1000" s="1" t="s">
        <v>56</v>
      </c>
      <c r="D1000" s="1" t="s">
        <v>57</v>
      </c>
      <c r="E1000" s="1">
        <v>49</v>
      </c>
      <c r="F1000" s="1">
        <v>166</v>
      </c>
      <c r="G1000" s="1">
        <v>17</v>
      </c>
      <c r="H1000" s="1">
        <v>48</v>
      </c>
      <c r="I1000" s="1">
        <v>8</v>
      </c>
      <c r="J1000" s="1">
        <v>2</v>
      </c>
      <c r="K1000" s="1">
        <v>3</v>
      </c>
      <c r="L1000" s="1">
        <v>19</v>
      </c>
      <c r="M1000" s="1">
        <v>1</v>
      </c>
      <c r="N1000" s="1">
        <v>0</v>
      </c>
      <c r="O1000" s="1">
        <v>12</v>
      </c>
      <c r="P1000" s="1">
        <v>21</v>
      </c>
      <c r="AI1000" s="1"/>
    </row>
    <row r="1001" spans="1:35" x14ac:dyDescent="0.25">
      <c r="A1001" s="1" t="s">
        <v>9704</v>
      </c>
      <c r="B1001" s="1">
        <v>2012</v>
      </c>
      <c r="C1001" s="1" t="s">
        <v>56</v>
      </c>
      <c r="D1001" s="1" t="s">
        <v>57</v>
      </c>
      <c r="E1001" s="1">
        <v>55</v>
      </c>
      <c r="F1001" s="1">
        <v>167</v>
      </c>
      <c r="G1001" s="1">
        <v>18</v>
      </c>
      <c r="H1001" s="1">
        <v>31</v>
      </c>
      <c r="I1001" s="1">
        <v>6</v>
      </c>
      <c r="J1001" s="1">
        <v>1</v>
      </c>
      <c r="K1001" s="1">
        <v>0</v>
      </c>
      <c r="L1001" s="1">
        <v>9</v>
      </c>
      <c r="M1001" s="1">
        <v>1</v>
      </c>
      <c r="N1001" s="1">
        <v>0</v>
      </c>
      <c r="O1001" s="1">
        <v>17</v>
      </c>
      <c r="P1001" s="1">
        <v>30</v>
      </c>
      <c r="AI1001" s="1"/>
    </row>
    <row r="1002" spans="1:35" x14ac:dyDescent="0.25">
      <c r="A1002" s="1" t="s">
        <v>10043</v>
      </c>
      <c r="B1002" s="1">
        <v>2012</v>
      </c>
      <c r="C1002" s="1" t="s">
        <v>63</v>
      </c>
      <c r="D1002" s="1" t="s">
        <v>53</v>
      </c>
      <c r="E1002" s="1">
        <v>69</v>
      </c>
      <c r="F1002" s="1">
        <v>167</v>
      </c>
      <c r="G1002" s="1">
        <v>16</v>
      </c>
      <c r="H1002" s="1">
        <v>37</v>
      </c>
      <c r="I1002" s="1">
        <v>10</v>
      </c>
      <c r="J1002" s="1">
        <v>0</v>
      </c>
      <c r="K1002" s="1">
        <v>2</v>
      </c>
      <c r="L1002" s="1">
        <v>20</v>
      </c>
      <c r="M1002" s="1">
        <v>0</v>
      </c>
      <c r="N1002" s="1">
        <v>1</v>
      </c>
      <c r="O1002" s="1">
        <v>24</v>
      </c>
      <c r="P1002" s="1">
        <v>46</v>
      </c>
      <c r="AI1002" s="1"/>
    </row>
    <row r="1003" spans="1:35" x14ac:dyDescent="0.25">
      <c r="A1003" s="1" t="s">
        <v>10044</v>
      </c>
      <c r="B1003" s="1">
        <v>2012</v>
      </c>
      <c r="C1003" s="1" t="s">
        <v>70</v>
      </c>
      <c r="D1003" s="1" t="s">
        <v>57</v>
      </c>
      <c r="E1003" s="1">
        <v>47</v>
      </c>
      <c r="F1003" s="1">
        <v>167</v>
      </c>
      <c r="G1003" s="1">
        <v>18</v>
      </c>
      <c r="H1003" s="1">
        <v>43</v>
      </c>
      <c r="I1003" s="1">
        <v>3</v>
      </c>
      <c r="J1003" s="1">
        <v>6</v>
      </c>
      <c r="K1003" s="1">
        <v>5</v>
      </c>
      <c r="L1003" s="1">
        <v>17</v>
      </c>
      <c r="M1003" s="1">
        <v>12</v>
      </c>
      <c r="N1003" s="1">
        <v>5</v>
      </c>
      <c r="O1003" s="1">
        <v>8</v>
      </c>
      <c r="P1003" s="1">
        <v>50</v>
      </c>
      <c r="AI1003" s="1"/>
    </row>
    <row r="1004" spans="1:35" x14ac:dyDescent="0.25">
      <c r="A1004" s="1" t="s">
        <v>9690</v>
      </c>
      <c r="B1004" s="1">
        <v>2012</v>
      </c>
      <c r="C1004" s="1" t="s">
        <v>77</v>
      </c>
      <c r="D1004" s="1" t="s">
        <v>53</v>
      </c>
      <c r="E1004" s="1">
        <v>101</v>
      </c>
      <c r="F1004" s="1">
        <v>168</v>
      </c>
      <c r="G1004" s="1">
        <v>27</v>
      </c>
      <c r="H1004" s="1">
        <v>37</v>
      </c>
      <c r="I1004" s="1">
        <v>7</v>
      </c>
      <c r="J1004" s="1">
        <v>0</v>
      </c>
      <c r="K1004" s="1">
        <v>3</v>
      </c>
      <c r="L1004" s="1">
        <v>19</v>
      </c>
      <c r="M1004" s="1">
        <v>3</v>
      </c>
      <c r="N1004" s="1">
        <v>1</v>
      </c>
      <c r="O1004" s="1">
        <v>15</v>
      </c>
      <c r="P1004" s="1">
        <v>44</v>
      </c>
      <c r="AI1004" s="1"/>
    </row>
    <row r="1005" spans="1:35" x14ac:dyDescent="0.25">
      <c r="A1005" s="1" t="s">
        <v>9804</v>
      </c>
      <c r="B1005" s="1">
        <v>2012</v>
      </c>
      <c r="C1005" s="1" t="s">
        <v>73</v>
      </c>
      <c r="D1005" s="1" t="s">
        <v>57</v>
      </c>
      <c r="E1005" s="1">
        <v>86</v>
      </c>
      <c r="F1005" s="1">
        <v>168</v>
      </c>
      <c r="G1005" s="1">
        <v>22</v>
      </c>
      <c r="H1005" s="1">
        <v>44</v>
      </c>
      <c r="I1005" s="1">
        <v>8</v>
      </c>
      <c r="J1005" s="1">
        <v>1</v>
      </c>
      <c r="K1005" s="1">
        <v>2</v>
      </c>
      <c r="L1005" s="1">
        <v>16</v>
      </c>
      <c r="M1005" s="1">
        <v>1</v>
      </c>
      <c r="N1005" s="1">
        <v>1</v>
      </c>
      <c r="O1005" s="1">
        <v>23</v>
      </c>
      <c r="P1005" s="1">
        <v>33</v>
      </c>
      <c r="AI1005" s="1"/>
    </row>
    <row r="1006" spans="1:35" x14ac:dyDescent="0.25">
      <c r="A1006" s="1" t="s">
        <v>10045</v>
      </c>
      <c r="B1006" s="1">
        <v>2012</v>
      </c>
      <c r="C1006" s="1" t="s">
        <v>62</v>
      </c>
      <c r="D1006" s="1" t="s">
        <v>57</v>
      </c>
      <c r="E1006" s="1">
        <v>64</v>
      </c>
      <c r="F1006" s="1">
        <v>168</v>
      </c>
      <c r="G1006" s="1">
        <v>18</v>
      </c>
      <c r="H1006" s="1">
        <v>33</v>
      </c>
      <c r="I1006" s="1">
        <v>7</v>
      </c>
      <c r="J1006" s="1">
        <v>0</v>
      </c>
      <c r="K1006" s="1">
        <v>6</v>
      </c>
      <c r="L1006" s="1">
        <v>26</v>
      </c>
      <c r="M1006" s="1">
        <v>0</v>
      </c>
      <c r="N1006" s="1">
        <v>1</v>
      </c>
      <c r="O1006" s="1">
        <v>23</v>
      </c>
      <c r="P1006" s="1">
        <v>79</v>
      </c>
      <c r="AI1006" s="1"/>
    </row>
    <row r="1007" spans="1:35" x14ac:dyDescent="0.25">
      <c r="A1007" s="1" t="s">
        <v>9707</v>
      </c>
      <c r="B1007" s="1">
        <v>2012</v>
      </c>
      <c r="C1007" s="1" t="s">
        <v>58</v>
      </c>
      <c r="D1007" s="1" t="s">
        <v>57</v>
      </c>
      <c r="E1007" s="1">
        <v>76</v>
      </c>
      <c r="F1007" s="1">
        <v>169</v>
      </c>
      <c r="G1007" s="1">
        <v>23</v>
      </c>
      <c r="H1007" s="1">
        <v>51</v>
      </c>
      <c r="I1007" s="1">
        <v>9</v>
      </c>
      <c r="J1007" s="1">
        <v>3</v>
      </c>
      <c r="K1007" s="1">
        <v>3</v>
      </c>
      <c r="L1007" s="1">
        <v>16</v>
      </c>
      <c r="M1007" s="1">
        <v>2</v>
      </c>
      <c r="N1007" s="1">
        <v>1</v>
      </c>
      <c r="O1007" s="1">
        <v>10</v>
      </c>
      <c r="P1007" s="1">
        <v>43</v>
      </c>
      <c r="AI1007" s="1"/>
    </row>
    <row r="1008" spans="1:35" x14ac:dyDescent="0.25">
      <c r="A1008" s="1" t="s">
        <v>10046</v>
      </c>
      <c r="B1008" s="1">
        <v>2012</v>
      </c>
      <c r="C1008" s="1" t="s">
        <v>56</v>
      </c>
      <c r="D1008" s="1" t="s">
        <v>57</v>
      </c>
      <c r="E1008" s="1">
        <v>76</v>
      </c>
      <c r="F1008" s="1">
        <v>169</v>
      </c>
      <c r="G1008" s="1">
        <v>21</v>
      </c>
      <c r="H1008" s="1">
        <v>41</v>
      </c>
      <c r="I1008" s="1">
        <v>6</v>
      </c>
      <c r="J1008" s="1">
        <v>1</v>
      </c>
      <c r="K1008" s="1">
        <v>2</v>
      </c>
      <c r="L1008" s="1">
        <v>13</v>
      </c>
      <c r="M1008" s="1">
        <v>2</v>
      </c>
      <c r="N1008" s="1">
        <v>0</v>
      </c>
      <c r="O1008" s="1">
        <v>10</v>
      </c>
      <c r="P1008" s="1">
        <v>32</v>
      </c>
      <c r="AI1008" s="1"/>
    </row>
    <row r="1009" spans="1:35" x14ac:dyDescent="0.25">
      <c r="A1009" s="1" t="s">
        <v>10047</v>
      </c>
      <c r="B1009" s="1">
        <v>2012</v>
      </c>
      <c r="C1009" s="1" t="s">
        <v>58</v>
      </c>
      <c r="D1009" s="1" t="s">
        <v>57</v>
      </c>
      <c r="E1009" s="1">
        <v>52</v>
      </c>
      <c r="F1009" s="1">
        <v>170</v>
      </c>
      <c r="G1009" s="1">
        <v>16</v>
      </c>
      <c r="H1009" s="1">
        <v>45</v>
      </c>
      <c r="I1009" s="1">
        <v>11</v>
      </c>
      <c r="J1009" s="1">
        <v>0</v>
      </c>
      <c r="K1009" s="1">
        <v>5</v>
      </c>
      <c r="L1009" s="1">
        <v>22</v>
      </c>
      <c r="M1009" s="1">
        <v>0</v>
      </c>
      <c r="N1009" s="1">
        <v>0</v>
      </c>
      <c r="O1009" s="1">
        <v>17</v>
      </c>
      <c r="P1009" s="1">
        <v>51</v>
      </c>
      <c r="AI1009" s="1"/>
    </row>
    <row r="1010" spans="1:35" x14ac:dyDescent="0.25">
      <c r="A1010" s="1" t="s">
        <v>10003</v>
      </c>
      <c r="B1010" s="1">
        <v>2012</v>
      </c>
      <c r="C1010" s="1" t="s">
        <v>69</v>
      </c>
      <c r="D1010" s="1" t="s">
        <v>57</v>
      </c>
      <c r="E1010" s="1">
        <v>94</v>
      </c>
      <c r="F1010" s="1">
        <v>171</v>
      </c>
      <c r="G1010" s="1">
        <v>20</v>
      </c>
      <c r="H1010" s="1">
        <v>46</v>
      </c>
      <c r="I1010" s="1">
        <v>13</v>
      </c>
      <c r="J1010" s="1">
        <v>1</v>
      </c>
      <c r="K1010" s="1">
        <v>2</v>
      </c>
      <c r="L1010" s="1">
        <v>19</v>
      </c>
      <c r="M1010" s="1">
        <v>1</v>
      </c>
      <c r="N1010" s="1">
        <v>1</v>
      </c>
      <c r="O1010" s="1">
        <v>9</v>
      </c>
      <c r="P1010" s="1">
        <v>24</v>
      </c>
      <c r="AI1010" s="1"/>
    </row>
    <row r="1011" spans="1:35" x14ac:dyDescent="0.25">
      <c r="A1011" s="1" t="s">
        <v>9930</v>
      </c>
      <c r="B1011" s="1">
        <v>2012</v>
      </c>
      <c r="C1011" s="1" t="s">
        <v>77</v>
      </c>
      <c r="D1011" s="1" t="s">
        <v>53</v>
      </c>
      <c r="E1011" s="1">
        <v>75</v>
      </c>
      <c r="F1011" s="1">
        <v>171</v>
      </c>
      <c r="G1011" s="1">
        <v>19</v>
      </c>
      <c r="H1011" s="1">
        <v>36</v>
      </c>
      <c r="I1011" s="1">
        <v>5</v>
      </c>
      <c r="J1011" s="1">
        <v>0</v>
      </c>
      <c r="K1011" s="1">
        <v>3</v>
      </c>
      <c r="L1011" s="1">
        <v>13</v>
      </c>
      <c r="M1011" s="1">
        <v>0</v>
      </c>
      <c r="N1011" s="1">
        <v>0</v>
      </c>
      <c r="O1011" s="1">
        <v>15</v>
      </c>
      <c r="P1011" s="1">
        <v>33</v>
      </c>
      <c r="AI1011" s="1"/>
    </row>
    <row r="1012" spans="1:35" x14ac:dyDescent="0.25">
      <c r="A1012" s="1" t="s">
        <v>9940</v>
      </c>
      <c r="B1012" s="1">
        <v>2012</v>
      </c>
      <c r="C1012" s="1" t="s">
        <v>58</v>
      </c>
      <c r="D1012" s="1" t="s">
        <v>57</v>
      </c>
      <c r="E1012" s="1">
        <v>89</v>
      </c>
      <c r="F1012" s="1">
        <v>174</v>
      </c>
      <c r="G1012" s="1">
        <v>26</v>
      </c>
      <c r="H1012" s="1">
        <v>46</v>
      </c>
      <c r="I1012" s="1">
        <v>6</v>
      </c>
      <c r="J1012" s="1">
        <v>0</v>
      </c>
      <c r="K1012" s="1">
        <v>0</v>
      </c>
      <c r="L1012" s="1">
        <v>5</v>
      </c>
      <c r="M1012" s="1">
        <v>30</v>
      </c>
      <c r="N1012" s="1">
        <v>3</v>
      </c>
      <c r="O1012" s="1">
        <v>11</v>
      </c>
      <c r="P1012" s="1">
        <v>43</v>
      </c>
      <c r="AI1012" s="1"/>
    </row>
    <row r="1013" spans="1:35" x14ac:dyDescent="0.25">
      <c r="A1013" s="1" t="s">
        <v>9759</v>
      </c>
      <c r="B1013" s="1">
        <v>2012</v>
      </c>
      <c r="C1013" s="1" t="s">
        <v>78</v>
      </c>
      <c r="D1013" s="1" t="s">
        <v>53</v>
      </c>
      <c r="E1013" s="1">
        <v>63</v>
      </c>
      <c r="F1013" s="1">
        <v>174</v>
      </c>
      <c r="G1013" s="1">
        <v>24</v>
      </c>
      <c r="H1013" s="1">
        <v>49</v>
      </c>
      <c r="I1013" s="1">
        <v>8</v>
      </c>
      <c r="J1013" s="1">
        <v>1</v>
      </c>
      <c r="K1013" s="1">
        <v>2</v>
      </c>
      <c r="L1013" s="1">
        <v>11</v>
      </c>
      <c r="M1013" s="1">
        <v>0</v>
      </c>
      <c r="N1013" s="1">
        <v>0</v>
      </c>
      <c r="O1013" s="1">
        <v>14</v>
      </c>
      <c r="P1013" s="1">
        <v>21</v>
      </c>
      <c r="AI1013" s="1"/>
    </row>
    <row r="1014" spans="1:35" x14ac:dyDescent="0.25">
      <c r="A1014" s="1" t="s">
        <v>9679</v>
      </c>
      <c r="B1014" s="1">
        <v>2012</v>
      </c>
      <c r="C1014" s="1" t="s">
        <v>84</v>
      </c>
      <c r="D1014" s="1" t="s">
        <v>57</v>
      </c>
      <c r="E1014" s="1">
        <v>98</v>
      </c>
      <c r="F1014" s="1">
        <v>174</v>
      </c>
      <c r="G1014" s="1">
        <v>36</v>
      </c>
      <c r="H1014" s="1">
        <v>55</v>
      </c>
      <c r="I1014" s="1">
        <v>7</v>
      </c>
      <c r="J1014" s="1">
        <v>2</v>
      </c>
      <c r="K1014" s="1">
        <v>4</v>
      </c>
      <c r="L1014" s="1">
        <v>15</v>
      </c>
      <c r="M1014" s="1">
        <v>14</v>
      </c>
      <c r="N1014" s="1">
        <v>2</v>
      </c>
      <c r="O1014" s="1">
        <v>13</v>
      </c>
      <c r="P1014" s="1">
        <v>31</v>
      </c>
      <c r="AI1014" s="1"/>
    </row>
    <row r="1015" spans="1:35" x14ac:dyDescent="0.25">
      <c r="A1015" s="1" t="s">
        <v>9731</v>
      </c>
      <c r="B1015" s="1">
        <v>2012</v>
      </c>
      <c r="C1015" s="1" t="s">
        <v>81</v>
      </c>
      <c r="D1015" s="1" t="s">
        <v>57</v>
      </c>
      <c r="E1015" s="1">
        <v>77</v>
      </c>
      <c r="F1015" s="1">
        <v>175</v>
      </c>
      <c r="G1015" s="1">
        <v>15</v>
      </c>
      <c r="H1015" s="1">
        <v>44</v>
      </c>
      <c r="I1015" s="1">
        <v>4</v>
      </c>
      <c r="J1015" s="1">
        <v>5</v>
      </c>
      <c r="K1015" s="1">
        <v>5</v>
      </c>
      <c r="L1015" s="1">
        <v>16</v>
      </c>
      <c r="M1015" s="1">
        <v>3</v>
      </c>
      <c r="N1015" s="1">
        <v>2</v>
      </c>
      <c r="O1015" s="1">
        <v>18</v>
      </c>
      <c r="P1015" s="1">
        <v>36</v>
      </c>
      <c r="AI1015" s="1"/>
    </row>
    <row r="1016" spans="1:35" x14ac:dyDescent="0.25">
      <c r="A1016" s="1" t="s">
        <v>9556</v>
      </c>
      <c r="B1016" s="1">
        <v>2012</v>
      </c>
      <c r="C1016" s="1" t="s">
        <v>56</v>
      </c>
      <c r="D1016" s="1" t="s">
        <v>57</v>
      </c>
      <c r="E1016" s="1">
        <v>62</v>
      </c>
      <c r="F1016" s="1">
        <v>176</v>
      </c>
      <c r="G1016" s="1">
        <v>18</v>
      </c>
      <c r="H1016" s="1">
        <v>45</v>
      </c>
      <c r="I1016" s="1">
        <v>7</v>
      </c>
      <c r="J1016" s="1">
        <v>0</v>
      </c>
      <c r="K1016" s="1">
        <v>9</v>
      </c>
      <c r="L1016" s="1">
        <v>23</v>
      </c>
      <c r="M1016" s="1">
        <v>1</v>
      </c>
      <c r="N1016" s="1">
        <v>0</v>
      </c>
      <c r="O1016" s="1">
        <v>18</v>
      </c>
      <c r="P1016" s="1">
        <v>60</v>
      </c>
      <c r="AI1016" s="1"/>
    </row>
    <row r="1017" spans="1:35" x14ac:dyDescent="0.25">
      <c r="A1017" s="1" t="s">
        <v>9794</v>
      </c>
      <c r="B1017" s="1">
        <v>2012</v>
      </c>
      <c r="C1017" s="1" t="s">
        <v>58</v>
      </c>
      <c r="D1017" s="1" t="s">
        <v>57</v>
      </c>
      <c r="E1017" s="1">
        <v>52</v>
      </c>
      <c r="F1017" s="1">
        <v>176</v>
      </c>
      <c r="G1017" s="1">
        <v>26</v>
      </c>
      <c r="H1017" s="1">
        <v>35</v>
      </c>
      <c r="I1017" s="1">
        <v>6</v>
      </c>
      <c r="J1017" s="1">
        <v>1</v>
      </c>
      <c r="K1017" s="1">
        <v>6</v>
      </c>
      <c r="L1017" s="1">
        <v>14</v>
      </c>
      <c r="M1017" s="1">
        <v>0</v>
      </c>
      <c r="N1017" s="1">
        <v>0</v>
      </c>
      <c r="O1017" s="1">
        <v>19</v>
      </c>
      <c r="P1017" s="1">
        <v>35</v>
      </c>
      <c r="AI1017" s="1"/>
    </row>
    <row r="1018" spans="1:35" x14ac:dyDescent="0.25">
      <c r="A1018" s="1" t="s">
        <v>9767</v>
      </c>
      <c r="B1018" s="1">
        <v>2012</v>
      </c>
      <c r="C1018" s="1" t="s">
        <v>67</v>
      </c>
      <c r="D1018" s="1" t="s">
        <v>53</v>
      </c>
      <c r="E1018" s="1">
        <v>74</v>
      </c>
      <c r="F1018" s="1">
        <v>177</v>
      </c>
      <c r="G1018" s="1">
        <v>24</v>
      </c>
      <c r="H1018" s="1">
        <v>43</v>
      </c>
      <c r="I1018" s="1">
        <v>13</v>
      </c>
      <c r="J1018" s="1">
        <v>0</v>
      </c>
      <c r="K1018" s="1">
        <v>4</v>
      </c>
      <c r="L1018" s="1">
        <v>18</v>
      </c>
      <c r="M1018" s="1">
        <v>6</v>
      </c>
      <c r="N1018" s="1">
        <v>3</v>
      </c>
      <c r="O1018" s="1">
        <v>14</v>
      </c>
      <c r="P1018" s="1">
        <v>53</v>
      </c>
      <c r="AI1018" s="1"/>
    </row>
    <row r="1019" spans="1:35" x14ac:dyDescent="0.25">
      <c r="A1019" s="1" t="s">
        <v>9972</v>
      </c>
      <c r="B1019" s="1">
        <v>2012</v>
      </c>
      <c r="C1019" s="1" t="s">
        <v>54</v>
      </c>
      <c r="D1019" s="1" t="s">
        <v>57</v>
      </c>
      <c r="E1019" s="1">
        <v>91</v>
      </c>
      <c r="F1019" s="1">
        <v>178</v>
      </c>
      <c r="G1019" s="1">
        <v>15</v>
      </c>
      <c r="H1019" s="1">
        <v>36</v>
      </c>
      <c r="I1019" s="1">
        <v>4</v>
      </c>
      <c r="J1019" s="1">
        <v>1</v>
      </c>
      <c r="K1019" s="1">
        <v>8</v>
      </c>
      <c r="L1019" s="1">
        <v>16</v>
      </c>
      <c r="M1019" s="1">
        <v>2</v>
      </c>
      <c r="N1019" s="1">
        <v>4</v>
      </c>
      <c r="O1019" s="1">
        <v>8</v>
      </c>
      <c r="P1019" s="1">
        <v>38</v>
      </c>
      <c r="AI1019" s="1"/>
    </row>
    <row r="1020" spans="1:35" x14ac:dyDescent="0.25">
      <c r="A1020" s="1" t="s">
        <v>10048</v>
      </c>
      <c r="B1020" s="1">
        <v>2012</v>
      </c>
      <c r="C1020" s="1" t="s">
        <v>69</v>
      </c>
      <c r="D1020" s="1" t="s">
        <v>57</v>
      </c>
      <c r="E1020" s="1">
        <v>89</v>
      </c>
      <c r="F1020" s="1">
        <v>179</v>
      </c>
      <c r="G1020" s="1">
        <v>26</v>
      </c>
      <c r="H1020" s="1">
        <v>47</v>
      </c>
      <c r="I1020" s="1">
        <v>14</v>
      </c>
      <c r="J1020" s="1">
        <v>2</v>
      </c>
      <c r="K1020" s="1">
        <v>3</v>
      </c>
      <c r="L1020" s="1">
        <v>17</v>
      </c>
      <c r="M1020" s="1">
        <v>5</v>
      </c>
      <c r="N1020" s="1">
        <v>3</v>
      </c>
      <c r="O1020" s="1">
        <v>25</v>
      </c>
      <c r="P1020" s="1">
        <v>45</v>
      </c>
      <c r="AI1020" s="1"/>
    </row>
    <row r="1021" spans="1:35" x14ac:dyDescent="0.25">
      <c r="A1021" s="1" t="s">
        <v>9501</v>
      </c>
      <c r="B1021" s="1">
        <v>2012</v>
      </c>
      <c r="C1021" s="1" t="s">
        <v>76</v>
      </c>
      <c r="D1021" s="1" t="s">
        <v>57</v>
      </c>
      <c r="E1021" s="1">
        <v>77</v>
      </c>
      <c r="F1021" s="1">
        <v>179</v>
      </c>
      <c r="G1021" s="1">
        <v>16</v>
      </c>
      <c r="H1021" s="1">
        <v>39</v>
      </c>
      <c r="I1021" s="1">
        <v>9</v>
      </c>
      <c r="J1021" s="1">
        <v>2</v>
      </c>
      <c r="K1021" s="1">
        <v>4</v>
      </c>
      <c r="L1021" s="1">
        <v>19</v>
      </c>
      <c r="M1021" s="1">
        <v>9</v>
      </c>
      <c r="N1021" s="1">
        <v>2</v>
      </c>
      <c r="O1021" s="1">
        <v>13</v>
      </c>
      <c r="P1021" s="1">
        <v>56</v>
      </c>
      <c r="AI1021" s="1"/>
    </row>
    <row r="1022" spans="1:35" x14ac:dyDescent="0.25">
      <c r="A1022" s="1" t="s">
        <v>9829</v>
      </c>
      <c r="B1022" s="1">
        <v>2012</v>
      </c>
      <c r="C1022" s="1" t="s">
        <v>58</v>
      </c>
      <c r="D1022" s="1" t="s">
        <v>57</v>
      </c>
      <c r="E1022" s="1">
        <v>55</v>
      </c>
      <c r="F1022" s="1">
        <v>179</v>
      </c>
      <c r="G1022" s="1">
        <v>16</v>
      </c>
      <c r="H1022" s="1">
        <v>36</v>
      </c>
      <c r="I1022" s="1">
        <v>5</v>
      </c>
      <c r="J1022" s="1">
        <v>2</v>
      </c>
      <c r="K1022" s="1">
        <v>5</v>
      </c>
      <c r="L1022" s="1">
        <v>17</v>
      </c>
      <c r="M1022" s="1">
        <v>0</v>
      </c>
      <c r="N1022" s="1">
        <v>3</v>
      </c>
      <c r="O1022" s="1">
        <v>21</v>
      </c>
      <c r="P1022" s="1">
        <v>46</v>
      </c>
      <c r="AI1022" s="1"/>
    </row>
    <row r="1023" spans="1:35" x14ac:dyDescent="0.25">
      <c r="A1023" s="1" t="s">
        <v>9962</v>
      </c>
      <c r="B1023" s="1">
        <v>2012</v>
      </c>
      <c r="C1023" s="1" t="s">
        <v>74</v>
      </c>
      <c r="D1023" s="1" t="s">
        <v>53</v>
      </c>
      <c r="E1023" s="1">
        <v>53</v>
      </c>
      <c r="F1023" s="1">
        <v>181</v>
      </c>
      <c r="G1023" s="1">
        <v>21</v>
      </c>
      <c r="H1023" s="1">
        <v>43</v>
      </c>
      <c r="I1023" s="1">
        <v>7</v>
      </c>
      <c r="J1023" s="1">
        <v>1</v>
      </c>
      <c r="K1023" s="1">
        <v>1</v>
      </c>
      <c r="L1023" s="1">
        <v>15</v>
      </c>
      <c r="M1023" s="1">
        <v>3</v>
      </c>
      <c r="N1023" s="1">
        <v>0</v>
      </c>
      <c r="O1023" s="1">
        <v>8</v>
      </c>
      <c r="P1023" s="1">
        <v>35</v>
      </c>
      <c r="AI1023" s="1"/>
    </row>
    <row r="1024" spans="1:35" x14ac:dyDescent="0.25">
      <c r="A1024" s="1" t="s">
        <v>9864</v>
      </c>
      <c r="B1024" s="1">
        <v>2012</v>
      </c>
      <c r="C1024" s="1" t="s">
        <v>84</v>
      </c>
      <c r="D1024" s="1" t="s">
        <v>57</v>
      </c>
      <c r="E1024" s="1">
        <v>47</v>
      </c>
      <c r="F1024" s="1">
        <v>181</v>
      </c>
      <c r="G1024" s="1">
        <v>33</v>
      </c>
      <c r="H1024" s="1">
        <v>52</v>
      </c>
      <c r="I1024" s="1">
        <v>8</v>
      </c>
      <c r="J1024" s="1">
        <v>2</v>
      </c>
      <c r="K1024" s="1">
        <v>8</v>
      </c>
      <c r="L1024" s="1">
        <v>27</v>
      </c>
      <c r="M1024" s="1">
        <v>2</v>
      </c>
      <c r="N1024" s="1">
        <v>2</v>
      </c>
      <c r="O1024" s="1">
        <v>19</v>
      </c>
      <c r="P1024" s="1">
        <v>19</v>
      </c>
      <c r="AI1024" s="1"/>
    </row>
    <row r="1025" spans="1:35" x14ac:dyDescent="0.25">
      <c r="A1025" s="1" t="s">
        <v>9902</v>
      </c>
      <c r="B1025" s="1">
        <v>2012</v>
      </c>
      <c r="C1025" s="1" t="s">
        <v>59</v>
      </c>
      <c r="D1025" s="1" t="s">
        <v>57</v>
      </c>
      <c r="E1025" s="1">
        <v>55</v>
      </c>
      <c r="F1025" s="1">
        <v>183</v>
      </c>
      <c r="G1025" s="1">
        <v>12</v>
      </c>
      <c r="H1025" s="1">
        <v>37</v>
      </c>
      <c r="I1025" s="1">
        <v>10</v>
      </c>
      <c r="J1025" s="1">
        <v>0</v>
      </c>
      <c r="K1025" s="1">
        <v>3</v>
      </c>
      <c r="L1025" s="1">
        <v>17</v>
      </c>
      <c r="M1025" s="1">
        <v>1</v>
      </c>
      <c r="N1025" s="1">
        <v>0</v>
      </c>
      <c r="O1025" s="1">
        <v>12</v>
      </c>
      <c r="P1025" s="1">
        <v>36</v>
      </c>
      <c r="AI1025" s="1"/>
    </row>
    <row r="1026" spans="1:35" x14ac:dyDescent="0.25">
      <c r="A1026" s="1" t="s">
        <v>9786</v>
      </c>
      <c r="B1026" s="1">
        <v>2012</v>
      </c>
      <c r="C1026" s="1" t="s">
        <v>84</v>
      </c>
      <c r="D1026" s="1" t="s">
        <v>57</v>
      </c>
      <c r="E1026" s="1">
        <v>52</v>
      </c>
      <c r="F1026" s="1">
        <v>184</v>
      </c>
      <c r="G1026" s="1">
        <v>16</v>
      </c>
      <c r="H1026" s="1">
        <v>40</v>
      </c>
      <c r="I1026" s="1">
        <v>10</v>
      </c>
      <c r="J1026" s="1">
        <v>0</v>
      </c>
      <c r="K1026" s="1">
        <v>5</v>
      </c>
      <c r="L1026" s="1">
        <v>28</v>
      </c>
      <c r="M1026" s="1">
        <v>0</v>
      </c>
      <c r="N1026" s="1">
        <v>1</v>
      </c>
      <c r="O1026" s="1">
        <v>6</v>
      </c>
      <c r="P1026" s="1">
        <v>32</v>
      </c>
      <c r="AI1026" s="1"/>
    </row>
    <row r="1027" spans="1:35" x14ac:dyDescent="0.25">
      <c r="A1027" s="1" t="s">
        <v>9965</v>
      </c>
      <c r="B1027" s="1">
        <v>2012</v>
      </c>
      <c r="C1027" s="1" t="s">
        <v>82</v>
      </c>
      <c r="D1027" s="1" t="s">
        <v>57</v>
      </c>
      <c r="E1027" s="1">
        <v>56</v>
      </c>
      <c r="F1027" s="1">
        <v>187</v>
      </c>
      <c r="G1027" s="1">
        <v>21</v>
      </c>
      <c r="H1027" s="1">
        <v>44</v>
      </c>
      <c r="I1027" s="1">
        <v>11</v>
      </c>
      <c r="J1027" s="1">
        <v>2</v>
      </c>
      <c r="K1027" s="1">
        <v>5</v>
      </c>
      <c r="L1027" s="1">
        <v>26</v>
      </c>
      <c r="M1027" s="1">
        <v>0</v>
      </c>
      <c r="N1027" s="1">
        <v>0</v>
      </c>
      <c r="O1027" s="1">
        <v>21</v>
      </c>
      <c r="P1027" s="1">
        <v>34</v>
      </c>
      <c r="AI1027" s="1"/>
    </row>
    <row r="1028" spans="1:35" x14ac:dyDescent="0.25">
      <c r="A1028" s="1" t="s">
        <v>10049</v>
      </c>
      <c r="B1028" s="1">
        <v>2012</v>
      </c>
      <c r="C1028" s="1" t="s">
        <v>73</v>
      </c>
      <c r="D1028" s="1" t="s">
        <v>57</v>
      </c>
      <c r="E1028" s="1">
        <v>67</v>
      </c>
      <c r="F1028" s="1">
        <v>187</v>
      </c>
      <c r="G1028" s="1">
        <v>26</v>
      </c>
      <c r="H1028" s="1">
        <v>47</v>
      </c>
      <c r="I1028" s="1">
        <v>10</v>
      </c>
      <c r="J1028" s="1">
        <v>1</v>
      </c>
      <c r="K1028" s="1">
        <v>1</v>
      </c>
      <c r="L1028" s="1">
        <v>17</v>
      </c>
      <c r="M1028" s="1">
        <v>4</v>
      </c>
      <c r="N1028" s="1">
        <v>2</v>
      </c>
      <c r="O1028" s="1">
        <v>23</v>
      </c>
      <c r="P1028" s="1">
        <v>50</v>
      </c>
      <c r="AI1028" s="1"/>
    </row>
    <row r="1029" spans="1:35" x14ac:dyDescent="0.25">
      <c r="A1029" s="1" t="s">
        <v>10007</v>
      </c>
      <c r="B1029" s="1">
        <v>2012</v>
      </c>
      <c r="C1029" s="1" t="s">
        <v>63</v>
      </c>
      <c r="D1029" s="1" t="s">
        <v>53</v>
      </c>
      <c r="E1029" s="1">
        <v>60</v>
      </c>
      <c r="F1029" s="1">
        <v>187</v>
      </c>
      <c r="G1029" s="1">
        <v>23</v>
      </c>
      <c r="H1029" s="1">
        <v>40</v>
      </c>
      <c r="I1029" s="1">
        <v>10</v>
      </c>
      <c r="J1029" s="1">
        <v>0</v>
      </c>
      <c r="K1029" s="1">
        <v>6</v>
      </c>
      <c r="L1029" s="1">
        <v>18</v>
      </c>
      <c r="M1029" s="1">
        <v>4</v>
      </c>
      <c r="N1029" s="1">
        <v>3</v>
      </c>
      <c r="O1029" s="1">
        <v>18</v>
      </c>
      <c r="P1029" s="1">
        <v>47</v>
      </c>
      <c r="AI1029" s="1"/>
    </row>
    <row r="1030" spans="1:35" x14ac:dyDescent="0.25">
      <c r="A1030" s="1" t="s">
        <v>9728</v>
      </c>
      <c r="B1030" s="1">
        <v>2012</v>
      </c>
      <c r="C1030" s="1" t="s">
        <v>74</v>
      </c>
      <c r="D1030" s="1" t="s">
        <v>53</v>
      </c>
      <c r="E1030" s="1">
        <v>64</v>
      </c>
      <c r="F1030" s="1">
        <v>189</v>
      </c>
      <c r="G1030" s="1">
        <v>22</v>
      </c>
      <c r="H1030" s="1">
        <v>52</v>
      </c>
      <c r="I1030" s="1">
        <v>10</v>
      </c>
      <c r="J1030" s="1">
        <v>3</v>
      </c>
      <c r="K1030" s="1">
        <v>0</v>
      </c>
      <c r="L1030" s="1">
        <v>17</v>
      </c>
      <c r="M1030" s="1">
        <v>9</v>
      </c>
      <c r="N1030" s="1">
        <v>3</v>
      </c>
      <c r="O1030" s="1">
        <v>11</v>
      </c>
      <c r="P1030" s="1">
        <v>17</v>
      </c>
      <c r="AI1030" s="1"/>
    </row>
    <row r="1031" spans="1:35" x14ac:dyDescent="0.25">
      <c r="A1031" s="1" t="s">
        <v>10050</v>
      </c>
      <c r="B1031" s="1">
        <v>2012</v>
      </c>
      <c r="C1031" s="1" t="s">
        <v>82</v>
      </c>
      <c r="D1031" s="1" t="s">
        <v>57</v>
      </c>
      <c r="E1031" s="1">
        <v>58</v>
      </c>
      <c r="F1031" s="1">
        <v>190</v>
      </c>
      <c r="G1031" s="1">
        <v>14</v>
      </c>
      <c r="H1031" s="1">
        <v>43</v>
      </c>
      <c r="I1031" s="1">
        <v>15</v>
      </c>
      <c r="J1031" s="1">
        <v>1</v>
      </c>
      <c r="K1031" s="1">
        <v>3</v>
      </c>
      <c r="L1031" s="1">
        <v>24</v>
      </c>
      <c r="M1031" s="1">
        <v>0</v>
      </c>
      <c r="N1031" s="1">
        <v>0</v>
      </c>
      <c r="O1031" s="1">
        <v>7</v>
      </c>
      <c r="P1031" s="1">
        <v>29</v>
      </c>
      <c r="AI1031" s="1"/>
    </row>
    <row r="1032" spans="1:35" x14ac:dyDescent="0.25">
      <c r="A1032" s="1" t="s">
        <v>10051</v>
      </c>
      <c r="B1032" s="1">
        <v>2012</v>
      </c>
      <c r="C1032" s="1" t="s">
        <v>61</v>
      </c>
      <c r="D1032" s="1" t="s">
        <v>53</v>
      </c>
      <c r="E1032" s="1">
        <v>51</v>
      </c>
      <c r="F1032" s="1">
        <v>191</v>
      </c>
      <c r="G1032" s="1">
        <v>24</v>
      </c>
      <c r="H1032" s="1">
        <v>50</v>
      </c>
      <c r="I1032" s="1">
        <v>8</v>
      </c>
      <c r="J1032" s="1">
        <v>3</v>
      </c>
      <c r="K1032" s="1">
        <v>7</v>
      </c>
      <c r="L1032" s="1">
        <v>26</v>
      </c>
      <c r="M1032" s="1">
        <v>2</v>
      </c>
      <c r="N1032" s="1">
        <v>0</v>
      </c>
      <c r="O1032" s="1">
        <v>9</v>
      </c>
      <c r="P1032" s="1">
        <v>38</v>
      </c>
      <c r="AI1032" s="1"/>
    </row>
    <row r="1033" spans="1:35" x14ac:dyDescent="0.25">
      <c r="A1033" s="1" t="s">
        <v>10052</v>
      </c>
      <c r="B1033" s="1">
        <v>2012</v>
      </c>
      <c r="C1033" s="1" t="s">
        <v>69</v>
      </c>
      <c r="D1033" s="1" t="s">
        <v>57</v>
      </c>
      <c r="E1033" s="1">
        <v>94</v>
      </c>
      <c r="F1033" s="1">
        <v>191</v>
      </c>
      <c r="G1033" s="1">
        <v>28</v>
      </c>
      <c r="H1033" s="1">
        <v>46</v>
      </c>
      <c r="I1033" s="1">
        <v>9</v>
      </c>
      <c r="J1033" s="1">
        <v>1</v>
      </c>
      <c r="K1033" s="1">
        <v>8</v>
      </c>
      <c r="L1033" s="1">
        <v>26</v>
      </c>
      <c r="M1033" s="1">
        <v>10</v>
      </c>
      <c r="N1033" s="1">
        <v>3</v>
      </c>
      <c r="O1033" s="1">
        <v>10</v>
      </c>
      <c r="P1033" s="1">
        <v>44</v>
      </c>
      <c r="AI1033" s="1"/>
    </row>
    <row r="1034" spans="1:35" x14ac:dyDescent="0.25">
      <c r="A1034" s="1" t="s">
        <v>10053</v>
      </c>
      <c r="B1034" s="1">
        <v>2012</v>
      </c>
      <c r="C1034" s="1" t="s">
        <v>56</v>
      </c>
      <c r="D1034" s="1" t="s">
        <v>57</v>
      </c>
      <c r="E1034" s="1">
        <v>93</v>
      </c>
      <c r="F1034" s="1">
        <v>192</v>
      </c>
      <c r="G1034" s="1">
        <v>17</v>
      </c>
      <c r="H1034" s="1">
        <v>45</v>
      </c>
      <c r="I1034" s="1">
        <v>11</v>
      </c>
      <c r="J1034" s="1">
        <v>0</v>
      </c>
      <c r="K1034" s="1">
        <v>9</v>
      </c>
      <c r="L1034" s="1">
        <v>32</v>
      </c>
      <c r="M1034" s="1">
        <v>1</v>
      </c>
      <c r="N1034" s="1">
        <v>1</v>
      </c>
      <c r="O1034" s="1">
        <v>11</v>
      </c>
      <c r="P1034" s="1">
        <v>70</v>
      </c>
      <c r="AI1034" s="1"/>
    </row>
    <row r="1035" spans="1:35" x14ac:dyDescent="0.25">
      <c r="A1035" s="1" t="s">
        <v>10054</v>
      </c>
      <c r="B1035" s="1">
        <v>2012</v>
      </c>
      <c r="C1035" s="1" t="s">
        <v>68</v>
      </c>
      <c r="D1035" s="1" t="s">
        <v>57</v>
      </c>
      <c r="E1035" s="1">
        <v>60</v>
      </c>
      <c r="F1035" s="1">
        <v>192</v>
      </c>
      <c r="G1035" s="1">
        <v>28</v>
      </c>
      <c r="H1035" s="1">
        <v>57</v>
      </c>
      <c r="I1035" s="1">
        <v>7</v>
      </c>
      <c r="J1035" s="1">
        <v>1</v>
      </c>
      <c r="K1035" s="1">
        <v>8</v>
      </c>
      <c r="L1035" s="1">
        <v>36</v>
      </c>
      <c r="M1035" s="1">
        <v>0</v>
      </c>
      <c r="N1035" s="1">
        <v>0</v>
      </c>
      <c r="O1035" s="1">
        <v>31</v>
      </c>
      <c r="P1035" s="1">
        <v>39</v>
      </c>
      <c r="AI1035" s="1"/>
    </row>
    <row r="1036" spans="1:35" x14ac:dyDescent="0.25">
      <c r="A1036" s="1" t="s">
        <v>10055</v>
      </c>
      <c r="B1036" s="1">
        <v>2012</v>
      </c>
      <c r="C1036" s="1" t="s">
        <v>71</v>
      </c>
      <c r="D1036" s="1" t="s">
        <v>53</v>
      </c>
      <c r="E1036" s="1">
        <v>64</v>
      </c>
      <c r="F1036" s="1">
        <v>192</v>
      </c>
      <c r="G1036" s="1">
        <v>18</v>
      </c>
      <c r="H1036" s="1">
        <v>44</v>
      </c>
      <c r="I1036" s="1">
        <v>10</v>
      </c>
      <c r="J1036" s="1">
        <v>2</v>
      </c>
      <c r="K1036" s="1">
        <v>5</v>
      </c>
      <c r="L1036" s="1">
        <v>19</v>
      </c>
      <c r="M1036" s="1">
        <v>0</v>
      </c>
      <c r="N1036" s="1">
        <v>0</v>
      </c>
      <c r="O1036" s="1">
        <v>13</v>
      </c>
      <c r="P1036" s="1">
        <v>52</v>
      </c>
      <c r="AI1036" s="1"/>
    </row>
    <row r="1037" spans="1:35" x14ac:dyDescent="0.25">
      <c r="A1037" s="1" t="s">
        <v>10056</v>
      </c>
      <c r="B1037" s="1">
        <v>2012</v>
      </c>
      <c r="C1037" s="1" t="s">
        <v>68</v>
      </c>
      <c r="D1037" s="1" t="s">
        <v>57</v>
      </c>
      <c r="E1037" s="1">
        <v>63</v>
      </c>
      <c r="F1037" s="1">
        <v>193</v>
      </c>
      <c r="G1037" s="1">
        <v>17</v>
      </c>
      <c r="H1037" s="1">
        <v>46</v>
      </c>
      <c r="I1037" s="1">
        <v>8</v>
      </c>
      <c r="J1037" s="1">
        <v>0</v>
      </c>
      <c r="K1037" s="1">
        <v>0</v>
      </c>
      <c r="L1037" s="1">
        <v>14</v>
      </c>
      <c r="M1037" s="1">
        <v>2</v>
      </c>
      <c r="N1037" s="1">
        <v>1</v>
      </c>
      <c r="O1037" s="1">
        <v>20</v>
      </c>
      <c r="P1037" s="1">
        <v>41</v>
      </c>
      <c r="AI1037" s="1"/>
    </row>
    <row r="1038" spans="1:35" x14ac:dyDescent="0.25">
      <c r="A1038" s="1" t="s">
        <v>9809</v>
      </c>
      <c r="B1038" s="1">
        <v>2012</v>
      </c>
      <c r="C1038" s="1" t="s">
        <v>69</v>
      </c>
      <c r="D1038" s="1" t="s">
        <v>57</v>
      </c>
      <c r="E1038" s="1">
        <v>70</v>
      </c>
      <c r="F1038" s="1">
        <v>194</v>
      </c>
      <c r="G1038" s="1">
        <v>21</v>
      </c>
      <c r="H1038" s="1">
        <v>32</v>
      </c>
      <c r="I1038" s="1">
        <v>2</v>
      </c>
      <c r="J1038" s="1">
        <v>0</v>
      </c>
      <c r="K1038" s="1">
        <v>8</v>
      </c>
      <c r="L1038" s="1">
        <v>20</v>
      </c>
      <c r="M1038" s="1">
        <v>5</v>
      </c>
      <c r="N1038" s="1">
        <v>1</v>
      </c>
      <c r="O1038" s="1">
        <v>19</v>
      </c>
      <c r="P1038" s="1">
        <v>58</v>
      </c>
      <c r="AI1038" s="1"/>
    </row>
    <row r="1039" spans="1:35" x14ac:dyDescent="0.25">
      <c r="A1039" s="1" t="s">
        <v>9800</v>
      </c>
      <c r="B1039" s="1">
        <v>2012</v>
      </c>
      <c r="C1039" s="1" t="s">
        <v>75</v>
      </c>
      <c r="D1039" s="1" t="s">
        <v>57</v>
      </c>
      <c r="E1039" s="1">
        <v>77</v>
      </c>
      <c r="F1039" s="1">
        <v>194</v>
      </c>
      <c r="G1039" s="1">
        <v>15</v>
      </c>
      <c r="H1039" s="1">
        <v>40</v>
      </c>
      <c r="I1039" s="1">
        <v>4</v>
      </c>
      <c r="J1039" s="1">
        <v>0</v>
      </c>
      <c r="K1039" s="1">
        <v>0</v>
      </c>
      <c r="L1039" s="1">
        <v>15</v>
      </c>
      <c r="M1039" s="1">
        <v>3</v>
      </c>
      <c r="N1039" s="1">
        <v>1</v>
      </c>
      <c r="O1039" s="1">
        <v>8</v>
      </c>
      <c r="P1039" s="1">
        <v>36</v>
      </c>
      <c r="AI1039" s="1"/>
    </row>
    <row r="1040" spans="1:35" x14ac:dyDescent="0.25">
      <c r="A1040" s="1" t="s">
        <v>9903</v>
      </c>
      <c r="B1040" s="1">
        <v>2012</v>
      </c>
      <c r="C1040" s="1" t="s">
        <v>73</v>
      </c>
      <c r="D1040" s="1" t="s">
        <v>57</v>
      </c>
      <c r="E1040" s="1">
        <v>92</v>
      </c>
      <c r="F1040" s="1">
        <v>195</v>
      </c>
      <c r="G1040" s="1">
        <v>28</v>
      </c>
      <c r="H1040" s="1">
        <v>48</v>
      </c>
      <c r="I1040" s="1">
        <v>8</v>
      </c>
      <c r="J1040" s="1">
        <v>1</v>
      </c>
      <c r="K1040" s="1">
        <v>3</v>
      </c>
      <c r="L1040" s="1">
        <v>19</v>
      </c>
      <c r="M1040" s="1">
        <v>6</v>
      </c>
      <c r="N1040" s="1">
        <v>2</v>
      </c>
      <c r="O1040" s="1">
        <v>35</v>
      </c>
      <c r="P1040" s="1">
        <v>51</v>
      </c>
      <c r="AI1040" s="1"/>
    </row>
    <row r="1041" spans="1:35" x14ac:dyDescent="0.25">
      <c r="A1041" s="1" t="s">
        <v>9643</v>
      </c>
      <c r="B1041" s="1">
        <v>2012</v>
      </c>
      <c r="C1041" s="1" t="s">
        <v>82</v>
      </c>
      <c r="D1041" s="1" t="s">
        <v>57</v>
      </c>
      <c r="E1041" s="1">
        <v>55</v>
      </c>
      <c r="F1041" s="1">
        <v>195</v>
      </c>
      <c r="G1041" s="1">
        <v>24</v>
      </c>
      <c r="H1041" s="1">
        <v>66</v>
      </c>
      <c r="I1041" s="1">
        <v>10</v>
      </c>
      <c r="J1041" s="1">
        <v>3</v>
      </c>
      <c r="K1041" s="1">
        <v>2</v>
      </c>
      <c r="L1041" s="1">
        <v>14</v>
      </c>
      <c r="M1041" s="1">
        <v>0</v>
      </c>
      <c r="N1041" s="1">
        <v>1</v>
      </c>
      <c r="O1041" s="1">
        <v>9</v>
      </c>
      <c r="P1041" s="1">
        <v>18</v>
      </c>
      <c r="AI1041" s="1"/>
    </row>
    <row r="1042" spans="1:35" x14ac:dyDescent="0.25">
      <c r="A1042" s="1" t="s">
        <v>9753</v>
      </c>
      <c r="B1042" s="1">
        <v>2012</v>
      </c>
      <c r="C1042" s="1" t="s">
        <v>72</v>
      </c>
      <c r="D1042" s="1" t="s">
        <v>53</v>
      </c>
      <c r="E1042" s="1">
        <v>70</v>
      </c>
      <c r="F1042" s="1">
        <v>195</v>
      </c>
      <c r="G1042" s="1">
        <v>27</v>
      </c>
      <c r="H1042" s="1">
        <v>44</v>
      </c>
      <c r="I1042" s="1">
        <v>8</v>
      </c>
      <c r="J1042" s="1">
        <v>2</v>
      </c>
      <c r="K1042" s="1">
        <v>0</v>
      </c>
      <c r="L1042" s="1">
        <v>13</v>
      </c>
      <c r="M1042" s="1">
        <v>4</v>
      </c>
      <c r="N1042" s="1">
        <v>2</v>
      </c>
      <c r="O1042" s="1">
        <v>36</v>
      </c>
      <c r="P1042" s="1">
        <v>44</v>
      </c>
      <c r="AI1042" s="1"/>
    </row>
    <row r="1043" spans="1:35" x14ac:dyDescent="0.25">
      <c r="A1043" s="1" t="s">
        <v>9619</v>
      </c>
      <c r="B1043" s="1">
        <v>2012</v>
      </c>
      <c r="C1043" s="1" t="s">
        <v>65</v>
      </c>
      <c r="D1043" s="1" t="s">
        <v>57</v>
      </c>
      <c r="E1043" s="1">
        <v>70</v>
      </c>
      <c r="F1043" s="1">
        <v>197</v>
      </c>
      <c r="G1043" s="1">
        <v>16</v>
      </c>
      <c r="H1043" s="1">
        <v>49</v>
      </c>
      <c r="I1043" s="1">
        <v>9</v>
      </c>
      <c r="J1043" s="1">
        <v>0</v>
      </c>
      <c r="K1043" s="1">
        <v>6</v>
      </c>
      <c r="L1043" s="1">
        <v>22</v>
      </c>
      <c r="M1043" s="1">
        <v>0</v>
      </c>
      <c r="N1043" s="1">
        <v>1</v>
      </c>
      <c r="O1043" s="1">
        <v>12</v>
      </c>
      <c r="P1043" s="1">
        <v>33</v>
      </c>
      <c r="AI1043" s="1"/>
    </row>
    <row r="1044" spans="1:35" x14ac:dyDescent="0.25">
      <c r="A1044" s="1" t="s">
        <v>10057</v>
      </c>
      <c r="B1044" s="1">
        <v>2012</v>
      </c>
      <c r="C1044" s="1" t="s">
        <v>58</v>
      </c>
      <c r="D1044" s="1" t="s">
        <v>57</v>
      </c>
      <c r="E1044" s="1">
        <v>69</v>
      </c>
      <c r="F1044" s="1">
        <v>199</v>
      </c>
      <c r="G1044" s="1">
        <v>16</v>
      </c>
      <c r="H1044" s="1">
        <v>40</v>
      </c>
      <c r="I1044" s="1">
        <v>12</v>
      </c>
      <c r="J1044" s="1">
        <v>0</v>
      </c>
      <c r="K1044" s="1">
        <v>1</v>
      </c>
      <c r="L1044" s="1">
        <v>16</v>
      </c>
      <c r="M1044" s="1">
        <v>0</v>
      </c>
      <c r="N1044" s="1">
        <v>1</v>
      </c>
      <c r="O1044" s="1">
        <v>16</v>
      </c>
      <c r="P1044" s="1">
        <v>39</v>
      </c>
      <c r="AI1044" s="1"/>
    </row>
    <row r="1045" spans="1:35" x14ac:dyDescent="0.25">
      <c r="A1045" s="1" t="s">
        <v>9612</v>
      </c>
      <c r="B1045" s="1">
        <v>2012</v>
      </c>
      <c r="C1045" s="1" t="s">
        <v>64</v>
      </c>
      <c r="D1045" s="1" t="s">
        <v>53</v>
      </c>
      <c r="E1045" s="1">
        <v>63</v>
      </c>
      <c r="F1045" s="1">
        <v>199</v>
      </c>
      <c r="G1045" s="1">
        <v>19</v>
      </c>
      <c r="H1045" s="1">
        <v>60</v>
      </c>
      <c r="I1045" s="1">
        <v>7</v>
      </c>
      <c r="J1045" s="1">
        <v>0</v>
      </c>
      <c r="K1045" s="1">
        <v>1</v>
      </c>
      <c r="L1045" s="1">
        <v>12</v>
      </c>
      <c r="M1045" s="1">
        <v>8</v>
      </c>
      <c r="N1045" s="1">
        <v>2</v>
      </c>
      <c r="O1045" s="1">
        <v>6</v>
      </c>
      <c r="P1045" s="1">
        <v>35</v>
      </c>
      <c r="AI1045" s="1"/>
    </row>
    <row r="1046" spans="1:35" x14ac:dyDescent="0.25">
      <c r="A1046" s="1" t="s">
        <v>10058</v>
      </c>
      <c r="B1046" s="1">
        <v>2012</v>
      </c>
      <c r="C1046" s="1" t="s">
        <v>54</v>
      </c>
      <c r="D1046" s="1" t="s">
        <v>57</v>
      </c>
      <c r="E1046" s="1">
        <v>72</v>
      </c>
      <c r="F1046" s="1">
        <v>201</v>
      </c>
      <c r="G1046" s="1">
        <v>23</v>
      </c>
      <c r="H1046" s="1">
        <v>52</v>
      </c>
      <c r="I1046" s="1">
        <v>11</v>
      </c>
      <c r="J1046" s="1">
        <v>0</v>
      </c>
      <c r="K1046" s="1">
        <v>9</v>
      </c>
      <c r="L1046" s="1">
        <v>26</v>
      </c>
      <c r="M1046" s="1">
        <v>0</v>
      </c>
      <c r="N1046" s="1">
        <v>1</v>
      </c>
      <c r="O1046" s="1">
        <v>16</v>
      </c>
      <c r="P1046" s="1">
        <v>56</v>
      </c>
      <c r="AI1046" s="1"/>
    </row>
    <row r="1047" spans="1:35" x14ac:dyDescent="0.25">
      <c r="A1047" s="1" t="s">
        <v>9760</v>
      </c>
      <c r="B1047" s="1">
        <v>2012</v>
      </c>
      <c r="C1047" s="1" t="s">
        <v>68</v>
      </c>
      <c r="D1047" s="1" t="s">
        <v>57</v>
      </c>
      <c r="E1047" s="1">
        <v>58</v>
      </c>
      <c r="F1047" s="1">
        <v>204</v>
      </c>
      <c r="G1047" s="1">
        <v>14</v>
      </c>
      <c r="H1047" s="1">
        <v>32</v>
      </c>
      <c r="I1047" s="1">
        <v>7</v>
      </c>
      <c r="J1047" s="1">
        <v>1</v>
      </c>
      <c r="K1047" s="1">
        <v>3</v>
      </c>
      <c r="L1047" s="1">
        <v>22</v>
      </c>
      <c r="M1047" s="1">
        <v>0</v>
      </c>
      <c r="N1047" s="1">
        <v>3</v>
      </c>
      <c r="O1047" s="1">
        <v>15</v>
      </c>
      <c r="P1047" s="1">
        <v>56</v>
      </c>
      <c r="AI1047" s="1"/>
    </row>
    <row r="1048" spans="1:35" x14ac:dyDescent="0.25">
      <c r="A1048" s="1" t="s">
        <v>9784</v>
      </c>
      <c r="B1048" s="1">
        <v>2012</v>
      </c>
      <c r="C1048" s="1" t="s">
        <v>64</v>
      </c>
      <c r="D1048" s="1" t="s">
        <v>53</v>
      </c>
      <c r="E1048" s="1">
        <v>63</v>
      </c>
      <c r="F1048" s="1">
        <v>204</v>
      </c>
      <c r="G1048" s="1">
        <v>22</v>
      </c>
      <c r="H1048" s="1">
        <v>53</v>
      </c>
      <c r="I1048" s="1">
        <v>19</v>
      </c>
      <c r="J1048" s="1">
        <v>2</v>
      </c>
      <c r="K1048" s="1">
        <v>0</v>
      </c>
      <c r="L1048" s="1">
        <v>16</v>
      </c>
      <c r="M1048" s="1">
        <v>0</v>
      </c>
      <c r="N1048" s="1">
        <v>0</v>
      </c>
      <c r="O1048" s="1">
        <v>12</v>
      </c>
      <c r="P1048" s="1">
        <v>43</v>
      </c>
      <c r="AI1048" s="1"/>
    </row>
    <row r="1049" spans="1:35" x14ac:dyDescent="0.25">
      <c r="A1049" s="1" t="s">
        <v>10059</v>
      </c>
      <c r="B1049" s="1">
        <v>2012</v>
      </c>
      <c r="C1049" s="1" t="s">
        <v>54</v>
      </c>
      <c r="D1049" s="1" t="s">
        <v>57</v>
      </c>
      <c r="E1049" s="1">
        <v>80</v>
      </c>
      <c r="F1049" s="1">
        <v>205</v>
      </c>
      <c r="G1049" s="1">
        <v>21</v>
      </c>
      <c r="H1049" s="1">
        <v>48</v>
      </c>
      <c r="I1049" s="1">
        <v>13</v>
      </c>
      <c r="J1049" s="1">
        <v>0</v>
      </c>
      <c r="K1049" s="1">
        <v>2</v>
      </c>
      <c r="L1049" s="1">
        <v>12</v>
      </c>
      <c r="M1049" s="1">
        <v>3</v>
      </c>
      <c r="N1049" s="1">
        <v>3</v>
      </c>
      <c r="O1049" s="1">
        <v>13</v>
      </c>
      <c r="P1049" s="1">
        <v>29</v>
      </c>
      <c r="AI1049" s="1"/>
    </row>
    <row r="1050" spans="1:35" x14ac:dyDescent="0.25">
      <c r="A1050" s="1" t="s">
        <v>9820</v>
      </c>
      <c r="B1050" s="1">
        <v>2012</v>
      </c>
      <c r="C1050" s="1" t="s">
        <v>78</v>
      </c>
      <c r="D1050" s="1" t="s">
        <v>53</v>
      </c>
      <c r="E1050" s="1">
        <v>66</v>
      </c>
      <c r="F1050" s="1">
        <v>205</v>
      </c>
      <c r="G1050" s="1">
        <v>14</v>
      </c>
      <c r="H1050" s="1">
        <v>35</v>
      </c>
      <c r="I1050" s="1">
        <v>14</v>
      </c>
      <c r="J1050" s="1">
        <v>0</v>
      </c>
      <c r="K1050" s="1">
        <v>1</v>
      </c>
      <c r="L1050" s="1">
        <v>12</v>
      </c>
      <c r="M1050" s="1">
        <v>1</v>
      </c>
      <c r="N1050" s="1">
        <v>1</v>
      </c>
      <c r="O1050" s="1">
        <v>13</v>
      </c>
      <c r="P1050" s="1">
        <v>53</v>
      </c>
      <c r="AI1050" s="1"/>
    </row>
    <row r="1051" spans="1:35" x14ac:dyDescent="0.25">
      <c r="A1051" s="1" t="s">
        <v>9889</v>
      </c>
      <c r="B1051" s="1">
        <v>2012</v>
      </c>
      <c r="C1051" s="1" t="s">
        <v>72</v>
      </c>
      <c r="D1051" s="1" t="s">
        <v>53</v>
      </c>
      <c r="E1051" s="1">
        <v>64</v>
      </c>
      <c r="F1051" s="1">
        <v>207</v>
      </c>
      <c r="G1051" s="1">
        <v>25</v>
      </c>
      <c r="H1051" s="1">
        <v>46</v>
      </c>
      <c r="I1051" s="1">
        <v>6</v>
      </c>
      <c r="J1051" s="1">
        <v>2</v>
      </c>
      <c r="K1051" s="1">
        <v>4</v>
      </c>
      <c r="L1051" s="1">
        <v>19</v>
      </c>
      <c r="M1051" s="1">
        <v>4</v>
      </c>
      <c r="N1051" s="1">
        <v>0</v>
      </c>
      <c r="O1051" s="1">
        <v>17</v>
      </c>
      <c r="P1051" s="1">
        <v>27</v>
      </c>
      <c r="AI1051" s="1"/>
    </row>
    <row r="1052" spans="1:35" x14ac:dyDescent="0.25">
      <c r="A1052" s="1" t="s">
        <v>9907</v>
      </c>
      <c r="B1052" s="1">
        <v>2012</v>
      </c>
      <c r="C1052" s="1" t="s">
        <v>73</v>
      </c>
      <c r="D1052" s="1" t="s">
        <v>57</v>
      </c>
      <c r="E1052" s="1">
        <v>53</v>
      </c>
      <c r="F1052" s="1">
        <v>208</v>
      </c>
      <c r="G1052" s="1">
        <v>26</v>
      </c>
      <c r="H1052" s="1">
        <v>51</v>
      </c>
      <c r="I1052" s="1">
        <v>12</v>
      </c>
      <c r="J1052" s="1">
        <v>2</v>
      </c>
      <c r="K1052" s="1">
        <v>2</v>
      </c>
      <c r="L1052" s="1">
        <v>15</v>
      </c>
      <c r="M1052" s="1">
        <v>15</v>
      </c>
      <c r="N1052" s="1">
        <v>2</v>
      </c>
      <c r="O1052" s="1">
        <v>18</v>
      </c>
      <c r="P1052" s="1">
        <v>31</v>
      </c>
      <c r="AI1052" s="1"/>
    </row>
    <row r="1053" spans="1:35" x14ac:dyDescent="0.25">
      <c r="A1053" s="1" t="s">
        <v>9739</v>
      </c>
      <c r="B1053" s="1">
        <v>2012</v>
      </c>
      <c r="C1053" s="1" t="s">
        <v>61</v>
      </c>
      <c r="D1053" s="1" t="s">
        <v>53</v>
      </c>
      <c r="E1053" s="1">
        <v>55</v>
      </c>
      <c r="F1053" s="1">
        <v>209</v>
      </c>
      <c r="G1053" s="1">
        <v>35</v>
      </c>
      <c r="H1053" s="1">
        <v>56</v>
      </c>
      <c r="I1053" s="1">
        <v>12</v>
      </c>
      <c r="J1053" s="1">
        <v>1</v>
      </c>
      <c r="K1053" s="1">
        <v>7</v>
      </c>
      <c r="L1053" s="1">
        <v>18</v>
      </c>
      <c r="M1053" s="1">
        <v>12</v>
      </c>
      <c r="N1053" s="1">
        <v>1</v>
      </c>
      <c r="O1053" s="1">
        <v>22</v>
      </c>
      <c r="P1053" s="1">
        <v>43</v>
      </c>
      <c r="AI1053" s="1"/>
    </row>
    <row r="1054" spans="1:35" x14ac:dyDescent="0.25">
      <c r="A1054" s="1" t="s">
        <v>10060</v>
      </c>
      <c r="B1054" s="1">
        <v>2012</v>
      </c>
      <c r="C1054" s="1" t="s">
        <v>66</v>
      </c>
      <c r="D1054" s="1" t="s">
        <v>53</v>
      </c>
      <c r="E1054" s="1">
        <v>60</v>
      </c>
      <c r="F1054" s="1">
        <v>209</v>
      </c>
      <c r="G1054" s="1">
        <v>19</v>
      </c>
      <c r="H1054" s="1">
        <v>42</v>
      </c>
      <c r="I1054" s="1">
        <v>8</v>
      </c>
      <c r="J1054" s="1">
        <v>1</v>
      </c>
      <c r="K1054" s="1">
        <v>7</v>
      </c>
      <c r="L1054" s="1">
        <v>34</v>
      </c>
      <c r="M1054" s="1">
        <v>5</v>
      </c>
      <c r="N1054" s="1">
        <v>1</v>
      </c>
      <c r="O1054" s="1">
        <v>21</v>
      </c>
      <c r="P1054" s="1">
        <v>66</v>
      </c>
      <c r="AI1054" s="1"/>
    </row>
    <row r="1055" spans="1:35" x14ac:dyDescent="0.25">
      <c r="A1055" s="1" t="s">
        <v>9711</v>
      </c>
      <c r="B1055" s="1">
        <v>2012</v>
      </c>
      <c r="C1055" s="1" t="s">
        <v>60</v>
      </c>
      <c r="D1055" s="1" t="s">
        <v>53</v>
      </c>
      <c r="E1055" s="1">
        <v>71</v>
      </c>
      <c r="F1055" s="1">
        <v>211</v>
      </c>
      <c r="G1055" s="1">
        <v>25</v>
      </c>
      <c r="H1055" s="1">
        <v>46</v>
      </c>
      <c r="I1055" s="1">
        <v>13</v>
      </c>
      <c r="J1055" s="1">
        <v>0</v>
      </c>
      <c r="K1055" s="1">
        <v>8</v>
      </c>
      <c r="L1055" s="1">
        <v>27</v>
      </c>
      <c r="M1055" s="1">
        <v>1</v>
      </c>
      <c r="N1055" s="1">
        <v>0</v>
      </c>
      <c r="O1055" s="1">
        <v>9</v>
      </c>
      <c r="P1055" s="1">
        <v>68</v>
      </c>
      <c r="AI1055" s="1"/>
    </row>
    <row r="1056" spans="1:35" x14ac:dyDescent="0.25">
      <c r="A1056" s="1" t="s">
        <v>9635</v>
      </c>
      <c r="B1056" s="1">
        <v>2012</v>
      </c>
      <c r="C1056" s="1" t="s">
        <v>74</v>
      </c>
      <c r="D1056" s="1" t="s">
        <v>53</v>
      </c>
      <c r="E1056" s="1">
        <v>68</v>
      </c>
      <c r="F1056" s="1">
        <v>212</v>
      </c>
      <c r="G1056" s="1">
        <v>16</v>
      </c>
      <c r="H1056" s="1">
        <v>50</v>
      </c>
      <c r="I1056" s="1">
        <v>10</v>
      </c>
      <c r="J1056" s="1">
        <v>1</v>
      </c>
      <c r="K1056" s="1">
        <v>2</v>
      </c>
      <c r="L1056" s="1">
        <v>25</v>
      </c>
      <c r="M1056" s="1">
        <v>0</v>
      </c>
      <c r="N1056" s="1">
        <v>1</v>
      </c>
      <c r="O1056" s="1">
        <v>9</v>
      </c>
      <c r="P1056" s="1">
        <v>24</v>
      </c>
      <c r="AI1056" s="1"/>
    </row>
    <row r="1057" spans="1:35" x14ac:dyDescent="0.25">
      <c r="A1057" s="1" t="s">
        <v>129</v>
      </c>
      <c r="B1057" s="1">
        <v>2012</v>
      </c>
      <c r="C1057" s="1" t="s">
        <v>72</v>
      </c>
      <c r="D1057" s="1" t="s">
        <v>53</v>
      </c>
      <c r="E1057" s="1">
        <v>66</v>
      </c>
      <c r="F1057" s="1">
        <v>213</v>
      </c>
      <c r="G1057" s="1">
        <v>16</v>
      </c>
      <c r="H1057" s="1">
        <v>53</v>
      </c>
      <c r="I1057" s="1">
        <v>13</v>
      </c>
      <c r="J1057" s="1">
        <v>0</v>
      </c>
      <c r="K1057" s="1">
        <v>4</v>
      </c>
      <c r="L1057" s="1">
        <v>28</v>
      </c>
      <c r="M1057" s="1">
        <v>0</v>
      </c>
      <c r="N1057" s="1">
        <v>1</v>
      </c>
      <c r="O1057" s="1">
        <v>8</v>
      </c>
      <c r="P1057" s="1">
        <v>35</v>
      </c>
      <c r="AI1057" s="1"/>
    </row>
    <row r="1058" spans="1:35" x14ac:dyDescent="0.25">
      <c r="A1058" s="1" t="s">
        <v>9894</v>
      </c>
      <c r="B1058" s="1">
        <v>2012</v>
      </c>
      <c r="C1058" s="1" t="s">
        <v>74</v>
      </c>
      <c r="D1058" s="1" t="s">
        <v>53</v>
      </c>
      <c r="E1058" s="1">
        <v>57</v>
      </c>
      <c r="F1058" s="1">
        <v>215</v>
      </c>
      <c r="G1058" s="1">
        <v>21</v>
      </c>
      <c r="H1058" s="1">
        <v>49</v>
      </c>
      <c r="I1058" s="1">
        <v>14</v>
      </c>
      <c r="J1058" s="1">
        <v>1</v>
      </c>
      <c r="K1058" s="1">
        <v>7</v>
      </c>
      <c r="L1058" s="1">
        <v>36</v>
      </c>
      <c r="M1058" s="1">
        <v>0</v>
      </c>
      <c r="N1058" s="1">
        <v>1</v>
      </c>
      <c r="O1058" s="1">
        <v>9</v>
      </c>
      <c r="P1058" s="1">
        <v>25</v>
      </c>
      <c r="AI1058" s="1"/>
    </row>
    <row r="1059" spans="1:35" x14ac:dyDescent="0.25">
      <c r="A1059" s="1" t="s">
        <v>9661</v>
      </c>
      <c r="B1059" s="1">
        <v>2012</v>
      </c>
      <c r="C1059" s="1" t="s">
        <v>66</v>
      </c>
      <c r="D1059" s="1" t="s">
        <v>53</v>
      </c>
      <c r="E1059" s="1">
        <v>67</v>
      </c>
      <c r="F1059" s="1">
        <v>218</v>
      </c>
      <c r="G1059" s="1">
        <v>38</v>
      </c>
      <c r="H1059" s="1">
        <v>52</v>
      </c>
      <c r="I1059" s="1">
        <v>12</v>
      </c>
      <c r="J1059" s="1">
        <v>0</v>
      </c>
      <c r="K1059" s="1">
        <v>16</v>
      </c>
      <c r="L1059" s="1">
        <v>39</v>
      </c>
      <c r="M1059" s="1">
        <v>0</v>
      </c>
      <c r="N1059" s="1">
        <v>0</v>
      </c>
      <c r="O1059" s="1">
        <v>39</v>
      </c>
      <c r="P1059" s="1">
        <v>83</v>
      </c>
      <c r="AI1059" s="1"/>
    </row>
    <row r="1060" spans="1:35" x14ac:dyDescent="0.25">
      <c r="A1060" s="1" t="s">
        <v>10061</v>
      </c>
      <c r="B1060" s="1">
        <v>2012</v>
      </c>
      <c r="C1060" s="1" t="s">
        <v>81</v>
      </c>
      <c r="D1060" s="1" t="s">
        <v>57</v>
      </c>
      <c r="E1060" s="1">
        <v>74</v>
      </c>
      <c r="F1060" s="1">
        <v>218</v>
      </c>
      <c r="G1060" s="1">
        <v>22</v>
      </c>
      <c r="H1060" s="1">
        <v>61</v>
      </c>
      <c r="I1060" s="1">
        <v>15</v>
      </c>
      <c r="J1060" s="1">
        <v>0</v>
      </c>
      <c r="K1060" s="1">
        <v>3</v>
      </c>
      <c r="L1060" s="1">
        <v>34</v>
      </c>
      <c r="M1060" s="1">
        <v>0</v>
      </c>
      <c r="N1060" s="1">
        <v>0</v>
      </c>
      <c r="O1060" s="1">
        <v>5</v>
      </c>
      <c r="P1060" s="1">
        <v>52</v>
      </c>
      <c r="AI1060" s="1"/>
    </row>
    <row r="1061" spans="1:35" x14ac:dyDescent="0.25">
      <c r="A1061" s="1" t="s">
        <v>9833</v>
      </c>
      <c r="B1061" s="1">
        <v>2012</v>
      </c>
      <c r="C1061" s="1" t="s">
        <v>72</v>
      </c>
      <c r="D1061" s="1" t="s">
        <v>53</v>
      </c>
      <c r="E1061" s="1">
        <v>66</v>
      </c>
      <c r="F1061" s="1">
        <v>219</v>
      </c>
      <c r="G1061" s="1">
        <v>23</v>
      </c>
      <c r="H1061" s="1">
        <v>50</v>
      </c>
      <c r="I1061" s="1">
        <v>6</v>
      </c>
      <c r="J1061" s="1">
        <v>2</v>
      </c>
      <c r="K1061" s="1">
        <v>12</v>
      </c>
      <c r="L1061" s="1">
        <v>34</v>
      </c>
      <c r="M1061" s="1">
        <v>0</v>
      </c>
      <c r="N1061" s="1">
        <v>0</v>
      </c>
      <c r="O1061" s="1">
        <v>32</v>
      </c>
      <c r="P1061" s="1">
        <v>47</v>
      </c>
      <c r="AI1061" s="1"/>
    </row>
    <row r="1062" spans="1:35" x14ac:dyDescent="0.25">
      <c r="A1062" s="1" t="s">
        <v>9587</v>
      </c>
      <c r="B1062" s="1">
        <v>2012</v>
      </c>
      <c r="C1062" s="1" t="s">
        <v>81</v>
      </c>
      <c r="D1062" s="1" t="s">
        <v>57</v>
      </c>
      <c r="E1062" s="1">
        <v>59</v>
      </c>
      <c r="F1062" s="1">
        <v>219</v>
      </c>
      <c r="G1062" s="1">
        <v>28</v>
      </c>
      <c r="H1062" s="1">
        <v>48</v>
      </c>
      <c r="I1062" s="1">
        <v>11</v>
      </c>
      <c r="J1062" s="1">
        <v>2</v>
      </c>
      <c r="K1062" s="1">
        <v>7</v>
      </c>
      <c r="L1062" s="1">
        <v>45</v>
      </c>
      <c r="M1062" s="1">
        <v>1</v>
      </c>
      <c r="N1062" s="1">
        <v>0</v>
      </c>
      <c r="O1062" s="1">
        <v>19</v>
      </c>
      <c r="P1062" s="1">
        <v>60</v>
      </c>
      <c r="AI1062" s="1"/>
    </row>
    <row r="1063" spans="1:35" x14ac:dyDescent="0.25">
      <c r="A1063" s="1" t="s">
        <v>9694</v>
      </c>
      <c r="B1063" s="1">
        <v>2012</v>
      </c>
      <c r="C1063" s="1" t="s">
        <v>77</v>
      </c>
      <c r="D1063" s="1" t="s">
        <v>53</v>
      </c>
      <c r="E1063" s="1">
        <v>79</v>
      </c>
      <c r="F1063" s="1">
        <v>221</v>
      </c>
      <c r="G1063" s="1">
        <v>27</v>
      </c>
      <c r="H1063" s="1">
        <v>53</v>
      </c>
      <c r="I1063" s="1">
        <v>6</v>
      </c>
      <c r="J1063" s="1">
        <v>1</v>
      </c>
      <c r="K1063" s="1">
        <v>9</v>
      </c>
      <c r="L1063" s="1">
        <v>26</v>
      </c>
      <c r="M1063" s="1">
        <v>1</v>
      </c>
      <c r="N1063" s="1">
        <v>3</v>
      </c>
      <c r="O1063" s="1">
        <v>29</v>
      </c>
      <c r="P1063" s="1">
        <v>60</v>
      </c>
      <c r="AI1063" s="1"/>
    </row>
    <row r="1064" spans="1:35" x14ac:dyDescent="0.25">
      <c r="A1064" s="1" t="s">
        <v>9566</v>
      </c>
      <c r="B1064" s="1">
        <v>2012</v>
      </c>
      <c r="C1064" s="1" t="s">
        <v>54</v>
      </c>
      <c r="D1064" s="1" t="s">
        <v>57</v>
      </c>
      <c r="E1064" s="1">
        <v>76</v>
      </c>
      <c r="F1064" s="1">
        <v>221</v>
      </c>
      <c r="G1064" s="1">
        <v>23</v>
      </c>
      <c r="H1064" s="1">
        <v>39</v>
      </c>
      <c r="I1064" s="1">
        <v>8</v>
      </c>
      <c r="J1064" s="1">
        <v>0</v>
      </c>
      <c r="K1064" s="1">
        <v>7</v>
      </c>
      <c r="L1064" s="1">
        <v>24</v>
      </c>
      <c r="M1064" s="1">
        <v>0</v>
      </c>
      <c r="N1064" s="1">
        <v>0</v>
      </c>
      <c r="O1064" s="1">
        <v>33</v>
      </c>
      <c r="P1064" s="1">
        <v>70</v>
      </c>
      <c r="AI1064" s="1"/>
    </row>
    <row r="1065" spans="1:35" x14ac:dyDescent="0.25">
      <c r="A1065" s="1" t="s">
        <v>9610</v>
      </c>
      <c r="B1065" s="1">
        <v>2012</v>
      </c>
      <c r="C1065" s="1" t="s">
        <v>74</v>
      </c>
      <c r="D1065" s="1" t="s">
        <v>53</v>
      </c>
      <c r="E1065" s="1">
        <v>61</v>
      </c>
      <c r="F1065" s="1">
        <v>222</v>
      </c>
      <c r="G1065" s="1">
        <v>27</v>
      </c>
      <c r="H1065" s="1">
        <v>59</v>
      </c>
      <c r="I1065" s="1">
        <v>9</v>
      </c>
      <c r="J1065" s="1">
        <v>2</v>
      </c>
      <c r="K1065" s="1">
        <v>7</v>
      </c>
      <c r="L1065" s="1">
        <v>31</v>
      </c>
      <c r="M1065" s="1">
        <v>10</v>
      </c>
      <c r="N1065" s="1">
        <v>0</v>
      </c>
      <c r="O1065" s="1">
        <v>15</v>
      </c>
      <c r="P1065" s="1">
        <v>56</v>
      </c>
      <c r="AI1065" s="1"/>
    </row>
    <row r="1066" spans="1:35" x14ac:dyDescent="0.25">
      <c r="A1066" s="1" t="s">
        <v>9726</v>
      </c>
      <c r="B1066" s="1">
        <v>2012</v>
      </c>
      <c r="C1066" s="1" t="s">
        <v>84</v>
      </c>
      <c r="D1066" s="1" t="s">
        <v>57</v>
      </c>
      <c r="E1066" s="1">
        <v>86</v>
      </c>
      <c r="F1066" s="1">
        <v>225</v>
      </c>
      <c r="G1066" s="1">
        <v>29</v>
      </c>
      <c r="H1066" s="1">
        <v>59</v>
      </c>
      <c r="I1066" s="1">
        <v>9</v>
      </c>
      <c r="J1066" s="1">
        <v>1</v>
      </c>
      <c r="K1066" s="1">
        <v>3</v>
      </c>
      <c r="L1066" s="1">
        <v>12</v>
      </c>
      <c r="M1066" s="1">
        <v>4</v>
      </c>
      <c r="N1066" s="1">
        <v>1</v>
      </c>
      <c r="O1066" s="1">
        <v>16</v>
      </c>
      <c r="P1066" s="1">
        <v>39</v>
      </c>
      <c r="AI1066" s="1"/>
    </row>
    <row r="1067" spans="1:35" x14ac:dyDescent="0.25">
      <c r="A1067" s="1" t="s">
        <v>10062</v>
      </c>
      <c r="B1067" s="1">
        <v>2012</v>
      </c>
      <c r="C1067" s="1" t="s">
        <v>58</v>
      </c>
      <c r="D1067" s="1" t="s">
        <v>57</v>
      </c>
      <c r="E1067" s="1">
        <v>103</v>
      </c>
      <c r="F1067" s="1">
        <v>225</v>
      </c>
      <c r="G1067" s="1">
        <v>18</v>
      </c>
      <c r="H1067" s="1">
        <v>47</v>
      </c>
      <c r="I1067" s="1">
        <v>11</v>
      </c>
      <c r="J1067" s="1">
        <v>0</v>
      </c>
      <c r="K1067" s="1">
        <v>5</v>
      </c>
      <c r="L1067" s="1">
        <v>19</v>
      </c>
      <c r="M1067" s="1">
        <v>5</v>
      </c>
      <c r="N1067" s="1">
        <v>2</v>
      </c>
      <c r="O1067" s="1">
        <v>14</v>
      </c>
      <c r="P1067" s="1">
        <v>46</v>
      </c>
      <c r="AI1067" s="1"/>
    </row>
    <row r="1068" spans="1:35" x14ac:dyDescent="0.25">
      <c r="A1068" s="1" t="s">
        <v>9660</v>
      </c>
      <c r="B1068" s="1">
        <v>2012</v>
      </c>
      <c r="C1068" s="1" t="s">
        <v>78</v>
      </c>
      <c r="D1068" s="1" t="s">
        <v>53</v>
      </c>
      <c r="E1068" s="1">
        <v>64</v>
      </c>
      <c r="F1068" s="1">
        <v>226</v>
      </c>
      <c r="G1068" s="1">
        <v>27</v>
      </c>
      <c r="H1068" s="1">
        <v>58</v>
      </c>
      <c r="I1068" s="1">
        <v>7</v>
      </c>
      <c r="J1068" s="1">
        <v>5</v>
      </c>
      <c r="K1068" s="1">
        <v>4</v>
      </c>
      <c r="L1068" s="1">
        <v>20</v>
      </c>
      <c r="M1068" s="1">
        <v>7</v>
      </c>
      <c r="N1068" s="1">
        <v>2</v>
      </c>
      <c r="O1068" s="1">
        <v>9</v>
      </c>
      <c r="P1068" s="1">
        <v>23</v>
      </c>
      <c r="AI1068" s="1"/>
    </row>
    <row r="1069" spans="1:35" x14ac:dyDescent="0.25">
      <c r="A1069" s="1" t="s">
        <v>9841</v>
      </c>
      <c r="B1069" s="1">
        <v>2012</v>
      </c>
      <c r="C1069" s="1" t="s">
        <v>79</v>
      </c>
      <c r="D1069" s="1" t="s">
        <v>57</v>
      </c>
      <c r="E1069" s="1">
        <v>129</v>
      </c>
      <c r="F1069" s="1">
        <v>227</v>
      </c>
      <c r="G1069" s="1">
        <v>25</v>
      </c>
      <c r="H1069" s="1">
        <v>66</v>
      </c>
      <c r="I1069" s="1">
        <v>11</v>
      </c>
      <c r="J1069" s="1">
        <v>0</v>
      </c>
      <c r="K1069" s="1">
        <v>5</v>
      </c>
      <c r="L1069" s="1">
        <v>25</v>
      </c>
      <c r="M1069" s="1">
        <v>15</v>
      </c>
      <c r="N1069" s="1">
        <v>3</v>
      </c>
      <c r="O1069" s="1">
        <v>28</v>
      </c>
      <c r="P1069" s="1">
        <v>53</v>
      </c>
      <c r="AI1069" s="1"/>
    </row>
    <row r="1070" spans="1:35" x14ac:dyDescent="0.25">
      <c r="A1070" s="1" t="s">
        <v>9593</v>
      </c>
      <c r="B1070" s="1">
        <v>2012</v>
      </c>
      <c r="C1070" s="1" t="s">
        <v>67</v>
      </c>
      <c r="D1070" s="1" t="s">
        <v>53</v>
      </c>
      <c r="E1070" s="1">
        <v>67</v>
      </c>
      <c r="F1070" s="1">
        <v>227</v>
      </c>
      <c r="G1070" s="1">
        <v>28</v>
      </c>
      <c r="H1070" s="1">
        <v>73</v>
      </c>
      <c r="I1070" s="1">
        <v>13</v>
      </c>
      <c r="J1070" s="1">
        <v>1</v>
      </c>
      <c r="K1070" s="1">
        <v>5</v>
      </c>
      <c r="L1070" s="1">
        <v>27</v>
      </c>
      <c r="M1070" s="1">
        <v>14</v>
      </c>
      <c r="N1070" s="1">
        <v>5</v>
      </c>
      <c r="O1070" s="1">
        <v>5</v>
      </c>
      <c r="P1070" s="1">
        <v>21</v>
      </c>
      <c r="AI1070" s="1"/>
    </row>
    <row r="1071" spans="1:35" x14ac:dyDescent="0.25">
      <c r="A1071" s="1" t="s">
        <v>9793</v>
      </c>
      <c r="B1071" s="1">
        <v>2012</v>
      </c>
      <c r="C1071" s="1" t="s">
        <v>78</v>
      </c>
      <c r="D1071" s="1" t="s">
        <v>53</v>
      </c>
      <c r="E1071" s="1">
        <v>93</v>
      </c>
      <c r="F1071" s="1">
        <v>228</v>
      </c>
      <c r="G1071" s="1">
        <v>19</v>
      </c>
      <c r="H1071" s="1">
        <v>47</v>
      </c>
      <c r="I1071" s="1">
        <v>7</v>
      </c>
      <c r="J1071" s="1">
        <v>1</v>
      </c>
      <c r="K1071" s="1">
        <v>2</v>
      </c>
      <c r="L1071" s="1">
        <v>17</v>
      </c>
      <c r="M1071" s="1">
        <v>1</v>
      </c>
      <c r="N1071" s="1">
        <v>0</v>
      </c>
      <c r="O1071" s="1">
        <v>20</v>
      </c>
      <c r="P1071" s="1">
        <v>39</v>
      </c>
      <c r="AI1071" s="1"/>
    </row>
    <row r="1072" spans="1:35" x14ac:dyDescent="0.25">
      <c r="A1072" s="1" t="s">
        <v>10063</v>
      </c>
      <c r="B1072" s="1">
        <v>2012</v>
      </c>
      <c r="C1072" s="1" t="s">
        <v>84</v>
      </c>
      <c r="D1072" s="1" t="s">
        <v>57</v>
      </c>
      <c r="E1072" s="1">
        <v>81</v>
      </c>
      <c r="F1072" s="1">
        <v>229</v>
      </c>
      <c r="G1072" s="1">
        <v>26</v>
      </c>
      <c r="H1072" s="1">
        <v>68</v>
      </c>
      <c r="I1072" s="1">
        <v>12</v>
      </c>
      <c r="J1072" s="1">
        <v>4</v>
      </c>
      <c r="K1072" s="1">
        <v>2</v>
      </c>
      <c r="L1072" s="1">
        <v>22</v>
      </c>
      <c r="M1072" s="1">
        <v>1</v>
      </c>
      <c r="N1072" s="1">
        <v>2</v>
      </c>
      <c r="O1072" s="1">
        <v>13</v>
      </c>
      <c r="P1072" s="1">
        <v>42</v>
      </c>
      <c r="AI1072" s="1"/>
    </row>
    <row r="1073" spans="1:35" x14ac:dyDescent="0.25">
      <c r="A1073" s="1" t="s">
        <v>9604</v>
      </c>
      <c r="B1073" s="1">
        <v>2012</v>
      </c>
      <c r="C1073" s="1" t="s">
        <v>54</v>
      </c>
      <c r="D1073" s="1" t="s">
        <v>57</v>
      </c>
      <c r="E1073" s="1">
        <v>66</v>
      </c>
      <c r="F1073" s="1">
        <v>229</v>
      </c>
      <c r="G1073" s="1">
        <v>24</v>
      </c>
      <c r="H1073" s="1">
        <v>58</v>
      </c>
      <c r="I1073" s="1">
        <v>10</v>
      </c>
      <c r="J1073" s="1">
        <v>1</v>
      </c>
      <c r="K1073" s="1">
        <v>9</v>
      </c>
      <c r="L1073" s="1">
        <v>24</v>
      </c>
      <c r="M1073" s="1">
        <v>0</v>
      </c>
      <c r="N1073" s="1">
        <v>0</v>
      </c>
      <c r="O1073" s="1">
        <v>18</v>
      </c>
      <c r="P1073" s="1">
        <v>73</v>
      </c>
      <c r="AI1073" s="1"/>
    </row>
    <row r="1074" spans="1:35" x14ac:dyDescent="0.25">
      <c r="A1074" s="1" t="s">
        <v>9732</v>
      </c>
      <c r="B1074" s="1">
        <v>2012</v>
      </c>
      <c r="C1074" s="1" t="s">
        <v>72</v>
      </c>
      <c r="D1074" s="1" t="s">
        <v>53</v>
      </c>
      <c r="E1074" s="1">
        <v>81</v>
      </c>
      <c r="F1074" s="1">
        <v>232</v>
      </c>
      <c r="G1074" s="1">
        <v>29</v>
      </c>
      <c r="H1074" s="1">
        <v>47</v>
      </c>
      <c r="I1074" s="1">
        <v>10</v>
      </c>
      <c r="J1074" s="1">
        <v>0</v>
      </c>
      <c r="K1074" s="1">
        <v>11</v>
      </c>
      <c r="L1074" s="1">
        <v>31</v>
      </c>
      <c r="M1074" s="1">
        <v>1</v>
      </c>
      <c r="N1074" s="1">
        <v>2</v>
      </c>
      <c r="O1074" s="1">
        <v>28</v>
      </c>
      <c r="P1074" s="1">
        <v>59</v>
      </c>
      <c r="AI1074" s="1"/>
    </row>
    <row r="1075" spans="1:35" x14ac:dyDescent="0.25">
      <c r="A1075" s="1" t="s">
        <v>9765</v>
      </c>
      <c r="B1075" s="1">
        <v>2012</v>
      </c>
      <c r="C1075" s="1" t="s">
        <v>67</v>
      </c>
      <c r="D1075" s="1" t="s">
        <v>53</v>
      </c>
      <c r="E1075" s="1">
        <v>94</v>
      </c>
      <c r="F1075" s="1">
        <v>233</v>
      </c>
      <c r="G1075" s="1">
        <v>27</v>
      </c>
      <c r="H1075" s="1">
        <v>46</v>
      </c>
      <c r="I1075" s="1">
        <v>7</v>
      </c>
      <c r="J1075" s="1">
        <v>0</v>
      </c>
      <c r="K1075" s="1">
        <v>14</v>
      </c>
      <c r="L1075" s="1">
        <v>34</v>
      </c>
      <c r="M1075" s="1">
        <v>0</v>
      </c>
      <c r="N1075" s="1">
        <v>0</v>
      </c>
      <c r="O1075" s="1">
        <v>28</v>
      </c>
      <c r="P1075" s="1">
        <v>71</v>
      </c>
      <c r="AI1075" s="1"/>
    </row>
    <row r="1076" spans="1:35" x14ac:dyDescent="0.25">
      <c r="A1076" s="1" t="s">
        <v>10064</v>
      </c>
      <c r="B1076" s="1">
        <v>2012</v>
      </c>
      <c r="C1076" s="1" t="s">
        <v>62</v>
      </c>
      <c r="D1076" s="1" t="s">
        <v>57</v>
      </c>
      <c r="E1076" s="1">
        <v>78</v>
      </c>
      <c r="F1076" s="1">
        <v>233</v>
      </c>
      <c r="G1076" s="1">
        <v>22</v>
      </c>
      <c r="H1076" s="1">
        <v>62</v>
      </c>
      <c r="I1076" s="1">
        <v>9</v>
      </c>
      <c r="J1076" s="1">
        <v>0</v>
      </c>
      <c r="K1076" s="1">
        <v>8</v>
      </c>
      <c r="L1076" s="1">
        <v>30</v>
      </c>
      <c r="M1076" s="1">
        <v>1</v>
      </c>
      <c r="N1076" s="1">
        <v>1</v>
      </c>
      <c r="O1076" s="1">
        <v>17</v>
      </c>
      <c r="P1076" s="1">
        <v>56</v>
      </c>
      <c r="AI1076" s="1"/>
    </row>
    <row r="1077" spans="1:35" x14ac:dyDescent="0.25">
      <c r="A1077" s="1" t="s">
        <v>9847</v>
      </c>
      <c r="B1077" s="1">
        <v>2012</v>
      </c>
      <c r="C1077" s="1" t="s">
        <v>73</v>
      </c>
      <c r="D1077" s="1" t="s">
        <v>57</v>
      </c>
      <c r="E1077" s="1">
        <v>78</v>
      </c>
      <c r="F1077" s="1">
        <v>238</v>
      </c>
      <c r="G1077" s="1">
        <v>19</v>
      </c>
      <c r="H1077" s="1">
        <v>65</v>
      </c>
      <c r="I1077" s="1">
        <v>13</v>
      </c>
      <c r="J1077" s="1">
        <v>1</v>
      </c>
      <c r="K1077" s="1">
        <v>4</v>
      </c>
      <c r="L1077" s="1">
        <v>26</v>
      </c>
      <c r="M1077" s="1">
        <v>1</v>
      </c>
      <c r="N1077" s="1">
        <v>2</v>
      </c>
      <c r="O1077" s="1">
        <v>23</v>
      </c>
      <c r="P1077" s="1">
        <v>27</v>
      </c>
      <c r="AI1077" s="1"/>
    </row>
    <row r="1078" spans="1:35" x14ac:dyDescent="0.25">
      <c r="A1078" s="1" t="s">
        <v>9937</v>
      </c>
      <c r="B1078" s="1">
        <v>2012</v>
      </c>
      <c r="C1078" s="1" t="s">
        <v>80</v>
      </c>
      <c r="D1078" s="1" t="s">
        <v>53</v>
      </c>
      <c r="E1078" s="1">
        <v>122</v>
      </c>
      <c r="F1078" s="1">
        <v>240</v>
      </c>
      <c r="G1078" s="1">
        <v>31</v>
      </c>
      <c r="H1078" s="1">
        <v>73</v>
      </c>
      <c r="I1078" s="1">
        <v>12</v>
      </c>
      <c r="J1078" s="1">
        <v>3</v>
      </c>
      <c r="K1078" s="1">
        <v>1</v>
      </c>
      <c r="L1078" s="1">
        <v>26</v>
      </c>
      <c r="M1078" s="1">
        <v>13</v>
      </c>
      <c r="N1078" s="1">
        <v>7</v>
      </c>
      <c r="O1078" s="1">
        <v>14</v>
      </c>
      <c r="P1078" s="1">
        <v>41</v>
      </c>
      <c r="AI1078" s="1"/>
    </row>
    <row r="1079" spans="1:35" x14ac:dyDescent="0.25">
      <c r="A1079" s="1" t="s">
        <v>9834</v>
      </c>
      <c r="B1079" s="1">
        <v>2012</v>
      </c>
      <c r="C1079" s="1" t="s">
        <v>84</v>
      </c>
      <c r="D1079" s="1" t="s">
        <v>57</v>
      </c>
      <c r="E1079" s="1">
        <v>69</v>
      </c>
      <c r="F1079" s="1">
        <v>240</v>
      </c>
      <c r="G1079" s="1">
        <v>31</v>
      </c>
      <c r="H1079" s="1">
        <v>57</v>
      </c>
      <c r="I1079" s="1">
        <v>16</v>
      </c>
      <c r="J1079" s="1">
        <v>1</v>
      </c>
      <c r="K1079" s="1">
        <v>7</v>
      </c>
      <c r="L1079" s="1">
        <v>37</v>
      </c>
      <c r="M1079" s="1">
        <v>1</v>
      </c>
      <c r="N1079" s="1">
        <v>1</v>
      </c>
      <c r="O1079" s="1">
        <v>39</v>
      </c>
      <c r="P1079" s="1">
        <v>44</v>
      </c>
      <c r="AI1079" s="1"/>
    </row>
    <row r="1080" spans="1:35" x14ac:dyDescent="0.25">
      <c r="A1080" s="1" t="s">
        <v>9963</v>
      </c>
      <c r="B1080" s="1">
        <v>2012</v>
      </c>
      <c r="C1080" s="1" t="s">
        <v>70</v>
      </c>
      <c r="D1080" s="1" t="s">
        <v>57</v>
      </c>
      <c r="E1080" s="1">
        <v>88</v>
      </c>
      <c r="F1080" s="1">
        <v>240</v>
      </c>
      <c r="G1080" s="1">
        <v>25</v>
      </c>
      <c r="H1080" s="1">
        <v>56</v>
      </c>
      <c r="I1080" s="1">
        <v>14</v>
      </c>
      <c r="J1080" s="1">
        <v>0</v>
      </c>
      <c r="K1080" s="1">
        <v>12</v>
      </c>
      <c r="L1080" s="1">
        <v>39</v>
      </c>
      <c r="M1080" s="1">
        <v>0</v>
      </c>
      <c r="N1080" s="1">
        <v>0</v>
      </c>
      <c r="O1080" s="1">
        <v>29</v>
      </c>
      <c r="P1080" s="1">
        <v>73</v>
      </c>
      <c r="AI1080" s="1"/>
    </row>
    <row r="1081" spans="1:35" x14ac:dyDescent="0.25">
      <c r="A1081" s="1" t="s">
        <v>9974</v>
      </c>
      <c r="B1081" s="1">
        <v>2012</v>
      </c>
      <c r="C1081" s="1" t="s">
        <v>59</v>
      </c>
      <c r="D1081" s="1" t="s">
        <v>57</v>
      </c>
      <c r="E1081" s="1">
        <v>84</v>
      </c>
      <c r="F1081" s="1">
        <v>241</v>
      </c>
      <c r="G1081" s="1">
        <v>29</v>
      </c>
      <c r="H1081" s="1">
        <v>47</v>
      </c>
      <c r="I1081" s="1">
        <v>9</v>
      </c>
      <c r="J1081" s="1">
        <v>3</v>
      </c>
      <c r="K1081" s="1">
        <v>0</v>
      </c>
      <c r="L1081" s="1">
        <v>17</v>
      </c>
      <c r="M1081" s="1">
        <v>8</v>
      </c>
      <c r="N1081" s="1">
        <v>2</v>
      </c>
      <c r="O1081" s="1">
        <v>25</v>
      </c>
      <c r="P1081" s="1">
        <v>58</v>
      </c>
      <c r="AI1081" s="1"/>
    </row>
    <row r="1082" spans="1:35" x14ac:dyDescent="0.25">
      <c r="A1082" s="1" t="s">
        <v>9916</v>
      </c>
      <c r="B1082" s="1">
        <v>2012</v>
      </c>
      <c r="C1082" s="1" t="s">
        <v>81</v>
      </c>
      <c r="D1082" s="1" t="s">
        <v>57</v>
      </c>
      <c r="E1082" s="1">
        <v>61</v>
      </c>
      <c r="F1082" s="1">
        <v>243</v>
      </c>
      <c r="G1082" s="1">
        <v>40</v>
      </c>
      <c r="H1082" s="1">
        <v>88</v>
      </c>
      <c r="I1082" s="1">
        <v>16</v>
      </c>
      <c r="J1082" s="1">
        <v>1</v>
      </c>
      <c r="K1082" s="1">
        <v>3</v>
      </c>
      <c r="L1082" s="1">
        <v>44</v>
      </c>
      <c r="M1082" s="1">
        <v>2</v>
      </c>
      <c r="N1082" s="1">
        <v>1</v>
      </c>
      <c r="O1082" s="1">
        <v>13</v>
      </c>
      <c r="P1082" s="1">
        <v>14</v>
      </c>
      <c r="AI1082" s="1"/>
    </row>
    <row r="1083" spans="1:35" x14ac:dyDescent="0.25">
      <c r="A1083" s="1" t="s">
        <v>9909</v>
      </c>
      <c r="B1083" s="1">
        <v>2012</v>
      </c>
      <c r="C1083" s="1" t="s">
        <v>77</v>
      </c>
      <c r="D1083" s="1" t="s">
        <v>53</v>
      </c>
      <c r="E1083" s="1">
        <v>77</v>
      </c>
      <c r="F1083" s="1">
        <v>243</v>
      </c>
      <c r="G1083" s="1">
        <v>36</v>
      </c>
      <c r="H1083" s="1">
        <v>56</v>
      </c>
      <c r="I1083" s="1">
        <v>9</v>
      </c>
      <c r="J1083" s="1">
        <v>0</v>
      </c>
      <c r="K1083" s="1">
        <v>11</v>
      </c>
      <c r="L1083" s="1">
        <v>29</v>
      </c>
      <c r="M1083" s="1">
        <v>3</v>
      </c>
      <c r="N1083" s="1">
        <v>1</v>
      </c>
      <c r="O1083" s="1">
        <v>16</v>
      </c>
      <c r="P1083" s="1">
        <v>35</v>
      </c>
      <c r="AI1083" s="1"/>
    </row>
    <row r="1084" spans="1:35" x14ac:dyDescent="0.25">
      <c r="A1084" s="1" t="s">
        <v>9688</v>
      </c>
      <c r="B1084" s="1">
        <v>2012</v>
      </c>
      <c r="C1084" s="1" t="s">
        <v>59</v>
      </c>
      <c r="D1084" s="1" t="s">
        <v>57</v>
      </c>
      <c r="E1084" s="1">
        <v>64</v>
      </c>
      <c r="F1084" s="1">
        <v>244</v>
      </c>
      <c r="G1084" s="1">
        <v>30</v>
      </c>
      <c r="H1084" s="1">
        <v>63</v>
      </c>
      <c r="I1084" s="1">
        <v>3</v>
      </c>
      <c r="J1084" s="1">
        <v>4</v>
      </c>
      <c r="K1084" s="1">
        <v>1</v>
      </c>
      <c r="L1084" s="1">
        <v>11</v>
      </c>
      <c r="M1084" s="1">
        <v>30</v>
      </c>
      <c r="N1084" s="1">
        <v>3</v>
      </c>
      <c r="O1084" s="1">
        <v>25</v>
      </c>
      <c r="P1084" s="1">
        <v>52</v>
      </c>
      <c r="AI1084" s="1"/>
    </row>
    <row r="1085" spans="1:35" x14ac:dyDescent="0.25">
      <c r="A1085" s="1" t="s">
        <v>9968</v>
      </c>
      <c r="B1085" s="1">
        <v>2012</v>
      </c>
      <c r="C1085" s="1" t="s">
        <v>70</v>
      </c>
      <c r="D1085" s="1" t="s">
        <v>57</v>
      </c>
      <c r="E1085" s="1">
        <v>104</v>
      </c>
      <c r="F1085" s="1">
        <v>249</v>
      </c>
      <c r="G1085" s="1">
        <v>34</v>
      </c>
      <c r="H1085" s="1">
        <v>58</v>
      </c>
      <c r="I1085" s="1">
        <v>9</v>
      </c>
      <c r="J1085" s="1">
        <v>5</v>
      </c>
      <c r="K1085" s="1">
        <v>3</v>
      </c>
      <c r="L1085" s="1">
        <v>16</v>
      </c>
      <c r="M1085" s="1">
        <v>7</v>
      </c>
      <c r="N1085" s="1">
        <v>3</v>
      </c>
      <c r="O1085" s="1">
        <v>10</v>
      </c>
      <c r="P1085" s="1">
        <v>37</v>
      </c>
      <c r="AI1085" s="1"/>
    </row>
    <row r="1086" spans="1:35" x14ac:dyDescent="0.25">
      <c r="A1086" s="1" t="s">
        <v>9663</v>
      </c>
      <c r="B1086" s="1">
        <v>2012</v>
      </c>
      <c r="C1086" s="1" t="s">
        <v>63</v>
      </c>
      <c r="D1086" s="1" t="s">
        <v>53</v>
      </c>
      <c r="E1086" s="1">
        <v>102</v>
      </c>
      <c r="F1086" s="1">
        <v>251</v>
      </c>
      <c r="G1086" s="1">
        <v>27</v>
      </c>
      <c r="H1086" s="1">
        <v>56</v>
      </c>
      <c r="I1086" s="1">
        <v>9</v>
      </c>
      <c r="J1086" s="1">
        <v>0</v>
      </c>
      <c r="K1086" s="1">
        <v>8</v>
      </c>
      <c r="L1086" s="1">
        <v>32</v>
      </c>
      <c r="M1086" s="1">
        <v>3</v>
      </c>
      <c r="N1086" s="1">
        <v>1</v>
      </c>
      <c r="O1086" s="1">
        <v>20</v>
      </c>
      <c r="P1086" s="1">
        <v>60</v>
      </c>
      <c r="AI1086" s="1"/>
    </row>
    <row r="1087" spans="1:35" x14ac:dyDescent="0.25">
      <c r="A1087" s="1" t="s">
        <v>9583</v>
      </c>
      <c r="B1087" s="1">
        <v>2012</v>
      </c>
      <c r="C1087" s="1" t="s">
        <v>73</v>
      </c>
      <c r="D1087" s="1" t="s">
        <v>57</v>
      </c>
      <c r="E1087" s="1">
        <v>64</v>
      </c>
      <c r="F1087" s="1">
        <v>251</v>
      </c>
      <c r="G1087" s="1">
        <v>30</v>
      </c>
      <c r="H1087" s="1">
        <v>68</v>
      </c>
      <c r="I1087" s="1">
        <v>11</v>
      </c>
      <c r="J1087" s="1">
        <v>2</v>
      </c>
      <c r="K1087" s="1">
        <v>10</v>
      </c>
      <c r="L1087" s="1">
        <v>44</v>
      </c>
      <c r="M1087" s="1">
        <v>7</v>
      </c>
      <c r="N1087" s="1">
        <v>3</v>
      </c>
      <c r="O1087" s="1">
        <v>17</v>
      </c>
      <c r="P1087" s="1">
        <v>60</v>
      </c>
      <c r="AI1087" s="1"/>
    </row>
    <row r="1088" spans="1:35" x14ac:dyDescent="0.25">
      <c r="A1088" s="1" t="s">
        <v>10007</v>
      </c>
      <c r="B1088" s="1">
        <v>2012</v>
      </c>
      <c r="C1088" s="1" t="s">
        <v>65</v>
      </c>
      <c r="D1088" s="1" t="s">
        <v>57</v>
      </c>
      <c r="E1088" s="1">
        <v>83</v>
      </c>
      <c r="F1088" s="1">
        <v>252</v>
      </c>
      <c r="G1088" s="1">
        <v>28</v>
      </c>
      <c r="H1088" s="1">
        <v>63</v>
      </c>
      <c r="I1088" s="1">
        <v>9</v>
      </c>
      <c r="J1088" s="1">
        <v>0</v>
      </c>
      <c r="K1088" s="1">
        <v>6</v>
      </c>
      <c r="L1088" s="1">
        <v>34</v>
      </c>
      <c r="M1088" s="1">
        <v>6</v>
      </c>
      <c r="N1088" s="1">
        <v>3</v>
      </c>
      <c r="O1088" s="1">
        <v>22</v>
      </c>
      <c r="P1088" s="1">
        <v>45</v>
      </c>
      <c r="AI1088" s="1"/>
    </row>
    <row r="1089" spans="1:35" x14ac:dyDescent="0.25">
      <c r="A1089" s="1" t="s">
        <v>9700</v>
      </c>
      <c r="B1089" s="1">
        <v>2012</v>
      </c>
      <c r="C1089" s="1" t="s">
        <v>54</v>
      </c>
      <c r="D1089" s="1" t="s">
        <v>57</v>
      </c>
      <c r="E1089" s="1">
        <v>87</v>
      </c>
      <c r="F1089" s="1">
        <v>257</v>
      </c>
      <c r="G1089" s="1">
        <v>29</v>
      </c>
      <c r="H1089" s="1">
        <v>66</v>
      </c>
      <c r="I1089" s="1">
        <v>15</v>
      </c>
      <c r="J1089" s="1">
        <v>2</v>
      </c>
      <c r="K1089" s="1">
        <v>6</v>
      </c>
      <c r="L1089" s="1">
        <v>29</v>
      </c>
      <c r="M1089" s="1">
        <v>0</v>
      </c>
      <c r="N1089" s="1">
        <v>0</v>
      </c>
      <c r="O1089" s="1">
        <v>31</v>
      </c>
      <c r="P1089" s="1">
        <v>61</v>
      </c>
      <c r="AI1089" s="1"/>
    </row>
    <row r="1090" spans="1:35" x14ac:dyDescent="0.25">
      <c r="A1090" s="1" t="s">
        <v>9914</v>
      </c>
      <c r="B1090" s="1">
        <v>2012</v>
      </c>
      <c r="C1090" s="1" t="s">
        <v>54</v>
      </c>
      <c r="D1090" s="1" t="s">
        <v>57</v>
      </c>
      <c r="E1090" s="1">
        <v>66</v>
      </c>
      <c r="F1090" s="1">
        <v>258</v>
      </c>
      <c r="G1090" s="1">
        <v>24</v>
      </c>
      <c r="H1090" s="1">
        <v>74</v>
      </c>
      <c r="I1090" s="1">
        <v>15</v>
      </c>
      <c r="J1090" s="1">
        <v>1</v>
      </c>
      <c r="K1090" s="1">
        <v>5</v>
      </c>
      <c r="L1090" s="1">
        <v>29</v>
      </c>
      <c r="M1090" s="1">
        <v>0</v>
      </c>
      <c r="N1090" s="1">
        <v>0</v>
      </c>
      <c r="O1090" s="1">
        <v>19</v>
      </c>
      <c r="P1090" s="1">
        <v>17</v>
      </c>
      <c r="AI1090" s="1"/>
    </row>
    <row r="1091" spans="1:35" x14ac:dyDescent="0.25">
      <c r="A1091" s="1" t="s">
        <v>10065</v>
      </c>
      <c r="B1091" s="1">
        <v>2012</v>
      </c>
      <c r="C1091" s="1" t="s">
        <v>64</v>
      </c>
      <c r="D1091" s="1" t="s">
        <v>53</v>
      </c>
      <c r="E1091" s="1">
        <v>76</v>
      </c>
      <c r="F1091" s="1">
        <v>259</v>
      </c>
      <c r="G1091" s="1">
        <v>33</v>
      </c>
      <c r="H1091" s="1">
        <v>76</v>
      </c>
      <c r="I1091" s="1">
        <v>15</v>
      </c>
      <c r="J1091" s="1">
        <v>2</v>
      </c>
      <c r="K1091" s="1">
        <v>2</v>
      </c>
      <c r="L1091" s="1">
        <v>19</v>
      </c>
      <c r="M1091" s="1">
        <v>16</v>
      </c>
      <c r="N1091" s="1">
        <v>3</v>
      </c>
      <c r="O1091" s="1">
        <v>8</v>
      </c>
      <c r="P1091" s="1">
        <v>47</v>
      </c>
      <c r="AI1091" s="1"/>
    </row>
    <row r="1092" spans="1:35" x14ac:dyDescent="0.25">
      <c r="A1092" s="1" t="s">
        <v>9772</v>
      </c>
      <c r="B1092" s="1">
        <v>2012</v>
      </c>
      <c r="C1092" s="1" t="s">
        <v>73</v>
      </c>
      <c r="D1092" s="1" t="s">
        <v>57</v>
      </c>
      <c r="E1092" s="1">
        <v>103</v>
      </c>
      <c r="F1092" s="1">
        <v>259</v>
      </c>
      <c r="G1092" s="1">
        <v>29</v>
      </c>
      <c r="H1092" s="1">
        <v>60</v>
      </c>
      <c r="I1092" s="1">
        <v>8</v>
      </c>
      <c r="J1092" s="1">
        <v>4</v>
      </c>
      <c r="K1092" s="1">
        <v>0</v>
      </c>
      <c r="L1092" s="1">
        <v>17</v>
      </c>
      <c r="M1092" s="1">
        <v>13</v>
      </c>
      <c r="N1092" s="1">
        <v>6</v>
      </c>
      <c r="O1092" s="1">
        <v>16</v>
      </c>
      <c r="P1092" s="1">
        <v>52</v>
      </c>
      <c r="AI1092" s="1"/>
    </row>
    <row r="1093" spans="1:35" x14ac:dyDescent="0.25">
      <c r="A1093" s="1" t="s">
        <v>9670</v>
      </c>
      <c r="B1093" s="1">
        <v>2012</v>
      </c>
      <c r="C1093" s="1" t="s">
        <v>82</v>
      </c>
      <c r="D1093" s="1" t="s">
        <v>57</v>
      </c>
      <c r="E1093" s="1">
        <v>71</v>
      </c>
      <c r="F1093" s="1">
        <v>260</v>
      </c>
      <c r="G1093" s="1">
        <v>28</v>
      </c>
      <c r="H1093" s="1">
        <v>57</v>
      </c>
      <c r="I1093" s="1">
        <v>11</v>
      </c>
      <c r="J1093" s="1">
        <v>0</v>
      </c>
      <c r="K1093" s="1">
        <v>14</v>
      </c>
      <c r="L1093" s="1">
        <v>56</v>
      </c>
      <c r="M1093" s="1">
        <v>0</v>
      </c>
      <c r="N1093" s="1">
        <v>0</v>
      </c>
      <c r="O1093" s="1">
        <v>25</v>
      </c>
      <c r="P1093" s="1">
        <v>99</v>
      </c>
      <c r="AI1093" s="1"/>
    </row>
    <row r="1094" spans="1:35" x14ac:dyDescent="0.25">
      <c r="A1094" s="1" t="s">
        <v>9872</v>
      </c>
      <c r="B1094" s="1">
        <v>2012</v>
      </c>
      <c r="C1094" s="1" t="s">
        <v>66</v>
      </c>
      <c r="D1094" s="1" t="s">
        <v>53</v>
      </c>
      <c r="E1094" s="1">
        <v>75</v>
      </c>
      <c r="F1094" s="1">
        <v>262</v>
      </c>
      <c r="G1094" s="1">
        <v>19</v>
      </c>
      <c r="H1094" s="1">
        <v>57</v>
      </c>
      <c r="I1094" s="1">
        <v>15</v>
      </c>
      <c r="J1094" s="1">
        <v>0</v>
      </c>
      <c r="K1094" s="1">
        <v>1</v>
      </c>
      <c r="L1094" s="1">
        <v>18</v>
      </c>
      <c r="M1094" s="1">
        <v>1</v>
      </c>
      <c r="N1094" s="1">
        <v>0</v>
      </c>
      <c r="O1094" s="1">
        <v>9</v>
      </c>
      <c r="P1094" s="1">
        <v>53</v>
      </c>
      <c r="AI1094" s="1"/>
    </row>
    <row r="1095" spans="1:35" x14ac:dyDescent="0.25">
      <c r="A1095" s="1" t="s">
        <v>9915</v>
      </c>
      <c r="B1095" s="1">
        <v>2012</v>
      </c>
      <c r="C1095" s="1" t="s">
        <v>70</v>
      </c>
      <c r="D1095" s="1" t="s">
        <v>57</v>
      </c>
      <c r="E1095" s="1">
        <v>92</v>
      </c>
      <c r="F1095" s="1">
        <v>265</v>
      </c>
      <c r="G1095" s="1">
        <v>27</v>
      </c>
      <c r="H1095" s="1">
        <v>61</v>
      </c>
      <c r="I1095" s="1">
        <v>13</v>
      </c>
      <c r="J1095" s="1">
        <v>1</v>
      </c>
      <c r="K1095" s="1">
        <v>8</v>
      </c>
      <c r="L1095" s="1">
        <v>35</v>
      </c>
      <c r="M1095" s="1">
        <v>1</v>
      </c>
      <c r="N1095" s="1">
        <v>1</v>
      </c>
      <c r="O1095" s="1">
        <v>24</v>
      </c>
      <c r="P1095" s="1">
        <v>60</v>
      </c>
      <c r="AI1095" s="1"/>
    </row>
    <row r="1096" spans="1:35" x14ac:dyDescent="0.25">
      <c r="A1096" s="1" t="s">
        <v>10066</v>
      </c>
      <c r="B1096" s="1">
        <v>2012</v>
      </c>
      <c r="C1096" s="1" t="s">
        <v>66</v>
      </c>
      <c r="D1096" s="1" t="s">
        <v>53</v>
      </c>
      <c r="E1096" s="1">
        <v>84</v>
      </c>
      <c r="F1096" s="1">
        <v>265</v>
      </c>
      <c r="G1096" s="1">
        <v>48</v>
      </c>
      <c r="H1096" s="1">
        <v>77</v>
      </c>
      <c r="I1096" s="1">
        <v>18</v>
      </c>
      <c r="J1096" s="1">
        <v>0</v>
      </c>
      <c r="K1096" s="1">
        <v>21</v>
      </c>
      <c r="L1096" s="1">
        <v>52</v>
      </c>
      <c r="M1096" s="1">
        <v>1</v>
      </c>
      <c r="N1096" s="1">
        <v>1</v>
      </c>
      <c r="O1096" s="1">
        <v>26</v>
      </c>
      <c r="P1096" s="1">
        <v>90</v>
      </c>
      <c r="AI1096" s="1"/>
    </row>
    <row r="1097" spans="1:35" x14ac:dyDescent="0.25">
      <c r="A1097" s="1" t="s">
        <v>9761</v>
      </c>
      <c r="B1097" s="1">
        <v>2012</v>
      </c>
      <c r="C1097" s="1" t="s">
        <v>58</v>
      </c>
      <c r="D1097" s="1" t="s">
        <v>57</v>
      </c>
      <c r="E1097" s="1">
        <v>90</v>
      </c>
      <c r="F1097" s="1">
        <v>265</v>
      </c>
      <c r="G1097" s="1">
        <v>26</v>
      </c>
      <c r="H1097" s="1">
        <v>58</v>
      </c>
      <c r="I1097" s="1">
        <v>20</v>
      </c>
      <c r="J1097" s="1">
        <v>0</v>
      </c>
      <c r="K1097" s="1">
        <v>4</v>
      </c>
      <c r="L1097" s="1">
        <v>28</v>
      </c>
      <c r="M1097" s="1">
        <v>0</v>
      </c>
      <c r="N1097" s="1">
        <v>2</v>
      </c>
      <c r="O1097" s="1">
        <v>36</v>
      </c>
      <c r="P1097" s="1">
        <v>55</v>
      </c>
      <c r="AI1097" s="1"/>
    </row>
    <row r="1098" spans="1:35" x14ac:dyDescent="0.25">
      <c r="A1098" s="1" t="s">
        <v>10067</v>
      </c>
      <c r="B1098" s="1">
        <v>2012</v>
      </c>
      <c r="C1098" s="1" t="s">
        <v>64</v>
      </c>
      <c r="D1098" s="1" t="s">
        <v>53</v>
      </c>
      <c r="E1098" s="1">
        <v>75</v>
      </c>
      <c r="F1098" s="1">
        <v>267</v>
      </c>
      <c r="G1098" s="1">
        <v>34</v>
      </c>
      <c r="H1098" s="1">
        <v>77</v>
      </c>
      <c r="I1098" s="1">
        <v>14</v>
      </c>
      <c r="J1098" s="1">
        <v>0</v>
      </c>
      <c r="K1098" s="1">
        <v>15</v>
      </c>
      <c r="L1098" s="1">
        <v>54</v>
      </c>
      <c r="M1098" s="1">
        <v>4</v>
      </c>
      <c r="N1098" s="1">
        <v>1</v>
      </c>
      <c r="O1098" s="1">
        <v>13</v>
      </c>
      <c r="P1098" s="1">
        <v>70</v>
      </c>
      <c r="AI1098" s="1"/>
    </row>
    <row r="1099" spans="1:35" x14ac:dyDescent="0.25">
      <c r="A1099" s="1" t="s">
        <v>9645</v>
      </c>
      <c r="B1099" s="1">
        <v>2012</v>
      </c>
      <c r="C1099" s="1" t="s">
        <v>64</v>
      </c>
      <c r="D1099" s="1" t="s">
        <v>53</v>
      </c>
      <c r="E1099" s="1">
        <v>88</v>
      </c>
      <c r="F1099" s="1">
        <v>267</v>
      </c>
      <c r="G1099" s="1">
        <v>38</v>
      </c>
      <c r="H1099" s="1">
        <v>65</v>
      </c>
      <c r="I1099" s="1">
        <v>21</v>
      </c>
      <c r="J1099" s="1">
        <v>0</v>
      </c>
      <c r="K1099" s="1">
        <v>6</v>
      </c>
      <c r="L1099" s="1">
        <v>33</v>
      </c>
      <c r="M1099" s="1">
        <v>3</v>
      </c>
      <c r="N1099" s="1">
        <v>0</v>
      </c>
      <c r="O1099" s="1">
        <v>37</v>
      </c>
      <c r="P1099" s="1">
        <v>63</v>
      </c>
      <c r="AI1099" s="1"/>
    </row>
    <row r="1100" spans="1:35" x14ac:dyDescent="0.25">
      <c r="A1100" s="1" t="s">
        <v>9867</v>
      </c>
      <c r="B1100" s="1">
        <v>2012</v>
      </c>
      <c r="C1100" s="1" t="s">
        <v>76</v>
      </c>
      <c r="D1100" s="1" t="s">
        <v>57</v>
      </c>
      <c r="E1100" s="1">
        <v>107</v>
      </c>
      <c r="F1100" s="1">
        <v>272</v>
      </c>
      <c r="G1100" s="1">
        <v>37</v>
      </c>
      <c r="H1100" s="1">
        <v>75</v>
      </c>
      <c r="I1100" s="1">
        <v>14</v>
      </c>
      <c r="J1100" s="1">
        <v>4</v>
      </c>
      <c r="K1100" s="1">
        <v>1</v>
      </c>
      <c r="L1100" s="1">
        <v>28</v>
      </c>
      <c r="M1100" s="1">
        <v>1</v>
      </c>
      <c r="N1100" s="1">
        <v>1</v>
      </c>
      <c r="O1100" s="1">
        <v>27</v>
      </c>
      <c r="P1100" s="1">
        <v>50</v>
      </c>
      <c r="AI1100" s="1"/>
    </row>
    <row r="1101" spans="1:35" x14ac:dyDescent="0.25">
      <c r="A1101" s="1" t="s">
        <v>9573</v>
      </c>
      <c r="B1101" s="1">
        <v>2012</v>
      </c>
      <c r="C1101" s="1" t="s">
        <v>63</v>
      </c>
      <c r="D1101" s="1" t="s">
        <v>53</v>
      </c>
      <c r="E1101" s="1">
        <v>74</v>
      </c>
      <c r="F1101" s="1">
        <v>273</v>
      </c>
      <c r="G1101" s="1">
        <v>39</v>
      </c>
      <c r="H1101" s="1">
        <v>79</v>
      </c>
      <c r="I1101" s="1">
        <v>14</v>
      </c>
      <c r="J1101" s="1">
        <v>0</v>
      </c>
      <c r="K1101" s="1">
        <v>17</v>
      </c>
      <c r="L1101" s="1">
        <v>55</v>
      </c>
      <c r="M1101" s="1">
        <v>2</v>
      </c>
      <c r="N1101" s="1">
        <v>3</v>
      </c>
      <c r="O1101" s="1">
        <v>33</v>
      </c>
      <c r="P1101" s="1">
        <v>61</v>
      </c>
      <c r="AI1101" s="1"/>
    </row>
    <row r="1102" spans="1:35" x14ac:dyDescent="0.25">
      <c r="A1102" s="1" t="s">
        <v>10068</v>
      </c>
      <c r="B1102" s="1">
        <v>2012</v>
      </c>
      <c r="C1102" s="1" t="s">
        <v>66</v>
      </c>
      <c r="D1102" s="1" t="s">
        <v>53</v>
      </c>
      <c r="E1102" s="1">
        <v>75</v>
      </c>
      <c r="F1102" s="1">
        <v>274</v>
      </c>
      <c r="G1102" s="1">
        <v>34</v>
      </c>
      <c r="H1102" s="1">
        <v>66</v>
      </c>
      <c r="I1102" s="1">
        <v>16</v>
      </c>
      <c r="J1102" s="1">
        <v>0</v>
      </c>
      <c r="K1102" s="1">
        <v>9</v>
      </c>
      <c r="L1102" s="1">
        <v>33</v>
      </c>
      <c r="M1102" s="1">
        <v>4</v>
      </c>
      <c r="N1102" s="1">
        <v>1</v>
      </c>
      <c r="O1102" s="1">
        <v>14</v>
      </c>
      <c r="P1102" s="1">
        <v>61</v>
      </c>
      <c r="AI1102" s="1"/>
    </row>
    <row r="1103" spans="1:35" x14ac:dyDescent="0.25">
      <c r="A1103" s="1" t="s">
        <v>10069</v>
      </c>
      <c r="B1103" s="1">
        <v>2012</v>
      </c>
      <c r="C1103" s="1" t="s">
        <v>68</v>
      </c>
      <c r="D1103" s="1" t="s">
        <v>57</v>
      </c>
      <c r="E1103" s="1">
        <v>105</v>
      </c>
      <c r="F1103" s="1">
        <v>275</v>
      </c>
      <c r="G1103" s="1">
        <v>35</v>
      </c>
      <c r="H1103" s="1">
        <v>66</v>
      </c>
      <c r="I1103" s="1">
        <v>15</v>
      </c>
      <c r="J1103" s="1">
        <v>5</v>
      </c>
      <c r="K1103" s="1">
        <v>5</v>
      </c>
      <c r="L1103" s="1">
        <v>32</v>
      </c>
      <c r="M1103" s="1">
        <v>8</v>
      </c>
      <c r="N1103" s="1">
        <v>4</v>
      </c>
      <c r="O1103" s="1">
        <v>17</v>
      </c>
      <c r="P1103" s="1">
        <v>42</v>
      </c>
      <c r="AI1103" s="1"/>
    </row>
    <row r="1104" spans="1:35" x14ac:dyDescent="0.25">
      <c r="A1104" s="1" t="s">
        <v>10070</v>
      </c>
      <c r="B1104" s="1">
        <v>2012</v>
      </c>
      <c r="C1104" s="1" t="s">
        <v>79</v>
      </c>
      <c r="D1104" s="1" t="s">
        <v>57</v>
      </c>
      <c r="E1104" s="1">
        <v>83</v>
      </c>
      <c r="F1104" s="1">
        <v>277</v>
      </c>
      <c r="G1104" s="1">
        <v>22</v>
      </c>
      <c r="H1104" s="1">
        <v>59</v>
      </c>
      <c r="I1104" s="1">
        <v>12</v>
      </c>
      <c r="J1104" s="1">
        <v>1</v>
      </c>
      <c r="K1104" s="1">
        <v>6</v>
      </c>
      <c r="L1104" s="1">
        <v>26</v>
      </c>
      <c r="M1104" s="1">
        <v>1</v>
      </c>
      <c r="N1104" s="1">
        <v>2</v>
      </c>
      <c r="O1104" s="1">
        <v>13</v>
      </c>
      <c r="P1104" s="1">
        <v>59</v>
      </c>
      <c r="AI1104" s="1"/>
    </row>
    <row r="1105" spans="1:35" x14ac:dyDescent="0.25">
      <c r="A1105" s="1" t="s">
        <v>10071</v>
      </c>
      <c r="B1105" s="1">
        <v>2012</v>
      </c>
      <c r="C1105" s="1" t="s">
        <v>84</v>
      </c>
      <c r="D1105" s="1" t="s">
        <v>57</v>
      </c>
      <c r="E1105" s="1">
        <v>73</v>
      </c>
      <c r="F1105" s="1">
        <v>277</v>
      </c>
      <c r="G1105" s="1">
        <v>37</v>
      </c>
      <c r="H1105" s="1">
        <v>76</v>
      </c>
      <c r="I1105" s="1">
        <v>20</v>
      </c>
      <c r="J1105" s="1">
        <v>5</v>
      </c>
      <c r="K1105" s="1">
        <v>8</v>
      </c>
      <c r="L1105" s="1">
        <v>37</v>
      </c>
      <c r="M1105" s="1">
        <v>7</v>
      </c>
      <c r="N1105" s="1">
        <v>0</v>
      </c>
      <c r="O1105" s="1">
        <v>9</v>
      </c>
      <c r="P1105" s="1">
        <v>54</v>
      </c>
      <c r="AI1105" s="1"/>
    </row>
    <row r="1106" spans="1:35" x14ac:dyDescent="0.25">
      <c r="A1106" s="1" t="s">
        <v>9526</v>
      </c>
      <c r="B1106" s="1">
        <v>2012</v>
      </c>
      <c r="C1106" s="1" t="s">
        <v>67</v>
      </c>
      <c r="D1106" s="1" t="s">
        <v>53</v>
      </c>
      <c r="E1106" s="1">
        <v>113</v>
      </c>
      <c r="F1106" s="1">
        <v>278</v>
      </c>
      <c r="G1106" s="1">
        <v>36</v>
      </c>
      <c r="H1106" s="1">
        <v>78</v>
      </c>
      <c r="I1106" s="1">
        <v>12</v>
      </c>
      <c r="J1106" s="1">
        <v>0</v>
      </c>
      <c r="K1106" s="1">
        <v>16</v>
      </c>
      <c r="L1106" s="1">
        <v>37</v>
      </c>
      <c r="M1106" s="1">
        <v>0</v>
      </c>
      <c r="N1106" s="1">
        <v>0</v>
      </c>
      <c r="O1106" s="1">
        <v>30</v>
      </c>
      <c r="P1106" s="1">
        <v>59</v>
      </c>
      <c r="AI1106" s="1"/>
    </row>
    <row r="1107" spans="1:35" x14ac:dyDescent="0.25">
      <c r="A1107" s="1" t="s">
        <v>9879</v>
      </c>
      <c r="B1107" s="1">
        <v>2012</v>
      </c>
      <c r="C1107" s="1" t="s">
        <v>66</v>
      </c>
      <c r="D1107" s="1" t="s">
        <v>53</v>
      </c>
      <c r="E1107" s="1">
        <v>99</v>
      </c>
      <c r="F1107" s="1">
        <v>279</v>
      </c>
      <c r="G1107" s="1">
        <v>46</v>
      </c>
      <c r="H1107" s="1">
        <v>73</v>
      </c>
      <c r="I1107" s="1">
        <v>10</v>
      </c>
      <c r="J1107" s="1">
        <v>0</v>
      </c>
      <c r="K1107" s="1">
        <v>18</v>
      </c>
      <c r="L1107" s="1">
        <v>47</v>
      </c>
      <c r="M1107" s="1">
        <v>3</v>
      </c>
      <c r="N1107" s="1">
        <v>1</v>
      </c>
      <c r="O1107" s="1">
        <v>44</v>
      </c>
      <c r="P1107" s="1">
        <v>104</v>
      </c>
      <c r="AI1107" s="1"/>
    </row>
    <row r="1108" spans="1:35" x14ac:dyDescent="0.25">
      <c r="A1108" s="1" t="s">
        <v>10072</v>
      </c>
      <c r="B1108" s="1">
        <v>2012</v>
      </c>
      <c r="C1108" s="1" t="s">
        <v>69</v>
      </c>
      <c r="D1108" s="1" t="s">
        <v>57</v>
      </c>
      <c r="E1108" s="1">
        <v>91</v>
      </c>
      <c r="F1108" s="1">
        <v>282</v>
      </c>
      <c r="G1108" s="1">
        <v>40</v>
      </c>
      <c r="H1108" s="1">
        <v>71</v>
      </c>
      <c r="I1108" s="1">
        <v>12</v>
      </c>
      <c r="J1108" s="1">
        <v>1</v>
      </c>
      <c r="K1108" s="1">
        <v>7</v>
      </c>
      <c r="L1108" s="1">
        <v>28</v>
      </c>
      <c r="M1108" s="1">
        <v>4</v>
      </c>
      <c r="N1108" s="1">
        <v>4</v>
      </c>
      <c r="O1108" s="1">
        <v>25</v>
      </c>
      <c r="P1108" s="1">
        <v>98</v>
      </c>
      <c r="AI1108" s="1"/>
    </row>
    <row r="1109" spans="1:35" x14ac:dyDescent="0.25">
      <c r="A1109" s="1" t="s">
        <v>10073</v>
      </c>
      <c r="B1109" s="1">
        <v>2012</v>
      </c>
      <c r="C1109" s="1" t="s">
        <v>73</v>
      </c>
      <c r="D1109" s="1" t="s">
        <v>57</v>
      </c>
      <c r="E1109" s="1">
        <v>78</v>
      </c>
      <c r="F1109" s="1">
        <v>283</v>
      </c>
      <c r="G1109" s="1">
        <v>26</v>
      </c>
      <c r="H1109" s="1">
        <v>84</v>
      </c>
      <c r="I1109" s="1">
        <v>20</v>
      </c>
      <c r="J1109" s="1">
        <v>0</v>
      </c>
      <c r="K1109" s="1">
        <v>6</v>
      </c>
      <c r="L1109" s="1">
        <v>40</v>
      </c>
      <c r="M1109" s="1">
        <v>2</v>
      </c>
      <c r="N1109" s="1">
        <v>1</v>
      </c>
      <c r="O1109" s="1">
        <v>9</v>
      </c>
      <c r="P1109" s="1">
        <v>34</v>
      </c>
      <c r="AI1109" s="1"/>
    </row>
    <row r="1110" spans="1:35" x14ac:dyDescent="0.25">
      <c r="A1110" s="1" t="s">
        <v>9880</v>
      </c>
      <c r="B1110" s="1">
        <v>2012</v>
      </c>
      <c r="C1110" s="1" t="s">
        <v>66</v>
      </c>
      <c r="D1110" s="1" t="s">
        <v>53</v>
      </c>
      <c r="E1110" s="1">
        <v>74</v>
      </c>
      <c r="F1110" s="1">
        <v>283</v>
      </c>
      <c r="G1110" s="1">
        <v>31</v>
      </c>
      <c r="H1110" s="1">
        <v>64</v>
      </c>
      <c r="I1110" s="1">
        <v>13</v>
      </c>
      <c r="J1110" s="1">
        <v>0</v>
      </c>
      <c r="K1110" s="1">
        <v>11</v>
      </c>
      <c r="L1110" s="1">
        <v>52</v>
      </c>
      <c r="M1110" s="1">
        <v>0</v>
      </c>
      <c r="N1110" s="1">
        <v>1</v>
      </c>
      <c r="O1110" s="1">
        <v>24</v>
      </c>
      <c r="P1110" s="1">
        <v>85</v>
      </c>
      <c r="AI1110" s="1"/>
    </row>
    <row r="1111" spans="1:35" x14ac:dyDescent="0.25">
      <c r="A1111" s="1" t="s">
        <v>9860</v>
      </c>
      <c r="B1111" s="1">
        <v>2012</v>
      </c>
      <c r="C1111" s="1" t="s">
        <v>68</v>
      </c>
      <c r="D1111" s="1" t="s">
        <v>57</v>
      </c>
      <c r="E1111" s="1">
        <v>86</v>
      </c>
      <c r="F1111" s="1">
        <v>284</v>
      </c>
      <c r="G1111" s="1">
        <v>44</v>
      </c>
      <c r="H1111" s="1">
        <v>74</v>
      </c>
      <c r="I1111" s="1">
        <v>21</v>
      </c>
      <c r="J1111" s="1">
        <v>0</v>
      </c>
      <c r="K1111" s="1">
        <v>16</v>
      </c>
      <c r="L1111" s="1">
        <v>46</v>
      </c>
      <c r="M1111" s="1">
        <v>0</v>
      </c>
      <c r="N1111" s="1">
        <v>1</v>
      </c>
      <c r="O1111" s="1">
        <v>36</v>
      </c>
      <c r="P1111" s="1">
        <v>41</v>
      </c>
      <c r="AI1111" s="1"/>
    </row>
    <row r="1112" spans="1:35" x14ac:dyDescent="0.25">
      <c r="A1112" s="1" t="s">
        <v>10074</v>
      </c>
      <c r="B1112" s="1">
        <v>2012</v>
      </c>
      <c r="C1112" s="1" t="s">
        <v>59</v>
      </c>
      <c r="D1112" s="1" t="s">
        <v>57</v>
      </c>
      <c r="E1112" s="1">
        <v>93</v>
      </c>
      <c r="F1112" s="1">
        <v>285</v>
      </c>
      <c r="G1112" s="1">
        <v>29</v>
      </c>
      <c r="H1112" s="1">
        <v>84</v>
      </c>
      <c r="I1112" s="1">
        <v>11</v>
      </c>
      <c r="J1112" s="1">
        <v>3</v>
      </c>
      <c r="K1112" s="1">
        <v>2</v>
      </c>
      <c r="L1112" s="1">
        <v>28</v>
      </c>
      <c r="M1112" s="1">
        <v>7</v>
      </c>
      <c r="N1112" s="1">
        <v>0</v>
      </c>
      <c r="O1112" s="1">
        <v>21</v>
      </c>
      <c r="P1112" s="1">
        <v>58</v>
      </c>
      <c r="AI1112" s="1"/>
    </row>
    <row r="1113" spans="1:35" x14ac:dyDescent="0.25">
      <c r="A1113" s="1" t="s">
        <v>9921</v>
      </c>
      <c r="B1113" s="1">
        <v>2012</v>
      </c>
      <c r="C1113" s="1" t="s">
        <v>55</v>
      </c>
      <c r="D1113" s="1" t="s">
        <v>53</v>
      </c>
      <c r="E1113" s="1">
        <v>93</v>
      </c>
      <c r="F1113" s="1">
        <v>285</v>
      </c>
      <c r="G1113" s="1">
        <v>42</v>
      </c>
      <c r="H1113" s="1">
        <v>65</v>
      </c>
      <c r="I1113" s="1">
        <v>12</v>
      </c>
      <c r="J1113" s="1">
        <v>3</v>
      </c>
      <c r="K1113" s="1">
        <v>10</v>
      </c>
      <c r="L1113" s="1">
        <v>36</v>
      </c>
      <c r="M1113" s="1">
        <v>3</v>
      </c>
      <c r="N1113" s="1">
        <v>0</v>
      </c>
      <c r="O1113" s="1">
        <v>26</v>
      </c>
      <c r="P1113" s="1">
        <v>80</v>
      </c>
      <c r="AI1113" s="1"/>
    </row>
    <row r="1114" spans="1:35" x14ac:dyDescent="0.25">
      <c r="A1114" s="1" t="s">
        <v>9983</v>
      </c>
      <c r="B1114" s="1">
        <v>2012</v>
      </c>
      <c r="C1114" s="1" t="s">
        <v>68</v>
      </c>
      <c r="D1114" s="1" t="s">
        <v>57</v>
      </c>
      <c r="E1114" s="1">
        <v>120</v>
      </c>
      <c r="F1114" s="1">
        <v>287</v>
      </c>
      <c r="G1114" s="1">
        <v>32</v>
      </c>
      <c r="H1114" s="1">
        <v>71</v>
      </c>
      <c r="I1114" s="1">
        <v>18</v>
      </c>
      <c r="J1114" s="1">
        <v>2</v>
      </c>
      <c r="K1114" s="1">
        <v>9</v>
      </c>
      <c r="L1114" s="1">
        <v>48</v>
      </c>
      <c r="M1114" s="1">
        <v>3</v>
      </c>
      <c r="N1114" s="1">
        <v>3</v>
      </c>
      <c r="O1114" s="1">
        <v>29</v>
      </c>
      <c r="P1114" s="1">
        <v>71</v>
      </c>
      <c r="AI1114" s="1"/>
    </row>
    <row r="1115" spans="1:35" x14ac:dyDescent="0.25">
      <c r="A1115" s="1" t="s">
        <v>9994</v>
      </c>
      <c r="B1115" s="1">
        <v>2012</v>
      </c>
      <c r="C1115" s="1" t="s">
        <v>72</v>
      </c>
      <c r="D1115" s="1" t="s">
        <v>53</v>
      </c>
      <c r="E1115" s="1">
        <v>105</v>
      </c>
      <c r="F1115" s="1">
        <v>287</v>
      </c>
      <c r="G1115" s="1">
        <v>23</v>
      </c>
      <c r="H1115" s="1">
        <v>70</v>
      </c>
      <c r="I1115" s="1">
        <v>16</v>
      </c>
      <c r="J1115" s="1">
        <v>0</v>
      </c>
      <c r="K1115" s="1">
        <v>4</v>
      </c>
      <c r="L1115" s="1">
        <v>29</v>
      </c>
      <c r="M1115" s="1">
        <v>0</v>
      </c>
      <c r="N1115" s="1">
        <v>2</v>
      </c>
      <c r="O1115" s="1">
        <v>27</v>
      </c>
      <c r="P1115" s="1">
        <v>63</v>
      </c>
      <c r="AI1115" s="1"/>
    </row>
    <row r="1116" spans="1:35" x14ac:dyDescent="0.25">
      <c r="A1116" s="1" t="s">
        <v>9923</v>
      </c>
      <c r="B1116" s="1">
        <v>2012</v>
      </c>
      <c r="C1116" s="1" t="s">
        <v>59</v>
      </c>
      <c r="D1116" s="1" t="s">
        <v>57</v>
      </c>
      <c r="E1116" s="1">
        <v>91</v>
      </c>
      <c r="F1116" s="1">
        <v>288</v>
      </c>
      <c r="G1116" s="1">
        <v>38</v>
      </c>
      <c r="H1116" s="1">
        <v>90</v>
      </c>
      <c r="I1116" s="1">
        <v>23</v>
      </c>
      <c r="J1116" s="1">
        <v>1</v>
      </c>
      <c r="K1116" s="1">
        <v>13</v>
      </c>
      <c r="L1116" s="1">
        <v>36</v>
      </c>
      <c r="M1116" s="1">
        <v>14</v>
      </c>
      <c r="N1116" s="1">
        <v>8</v>
      </c>
      <c r="O1116" s="1">
        <v>29</v>
      </c>
      <c r="P1116" s="1">
        <v>84</v>
      </c>
      <c r="AI1116" s="1"/>
    </row>
    <row r="1117" spans="1:35" x14ac:dyDescent="0.25">
      <c r="A1117" s="1" t="s">
        <v>9717</v>
      </c>
      <c r="B1117" s="1">
        <v>2012</v>
      </c>
      <c r="C1117" s="1" t="s">
        <v>77</v>
      </c>
      <c r="D1117" s="1" t="s">
        <v>53</v>
      </c>
      <c r="E1117" s="1">
        <v>100</v>
      </c>
      <c r="F1117" s="1">
        <v>289</v>
      </c>
      <c r="G1117" s="1">
        <v>35</v>
      </c>
      <c r="H1117" s="1">
        <v>74</v>
      </c>
      <c r="I1117" s="1">
        <v>11</v>
      </c>
      <c r="J1117" s="1">
        <v>0</v>
      </c>
      <c r="K1117" s="1">
        <v>2</v>
      </c>
      <c r="L1117" s="1">
        <v>20</v>
      </c>
      <c r="M1117" s="1">
        <v>17</v>
      </c>
      <c r="N1117" s="1">
        <v>2</v>
      </c>
      <c r="O1117" s="1">
        <v>25</v>
      </c>
      <c r="P1117" s="1">
        <v>38</v>
      </c>
      <c r="AI1117" s="1"/>
    </row>
    <row r="1118" spans="1:35" x14ac:dyDescent="0.25">
      <c r="A1118" s="1" t="s">
        <v>9878</v>
      </c>
      <c r="B1118" s="1">
        <v>2012</v>
      </c>
      <c r="C1118" s="1" t="s">
        <v>62</v>
      </c>
      <c r="D1118" s="1" t="s">
        <v>57</v>
      </c>
      <c r="E1118" s="1">
        <v>122</v>
      </c>
      <c r="F1118" s="1">
        <v>289</v>
      </c>
      <c r="G1118" s="1">
        <v>44</v>
      </c>
      <c r="H1118" s="1">
        <v>69</v>
      </c>
      <c r="I1118" s="1">
        <v>5</v>
      </c>
      <c r="J1118" s="1">
        <v>3</v>
      </c>
      <c r="K1118" s="1">
        <v>3</v>
      </c>
      <c r="L1118" s="1">
        <v>16</v>
      </c>
      <c r="M1118" s="1">
        <v>12</v>
      </c>
      <c r="N1118" s="1">
        <v>5</v>
      </c>
      <c r="O1118" s="1">
        <v>20</v>
      </c>
      <c r="P1118" s="1">
        <v>63</v>
      </c>
      <c r="AI1118" s="1"/>
    </row>
    <row r="1119" spans="1:35" x14ac:dyDescent="0.25">
      <c r="A1119" s="1" t="s">
        <v>9946</v>
      </c>
      <c r="B1119" s="1">
        <v>2012</v>
      </c>
      <c r="C1119" s="1" t="s">
        <v>74</v>
      </c>
      <c r="D1119" s="1" t="s">
        <v>53</v>
      </c>
      <c r="E1119" s="1">
        <v>76</v>
      </c>
      <c r="F1119" s="1">
        <v>289</v>
      </c>
      <c r="G1119" s="1">
        <v>38</v>
      </c>
      <c r="H1119" s="1">
        <v>87</v>
      </c>
      <c r="I1119" s="1">
        <v>16</v>
      </c>
      <c r="J1119" s="1">
        <v>0</v>
      </c>
      <c r="K1119" s="1">
        <v>11</v>
      </c>
      <c r="L1119" s="1">
        <v>39</v>
      </c>
      <c r="M1119" s="1">
        <v>0</v>
      </c>
      <c r="N1119" s="1">
        <v>0</v>
      </c>
      <c r="O1119" s="1">
        <v>12</v>
      </c>
      <c r="P1119" s="1">
        <v>27</v>
      </c>
      <c r="AI1119" s="1"/>
    </row>
    <row r="1120" spans="1:35" x14ac:dyDescent="0.25">
      <c r="A1120" s="1" t="s">
        <v>10075</v>
      </c>
      <c r="B1120" s="1">
        <v>2012</v>
      </c>
      <c r="C1120" s="1" t="s">
        <v>78</v>
      </c>
      <c r="D1120" s="1" t="s">
        <v>53</v>
      </c>
      <c r="E1120" s="1">
        <v>94</v>
      </c>
      <c r="F1120" s="1">
        <v>291</v>
      </c>
      <c r="G1120" s="1">
        <v>44</v>
      </c>
      <c r="H1120" s="1">
        <v>75</v>
      </c>
      <c r="I1120" s="1">
        <v>10</v>
      </c>
      <c r="J1120" s="1">
        <v>6</v>
      </c>
      <c r="K1120" s="1">
        <v>2</v>
      </c>
      <c r="L1120" s="1">
        <v>29</v>
      </c>
      <c r="M1120" s="1">
        <v>21</v>
      </c>
      <c r="N1120" s="1">
        <v>0</v>
      </c>
      <c r="O1120" s="1">
        <v>25</v>
      </c>
      <c r="P1120" s="1">
        <v>80</v>
      </c>
      <c r="AI1120" s="1"/>
    </row>
    <row r="1121" spans="1:35" x14ac:dyDescent="0.25">
      <c r="A1121" s="1" t="s">
        <v>10076</v>
      </c>
      <c r="B1121" s="1">
        <v>2012</v>
      </c>
      <c r="C1121" s="1" t="s">
        <v>74</v>
      </c>
      <c r="D1121" s="1" t="s">
        <v>53</v>
      </c>
      <c r="E1121" s="1">
        <v>102</v>
      </c>
      <c r="F1121" s="1">
        <v>292</v>
      </c>
      <c r="G1121" s="1">
        <v>52</v>
      </c>
      <c r="H1121" s="1">
        <v>76</v>
      </c>
      <c r="I1121" s="1">
        <v>8</v>
      </c>
      <c r="J1121" s="1">
        <v>5</v>
      </c>
      <c r="K1121" s="1">
        <v>0</v>
      </c>
      <c r="L1121" s="1">
        <v>9</v>
      </c>
      <c r="M1121" s="1">
        <v>30</v>
      </c>
      <c r="N1121" s="1">
        <v>5</v>
      </c>
      <c r="O1121" s="1">
        <v>30</v>
      </c>
      <c r="P1121" s="1">
        <v>56</v>
      </c>
      <c r="AI1121" s="1"/>
    </row>
    <row r="1122" spans="1:35" x14ac:dyDescent="0.25">
      <c r="A1122" s="1" t="s">
        <v>9914</v>
      </c>
      <c r="B1122" s="1">
        <v>2012</v>
      </c>
      <c r="C1122" s="1" t="s">
        <v>59</v>
      </c>
      <c r="D1122" s="1" t="s">
        <v>57</v>
      </c>
      <c r="E1122" s="1">
        <v>81</v>
      </c>
      <c r="F1122" s="1">
        <v>292</v>
      </c>
      <c r="G1122" s="1">
        <v>29</v>
      </c>
      <c r="H1122" s="1">
        <v>71</v>
      </c>
      <c r="I1122" s="1">
        <v>12</v>
      </c>
      <c r="J1122" s="1">
        <v>0</v>
      </c>
      <c r="K1122" s="1">
        <v>4</v>
      </c>
      <c r="L1122" s="1">
        <v>48</v>
      </c>
      <c r="M1122" s="1">
        <v>3</v>
      </c>
      <c r="N1122" s="1">
        <v>0</v>
      </c>
      <c r="O1122" s="1">
        <v>39</v>
      </c>
      <c r="P1122" s="1">
        <v>32</v>
      </c>
      <c r="AI1122" s="1"/>
    </row>
    <row r="1123" spans="1:35" x14ac:dyDescent="0.25">
      <c r="A1123" s="1" t="s">
        <v>9818</v>
      </c>
      <c r="B1123" s="1">
        <v>2012</v>
      </c>
      <c r="C1123" s="1" t="s">
        <v>52</v>
      </c>
      <c r="D1123" s="1" t="s">
        <v>53</v>
      </c>
      <c r="E1123" s="1">
        <v>80</v>
      </c>
      <c r="F1123" s="1">
        <v>292</v>
      </c>
      <c r="G1123" s="1">
        <v>47</v>
      </c>
      <c r="H1123" s="1">
        <v>69</v>
      </c>
      <c r="I1123" s="1">
        <v>8</v>
      </c>
      <c r="J1123" s="1">
        <v>1</v>
      </c>
      <c r="K1123" s="1">
        <v>15</v>
      </c>
      <c r="L1123" s="1">
        <v>46</v>
      </c>
      <c r="M1123" s="1">
        <v>0</v>
      </c>
      <c r="N1123" s="1">
        <v>0</v>
      </c>
      <c r="O1123" s="1">
        <v>37</v>
      </c>
      <c r="P1123" s="1">
        <v>69</v>
      </c>
      <c r="AI1123" s="1"/>
    </row>
    <row r="1124" spans="1:35" x14ac:dyDescent="0.25">
      <c r="A1124" s="1" t="s">
        <v>9801</v>
      </c>
      <c r="B1124" s="1">
        <v>2012</v>
      </c>
      <c r="C1124" s="1" t="s">
        <v>55</v>
      </c>
      <c r="D1124" s="1" t="s">
        <v>53</v>
      </c>
      <c r="E1124" s="1">
        <v>108</v>
      </c>
      <c r="F1124" s="1">
        <v>294</v>
      </c>
      <c r="G1124" s="1">
        <v>41</v>
      </c>
      <c r="H1124" s="1">
        <v>81</v>
      </c>
      <c r="I1124" s="1">
        <v>19</v>
      </c>
      <c r="J1124" s="1">
        <v>2</v>
      </c>
      <c r="K1124" s="1">
        <v>10</v>
      </c>
      <c r="L1124" s="1">
        <v>50</v>
      </c>
      <c r="M1124" s="1">
        <v>5</v>
      </c>
      <c r="N1124" s="1">
        <v>0</v>
      </c>
      <c r="O1124" s="1">
        <v>56</v>
      </c>
      <c r="P1124" s="1">
        <v>51</v>
      </c>
      <c r="AI1124" s="1"/>
    </row>
    <row r="1125" spans="1:35" x14ac:dyDescent="0.25">
      <c r="A1125" s="1" t="s">
        <v>9865</v>
      </c>
      <c r="B1125" s="1">
        <v>2012</v>
      </c>
      <c r="C1125" s="1" t="s">
        <v>75</v>
      </c>
      <c r="D1125" s="1" t="s">
        <v>57</v>
      </c>
      <c r="E1125" s="1">
        <v>92</v>
      </c>
      <c r="F1125" s="1">
        <v>294</v>
      </c>
      <c r="G1125" s="1">
        <v>26</v>
      </c>
      <c r="H1125" s="1">
        <v>72</v>
      </c>
      <c r="I1125" s="1">
        <v>17</v>
      </c>
      <c r="J1125" s="1">
        <v>2</v>
      </c>
      <c r="K1125" s="1">
        <v>8</v>
      </c>
      <c r="L1125" s="1">
        <v>39</v>
      </c>
      <c r="M1125" s="1">
        <v>2</v>
      </c>
      <c r="N1125" s="1">
        <v>1</v>
      </c>
      <c r="O1125" s="1">
        <v>30</v>
      </c>
      <c r="P1125" s="1">
        <v>62</v>
      </c>
      <c r="AI1125" s="1"/>
    </row>
    <row r="1126" spans="1:35" x14ac:dyDescent="0.25">
      <c r="A1126" s="1" t="s">
        <v>10077</v>
      </c>
      <c r="B1126" s="1">
        <v>2012</v>
      </c>
      <c r="C1126" s="1" t="s">
        <v>76</v>
      </c>
      <c r="D1126" s="1" t="s">
        <v>57</v>
      </c>
      <c r="E1126" s="1">
        <v>114</v>
      </c>
      <c r="F1126" s="1">
        <v>296</v>
      </c>
      <c r="G1126" s="1">
        <v>44</v>
      </c>
      <c r="H1126" s="1">
        <v>87</v>
      </c>
      <c r="I1126" s="1">
        <v>22</v>
      </c>
      <c r="J1126" s="1">
        <v>5</v>
      </c>
      <c r="K1126" s="1">
        <v>6</v>
      </c>
      <c r="L1126" s="1">
        <v>46</v>
      </c>
      <c r="M1126" s="1">
        <v>1</v>
      </c>
      <c r="N1126" s="1">
        <v>1</v>
      </c>
      <c r="O1126" s="1">
        <v>34</v>
      </c>
      <c r="P1126" s="1">
        <v>63</v>
      </c>
      <c r="AI1126" s="1"/>
    </row>
    <row r="1127" spans="1:35" x14ac:dyDescent="0.25">
      <c r="A1127" s="1" t="s">
        <v>9742</v>
      </c>
      <c r="B1127" s="1">
        <v>2012</v>
      </c>
      <c r="C1127" s="1" t="s">
        <v>59</v>
      </c>
      <c r="D1127" s="1" t="s">
        <v>57</v>
      </c>
      <c r="E1127" s="1">
        <v>93</v>
      </c>
      <c r="F1127" s="1">
        <v>296</v>
      </c>
      <c r="G1127" s="1">
        <v>30</v>
      </c>
      <c r="H1127" s="1">
        <v>68</v>
      </c>
      <c r="I1127" s="1">
        <v>15</v>
      </c>
      <c r="J1127" s="1">
        <v>1</v>
      </c>
      <c r="K1127" s="1">
        <v>11</v>
      </c>
      <c r="L1127" s="1">
        <v>36</v>
      </c>
      <c r="M1127" s="1">
        <v>1</v>
      </c>
      <c r="N1127" s="1">
        <v>0</v>
      </c>
      <c r="O1127" s="1">
        <v>31</v>
      </c>
      <c r="P1127" s="1">
        <v>58</v>
      </c>
      <c r="AI1127" s="1"/>
    </row>
    <row r="1128" spans="1:35" x14ac:dyDescent="0.25">
      <c r="A1128" s="1" t="s">
        <v>9953</v>
      </c>
      <c r="B1128" s="1">
        <v>2012</v>
      </c>
      <c r="C1128" s="1" t="s">
        <v>63</v>
      </c>
      <c r="D1128" s="1" t="s">
        <v>53</v>
      </c>
      <c r="E1128" s="1">
        <v>123</v>
      </c>
      <c r="F1128" s="1">
        <v>297</v>
      </c>
      <c r="G1128" s="1">
        <v>32</v>
      </c>
      <c r="H1128" s="1">
        <v>72</v>
      </c>
      <c r="I1128" s="1">
        <v>10</v>
      </c>
      <c r="J1128" s="1">
        <v>2</v>
      </c>
      <c r="K1128" s="1">
        <v>6</v>
      </c>
      <c r="L1128" s="1">
        <v>33</v>
      </c>
      <c r="M1128" s="1">
        <v>18</v>
      </c>
      <c r="N1128" s="1">
        <v>6</v>
      </c>
      <c r="O1128" s="1">
        <v>24</v>
      </c>
      <c r="P1128" s="1">
        <v>84</v>
      </c>
      <c r="AI1128" s="1"/>
    </row>
    <row r="1129" spans="1:35" x14ac:dyDescent="0.25">
      <c r="A1129" s="1" t="s">
        <v>9617</v>
      </c>
      <c r="B1129" s="1">
        <v>2012</v>
      </c>
      <c r="C1129" s="1" t="s">
        <v>71</v>
      </c>
      <c r="D1129" s="1" t="s">
        <v>53</v>
      </c>
      <c r="E1129" s="1">
        <v>106</v>
      </c>
      <c r="F1129" s="1">
        <v>299</v>
      </c>
      <c r="G1129" s="1">
        <v>33</v>
      </c>
      <c r="H1129" s="1">
        <v>72</v>
      </c>
      <c r="I1129" s="1">
        <v>17</v>
      </c>
      <c r="J1129" s="1">
        <v>2</v>
      </c>
      <c r="K1129" s="1">
        <v>1</v>
      </c>
      <c r="L1129" s="1">
        <v>30</v>
      </c>
      <c r="M1129" s="1">
        <v>21</v>
      </c>
      <c r="N1129" s="1">
        <v>1</v>
      </c>
      <c r="O1129" s="1">
        <v>16</v>
      </c>
      <c r="P1129" s="1">
        <v>52</v>
      </c>
      <c r="AI1129" s="1"/>
    </row>
    <row r="1130" spans="1:35" x14ac:dyDescent="0.25">
      <c r="A1130" s="1" t="s">
        <v>9605</v>
      </c>
      <c r="B1130" s="1">
        <v>2012</v>
      </c>
      <c r="C1130" s="1" t="s">
        <v>79</v>
      </c>
      <c r="D1130" s="1" t="s">
        <v>57</v>
      </c>
      <c r="E1130" s="1">
        <v>81</v>
      </c>
      <c r="F1130" s="1">
        <v>300</v>
      </c>
      <c r="G1130" s="1">
        <v>42</v>
      </c>
      <c r="H1130" s="1">
        <v>90</v>
      </c>
      <c r="I1130" s="1">
        <v>21</v>
      </c>
      <c r="J1130" s="1">
        <v>3</v>
      </c>
      <c r="K1130" s="1">
        <v>5</v>
      </c>
      <c r="L1130" s="1">
        <v>31</v>
      </c>
      <c r="M1130" s="1">
        <v>8</v>
      </c>
      <c r="N1130" s="1">
        <v>2</v>
      </c>
      <c r="O1130" s="1">
        <v>42</v>
      </c>
      <c r="P1130" s="1">
        <v>57</v>
      </c>
      <c r="AI1130" s="1"/>
    </row>
    <row r="1131" spans="1:35" x14ac:dyDescent="0.25">
      <c r="A1131" s="1" t="s">
        <v>9805</v>
      </c>
      <c r="B1131" s="1">
        <v>2012</v>
      </c>
      <c r="C1131" s="1" t="s">
        <v>63</v>
      </c>
      <c r="D1131" s="1" t="s">
        <v>53</v>
      </c>
      <c r="E1131" s="1">
        <v>112</v>
      </c>
      <c r="F1131" s="1">
        <v>301</v>
      </c>
      <c r="G1131" s="1">
        <v>36</v>
      </c>
      <c r="H1131" s="1">
        <v>64</v>
      </c>
      <c r="I1131" s="1">
        <v>14</v>
      </c>
      <c r="J1131" s="1">
        <v>1</v>
      </c>
      <c r="K1131" s="1">
        <v>6</v>
      </c>
      <c r="L1131" s="1">
        <v>32</v>
      </c>
      <c r="M1131" s="1">
        <v>5</v>
      </c>
      <c r="N1131" s="1">
        <v>0</v>
      </c>
      <c r="O1131" s="1">
        <v>27</v>
      </c>
      <c r="P1131" s="1">
        <v>75</v>
      </c>
      <c r="AI1131" s="1"/>
    </row>
    <row r="1132" spans="1:35" x14ac:dyDescent="0.25">
      <c r="A1132" s="1" t="s">
        <v>9545</v>
      </c>
      <c r="B1132" s="1">
        <v>2012</v>
      </c>
      <c r="C1132" s="1" t="s">
        <v>82</v>
      </c>
      <c r="D1132" s="1" t="s">
        <v>57</v>
      </c>
      <c r="E1132" s="1">
        <v>83</v>
      </c>
      <c r="F1132" s="1">
        <v>301</v>
      </c>
      <c r="G1132" s="1">
        <v>48</v>
      </c>
      <c r="H1132" s="1">
        <v>77</v>
      </c>
      <c r="I1132" s="1">
        <v>15</v>
      </c>
      <c r="J1132" s="1">
        <v>2</v>
      </c>
      <c r="K1132" s="1">
        <v>11</v>
      </c>
      <c r="L1132" s="1">
        <v>45</v>
      </c>
      <c r="M1132" s="1">
        <v>11</v>
      </c>
      <c r="N1132" s="1">
        <v>1</v>
      </c>
      <c r="O1132" s="1">
        <v>43</v>
      </c>
      <c r="P1132" s="1">
        <v>43</v>
      </c>
      <c r="AI1132" s="1"/>
    </row>
    <row r="1133" spans="1:35" x14ac:dyDescent="0.25">
      <c r="A1133" s="1" t="s">
        <v>9597</v>
      </c>
      <c r="B1133" s="1">
        <v>2012</v>
      </c>
      <c r="C1133" s="1" t="s">
        <v>64</v>
      </c>
      <c r="D1133" s="1" t="s">
        <v>53</v>
      </c>
      <c r="E1133" s="1">
        <v>74</v>
      </c>
      <c r="F1133" s="1">
        <v>303</v>
      </c>
      <c r="G1133" s="1">
        <v>43</v>
      </c>
      <c r="H1133" s="1">
        <v>82</v>
      </c>
      <c r="I1133" s="1">
        <v>18</v>
      </c>
      <c r="J1133" s="1">
        <v>0</v>
      </c>
      <c r="K1133" s="1">
        <v>4</v>
      </c>
      <c r="L1133" s="1">
        <v>26</v>
      </c>
      <c r="M1133" s="1">
        <v>14</v>
      </c>
      <c r="N1133" s="1">
        <v>3</v>
      </c>
      <c r="O1133" s="1">
        <v>19</v>
      </c>
      <c r="P1133" s="1">
        <v>43</v>
      </c>
      <c r="AI1133" s="1"/>
    </row>
    <row r="1134" spans="1:35" x14ac:dyDescent="0.25">
      <c r="A1134" s="1" t="s">
        <v>9982</v>
      </c>
      <c r="B1134" s="1">
        <v>2012</v>
      </c>
      <c r="C1134" s="1" t="s">
        <v>73</v>
      </c>
      <c r="D1134" s="1" t="s">
        <v>57</v>
      </c>
      <c r="E1134" s="1">
        <v>87</v>
      </c>
      <c r="F1134" s="1">
        <v>303</v>
      </c>
      <c r="G1134" s="1">
        <v>38</v>
      </c>
      <c r="H1134" s="1">
        <v>69</v>
      </c>
      <c r="I1134" s="1">
        <v>9</v>
      </c>
      <c r="J1134" s="1">
        <v>2</v>
      </c>
      <c r="K1134" s="1">
        <v>1</v>
      </c>
      <c r="L1134" s="1">
        <v>17</v>
      </c>
      <c r="M1134" s="1">
        <v>32</v>
      </c>
      <c r="N1134" s="1">
        <v>10</v>
      </c>
      <c r="O1134" s="1">
        <v>20</v>
      </c>
      <c r="P1134" s="1">
        <v>62</v>
      </c>
      <c r="AI1134" s="1"/>
    </row>
    <row r="1135" spans="1:35" x14ac:dyDescent="0.25">
      <c r="A1135" s="1" t="s">
        <v>9892</v>
      </c>
      <c r="B1135" s="1">
        <v>2012</v>
      </c>
      <c r="C1135" s="1" t="s">
        <v>82</v>
      </c>
      <c r="D1135" s="1" t="s">
        <v>57</v>
      </c>
      <c r="E1135" s="1">
        <v>90</v>
      </c>
      <c r="F1135" s="1">
        <v>303</v>
      </c>
      <c r="G1135" s="1">
        <v>28</v>
      </c>
      <c r="H1135" s="1">
        <v>78</v>
      </c>
      <c r="I1135" s="1">
        <v>15</v>
      </c>
      <c r="J1135" s="1">
        <v>0</v>
      </c>
      <c r="K1135" s="1">
        <v>2</v>
      </c>
      <c r="L1135" s="1">
        <v>19</v>
      </c>
      <c r="M1135" s="1">
        <v>0</v>
      </c>
      <c r="N1135" s="1">
        <v>0</v>
      </c>
      <c r="O1135" s="1">
        <v>18</v>
      </c>
      <c r="P1135" s="1">
        <v>25</v>
      </c>
      <c r="AI1135" s="1"/>
    </row>
    <row r="1136" spans="1:35" x14ac:dyDescent="0.25">
      <c r="A1136" s="1" t="s">
        <v>9843</v>
      </c>
      <c r="B1136" s="1">
        <v>2012</v>
      </c>
      <c r="C1136" s="1" t="s">
        <v>73</v>
      </c>
      <c r="D1136" s="1" t="s">
        <v>57</v>
      </c>
      <c r="E1136" s="1">
        <v>109</v>
      </c>
      <c r="F1136" s="1">
        <v>312</v>
      </c>
      <c r="G1136" s="1">
        <v>30</v>
      </c>
      <c r="H1136" s="1">
        <v>76</v>
      </c>
      <c r="I1136" s="1">
        <v>14</v>
      </c>
      <c r="J1136" s="1">
        <v>0</v>
      </c>
      <c r="K1136" s="1">
        <v>9</v>
      </c>
      <c r="L1136" s="1">
        <v>47</v>
      </c>
      <c r="M1136" s="1">
        <v>1</v>
      </c>
      <c r="N1136" s="1">
        <v>3</v>
      </c>
      <c r="O1136" s="1">
        <v>18</v>
      </c>
      <c r="P1136" s="1">
        <v>35</v>
      </c>
      <c r="AI1136" s="1"/>
    </row>
    <row r="1137" spans="1:35" x14ac:dyDescent="0.25">
      <c r="A1137" s="1" t="s">
        <v>9924</v>
      </c>
      <c r="B1137" s="1">
        <v>2012</v>
      </c>
      <c r="C1137" s="1" t="s">
        <v>54</v>
      </c>
      <c r="D1137" s="1" t="s">
        <v>57</v>
      </c>
      <c r="E1137" s="1">
        <v>106</v>
      </c>
      <c r="F1137" s="1">
        <v>313</v>
      </c>
      <c r="G1137" s="1">
        <v>40</v>
      </c>
      <c r="H1137" s="1">
        <v>66</v>
      </c>
      <c r="I1137" s="1">
        <v>10</v>
      </c>
      <c r="J1137" s="1">
        <v>2</v>
      </c>
      <c r="K1137" s="1">
        <v>4</v>
      </c>
      <c r="L1137" s="1">
        <v>23</v>
      </c>
      <c r="M1137" s="1">
        <v>27</v>
      </c>
      <c r="N1137" s="1">
        <v>9</v>
      </c>
      <c r="O1137" s="1">
        <v>36</v>
      </c>
      <c r="P1137" s="1">
        <v>106</v>
      </c>
      <c r="AI1137" s="1"/>
    </row>
    <row r="1138" spans="1:35" x14ac:dyDescent="0.25">
      <c r="A1138" s="1" t="s">
        <v>9980</v>
      </c>
      <c r="B1138" s="1">
        <v>2012</v>
      </c>
      <c r="C1138" s="1" t="s">
        <v>78</v>
      </c>
      <c r="D1138" s="1" t="s">
        <v>53</v>
      </c>
      <c r="E1138" s="1">
        <v>88</v>
      </c>
      <c r="F1138" s="1">
        <v>314</v>
      </c>
      <c r="G1138" s="1">
        <v>56</v>
      </c>
      <c r="H1138" s="1">
        <v>101</v>
      </c>
      <c r="I1138" s="1">
        <v>18</v>
      </c>
      <c r="J1138" s="1">
        <v>5</v>
      </c>
      <c r="K1138" s="1">
        <v>8</v>
      </c>
      <c r="L1138" s="1">
        <v>35</v>
      </c>
      <c r="M1138" s="1">
        <v>1</v>
      </c>
      <c r="N1138" s="1">
        <v>1</v>
      </c>
      <c r="O1138" s="1">
        <v>23</v>
      </c>
      <c r="P1138" s="1">
        <v>53</v>
      </c>
      <c r="AI1138" s="1"/>
    </row>
    <row r="1139" spans="1:35" x14ac:dyDescent="0.25">
      <c r="A1139" s="1" t="s">
        <v>9857</v>
      </c>
      <c r="B1139" s="1">
        <v>2012</v>
      </c>
      <c r="C1139" s="1" t="s">
        <v>63</v>
      </c>
      <c r="D1139" s="1" t="s">
        <v>53</v>
      </c>
      <c r="E1139" s="1">
        <v>96</v>
      </c>
      <c r="F1139" s="1">
        <v>314</v>
      </c>
      <c r="G1139" s="1">
        <v>35</v>
      </c>
      <c r="H1139" s="1">
        <v>72</v>
      </c>
      <c r="I1139" s="1">
        <v>22</v>
      </c>
      <c r="J1139" s="1">
        <v>1</v>
      </c>
      <c r="K1139" s="1">
        <v>14</v>
      </c>
      <c r="L1139" s="1">
        <v>55</v>
      </c>
      <c r="M1139" s="1">
        <v>5</v>
      </c>
      <c r="N1139" s="1">
        <v>0</v>
      </c>
      <c r="O1139" s="1">
        <v>21</v>
      </c>
      <c r="P1139" s="1">
        <v>80</v>
      </c>
      <c r="AI1139" s="1"/>
    </row>
    <row r="1140" spans="1:35" x14ac:dyDescent="0.25">
      <c r="A1140" s="1" t="s">
        <v>9948</v>
      </c>
      <c r="B1140" s="1">
        <v>2012</v>
      </c>
      <c r="C1140" s="1" t="s">
        <v>68</v>
      </c>
      <c r="D1140" s="1" t="s">
        <v>57</v>
      </c>
      <c r="E1140" s="1">
        <v>91</v>
      </c>
      <c r="F1140" s="1">
        <v>315</v>
      </c>
      <c r="G1140" s="1">
        <v>45</v>
      </c>
      <c r="H1140" s="1">
        <v>86</v>
      </c>
      <c r="I1140" s="1">
        <v>13</v>
      </c>
      <c r="J1140" s="1">
        <v>3</v>
      </c>
      <c r="K1140" s="1">
        <v>6</v>
      </c>
      <c r="L1140" s="1">
        <v>26</v>
      </c>
      <c r="M1140" s="1">
        <v>8</v>
      </c>
      <c r="N1140" s="1">
        <v>2</v>
      </c>
      <c r="O1140" s="1">
        <v>28</v>
      </c>
      <c r="P1140" s="1">
        <v>57</v>
      </c>
      <c r="AI1140" s="1"/>
    </row>
    <row r="1141" spans="1:35" x14ac:dyDescent="0.25">
      <c r="A1141" s="1" t="s">
        <v>9503</v>
      </c>
      <c r="B1141" s="1">
        <v>2012</v>
      </c>
      <c r="C1141" s="1" t="s">
        <v>54</v>
      </c>
      <c r="D1141" s="1" t="s">
        <v>57</v>
      </c>
      <c r="E1141" s="1">
        <v>124</v>
      </c>
      <c r="F1141" s="1">
        <v>315</v>
      </c>
      <c r="G1141" s="1">
        <v>46</v>
      </c>
      <c r="H1141" s="1">
        <v>72</v>
      </c>
      <c r="I1141" s="1">
        <v>13</v>
      </c>
      <c r="J1141" s="1">
        <v>3</v>
      </c>
      <c r="K1141" s="1">
        <v>18</v>
      </c>
      <c r="L1141" s="1">
        <v>53</v>
      </c>
      <c r="M1141" s="1">
        <v>9</v>
      </c>
      <c r="N1141" s="1">
        <v>4</v>
      </c>
      <c r="O1141" s="1">
        <v>32</v>
      </c>
      <c r="P1141" s="1">
        <v>114</v>
      </c>
      <c r="AI1141" s="1"/>
    </row>
    <row r="1142" spans="1:35" x14ac:dyDescent="0.25">
      <c r="A1142" s="1" t="s">
        <v>9832</v>
      </c>
      <c r="B1142" s="1">
        <v>2012</v>
      </c>
      <c r="C1142" s="1" t="s">
        <v>55</v>
      </c>
      <c r="D1142" s="1" t="s">
        <v>53</v>
      </c>
      <c r="E1142" s="1">
        <v>87</v>
      </c>
      <c r="F1142" s="1">
        <v>315</v>
      </c>
      <c r="G1142" s="1">
        <v>27</v>
      </c>
      <c r="H1142" s="1">
        <v>70</v>
      </c>
      <c r="I1142" s="1">
        <v>14</v>
      </c>
      <c r="J1142" s="1">
        <v>0</v>
      </c>
      <c r="K1142" s="1">
        <v>12</v>
      </c>
      <c r="L1142" s="1">
        <v>29</v>
      </c>
      <c r="M1142" s="1">
        <v>3</v>
      </c>
      <c r="N1142" s="1">
        <v>6</v>
      </c>
      <c r="O1142" s="1">
        <v>7</v>
      </c>
      <c r="P1142" s="1">
        <v>85</v>
      </c>
      <c r="AI1142" s="1"/>
    </row>
    <row r="1143" spans="1:35" x14ac:dyDescent="0.25">
      <c r="A1143" s="1" t="s">
        <v>9904</v>
      </c>
      <c r="B1143" s="1">
        <v>2012</v>
      </c>
      <c r="C1143" s="1" t="s">
        <v>82</v>
      </c>
      <c r="D1143" s="1" t="s">
        <v>57</v>
      </c>
      <c r="E1143" s="1">
        <v>125</v>
      </c>
      <c r="F1143" s="1">
        <v>315</v>
      </c>
      <c r="G1143" s="1">
        <v>40</v>
      </c>
      <c r="H1143" s="1">
        <v>74</v>
      </c>
      <c r="I1143" s="1">
        <v>11</v>
      </c>
      <c r="J1143" s="1">
        <v>0</v>
      </c>
      <c r="K1143" s="1">
        <v>11</v>
      </c>
      <c r="L1143" s="1">
        <v>43</v>
      </c>
      <c r="M1143" s="1">
        <v>1</v>
      </c>
      <c r="N1143" s="1">
        <v>0</v>
      </c>
      <c r="O1143" s="1">
        <v>37</v>
      </c>
      <c r="P1143" s="1">
        <v>81</v>
      </c>
      <c r="AI1143" s="1"/>
    </row>
    <row r="1144" spans="1:35" x14ac:dyDescent="0.25">
      <c r="A1144" s="1" t="s">
        <v>10078</v>
      </c>
      <c r="B1144" s="1">
        <v>2012</v>
      </c>
      <c r="C1144" s="1" t="s">
        <v>71</v>
      </c>
      <c r="D1144" s="1" t="s">
        <v>53</v>
      </c>
      <c r="E1144" s="1">
        <v>84</v>
      </c>
      <c r="F1144" s="1">
        <v>316</v>
      </c>
      <c r="G1144" s="1">
        <v>33</v>
      </c>
      <c r="H1144" s="1">
        <v>74</v>
      </c>
      <c r="I1144" s="1">
        <v>11</v>
      </c>
      <c r="J1144" s="1">
        <v>1</v>
      </c>
      <c r="K1144" s="1">
        <v>6</v>
      </c>
      <c r="L1144" s="1">
        <v>33</v>
      </c>
      <c r="M1144" s="1">
        <v>9</v>
      </c>
      <c r="N1144" s="1">
        <v>2</v>
      </c>
      <c r="O1144" s="1">
        <v>16</v>
      </c>
      <c r="P1144" s="1">
        <v>58</v>
      </c>
    </row>
    <row r="1145" spans="1:35" x14ac:dyDescent="0.25">
      <c r="A1145" s="1" t="s">
        <v>9764</v>
      </c>
      <c r="B1145" s="1">
        <v>2012</v>
      </c>
      <c r="C1145" s="1" t="s">
        <v>62</v>
      </c>
      <c r="D1145" s="1" t="s">
        <v>57</v>
      </c>
      <c r="E1145" s="1">
        <v>96</v>
      </c>
      <c r="F1145" s="1">
        <v>316</v>
      </c>
      <c r="G1145" s="1">
        <v>46</v>
      </c>
      <c r="H1145" s="1">
        <v>101</v>
      </c>
      <c r="I1145" s="1">
        <v>17</v>
      </c>
      <c r="J1145" s="1">
        <v>4</v>
      </c>
      <c r="K1145" s="1">
        <v>12</v>
      </c>
      <c r="L1145" s="1">
        <v>58</v>
      </c>
      <c r="M1145" s="1">
        <v>4</v>
      </c>
      <c r="N1145" s="1">
        <v>1</v>
      </c>
      <c r="O1145" s="1">
        <v>22</v>
      </c>
      <c r="P1145" s="1">
        <v>44</v>
      </c>
    </row>
    <row r="1146" spans="1:35" x14ac:dyDescent="0.25">
      <c r="A1146" s="1" t="s">
        <v>9709</v>
      </c>
      <c r="B1146" s="1">
        <v>2012</v>
      </c>
      <c r="C1146" s="1" t="s">
        <v>75</v>
      </c>
      <c r="D1146" s="1" t="s">
        <v>57</v>
      </c>
      <c r="E1146" s="1">
        <v>112</v>
      </c>
      <c r="F1146" s="1">
        <v>317</v>
      </c>
      <c r="G1146" s="1">
        <v>25</v>
      </c>
      <c r="H1146" s="1">
        <v>87</v>
      </c>
      <c r="I1146" s="1">
        <v>14</v>
      </c>
      <c r="J1146" s="1">
        <v>0</v>
      </c>
      <c r="K1146" s="1">
        <v>2</v>
      </c>
      <c r="L1146" s="1">
        <v>24</v>
      </c>
      <c r="M1146" s="1">
        <v>0</v>
      </c>
      <c r="N1146" s="1">
        <v>0</v>
      </c>
      <c r="O1146" s="1">
        <v>44</v>
      </c>
      <c r="P1146" s="1">
        <v>37</v>
      </c>
    </row>
    <row r="1147" spans="1:35" x14ac:dyDescent="0.25">
      <c r="A1147" s="1" t="s">
        <v>10079</v>
      </c>
      <c r="B1147" s="1">
        <v>2012</v>
      </c>
      <c r="C1147" s="1" t="s">
        <v>81</v>
      </c>
      <c r="D1147" s="1" t="s">
        <v>57</v>
      </c>
      <c r="E1147" s="1">
        <v>112</v>
      </c>
      <c r="F1147" s="1">
        <v>319</v>
      </c>
      <c r="G1147" s="1">
        <v>30</v>
      </c>
      <c r="H1147" s="1">
        <v>86</v>
      </c>
      <c r="I1147" s="1">
        <v>13</v>
      </c>
      <c r="J1147" s="1">
        <v>5</v>
      </c>
      <c r="K1147" s="1">
        <v>5</v>
      </c>
      <c r="L1147" s="1">
        <v>34</v>
      </c>
      <c r="M1147" s="1">
        <v>5</v>
      </c>
      <c r="N1147" s="1">
        <v>1</v>
      </c>
      <c r="O1147" s="1">
        <v>13</v>
      </c>
      <c r="P1147" s="1">
        <v>44</v>
      </c>
    </row>
    <row r="1148" spans="1:35" x14ac:dyDescent="0.25">
      <c r="A1148" s="1" t="s">
        <v>9651</v>
      </c>
      <c r="B1148" s="1">
        <v>2012</v>
      </c>
      <c r="C1148" s="1" t="s">
        <v>59</v>
      </c>
      <c r="D1148" s="1" t="s">
        <v>57</v>
      </c>
      <c r="E1148" s="1">
        <v>120</v>
      </c>
      <c r="F1148" s="1">
        <v>319</v>
      </c>
      <c r="G1148" s="1">
        <v>26</v>
      </c>
      <c r="H1148" s="1">
        <v>91</v>
      </c>
      <c r="I1148" s="1">
        <v>13</v>
      </c>
      <c r="J1148" s="1">
        <v>2</v>
      </c>
      <c r="K1148" s="1">
        <v>5</v>
      </c>
      <c r="L1148" s="1">
        <v>39</v>
      </c>
      <c r="M1148" s="1">
        <v>4</v>
      </c>
      <c r="N1148" s="1">
        <v>2</v>
      </c>
      <c r="O1148" s="1">
        <v>14</v>
      </c>
      <c r="P1148" s="1">
        <v>53</v>
      </c>
    </row>
    <row r="1149" spans="1:35" x14ac:dyDescent="0.25">
      <c r="A1149" s="1" t="s">
        <v>9745</v>
      </c>
      <c r="B1149" s="1">
        <v>2012</v>
      </c>
      <c r="C1149" s="1" t="s">
        <v>70</v>
      </c>
      <c r="D1149" s="1" t="s">
        <v>57</v>
      </c>
      <c r="E1149" s="1">
        <v>104</v>
      </c>
      <c r="F1149" s="1">
        <v>321</v>
      </c>
      <c r="G1149" s="1">
        <v>29</v>
      </c>
      <c r="H1149" s="1">
        <v>66</v>
      </c>
      <c r="I1149" s="1">
        <v>11</v>
      </c>
      <c r="J1149" s="1">
        <v>0</v>
      </c>
      <c r="K1149" s="1">
        <v>11</v>
      </c>
      <c r="L1149" s="1">
        <v>31</v>
      </c>
      <c r="M1149" s="1">
        <v>0</v>
      </c>
      <c r="N1149" s="1">
        <v>0</v>
      </c>
      <c r="O1149" s="1">
        <v>29</v>
      </c>
      <c r="P1149" s="1">
        <v>69</v>
      </c>
    </row>
    <row r="1150" spans="1:35" x14ac:dyDescent="0.25">
      <c r="A1150" s="1" t="s">
        <v>9494</v>
      </c>
      <c r="B1150" s="1">
        <v>2012</v>
      </c>
      <c r="C1150" s="1" t="s">
        <v>60</v>
      </c>
      <c r="D1150" s="1" t="s">
        <v>53</v>
      </c>
      <c r="E1150" s="1">
        <v>93</v>
      </c>
      <c r="F1150" s="1">
        <v>321</v>
      </c>
      <c r="G1150" s="1">
        <v>28</v>
      </c>
      <c r="H1150" s="1">
        <v>82</v>
      </c>
      <c r="I1150" s="1">
        <v>14</v>
      </c>
      <c r="J1150" s="1">
        <v>2</v>
      </c>
      <c r="K1150" s="1">
        <v>11</v>
      </c>
      <c r="L1150" s="1">
        <v>45</v>
      </c>
      <c r="M1150" s="1">
        <v>0</v>
      </c>
      <c r="N1150" s="1">
        <v>0</v>
      </c>
      <c r="O1150" s="1">
        <v>29</v>
      </c>
      <c r="P1150" s="1">
        <v>61</v>
      </c>
    </row>
    <row r="1151" spans="1:35" x14ac:dyDescent="0.25">
      <c r="A1151" s="1" t="s">
        <v>9708</v>
      </c>
      <c r="B1151" s="1">
        <v>2012</v>
      </c>
      <c r="C1151" s="1" t="s">
        <v>69</v>
      </c>
      <c r="D1151" s="1" t="s">
        <v>57</v>
      </c>
      <c r="E1151" s="1">
        <v>104</v>
      </c>
      <c r="F1151" s="1">
        <v>321</v>
      </c>
      <c r="G1151" s="1">
        <v>24</v>
      </c>
      <c r="H1151" s="1">
        <v>75</v>
      </c>
      <c r="I1151" s="1">
        <v>15</v>
      </c>
      <c r="J1151" s="1">
        <v>0</v>
      </c>
      <c r="K1151" s="1">
        <v>1</v>
      </c>
      <c r="L1151" s="1">
        <v>21</v>
      </c>
      <c r="M1151" s="1">
        <v>0</v>
      </c>
      <c r="N1151" s="1">
        <v>0</v>
      </c>
      <c r="O1151" s="1">
        <v>27</v>
      </c>
      <c r="P1151" s="1">
        <v>50</v>
      </c>
    </row>
    <row r="1152" spans="1:35" x14ac:dyDescent="0.25">
      <c r="A1152" s="1" t="s">
        <v>9669</v>
      </c>
      <c r="B1152" s="1">
        <v>2012</v>
      </c>
      <c r="C1152" s="1" t="s">
        <v>65</v>
      </c>
      <c r="D1152" s="1" t="s">
        <v>57</v>
      </c>
      <c r="E1152" s="1">
        <v>80</v>
      </c>
      <c r="F1152" s="1">
        <v>324</v>
      </c>
      <c r="G1152" s="1">
        <v>47</v>
      </c>
      <c r="H1152" s="1">
        <v>98</v>
      </c>
      <c r="I1152" s="1">
        <v>21</v>
      </c>
      <c r="J1152" s="1">
        <v>5</v>
      </c>
      <c r="K1152" s="1">
        <v>0</v>
      </c>
      <c r="L1152" s="1">
        <v>23</v>
      </c>
      <c r="M1152" s="1">
        <v>7</v>
      </c>
      <c r="N1152" s="1">
        <v>10</v>
      </c>
      <c r="O1152" s="1">
        <v>12</v>
      </c>
      <c r="P1152" s="1">
        <v>55</v>
      </c>
    </row>
    <row r="1153" spans="1:16" x14ac:dyDescent="0.25">
      <c r="A1153" s="1" t="s">
        <v>9553</v>
      </c>
      <c r="B1153" s="1">
        <v>2012</v>
      </c>
      <c r="C1153" s="1" t="s">
        <v>64</v>
      </c>
      <c r="D1153" s="1" t="s">
        <v>53</v>
      </c>
      <c r="E1153" s="1">
        <v>90</v>
      </c>
      <c r="F1153" s="1">
        <v>324</v>
      </c>
      <c r="G1153" s="1">
        <v>65</v>
      </c>
      <c r="H1153" s="1">
        <v>103</v>
      </c>
      <c r="I1153" s="1">
        <v>26</v>
      </c>
      <c r="J1153" s="1">
        <v>0</v>
      </c>
      <c r="K1153" s="1">
        <v>23</v>
      </c>
      <c r="L1153" s="1">
        <v>60</v>
      </c>
      <c r="M1153" s="1">
        <v>0</v>
      </c>
      <c r="N1153" s="1">
        <v>1</v>
      </c>
      <c r="O1153" s="1">
        <v>56</v>
      </c>
      <c r="P1153" s="1">
        <v>51</v>
      </c>
    </row>
    <row r="1154" spans="1:16" x14ac:dyDescent="0.25">
      <c r="A1154" s="1" t="s">
        <v>9905</v>
      </c>
      <c r="B1154" s="1">
        <v>2012</v>
      </c>
      <c r="C1154" s="1" t="s">
        <v>65</v>
      </c>
      <c r="D1154" s="1" t="s">
        <v>57</v>
      </c>
      <c r="E1154" s="1">
        <v>101</v>
      </c>
      <c r="F1154" s="1">
        <v>325</v>
      </c>
      <c r="G1154" s="1">
        <v>36</v>
      </c>
      <c r="H1154" s="1">
        <v>75</v>
      </c>
      <c r="I1154" s="1">
        <v>24</v>
      </c>
      <c r="J1154" s="1">
        <v>0</v>
      </c>
      <c r="K1154" s="1">
        <v>14</v>
      </c>
      <c r="L1154" s="1">
        <v>41</v>
      </c>
      <c r="M1154" s="1">
        <v>8</v>
      </c>
      <c r="N1154" s="1">
        <v>3</v>
      </c>
      <c r="O1154" s="1">
        <v>36</v>
      </c>
      <c r="P1154" s="1">
        <v>79</v>
      </c>
    </row>
    <row r="1155" spans="1:16" x14ac:dyDescent="0.25">
      <c r="A1155" s="1" t="s">
        <v>9608</v>
      </c>
      <c r="B1155" s="1">
        <v>2012</v>
      </c>
      <c r="C1155" s="1" t="s">
        <v>80</v>
      </c>
      <c r="D1155" s="1" t="s">
        <v>53</v>
      </c>
      <c r="E1155" s="1">
        <v>114</v>
      </c>
      <c r="F1155" s="1">
        <v>327</v>
      </c>
      <c r="G1155" s="1">
        <v>41</v>
      </c>
      <c r="H1155" s="1">
        <v>90</v>
      </c>
      <c r="I1155" s="1">
        <v>18</v>
      </c>
      <c r="J1155" s="1">
        <v>0</v>
      </c>
      <c r="K1155" s="1">
        <v>15</v>
      </c>
      <c r="L1155" s="1">
        <v>50</v>
      </c>
      <c r="M1155" s="1">
        <v>1</v>
      </c>
      <c r="N1155" s="1">
        <v>1</v>
      </c>
      <c r="O1155" s="1">
        <v>23</v>
      </c>
      <c r="P1155" s="1">
        <v>71</v>
      </c>
    </row>
    <row r="1156" spans="1:16" x14ac:dyDescent="0.25">
      <c r="A1156" s="1" t="s">
        <v>9660</v>
      </c>
      <c r="B1156" s="1">
        <v>2012</v>
      </c>
      <c r="C1156" s="1" t="s">
        <v>59</v>
      </c>
      <c r="D1156" s="1" t="s">
        <v>57</v>
      </c>
      <c r="E1156" s="1">
        <v>85</v>
      </c>
      <c r="F1156" s="1">
        <v>328</v>
      </c>
      <c r="G1156" s="1">
        <v>42</v>
      </c>
      <c r="H1156" s="1">
        <v>94</v>
      </c>
      <c r="I1156" s="1">
        <v>23</v>
      </c>
      <c r="J1156" s="1">
        <v>2</v>
      </c>
      <c r="K1156" s="1">
        <v>8</v>
      </c>
      <c r="L1156" s="1">
        <v>33</v>
      </c>
      <c r="M1156" s="1">
        <v>10</v>
      </c>
      <c r="N1156" s="1">
        <v>1</v>
      </c>
      <c r="O1156" s="1">
        <v>12</v>
      </c>
      <c r="P1156" s="1">
        <v>42</v>
      </c>
    </row>
    <row r="1157" spans="1:16" x14ac:dyDescent="0.25">
      <c r="A1157" s="1" t="s">
        <v>9616</v>
      </c>
      <c r="B1157" s="1">
        <v>2012</v>
      </c>
      <c r="C1157" s="1" t="s">
        <v>60</v>
      </c>
      <c r="D1157" s="1" t="s">
        <v>53</v>
      </c>
      <c r="E1157" s="1">
        <v>92</v>
      </c>
      <c r="F1157" s="1">
        <v>332</v>
      </c>
      <c r="G1157" s="1">
        <v>64</v>
      </c>
      <c r="H1157" s="1">
        <v>80</v>
      </c>
      <c r="I1157" s="1">
        <v>14</v>
      </c>
      <c r="J1157" s="1">
        <v>0</v>
      </c>
      <c r="K1157" s="1">
        <v>27</v>
      </c>
      <c r="L1157" s="1">
        <v>65</v>
      </c>
      <c r="M1157" s="1">
        <v>5</v>
      </c>
      <c r="N1157" s="1">
        <v>2</v>
      </c>
      <c r="O1157" s="1">
        <v>59</v>
      </c>
      <c r="P1157" s="1">
        <v>63</v>
      </c>
    </row>
    <row r="1158" spans="1:16" x14ac:dyDescent="0.25">
      <c r="A1158" s="1" t="s">
        <v>9837</v>
      </c>
      <c r="B1158" s="1">
        <v>2012</v>
      </c>
      <c r="C1158" s="1" t="s">
        <v>70</v>
      </c>
      <c r="D1158" s="1" t="s">
        <v>57</v>
      </c>
      <c r="E1158" s="1">
        <v>103</v>
      </c>
      <c r="F1158" s="1">
        <v>333</v>
      </c>
      <c r="G1158" s="1">
        <v>43</v>
      </c>
      <c r="H1158" s="1">
        <v>81</v>
      </c>
      <c r="I1158" s="1">
        <v>20</v>
      </c>
      <c r="J1158" s="1">
        <v>3</v>
      </c>
      <c r="K1158" s="1">
        <v>3</v>
      </c>
      <c r="L1158" s="1">
        <v>16</v>
      </c>
      <c r="M1158" s="1">
        <v>8</v>
      </c>
      <c r="N1158" s="1">
        <v>12</v>
      </c>
      <c r="O1158" s="1">
        <v>29</v>
      </c>
      <c r="P1158" s="1">
        <v>58</v>
      </c>
    </row>
    <row r="1159" spans="1:16" x14ac:dyDescent="0.25">
      <c r="A1159" s="1" t="s">
        <v>9599</v>
      </c>
      <c r="B1159" s="1">
        <v>2012</v>
      </c>
      <c r="C1159" s="1" t="s">
        <v>73</v>
      </c>
      <c r="D1159" s="1" t="s">
        <v>57</v>
      </c>
      <c r="E1159" s="1">
        <v>114</v>
      </c>
      <c r="F1159" s="1">
        <v>334</v>
      </c>
      <c r="G1159" s="1">
        <v>32</v>
      </c>
      <c r="H1159" s="1">
        <v>85</v>
      </c>
      <c r="I1159" s="1">
        <v>18</v>
      </c>
      <c r="J1159" s="1">
        <v>0</v>
      </c>
      <c r="K1159" s="1">
        <v>4</v>
      </c>
      <c r="L1159" s="1">
        <v>33</v>
      </c>
      <c r="M1159" s="1">
        <v>0</v>
      </c>
      <c r="N1159" s="1">
        <v>3</v>
      </c>
      <c r="O1159" s="1">
        <v>23</v>
      </c>
      <c r="P1159" s="1">
        <v>39</v>
      </c>
    </row>
    <row r="1160" spans="1:16" x14ac:dyDescent="0.25">
      <c r="A1160" s="1" t="s">
        <v>9935</v>
      </c>
      <c r="B1160" s="1">
        <v>2012</v>
      </c>
      <c r="C1160" s="1" t="s">
        <v>58</v>
      </c>
      <c r="D1160" s="1" t="s">
        <v>57</v>
      </c>
      <c r="E1160" s="1">
        <v>87</v>
      </c>
      <c r="F1160" s="1">
        <v>337</v>
      </c>
      <c r="G1160" s="1">
        <v>44</v>
      </c>
      <c r="H1160" s="1">
        <v>96</v>
      </c>
      <c r="I1160" s="1">
        <v>15</v>
      </c>
      <c r="J1160" s="1">
        <v>0</v>
      </c>
      <c r="K1160" s="1">
        <v>15</v>
      </c>
      <c r="L1160" s="1">
        <v>48</v>
      </c>
      <c r="M1160" s="1">
        <v>3</v>
      </c>
      <c r="N1160" s="1">
        <v>2</v>
      </c>
      <c r="O1160" s="1">
        <v>27</v>
      </c>
      <c r="P1160" s="1">
        <v>62</v>
      </c>
    </row>
    <row r="1161" spans="1:16" x14ac:dyDescent="0.25">
      <c r="A1161" s="1" t="s">
        <v>10080</v>
      </c>
      <c r="B1161" s="1">
        <v>2012</v>
      </c>
      <c r="C1161" s="1" t="s">
        <v>58</v>
      </c>
      <c r="D1161" s="1" t="s">
        <v>57</v>
      </c>
      <c r="E1161" s="1">
        <v>130</v>
      </c>
      <c r="F1161" s="1">
        <v>340</v>
      </c>
      <c r="G1161" s="1">
        <v>42</v>
      </c>
      <c r="H1161" s="1">
        <v>88</v>
      </c>
      <c r="I1161" s="1">
        <v>17</v>
      </c>
      <c r="J1161" s="1">
        <v>0</v>
      </c>
      <c r="K1161" s="1">
        <v>16</v>
      </c>
      <c r="L1161" s="1">
        <v>40</v>
      </c>
      <c r="M1161" s="1">
        <v>4</v>
      </c>
      <c r="N1161" s="1">
        <v>2</v>
      </c>
      <c r="O1161" s="1">
        <v>39</v>
      </c>
      <c r="P1161" s="1">
        <v>124</v>
      </c>
    </row>
    <row r="1162" spans="1:16" x14ac:dyDescent="0.25">
      <c r="A1162" s="1" t="s">
        <v>9677</v>
      </c>
      <c r="B1162" s="1">
        <v>2012</v>
      </c>
      <c r="C1162" s="1" t="s">
        <v>54</v>
      </c>
      <c r="D1162" s="1" t="s">
        <v>57</v>
      </c>
      <c r="E1162" s="1">
        <v>97</v>
      </c>
      <c r="F1162" s="1">
        <v>340</v>
      </c>
      <c r="G1162" s="1">
        <v>43</v>
      </c>
      <c r="H1162" s="1">
        <v>83</v>
      </c>
      <c r="I1162" s="1">
        <v>18</v>
      </c>
      <c r="J1162" s="1">
        <v>0</v>
      </c>
      <c r="K1162" s="1">
        <v>16</v>
      </c>
      <c r="L1162" s="1">
        <v>42</v>
      </c>
      <c r="M1162" s="1">
        <v>2</v>
      </c>
      <c r="N1162" s="1">
        <v>0</v>
      </c>
      <c r="O1162" s="1">
        <v>43</v>
      </c>
      <c r="P1162" s="1">
        <v>65</v>
      </c>
    </row>
    <row r="1163" spans="1:16" x14ac:dyDescent="0.25">
      <c r="A1163" s="1" t="s">
        <v>9762</v>
      </c>
      <c r="B1163" s="1">
        <v>2012</v>
      </c>
      <c r="C1163" s="1" t="s">
        <v>61</v>
      </c>
      <c r="D1163" s="1" t="s">
        <v>53</v>
      </c>
      <c r="E1163" s="1">
        <v>102</v>
      </c>
      <c r="F1163" s="1">
        <v>341</v>
      </c>
      <c r="G1163" s="1">
        <v>41</v>
      </c>
      <c r="H1163" s="1">
        <v>89</v>
      </c>
      <c r="I1163" s="1">
        <v>19</v>
      </c>
      <c r="J1163" s="1">
        <v>0</v>
      </c>
      <c r="K1163" s="1">
        <v>12</v>
      </c>
      <c r="L1163" s="1">
        <v>40</v>
      </c>
      <c r="M1163" s="1">
        <v>0</v>
      </c>
      <c r="N1163" s="1">
        <v>1</v>
      </c>
      <c r="O1163" s="1">
        <v>31</v>
      </c>
      <c r="P1163" s="1">
        <v>103</v>
      </c>
    </row>
    <row r="1164" spans="1:16" x14ac:dyDescent="0.25">
      <c r="A1164" s="1" t="s">
        <v>9802</v>
      </c>
      <c r="B1164" s="1">
        <v>2012</v>
      </c>
      <c r="C1164" s="1" t="s">
        <v>54</v>
      </c>
      <c r="D1164" s="1" t="s">
        <v>57</v>
      </c>
      <c r="E1164" s="1">
        <v>92</v>
      </c>
      <c r="F1164" s="1">
        <v>341</v>
      </c>
      <c r="G1164" s="1">
        <v>36</v>
      </c>
      <c r="H1164" s="1">
        <v>95</v>
      </c>
      <c r="I1164" s="1">
        <v>21</v>
      </c>
      <c r="J1164" s="1">
        <v>3</v>
      </c>
      <c r="K1164" s="1">
        <v>8</v>
      </c>
      <c r="L1164" s="1">
        <v>41</v>
      </c>
      <c r="M1164" s="1">
        <v>4</v>
      </c>
      <c r="N1164" s="1">
        <v>1</v>
      </c>
      <c r="O1164" s="1">
        <v>23</v>
      </c>
      <c r="P1164" s="1">
        <v>92</v>
      </c>
    </row>
    <row r="1165" spans="1:16" x14ac:dyDescent="0.25">
      <c r="A1165" s="1" t="s">
        <v>9839</v>
      </c>
      <c r="B1165" s="1">
        <v>2012</v>
      </c>
      <c r="C1165" s="1" t="s">
        <v>59</v>
      </c>
      <c r="D1165" s="1" t="s">
        <v>57</v>
      </c>
      <c r="E1165" s="1">
        <v>106</v>
      </c>
      <c r="F1165" s="1">
        <v>343</v>
      </c>
      <c r="G1165" s="1">
        <v>29</v>
      </c>
      <c r="H1165" s="1">
        <v>66</v>
      </c>
      <c r="I1165" s="1">
        <v>15</v>
      </c>
      <c r="J1165" s="1">
        <v>1</v>
      </c>
      <c r="K1165" s="1">
        <v>12</v>
      </c>
      <c r="L1165" s="1">
        <v>41</v>
      </c>
      <c r="M1165" s="1">
        <v>0</v>
      </c>
      <c r="N1165" s="1">
        <v>0</v>
      </c>
      <c r="O1165" s="1">
        <v>49</v>
      </c>
      <c r="P1165" s="1">
        <v>103</v>
      </c>
    </row>
    <row r="1166" spans="1:16" x14ac:dyDescent="0.25">
      <c r="A1166" s="1" t="s">
        <v>9964</v>
      </c>
      <c r="B1166" s="1">
        <v>2012</v>
      </c>
      <c r="C1166" s="1" t="s">
        <v>84</v>
      </c>
      <c r="D1166" s="1" t="s">
        <v>57</v>
      </c>
      <c r="E1166" s="1">
        <v>111</v>
      </c>
      <c r="F1166" s="1">
        <v>345</v>
      </c>
      <c r="G1166" s="1">
        <v>45</v>
      </c>
      <c r="H1166" s="1">
        <v>104</v>
      </c>
      <c r="I1166" s="1">
        <v>21</v>
      </c>
      <c r="J1166" s="1">
        <v>3</v>
      </c>
      <c r="K1166" s="1">
        <v>9</v>
      </c>
      <c r="L1166" s="1">
        <v>53</v>
      </c>
      <c r="M1166" s="1">
        <v>2</v>
      </c>
      <c r="N1166" s="1">
        <v>1</v>
      </c>
      <c r="O1166" s="1">
        <v>27</v>
      </c>
      <c r="P1166" s="1">
        <v>84</v>
      </c>
    </row>
    <row r="1167" spans="1:16" x14ac:dyDescent="0.25">
      <c r="A1167" s="1" t="s">
        <v>9979</v>
      </c>
      <c r="B1167" s="1">
        <v>2012</v>
      </c>
      <c r="C1167" s="1" t="s">
        <v>70</v>
      </c>
      <c r="D1167" s="1" t="s">
        <v>57</v>
      </c>
      <c r="E1167" s="1">
        <v>104</v>
      </c>
      <c r="F1167" s="1">
        <v>346</v>
      </c>
      <c r="G1167" s="1">
        <v>46</v>
      </c>
      <c r="H1167" s="1">
        <v>82</v>
      </c>
      <c r="I1167" s="1">
        <v>14</v>
      </c>
      <c r="J1167" s="1">
        <v>7</v>
      </c>
      <c r="K1167" s="1">
        <v>10</v>
      </c>
      <c r="L1167" s="1">
        <v>25</v>
      </c>
      <c r="M1167" s="1">
        <v>9</v>
      </c>
      <c r="N1167" s="1">
        <v>7</v>
      </c>
      <c r="O1167" s="1">
        <v>18</v>
      </c>
      <c r="P1167" s="1">
        <v>72</v>
      </c>
    </row>
    <row r="1168" spans="1:16" x14ac:dyDescent="0.25">
      <c r="A1168" s="1" t="s">
        <v>10004</v>
      </c>
      <c r="B1168" s="1">
        <v>2012</v>
      </c>
      <c r="C1168" s="1" t="s">
        <v>60</v>
      </c>
      <c r="D1168" s="1" t="s">
        <v>53</v>
      </c>
      <c r="E1168" s="1">
        <v>102</v>
      </c>
      <c r="F1168" s="1">
        <v>347</v>
      </c>
      <c r="G1168" s="1">
        <v>45</v>
      </c>
      <c r="H1168" s="1">
        <v>81</v>
      </c>
      <c r="I1168" s="1">
        <v>16</v>
      </c>
      <c r="J1168" s="1">
        <v>0</v>
      </c>
      <c r="K1168" s="1">
        <v>18</v>
      </c>
      <c r="L1168" s="1">
        <v>56</v>
      </c>
      <c r="M1168" s="1">
        <v>1</v>
      </c>
      <c r="N1168" s="1">
        <v>0</v>
      </c>
      <c r="O1168" s="1">
        <v>18</v>
      </c>
      <c r="P1168" s="1">
        <v>108</v>
      </c>
    </row>
    <row r="1169" spans="1:16" x14ac:dyDescent="0.25">
      <c r="A1169" s="1" t="s">
        <v>9705</v>
      </c>
      <c r="B1169" s="1">
        <v>2012</v>
      </c>
      <c r="C1169" s="1" t="s">
        <v>75</v>
      </c>
      <c r="D1169" s="1" t="s">
        <v>57</v>
      </c>
      <c r="E1169" s="1">
        <v>120</v>
      </c>
      <c r="F1169" s="1">
        <v>347</v>
      </c>
      <c r="G1169" s="1">
        <v>44</v>
      </c>
      <c r="H1169" s="1">
        <v>92</v>
      </c>
      <c r="I1169" s="1">
        <v>16</v>
      </c>
      <c r="J1169" s="1">
        <v>5</v>
      </c>
      <c r="K1169" s="1">
        <v>7</v>
      </c>
      <c r="L1169" s="1">
        <v>31</v>
      </c>
      <c r="M1169" s="1">
        <v>6</v>
      </c>
      <c r="N1169" s="1">
        <v>3</v>
      </c>
      <c r="O1169" s="1">
        <v>18</v>
      </c>
      <c r="P1169" s="1">
        <v>81</v>
      </c>
    </row>
    <row r="1170" spans="1:16" x14ac:dyDescent="0.25">
      <c r="A1170" s="1" t="s">
        <v>9768</v>
      </c>
      <c r="B1170" s="1">
        <v>2012</v>
      </c>
      <c r="C1170" s="1" t="s">
        <v>68</v>
      </c>
      <c r="D1170" s="1" t="s">
        <v>57</v>
      </c>
      <c r="E1170" s="1">
        <v>130</v>
      </c>
      <c r="F1170" s="1">
        <v>348</v>
      </c>
      <c r="G1170" s="1">
        <v>56</v>
      </c>
      <c r="H1170" s="1">
        <v>102</v>
      </c>
      <c r="I1170" s="1">
        <v>19</v>
      </c>
      <c r="J1170" s="1">
        <v>6</v>
      </c>
      <c r="K1170" s="1">
        <v>8</v>
      </c>
      <c r="L1170" s="1">
        <v>36</v>
      </c>
      <c r="M1170" s="1">
        <v>13</v>
      </c>
      <c r="N1170" s="1">
        <v>5</v>
      </c>
      <c r="O1170" s="1">
        <v>27</v>
      </c>
      <c r="P1170" s="1">
        <v>52</v>
      </c>
    </row>
    <row r="1171" spans="1:16" x14ac:dyDescent="0.25">
      <c r="A1171" s="1" t="s">
        <v>9859</v>
      </c>
      <c r="B1171" s="1">
        <v>2012</v>
      </c>
      <c r="C1171" s="1" t="s">
        <v>80</v>
      </c>
      <c r="D1171" s="1" t="s">
        <v>53</v>
      </c>
      <c r="E1171" s="1">
        <v>108</v>
      </c>
      <c r="F1171" s="1">
        <v>352</v>
      </c>
      <c r="G1171" s="1">
        <v>53</v>
      </c>
      <c r="H1171" s="1">
        <v>80</v>
      </c>
      <c r="I1171" s="1">
        <v>9</v>
      </c>
      <c r="J1171" s="1">
        <v>2</v>
      </c>
      <c r="K1171" s="1">
        <v>24</v>
      </c>
      <c r="L1171" s="1">
        <v>56</v>
      </c>
      <c r="M1171" s="1">
        <v>1</v>
      </c>
      <c r="N1171" s="1">
        <v>0</v>
      </c>
      <c r="O1171" s="1">
        <v>56</v>
      </c>
      <c r="P1171" s="1">
        <v>125</v>
      </c>
    </row>
    <row r="1172" spans="1:16" x14ac:dyDescent="0.25">
      <c r="A1172" s="1" t="s">
        <v>9702</v>
      </c>
      <c r="B1172" s="1">
        <v>2012</v>
      </c>
      <c r="C1172" s="1" t="s">
        <v>81</v>
      </c>
      <c r="D1172" s="1" t="s">
        <v>57</v>
      </c>
      <c r="E1172" s="1">
        <v>104</v>
      </c>
      <c r="F1172" s="1">
        <v>352</v>
      </c>
      <c r="G1172" s="1">
        <v>45</v>
      </c>
      <c r="H1172" s="1">
        <v>95</v>
      </c>
      <c r="I1172" s="1">
        <v>16</v>
      </c>
      <c r="J1172" s="1">
        <v>1</v>
      </c>
      <c r="K1172" s="1">
        <v>0</v>
      </c>
      <c r="L1172" s="1">
        <v>28</v>
      </c>
      <c r="M1172" s="1">
        <v>13</v>
      </c>
      <c r="N1172" s="1">
        <v>5</v>
      </c>
      <c r="O1172" s="1">
        <v>24</v>
      </c>
      <c r="P1172" s="1">
        <v>47</v>
      </c>
    </row>
    <row r="1173" spans="1:16" x14ac:dyDescent="0.25">
      <c r="A1173" s="1" t="s">
        <v>9583</v>
      </c>
      <c r="B1173" s="1">
        <v>2012</v>
      </c>
      <c r="C1173" s="1" t="s">
        <v>59</v>
      </c>
      <c r="D1173" s="1" t="s">
        <v>57</v>
      </c>
      <c r="E1173" s="1">
        <v>93</v>
      </c>
      <c r="F1173" s="1">
        <v>353</v>
      </c>
      <c r="G1173" s="1">
        <v>49</v>
      </c>
      <c r="H1173" s="1">
        <v>87</v>
      </c>
      <c r="I1173" s="1">
        <v>18</v>
      </c>
      <c r="J1173" s="1">
        <v>2</v>
      </c>
      <c r="K1173" s="1">
        <v>14</v>
      </c>
      <c r="L1173" s="1">
        <v>48</v>
      </c>
      <c r="M1173" s="1">
        <v>14</v>
      </c>
      <c r="N1173" s="1">
        <v>4</v>
      </c>
      <c r="O1173" s="1">
        <v>37</v>
      </c>
      <c r="P1173" s="1">
        <v>72</v>
      </c>
    </row>
    <row r="1174" spans="1:16" x14ac:dyDescent="0.25">
      <c r="A1174" s="1" t="s">
        <v>9955</v>
      </c>
      <c r="B1174" s="1">
        <v>2012</v>
      </c>
      <c r="C1174" s="1" t="s">
        <v>54</v>
      </c>
      <c r="D1174" s="1" t="s">
        <v>57</v>
      </c>
      <c r="E1174" s="1">
        <v>146</v>
      </c>
      <c r="F1174" s="1">
        <v>355</v>
      </c>
      <c r="G1174" s="1">
        <v>39</v>
      </c>
      <c r="H1174" s="1">
        <v>72</v>
      </c>
      <c r="I1174" s="1">
        <v>9</v>
      </c>
      <c r="J1174" s="1">
        <v>2</v>
      </c>
      <c r="K1174" s="1">
        <v>7</v>
      </c>
      <c r="L1174" s="1">
        <v>28</v>
      </c>
      <c r="M1174" s="1">
        <v>15</v>
      </c>
      <c r="N1174" s="1">
        <v>4</v>
      </c>
      <c r="O1174" s="1">
        <v>41</v>
      </c>
      <c r="P1174" s="1">
        <v>96</v>
      </c>
    </row>
    <row r="1175" spans="1:16" x14ac:dyDescent="0.25">
      <c r="A1175" s="1" t="s">
        <v>9646</v>
      </c>
      <c r="B1175" s="1">
        <v>2012</v>
      </c>
      <c r="C1175" s="1" t="s">
        <v>84</v>
      </c>
      <c r="D1175" s="1" t="s">
        <v>57</v>
      </c>
      <c r="E1175" s="1">
        <v>101</v>
      </c>
      <c r="F1175" s="1">
        <v>358</v>
      </c>
      <c r="G1175" s="1">
        <v>53</v>
      </c>
      <c r="H1175" s="1">
        <v>93</v>
      </c>
      <c r="I1175" s="1">
        <v>30</v>
      </c>
      <c r="J1175" s="1">
        <v>2</v>
      </c>
      <c r="K1175" s="1">
        <v>16</v>
      </c>
      <c r="L1175" s="1">
        <v>58</v>
      </c>
      <c r="M1175" s="1">
        <v>8</v>
      </c>
      <c r="N1175" s="1">
        <v>3</v>
      </c>
      <c r="O1175" s="1">
        <v>32</v>
      </c>
      <c r="P1175" s="1">
        <v>78</v>
      </c>
    </row>
    <row r="1176" spans="1:16" x14ac:dyDescent="0.25">
      <c r="A1176" s="1" t="s">
        <v>9777</v>
      </c>
      <c r="B1176" s="1">
        <v>2012</v>
      </c>
      <c r="C1176" s="1" t="s">
        <v>78</v>
      </c>
      <c r="D1176" s="1" t="s">
        <v>53</v>
      </c>
      <c r="E1176" s="1">
        <v>116</v>
      </c>
      <c r="F1176" s="1">
        <v>367</v>
      </c>
      <c r="G1176" s="1">
        <v>42</v>
      </c>
      <c r="H1176" s="1">
        <v>89</v>
      </c>
      <c r="I1176" s="1">
        <v>21</v>
      </c>
      <c r="J1176" s="1">
        <v>2</v>
      </c>
      <c r="K1176" s="1">
        <v>9</v>
      </c>
      <c r="L1176" s="1">
        <v>48</v>
      </c>
      <c r="M1176" s="1">
        <v>2</v>
      </c>
      <c r="N1176" s="1">
        <v>0</v>
      </c>
      <c r="O1176" s="1">
        <v>61</v>
      </c>
      <c r="P1176" s="1">
        <v>104</v>
      </c>
    </row>
    <row r="1177" spans="1:16" x14ac:dyDescent="0.25">
      <c r="A1177" s="1" t="s">
        <v>9821</v>
      </c>
      <c r="B1177" s="1">
        <v>2012</v>
      </c>
      <c r="C1177" s="1" t="s">
        <v>82</v>
      </c>
      <c r="D1177" s="1" t="s">
        <v>57</v>
      </c>
      <c r="E1177" s="1">
        <v>114</v>
      </c>
      <c r="F1177" s="1">
        <v>372</v>
      </c>
      <c r="G1177" s="1">
        <v>56</v>
      </c>
      <c r="H1177" s="1">
        <v>121</v>
      </c>
      <c r="I1177" s="1">
        <v>32</v>
      </c>
      <c r="J1177" s="1">
        <v>0</v>
      </c>
      <c r="K1177" s="1">
        <v>16</v>
      </c>
      <c r="L1177" s="1">
        <v>68</v>
      </c>
      <c r="M1177" s="1">
        <v>4</v>
      </c>
      <c r="N1177" s="1">
        <v>0</v>
      </c>
      <c r="O1177" s="1">
        <v>29</v>
      </c>
      <c r="P1177" s="1">
        <v>50</v>
      </c>
    </row>
    <row r="1178" spans="1:16" x14ac:dyDescent="0.25">
      <c r="A1178" s="1" t="s">
        <v>9995</v>
      </c>
      <c r="B1178" s="1">
        <v>2012</v>
      </c>
      <c r="C1178" s="1" t="s">
        <v>76</v>
      </c>
      <c r="D1178" s="1" t="s">
        <v>57</v>
      </c>
      <c r="E1178" s="1">
        <v>143</v>
      </c>
      <c r="F1178" s="1">
        <v>374</v>
      </c>
      <c r="G1178" s="1">
        <v>41</v>
      </c>
      <c r="H1178" s="1">
        <v>85</v>
      </c>
      <c r="I1178" s="1">
        <v>10</v>
      </c>
      <c r="J1178" s="1">
        <v>7</v>
      </c>
      <c r="K1178" s="1">
        <v>4</v>
      </c>
      <c r="L1178" s="1">
        <v>26</v>
      </c>
      <c r="M1178" s="1">
        <v>6</v>
      </c>
      <c r="N1178" s="1">
        <v>3</v>
      </c>
      <c r="O1178" s="1">
        <v>37</v>
      </c>
      <c r="P1178" s="1">
        <v>83</v>
      </c>
    </row>
    <row r="1179" spans="1:16" x14ac:dyDescent="0.25">
      <c r="A1179" s="1" t="s">
        <v>9875</v>
      </c>
      <c r="B1179" s="1">
        <v>2012</v>
      </c>
      <c r="C1179" s="1" t="s">
        <v>69</v>
      </c>
      <c r="D1179" s="1" t="s">
        <v>57</v>
      </c>
      <c r="E1179" s="1">
        <v>132</v>
      </c>
      <c r="F1179" s="1">
        <v>374</v>
      </c>
      <c r="G1179" s="1">
        <v>47</v>
      </c>
      <c r="H1179" s="1">
        <v>86</v>
      </c>
      <c r="I1179" s="1">
        <v>17</v>
      </c>
      <c r="J1179" s="1">
        <v>7</v>
      </c>
      <c r="K1179" s="1">
        <v>3</v>
      </c>
      <c r="L1179" s="1">
        <v>35</v>
      </c>
      <c r="M1179" s="1">
        <v>13</v>
      </c>
      <c r="N1179" s="1">
        <v>5</v>
      </c>
      <c r="O1179" s="1">
        <v>52</v>
      </c>
      <c r="P1179" s="1">
        <v>90</v>
      </c>
    </row>
    <row r="1180" spans="1:16" x14ac:dyDescent="0.25">
      <c r="A1180" s="1" t="s">
        <v>9613</v>
      </c>
      <c r="B1180" s="1">
        <v>2012</v>
      </c>
      <c r="C1180" s="1" t="s">
        <v>75</v>
      </c>
      <c r="D1180" s="1" t="s">
        <v>57</v>
      </c>
      <c r="E1180" s="1">
        <v>111</v>
      </c>
      <c r="F1180" s="1">
        <v>374</v>
      </c>
      <c r="G1180" s="1">
        <v>59</v>
      </c>
      <c r="H1180" s="1">
        <v>126</v>
      </c>
      <c r="I1180" s="1">
        <v>44</v>
      </c>
      <c r="J1180" s="1">
        <v>0</v>
      </c>
      <c r="K1180" s="1">
        <v>14</v>
      </c>
      <c r="L1180" s="1">
        <v>56</v>
      </c>
      <c r="M1180" s="1">
        <v>5</v>
      </c>
      <c r="N1180" s="1">
        <v>3</v>
      </c>
      <c r="O1180" s="1">
        <v>94</v>
      </c>
      <c r="P1180" s="1">
        <v>85</v>
      </c>
    </row>
    <row r="1181" spans="1:16" x14ac:dyDescent="0.25">
      <c r="A1181" s="1" t="s">
        <v>9778</v>
      </c>
      <c r="B1181" s="1">
        <v>2012</v>
      </c>
      <c r="C1181" s="1" t="s">
        <v>69</v>
      </c>
      <c r="D1181" s="1" t="s">
        <v>57</v>
      </c>
      <c r="E1181" s="1">
        <v>134</v>
      </c>
      <c r="F1181" s="1">
        <v>377</v>
      </c>
      <c r="G1181" s="1">
        <v>52</v>
      </c>
      <c r="H1181" s="1">
        <v>99</v>
      </c>
      <c r="I1181" s="1">
        <v>25</v>
      </c>
      <c r="J1181" s="1">
        <v>3</v>
      </c>
      <c r="K1181" s="1">
        <v>20</v>
      </c>
      <c r="L1181" s="1">
        <v>57</v>
      </c>
      <c r="M1181" s="1">
        <v>8</v>
      </c>
      <c r="N1181" s="1">
        <v>2</v>
      </c>
      <c r="O1181" s="1">
        <v>19</v>
      </c>
      <c r="P1181" s="1">
        <v>83</v>
      </c>
    </row>
    <row r="1182" spans="1:16" x14ac:dyDescent="0.25">
      <c r="A1182" s="1" t="s">
        <v>9916</v>
      </c>
      <c r="B1182" s="1">
        <v>2012</v>
      </c>
      <c r="C1182" s="1" t="s">
        <v>84</v>
      </c>
      <c r="D1182" s="1" t="s">
        <v>57</v>
      </c>
      <c r="E1182" s="1">
        <v>95</v>
      </c>
      <c r="F1182" s="1">
        <v>377</v>
      </c>
      <c r="G1182" s="1">
        <v>47</v>
      </c>
      <c r="H1182" s="1">
        <v>102</v>
      </c>
      <c r="I1182" s="1">
        <v>16</v>
      </c>
      <c r="J1182" s="1">
        <v>3</v>
      </c>
      <c r="K1182" s="1">
        <v>4</v>
      </c>
      <c r="L1182" s="1">
        <v>30</v>
      </c>
      <c r="M1182" s="1">
        <v>7</v>
      </c>
      <c r="N1182" s="1">
        <v>3</v>
      </c>
      <c r="O1182" s="1">
        <v>27</v>
      </c>
      <c r="P1182" s="1">
        <v>35</v>
      </c>
    </row>
    <row r="1183" spans="1:16" x14ac:dyDescent="0.25">
      <c r="A1183" s="1" t="s">
        <v>9816</v>
      </c>
      <c r="B1183" s="1">
        <v>2012</v>
      </c>
      <c r="C1183" s="1" t="s">
        <v>66</v>
      </c>
      <c r="D1183" s="1" t="s">
        <v>53</v>
      </c>
      <c r="E1183" s="1">
        <v>125</v>
      </c>
      <c r="F1183" s="1">
        <v>383</v>
      </c>
      <c r="G1183" s="1">
        <v>55</v>
      </c>
      <c r="H1183" s="1">
        <v>92</v>
      </c>
      <c r="I1183" s="1">
        <v>23</v>
      </c>
      <c r="J1183" s="1">
        <v>2</v>
      </c>
      <c r="K1183" s="1">
        <v>14</v>
      </c>
      <c r="L1183" s="1">
        <v>52</v>
      </c>
      <c r="M1183" s="1">
        <v>2</v>
      </c>
      <c r="N1183" s="1">
        <v>2</v>
      </c>
      <c r="O1183" s="1">
        <v>50</v>
      </c>
      <c r="P1183" s="1">
        <v>98</v>
      </c>
    </row>
    <row r="1184" spans="1:16" x14ac:dyDescent="0.25">
      <c r="A1184" s="1" t="s">
        <v>10006</v>
      </c>
      <c r="B1184" s="1">
        <v>2012</v>
      </c>
      <c r="C1184" s="1" t="s">
        <v>61</v>
      </c>
      <c r="D1184" s="1" t="s">
        <v>53</v>
      </c>
      <c r="E1184" s="1">
        <v>127</v>
      </c>
      <c r="F1184" s="1">
        <v>384</v>
      </c>
      <c r="G1184" s="1">
        <v>41</v>
      </c>
      <c r="H1184" s="1">
        <v>81</v>
      </c>
      <c r="I1184" s="1">
        <v>13</v>
      </c>
      <c r="J1184" s="1">
        <v>1</v>
      </c>
      <c r="K1184" s="1">
        <v>7</v>
      </c>
      <c r="L1184" s="1">
        <v>28</v>
      </c>
      <c r="M1184" s="1">
        <v>5</v>
      </c>
      <c r="N1184" s="1">
        <v>5</v>
      </c>
      <c r="O1184" s="1">
        <v>37</v>
      </c>
      <c r="P1184" s="1">
        <v>100</v>
      </c>
    </row>
    <row r="1185" spans="1:16" x14ac:dyDescent="0.25">
      <c r="A1185" s="1" t="s">
        <v>9897</v>
      </c>
      <c r="B1185" s="1">
        <v>2012</v>
      </c>
      <c r="C1185" s="1" t="s">
        <v>67</v>
      </c>
      <c r="D1185" s="1" t="s">
        <v>53</v>
      </c>
      <c r="E1185" s="1">
        <v>130</v>
      </c>
      <c r="F1185" s="1">
        <v>384</v>
      </c>
      <c r="G1185" s="1">
        <v>50</v>
      </c>
      <c r="H1185" s="1">
        <v>92</v>
      </c>
      <c r="I1185" s="1">
        <v>19</v>
      </c>
      <c r="J1185" s="1">
        <v>3</v>
      </c>
      <c r="K1185" s="1">
        <v>19</v>
      </c>
      <c r="L1185" s="1">
        <v>62</v>
      </c>
      <c r="M1185" s="1">
        <v>3</v>
      </c>
      <c r="N1185" s="1">
        <v>0</v>
      </c>
      <c r="O1185" s="1">
        <v>35</v>
      </c>
      <c r="P1185" s="1">
        <v>67</v>
      </c>
    </row>
    <row r="1186" spans="1:16" x14ac:dyDescent="0.25">
      <c r="A1186" s="1" t="s">
        <v>10081</v>
      </c>
      <c r="B1186" s="1">
        <v>2012</v>
      </c>
      <c r="C1186" s="1" t="s">
        <v>79</v>
      </c>
      <c r="D1186" s="1" t="s">
        <v>57</v>
      </c>
      <c r="E1186" s="1">
        <v>126</v>
      </c>
      <c r="F1186" s="1">
        <v>384</v>
      </c>
      <c r="G1186" s="1">
        <v>40</v>
      </c>
      <c r="H1186" s="1">
        <v>105</v>
      </c>
      <c r="I1186" s="1">
        <v>16</v>
      </c>
      <c r="J1186" s="1">
        <v>3</v>
      </c>
      <c r="K1186" s="1">
        <v>3</v>
      </c>
      <c r="L1186" s="1">
        <v>27</v>
      </c>
      <c r="M1186" s="1">
        <v>5</v>
      </c>
      <c r="N1186" s="1">
        <v>3</v>
      </c>
      <c r="O1186" s="1">
        <v>19</v>
      </c>
      <c r="P1186" s="1">
        <v>46</v>
      </c>
    </row>
    <row r="1187" spans="1:16" x14ac:dyDescent="0.25">
      <c r="A1187" s="1" t="s">
        <v>9881</v>
      </c>
      <c r="B1187" s="1">
        <v>2012</v>
      </c>
      <c r="C1187" s="1" t="s">
        <v>63</v>
      </c>
      <c r="D1187" s="1" t="s">
        <v>53</v>
      </c>
      <c r="E1187" s="1">
        <v>115</v>
      </c>
      <c r="F1187" s="1">
        <v>385</v>
      </c>
      <c r="G1187" s="1">
        <v>46</v>
      </c>
      <c r="H1187" s="1">
        <v>125</v>
      </c>
      <c r="I1187" s="1">
        <v>15</v>
      </c>
      <c r="J1187" s="1">
        <v>1</v>
      </c>
      <c r="K1187" s="1">
        <v>9</v>
      </c>
      <c r="L1187" s="1">
        <v>40</v>
      </c>
      <c r="M1187" s="1">
        <v>1</v>
      </c>
      <c r="N1187" s="1">
        <v>0</v>
      </c>
      <c r="O1187" s="1">
        <v>24</v>
      </c>
      <c r="P1187" s="1">
        <v>31</v>
      </c>
    </row>
    <row r="1188" spans="1:16" x14ac:dyDescent="0.25">
      <c r="A1188" s="1" t="s">
        <v>9579</v>
      </c>
      <c r="B1188" s="1">
        <v>2012</v>
      </c>
      <c r="C1188" s="1" t="s">
        <v>65</v>
      </c>
      <c r="D1188" s="1" t="s">
        <v>57</v>
      </c>
      <c r="E1188" s="1">
        <v>133</v>
      </c>
      <c r="F1188" s="1">
        <v>385</v>
      </c>
      <c r="G1188" s="1">
        <v>58</v>
      </c>
      <c r="H1188" s="1">
        <v>105</v>
      </c>
      <c r="I1188" s="1">
        <v>21</v>
      </c>
      <c r="J1188" s="1">
        <v>2</v>
      </c>
      <c r="K1188" s="1">
        <v>7</v>
      </c>
      <c r="L1188" s="1">
        <v>36</v>
      </c>
      <c r="M1188" s="1">
        <v>15</v>
      </c>
      <c r="N1188" s="1">
        <v>9</v>
      </c>
      <c r="O1188" s="1">
        <v>33</v>
      </c>
      <c r="P1188" s="1">
        <v>77</v>
      </c>
    </row>
    <row r="1189" spans="1:16" x14ac:dyDescent="0.25">
      <c r="A1189" s="1" t="s">
        <v>9789</v>
      </c>
      <c r="B1189" s="1">
        <v>2012</v>
      </c>
      <c r="C1189" s="1" t="s">
        <v>56</v>
      </c>
      <c r="D1189" s="1" t="s">
        <v>57</v>
      </c>
      <c r="E1189" s="1">
        <v>112</v>
      </c>
      <c r="F1189" s="1">
        <v>387</v>
      </c>
      <c r="G1189" s="1">
        <v>58</v>
      </c>
      <c r="H1189" s="1">
        <v>111</v>
      </c>
      <c r="I1189" s="1">
        <v>23</v>
      </c>
      <c r="J1189" s="1">
        <v>0</v>
      </c>
      <c r="K1189" s="1">
        <v>14</v>
      </c>
      <c r="L1189" s="1">
        <v>62</v>
      </c>
      <c r="M1189" s="1">
        <v>1</v>
      </c>
      <c r="N1189" s="1">
        <v>0</v>
      </c>
      <c r="O1189" s="1">
        <v>57</v>
      </c>
      <c r="P1189" s="1">
        <v>51</v>
      </c>
    </row>
    <row r="1190" spans="1:16" x14ac:dyDescent="0.25">
      <c r="A1190" s="1" t="s">
        <v>9907</v>
      </c>
      <c r="B1190" s="1">
        <v>2012</v>
      </c>
      <c r="C1190" s="1" t="s">
        <v>82</v>
      </c>
      <c r="D1190" s="1" t="s">
        <v>57</v>
      </c>
      <c r="E1190" s="1">
        <v>101</v>
      </c>
      <c r="F1190" s="1">
        <v>387</v>
      </c>
      <c r="G1190" s="1">
        <v>46</v>
      </c>
      <c r="H1190" s="1">
        <v>101</v>
      </c>
      <c r="I1190" s="1">
        <v>17</v>
      </c>
      <c r="J1190" s="1">
        <v>5</v>
      </c>
      <c r="K1190" s="1">
        <v>9</v>
      </c>
      <c r="L1190" s="1">
        <v>40</v>
      </c>
      <c r="M1190" s="1">
        <v>24</v>
      </c>
      <c r="N1190" s="1">
        <v>4</v>
      </c>
      <c r="O1190" s="1">
        <v>35</v>
      </c>
      <c r="P1190" s="1">
        <v>49</v>
      </c>
    </row>
    <row r="1191" spans="1:16" x14ac:dyDescent="0.25">
      <c r="A1191" s="1" t="s">
        <v>9686</v>
      </c>
      <c r="B1191" s="1">
        <v>2012</v>
      </c>
      <c r="C1191" s="1" t="s">
        <v>81</v>
      </c>
      <c r="D1191" s="1" t="s">
        <v>57</v>
      </c>
      <c r="E1191" s="1">
        <v>141</v>
      </c>
      <c r="F1191" s="1">
        <v>393</v>
      </c>
      <c r="G1191" s="1">
        <v>56</v>
      </c>
      <c r="H1191" s="1">
        <v>96</v>
      </c>
      <c r="I1191" s="1">
        <v>14</v>
      </c>
      <c r="J1191" s="1">
        <v>5</v>
      </c>
      <c r="K1191" s="1">
        <v>5</v>
      </c>
      <c r="L1191" s="1">
        <v>34</v>
      </c>
      <c r="M1191" s="1">
        <v>26</v>
      </c>
      <c r="N1191" s="1">
        <v>6</v>
      </c>
      <c r="O1191" s="1">
        <v>51</v>
      </c>
      <c r="P1191" s="1">
        <v>104</v>
      </c>
    </row>
    <row r="1192" spans="1:16" x14ac:dyDescent="0.25">
      <c r="A1192" s="1" t="s">
        <v>9917</v>
      </c>
      <c r="B1192" s="1">
        <v>2012</v>
      </c>
      <c r="C1192" s="1" t="s">
        <v>82</v>
      </c>
      <c r="D1192" s="1" t="s">
        <v>57</v>
      </c>
      <c r="E1192" s="1">
        <v>130</v>
      </c>
      <c r="F1192" s="1">
        <v>394</v>
      </c>
      <c r="G1192" s="1">
        <v>59</v>
      </c>
      <c r="H1192" s="1">
        <v>121</v>
      </c>
      <c r="I1192" s="1">
        <v>10</v>
      </c>
      <c r="J1192" s="1">
        <v>6</v>
      </c>
      <c r="K1192" s="1">
        <v>1</v>
      </c>
      <c r="L1192" s="1">
        <v>25</v>
      </c>
      <c r="M1192" s="1">
        <v>37</v>
      </c>
      <c r="N1192" s="1">
        <v>7</v>
      </c>
      <c r="O1192" s="1">
        <v>23</v>
      </c>
      <c r="P1192" s="1">
        <v>27</v>
      </c>
    </row>
    <row r="1193" spans="1:16" x14ac:dyDescent="0.25">
      <c r="A1193" s="1" t="s">
        <v>9976</v>
      </c>
      <c r="B1193" s="1">
        <v>2012</v>
      </c>
      <c r="C1193" s="1" t="s">
        <v>54</v>
      </c>
      <c r="D1193" s="1" t="s">
        <v>57</v>
      </c>
      <c r="E1193" s="1">
        <v>113</v>
      </c>
      <c r="F1193" s="1">
        <v>395</v>
      </c>
      <c r="G1193" s="1">
        <v>34</v>
      </c>
      <c r="H1193" s="1">
        <v>95</v>
      </c>
      <c r="I1193" s="1">
        <v>14</v>
      </c>
      <c r="J1193" s="1">
        <v>3</v>
      </c>
      <c r="K1193" s="1">
        <v>11</v>
      </c>
      <c r="L1193" s="1">
        <v>55</v>
      </c>
      <c r="M1193" s="1">
        <v>0</v>
      </c>
      <c r="N1193" s="1">
        <v>2</v>
      </c>
      <c r="O1193" s="1">
        <v>40</v>
      </c>
      <c r="P1193" s="1">
        <v>96</v>
      </c>
    </row>
    <row r="1194" spans="1:16" x14ac:dyDescent="0.25">
      <c r="A1194" s="1" t="s">
        <v>10082</v>
      </c>
      <c r="B1194" s="1">
        <v>2012</v>
      </c>
      <c r="C1194" s="1" t="s">
        <v>84</v>
      </c>
      <c r="D1194" s="1" t="s">
        <v>57</v>
      </c>
      <c r="E1194" s="1">
        <v>117</v>
      </c>
      <c r="F1194" s="1">
        <v>396</v>
      </c>
      <c r="G1194" s="1">
        <v>67</v>
      </c>
      <c r="H1194" s="1">
        <v>107</v>
      </c>
      <c r="I1194" s="1">
        <v>19</v>
      </c>
      <c r="J1194" s="1">
        <v>0</v>
      </c>
      <c r="K1194" s="1">
        <v>28</v>
      </c>
      <c r="L1194" s="1">
        <v>71</v>
      </c>
      <c r="M1194" s="1">
        <v>4</v>
      </c>
      <c r="N1194" s="1">
        <v>5</v>
      </c>
      <c r="O1194" s="1">
        <v>25</v>
      </c>
      <c r="P1194" s="1">
        <v>99</v>
      </c>
    </row>
    <row r="1195" spans="1:16" x14ac:dyDescent="0.25">
      <c r="A1195" s="1" t="s">
        <v>9662</v>
      </c>
      <c r="B1195" s="1">
        <v>2012</v>
      </c>
      <c r="C1195" s="1" t="s">
        <v>81</v>
      </c>
      <c r="D1195" s="1" t="s">
        <v>57</v>
      </c>
      <c r="E1195" s="1">
        <v>108</v>
      </c>
      <c r="F1195" s="1">
        <v>396</v>
      </c>
      <c r="G1195" s="1">
        <v>59</v>
      </c>
      <c r="H1195" s="1">
        <v>112</v>
      </c>
      <c r="I1195" s="1">
        <v>25</v>
      </c>
      <c r="J1195" s="1">
        <v>2</v>
      </c>
      <c r="K1195" s="1">
        <v>12</v>
      </c>
      <c r="L1195" s="1">
        <v>63</v>
      </c>
      <c r="M1195" s="1">
        <v>1</v>
      </c>
      <c r="N1195" s="1">
        <v>1</v>
      </c>
      <c r="O1195" s="1">
        <v>38</v>
      </c>
      <c r="P1195" s="1">
        <v>59</v>
      </c>
    </row>
    <row r="1196" spans="1:16" x14ac:dyDescent="0.25">
      <c r="A1196" s="1" t="s">
        <v>9716</v>
      </c>
      <c r="B1196" s="1">
        <v>2012</v>
      </c>
      <c r="C1196" s="1" t="s">
        <v>68</v>
      </c>
      <c r="D1196" s="1" t="s">
        <v>57</v>
      </c>
      <c r="E1196" s="1">
        <v>115</v>
      </c>
      <c r="F1196" s="1">
        <v>398</v>
      </c>
      <c r="G1196" s="1">
        <v>49</v>
      </c>
      <c r="H1196" s="1">
        <v>98</v>
      </c>
      <c r="I1196" s="1">
        <v>19</v>
      </c>
      <c r="J1196" s="1">
        <v>3</v>
      </c>
      <c r="K1196" s="1">
        <v>2</v>
      </c>
      <c r="L1196" s="1">
        <v>24</v>
      </c>
      <c r="M1196" s="1">
        <v>44</v>
      </c>
      <c r="N1196" s="1">
        <v>4</v>
      </c>
      <c r="O1196" s="1">
        <v>43</v>
      </c>
      <c r="P1196" s="1">
        <v>110</v>
      </c>
    </row>
    <row r="1197" spans="1:16" x14ac:dyDescent="0.25">
      <c r="A1197" s="1" t="s">
        <v>9587</v>
      </c>
      <c r="B1197" s="1">
        <v>2012</v>
      </c>
      <c r="C1197" s="1" t="s">
        <v>82</v>
      </c>
      <c r="D1197" s="1" t="s">
        <v>57</v>
      </c>
      <c r="E1197" s="1">
        <v>101</v>
      </c>
      <c r="F1197" s="1">
        <v>398</v>
      </c>
      <c r="G1197" s="1">
        <v>59</v>
      </c>
      <c r="H1197" s="1">
        <v>108</v>
      </c>
      <c r="I1197" s="1">
        <v>15</v>
      </c>
      <c r="J1197" s="1">
        <v>2</v>
      </c>
      <c r="K1197" s="1">
        <v>17</v>
      </c>
      <c r="L1197" s="1">
        <v>59</v>
      </c>
      <c r="M1197" s="1">
        <v>4</v>
      </c>
      <c r="N1197" s="1">
        <v>2</v>
      </c>
      <c r="O1197" s="1">
        <v>37</v>
      </c>
      <c r="P1197" s="1">
        <v>85</v>
      </c>
    </row>
    <row r="1198" spans="1:16" x14ac:dyDescent="0.25">
      <c r="A1198" s="1" t="s">
        <v>9721</v>
      </c>
      <c r="B1198" s="1">
        <v>2012</v>
      </c>
      <c r="C1198" s="1" t="s">
        <v>63</v>
      </c>
      <c r="D1198" s="1" t="s">
        <v>53</v>
      </c>
      <c r="E1198" s="1">
        <v>124</v>
      </c>
      <c r="F1198" s="1">
        <v>399</v>
      </c>
      <c r="G1198" s="1">
        <v>55</v>
      </c>
      <c r="H1198" s="1">
        <v>96</v>
      </c>
      <c r="I1198" s="1">
        <v>18</v>
      </c>
      <c r="J1198" s="1">
        <v>3</v>
      </c>
      <c r="K1198" s="1">
        <v>17</v>
      </c>
      <c r="L1198" s="1">
        <v>59</v>
      </c>
      <c r="M1198" s="1">
        <v>4</v>
      </c>
      <c r="N1198" s="1">
        <v>3</v>
      </c>
      <c r="O1198" s="1">
        <v>55</v>
      </c>
      <c r="P1198" s="1">
        <v>102</v>
      </c>
    </row>
    <row r="1199" spans="1:16" x14ac:dyDescent="0.25">
      <c r="A1199" s="1" t="s">
        <v>9991</v>
      </c>
      <c r="B1199" s="1">
        <v>2012</v>
      </c>
      <c r="C1199" s="1" t="s">
        <v>69</v>
      </c>
      <c r="D1199" s="1" t="s">
        <v>57</v>
      </c>
      <c r="E1199" s="1">
        <v>121</v>
      </c>
      <c r="F1199" s="1">
        <v>401</v>
      </c>
      <c r="G1199" s="1">
        <v>43</v>
      </c>
      <c r="H1199" s="1">
        <v>96</v>
      </c>
      <c r="I1199" s="1">
        <v>15</v>
      </c>
      <c r="J1199" s="1">
        <v>0</v>
      </c>
      <c r="K1199" s="1">
        <v>15</v>
      </c>
      <c r="L1199" s="1">
        <v>57</v>
      </c>
      <c r="M1199" s="1">
        <v>1</v>
      </c>
      <c r="N1199" s="1">
        <v>0</v>
      </c>
      <c r="O1199" s="1">
        <v>51</v>
      </c>
      <c r="P1199" s="1">
        <v>120</v>
      </c>
    </row>
    <row r="1200" spans="1:16" x14ac:dyDescent="0.25">
      <c r="A1200" s="1" t="s">
        <v>9593</v>
      </c>
      <c r="B1200" s="1">
        <v>2012</v>
      </c>
      <c r="C1200" s="1" t="s">
        <v>55</v>
      </c>
      <c r="D1200" s="1" t="s">
        <v>53</v>
      </c>
      <c r="E1200" s="1">
        <v>95</v>
      </c>
      <c r="F1200" s="1">
        <v>402</v>
      </c>
      <c r="G1200" s="1">
        <v>49</v>
      </c>
      <c r="H1200" s="1">
        <v>105</v>
      </c>
      <c r="I1200" s="1">
        <v>15</v>
      </c>
      <c r="J1200" s="1">
        <v>5</v>
      </c>
      <c r="K1200" s="1">
        <v>4</v>
      </c>
      <c r="L1200" s="1">
        <v>28</v>
      </c>
      <c r="M1200" s="1">
        <v>15</v>
      </c>
      <c r="N1200" s="1">
        <v>2</v>
      </c>
      <c r="O1200" s="1">
        <v>17</v>
      </c>
      <c r="P1200" s="1">
        <v>40</v>
      </c>
    </row>
    <row r="1201" spans="1:16" x14ac:dyDescent="0.25">
      <c r="A1201" s="1" t="s">
        <v>9636</v>
      </c>
      <c r="B1201" s="1">
        <v>2012</v>
      </c>
      <c r="C1201" s="1" t="s">
        <v>73</v>
      </c>
      <c r="D1201" s="1" t="s">
        <v>57</v>
      </c>
      <c r="E1201" s="1">
        <v>106</v>
      </c>
      <c r="F1201" s="1">
        <v>403</v>
      </c>
      <c r="G1201" s="1">
        <v>74</v>
      </c>
      <c r="H1201" s="1">
        <v>122</v>
      </c>
      <c r="I1201" s="1">
        <v>22</v>
      </c>
      <c r="J1201" s="1">
        <v>2</v>
      </c>
      <c r="K1201" s="1">
        <v>23</v>
      </c>
      <c r="L1201" s="1">
        <v>69</v>
      </c>
      <c r="M1201" s="1">
        <v>9</v>
      </c>
      <c r="N1201" s="1">
        <v>4</v>
      </c>
      <c r="O1201" s="1">
        <v>40</v>
      </c>
      <c r="P1201" s="1">
        <v>103</v>
      </c>
    </row>
    <row r="1202" spans="1:16" x14ac:dyDescent="0.25">
      <c r="A1202" s="1" t="s">
        <v>9998</v>
      </c>
      <c r="B1202" s="1">
        <v>2012</v>
      </c>
      <c r="C1202" s="1" t="s">
        <v>64</v>
      </c>
      <c r="D1202" s="1" t="s">
        <v>53</v>
      </c>
      <c r="E1202" s="1">
        <v>121</v>
      </c>
      <c r="F1202" s="1">
        <v>405</v>
      </c>
      <c r="G1202" s="1">
        <v>55</v>
      </c>
      <c r="H1202" s="1">
        <v>90</v>
      </c>
      <c r="I1202" s="1">
        <v>17</v>
      </c>
      <c r="J1202" s="1">
        <v>1</v>
      </c>
      <c r="K1202" s="1">
        <v>25</v>
      </c>
      <c r="L1202" s="1">
        <v>59</v>
      </c>
      <c r="M1202" s="1">
        <v>0</v>
      </c>
      <c r="N1202" s="1">
        <v>1</v>
      </c>
      <c r="O1202" s="1">
        <v>38</v>
      </c>
      <c r="P1202" s="1">
        <v>139</v>
      </c>
    </row>
    <row r="1203" spans="1:16" x14ac:dyDescent="0.25">
      <c r="A1203" s="1" t="s">
        <v>9756</v>
      </c>
      <c r="B1203" s="1">
        <v>2012</v>
      </c>
      <c r="C1203" s="1" t="s">
        <v>79</v>
      </c>
      <c r="D1203" s="1" t="s">
        <v>57</v>
      </c>
      <c r="E1203" s="1">
        <v>102</v>
      </c>
      <c r="F1203" s="1">
        <v>406</v>
      </c>
      <c r="G1203" s="1">
        <v>53</v>
      </c>
      <c r="H1203" s="1">
        <v>118</v>
      </c>
      <c r="I1203" s="1">
        <v>17</v>
      </c>
      <c r="J1203" s="1">
        <v>1</v>
      </c>
      <c r="K1203" s="1">
        <v>18</v>
      </c>
      <c r="L1203" s="1">
        <v>62</v>
      </c>
      <c r="M1203" s="1">
        <v>0</v>
      </c>
      <c r="N1203" s="1">
        <v>1</v>
      </c>
      <c r="O1203" s="1">
        <v>16</v>
      </c>
      <c r="P1203" s="1">
        <v>97</v>
      </c>
    </row>
    <row r="1204" spans="1:16" x14ac:dyDescent="0.25">
      <c r="A1204" s="1" t="s">
        <v>9852</v>
      </c>
      <c r="B1204" s="1">
        <v>2012</v>
      </c>
      <c r="C1204" s="1" t="s">
        <v>55</v>
      </c>
      <c r="D1204" s="1" t="s">
        <v>53</v>
      </c>
      <c r="E1204" s="1">
        <v>141</v>
      </c>
      <c r="F1204" s="1">
        <v>407</v>
      </c>
      <c r="G1204" s="1">
        <v>42</v>
      </c>
      <c r="H1204" s="1">
        <v>79</v>
      </c>
      <c r="I1204" s="1">
        <v>19</v>
      </c>
      <c r="J1204" s="1">
        <v>3</v>
      </c>
      <c r="K1204" s="1">
        <v>3</v>
      </c>
      <c r="L1204" s="1">
        <v>31</v>
      </c>
      <c r="M1204" s="1">
        <v>11</v>
      </c>
      <c r="N1204" s="1">
        <v>5</v>
      </c>
      <c r="O1204" s="1">
        <v>44</v>
      </c>
      <c r="P1204" s="1">
        <v>98</v>
      </c>
    </row>
    <row r="1205" spans="1:16" x14ac:dyDescent="0.25">
      <c r="A1205" s="1" t="s">
        <v>9967</v>
      </c>
      <c r="B1205" s="1">
        <v>2012</v>
      </c>
      <c r="C1205" s="1" t="s">
        <v>81</v>
      </c>
      <c r="D1205" s="1" t="s">
        <v>57</v>
      </c>
      <c r="E1205" s="1">
        <v>145</v>
      </c>
      <c r="F1205" s="1">
        <v>411</v>
      </c>
      <c r="G1205" s="1">
        <v>47</v>
      </c>
      <c r="H1205" s="1">
        <v>113</v>
      </c>
      <c r="I1205" s="1">
        <v>27</v>
      </c>
      <c r="J1205" s="1">
        <v>6</v>
      </c>
      <c r="K1205" s="1">
        <v>7</v>
      </c>
      <c r="L1205" s="1">
        <v>56</v>
      </c>
      <c r="M1205" s="1">
        <v>12</v>
      </c>
      <c r="N1205" s="1">
        <v>2</v>
      </c>
      <c r="O1205" s="1">
        <v>54</v>
      </c>
      <c r="P1205" s="1">
        <v>106</v>
      </c>
    </row>
    <row r="1206" spans="1:16" x14ac:dyDescent="0.25">
      <c r="A1206" s="1" t="s">
        <v>9850</v>
      </c>
      <c r="B1206" s="1">
        <v>2012</v>
      </c>
      <c r="C1206" s="1" t="s">
        <v>73</v>
      </c>
      <c r="D1206" s="1" t="s">
        <v>57</v>
      </c>
      <c r="E1206" s="1">
        <v>110</v>
      </c>
      <c r="F1206" s="1">
        <v>415</v>
      </c>
      <c r="G1206" s="1">
        <v>62</v>
      </c>
      <c r="H1206" s="1">
        <v>107</v>
      </c>
      <c r="I1206" s="1">
        <v>21</v>
      </c>
      <c r="J1206" s="1">
        <v>1</v>
      </c>
      <c r="K1206" s="1">
        <v>7</v>
      </c>
      <c r="L1206" s="1">
        <v>31</v>
      </c>
      <c r="M1206" s="1">
        <v>5</v>
      </c>
      <c r="N1206" s="1">
        <v>0</v>
      </c>
      <c r="O1206" s="1">
        <v>40</v>
      </c>
      <c r="P1206" s="1">
        <v>70</v>
      </c>
    </row>
    <row r="1207" spans="1:16" x14ac:dyDescent="0.25">
      <c r="A1207" s="1" t="s">
        <v>9775</v>
      </c>
      <c r="B1207" s="1">
        <v>2012</v>
      </c>
      <c r="C1207" s="1" t="s">
        <v>62</v>
      </c>
      <c r="D1207" s="1" t="s">
        <v>57</v>
      </c>
      <c r="E1207" s="1">
        <v>137</v>
      </c>
      <c r="F1207" s="1">
        <v>415</v>
      </c>
      <c r="G1207" s="1">
        <v>72</v>
      </c>
      <c r="H1207" s="1">
        <v>108</v>
      </c>
      <c r="I1207" s="1">
        <v>19</v>
      </c>
      <c r="J1207" s="1">
        <v>4</v>
      </c>
      <c r="K1207" s="1">
        <v>19</v>
      </c>
      <c r="L1207" s="1">
        <v>51</v>
      </c>
      <c r="M1207" s="1">
        <v>37</v>
      </c>
      <c r="N1207" s="1">
        <v>6</v>
      </c>
      <c r="O1207" s="1">
        <v>20</v>
      </c>
      <c r="P1207" s="1">
        <v>98</v>
      </c>
    </row>
    <row r="1208" spans="1:16" x14ac:dyDescent="0.25">
      <c r="A1208" s="1" t="s">
        <v>9831</v>
      </c>
      <c r="B1208" s="1">
        <v>2012</v>
      </c>
      <c r="C1208" s="1" t="s">
        <v>68</v>
      </c>
      <c r="D1208" s="1" t="s">
        <v>57</v>
      </c>
      <c r="E1208" s="1">
        <v>148</v>
      </c>
      <c r="F1208" s="1">
        <v>417</v>
      </c>
      <c r="G1208" s="1">
        <v>62</v>
      </c>
      <c r="H1208" s="1">
        <v>110</v>
      </c>
      <c r="I1208" s="1">
        <v>26</v>
      </c>
      <c r="J1208" s="1">
        <v>8</v>
      </c>
      <c r="K1208" s="1">
        <v>9</v>
      </c>
      <c r="L1208" s="1">
        <v>45</v>
      </c>
      <c r="M1208" s="1">
        <v>24</v>
      </c>
      <c r="N1208" s="1">
        <v>6</v>
      </c>
      <c r="O1208" s="1">
        <v>41</v>
      </c>
      <c r="P1208" s="1">
        <v>94</v>
      </c>
    </row>
    <row r="1209" spans="1:16" x14ac:dyDescent="0.25">
      <c r="A1209" s="1" t="s">
        <v>9876</v>
      </c>
      <c r="B1209" s="1">
        <v>2012</v>
      </c>
      <c r="C1209" s="1" t="s">
        <v>66</v>
      </c>
      <c r="D1209" s="1" t="s">
        <v>53</v>
      </c>
      <c r="E1209" s="1">
        <v>125</v>
      </c>
      <c r="F1209" s="1">
        <v>418</v>
      </c>
      <c r="G1209" s="1">
        <v>50</v>
      </c>
      <c r="H1209" s="1">
        <v>90</v>
      </c>
      <c r="I1209" s="1">
        <v>18</v>
      </c>
      <c r="J1209" s="1">
        <v>2</v>
      </c>
      <c r="K1209" s="1">
        <v>6</v>
      </c>
      <c r="L1209" s="1">
        <v>28</v>
      </c>
      <c r="M1209" s="1">
        <v>15</v>
      </c>
      <c r="N1209" s="1">
        <v>6</v>
      </c>
      <c r="O1209" s="1">
        <v>35</v>
      </c>
      <c r="P1209" s="1">
        <v>90</v>
      </c>
    </row>
    <row r="1210" spans="1:16" x14ac:dyDescent="0.25">
      <c r="A1210" s="1" t="s">
        <v>9814</v>
      </c>
      <c r="B1210" s="1">
        <v>2012</v>
      </c>
      <c r="C1210" s="1" t="s">
        <v>84</v>
      </c>
      <c r="D1210" s="1" t="s">
        <v>57</v>
      </c>
      <c r="E1210" s="1">
        <v>136</v>
      </c>
      <c r="F1210" s="1">
        <v>420</v>
      </c>
      <c r="G1210" s="1">
        <v>62</v>
      </c>
      <c r="H1210" s="1">
        <v>122</v>
      </c>
      <c r="I1210" s="1">
        <v>27</v>
      </c>
      <c r="J1210" s="1">
        <v>10</v>
      </c>
      <c r="K1210" s="1">
        <v>18</v>
      </c>
      <c r="L1210" s="1">
        <v>72</v>
      </c>
      <c r="M1210" s="1">
        <v>7</v>
      </c>
      <c r="N1210" s="1">
        <v>3</v>
      </c>
      <c r="O1210" s="1">
        <v>21</v>
      </c>
      <c r="P1210" s="1">
        <v>117</v>
      </c>
    </row>
    <row r="1211" spans="1:16" x14ac:dyDescent="0.25">
      <c r="A1211" s="1" t="s">
        <v>9656</v>
      </c>
      <c r="B1211" s="1">
        <v>2012</v>
      </c>
      <c r="C1211" s="1" t="s">
        <v>61</v>
      </c>
      <c r="D1211" s="1" t="s">
        <v>53</v>
      </c>
      <c r="E1211" s="1">
        <v>104</v>
      </c>
      <c r="F1211" s="1">
        <v>420</v>
      </c>
      <c r="G1211" s="1">
        <v>59</v>
      </c>
      <c r="H1211" s="1">
        <v>125</v>
      </c>
      <c r="I1211" s="1">
        <v>28</v>
      </c>
      <c r="J1211" s="1">
        <v>3</v>
      </c>
      <c r="K1211" s="1">
        <v>13</v>
      </c>
      <c r="L1211" s="1">
        <v>54</v>
      </c>
      <c r="M1211" s="1">
        <v>1</v>
      </c>
      <c r="N1211" s="1">
        <v>1</v>
      </c>
      <c r="O1211" s="1">
        <v>42</v>
      </c>
      <c r="P1211" s="1">
        <v>51</v>
      </c>
    </row>
    <row r="1212" spans="1:16" x14ac:dyDescent="0.25">
      <c r="A1212" s="1" t="s">
        <v>9931</v>
      </c>
      <c r="B1212" s="1">
        <v>2012</v>
      </c>
      <c r="C1212" s="1" t="s">
        <v>75</v>
      </c>
      <c r="D1212" s="1" t="s">
        <v>57</v>
      </c>
      <c r="E1212" s="1">
        <v>128</v>
      </c>
      <c r="F1212" s="1">
        <v>422</v>
      </c>
      <c r="G1212" s="1">
        <v>55</v>
      </c>
      <c r="H1212" s="1">
        <v>115</v>
      </c>
      <c r="I1212" s="1">
        <v>26</v>
      </c>
      <c r="J1212" s="1">
        <v>6</v>
      </c>
      <c r="K1212" s="1">
        <v>19</v>
      </c>
      <c r="L1212" s="1">
        <v>67</v>
      </c>
      <c r="M1212" s="1">
        <v>3</v>
      </c>
      <c r="N1212" s="1">
        <v>2</v>
      </c>
      <c r="O1212" s="1">
        <v>36</v>
      </c>
      <c r="P1212" s="1">
        <v>103</v>
      </c>
    </row>
    <row r="1213" spans="1:16" x14ac:dyDescent="0.25">
      <c r="A1213" s="1" t="s">
        <v>9715</v>
      </c>
      <c r="B1213" s="1">
        <v>2012</v>
      </c>
      <c r="C1213" s="1" t="s">
        <v>75</v>
      </c>
      <c r="D1213" s="1" t="s">
        <v>57</v>
      </c>
      <c r="E1213" s="1">
        <v>125</v>
      </c>
      <c r="F1213" s="1">
        <v>422</v>
      </c>
      <c r="G1213" s="1">
        <v>53</v>
      </c>
      <c r="H1213" s="1">
        <v>116</v>
      </c>
      <c r="I1213" s="1">
        <v>28</v>
      </c>
      <c r="J1213" s="1">
        <v>1</v>
      </c>
      <c r="K1213" s="1">
        <v>26</v>
      </c>
      <c r="L1213" s="1">
        <v>80</v>
      </c>
      <c r="M1213" s="1">
        <v>0</v>
      </c>
      <c r="N1213" s="1">
        <v>1</v>
      </c>
      <c r="O1213" s="1">
        <v>42</v>
      </c>
      <c r="P1213" s="1">
        <v>97</v>
      </c>
    </row>
    <row r="1214" spans="1:16" x14ac:dyDescent="0.25">
      <c r="A1214" s="1" t="s">
        <v>9798</v>
      </c>
      <c r="B1214" s="1">
        <v>2012</v>
      </c>
      <c r="C1214" s="1" t="s">
        <v>67</v>
      </c>
      <c r="D1214" s="1" t="s">
        <v>53</v>
      </c>
      <c r="E1214" s="1">
        <v>133</v>
      </c>
      <c r="F1214" s="1">
        <v>422</v>
      </c>
      <c r="G1214" s="1">
        <v>50</v>
      </c>
      <c r="H1214" s="1">
        <v>89</v>
      </c>
      <c r="I1214" s="1">
        <v>18</v>
      </c>
      <c r="J1214" s="1">
        <v>0</v>
      </c>
      <c r="K1214" s="1">
        <v>21</v>
      </c>
      <c r="L1214" s="1">
        <v>53</v>
      </c>
      <c r="M1214" s="1">
        <v>6</v>
      </c>
      <c r="N1214" s="1">
        <v>1</v>
      </c>
      <c r="O1214" s="1">
        <v>53</v>
      </c>
      <c r="P1214" s="1">
        <v>95</v>
      </c>
    </row>
    <row r="1215" spans="1:16" x14ac:dyDescent="0.25">
      <c r="A1215" s="1" t="s">
        <v>9988</v>
      </c>
      <c r="B1215" s="1">
        <v>2012</v>
      </c>
      <c r="C1215" s="1" t="s">
        <v>71</v>
      </c>
      <c r="D1215" s="1" t="s">
        <v>53</v>
      </c>
      <c r="E1215" s="1">
        <v>119</v>
      </c>
      <c r="F1215" s="1">
        <v>422</v>
      </c>
      <c r="G1215" s="1">
        <v>56</v>
      </c>
      <c r="H1215" s="1">
        <v>99</v>
      </c>
      <c r="I1215" s="1">
        <v>19</v>
      </c>
      <c r="J1215" s="1">
        <v>1</v>
      </c>
      <c r="K1215" s="1">
        <v>24</v>
      </c>
      <c r="L1215" s="1">
        <v>55</v>
      </c>
      <c r="M1215" s="1">
        <v>1</v>
      </c>
      <c r="N1215" s="1">
        <v>3</v>
      </c>
      <c r="O1215" s="1">
        <v>37</v>
      </c>
      <c r="P1215" s="1">
        <v>92</v>
      </c>
    </row>
    <row r="1216" spans="1:16" x14ac:dyDescent="0.25">
      <c r="A1216" s="1" t="s">
        <v>9516</v>
      </c>
      <c r="B1216" s="1">
        <v>2012</v>
      </c>
      <c r="C1216" s="1" t="s">
        <v>73</v>
      </c>
      <c r="D1216" s="1" t="s">
        <v>57</v>
      </c>
      <c r="E1216" s="1">
        <v>133</v>
      </c>
      <c r="F1216" s="1">
        <v>423</v>
      </c>
      <c r="G1216" s="1">
        <v>44</v>
      </c>
      <c r="H1216" s="1">
        <v>114</v>
      </c>
      <c r="I1216" s="1">
        <v>20</v>
      </c>
      <c r="J1216" s="1">
        <v>1</v>
      </c>
      <c r="K1216" s="1">
        <v>13</v>
      </c>
      <c r="L1216" s="1">
        <v>52</v>
      </c>
      <c r="M1216" s="1">
        <v>0</v>
      </c>
      <c r="N1216" s="1">
        <v>0</v>
      </c>
      <c r="O1216" s="1">
        <v>65</v>
      </c>
      <c r="P1216" s="1">
        <v>107</v>
      </c>
    </row>
    <row r="1217" spans="1:16" x14ac:dyDescent="0.25">
      <c r="A1217" s="1" t="s">
        <v>9969</v>
      </c>
      <c r="B1217" s="1">
        <v>2012</v>
      </c>
      <c r="C1217" s="1" t="s">
        <v>81</v>
      </c>
      <c r="D1217" s="1" t="s">
        <v>57</v>
      </c>
      <c r="E1217" s="1">
        <v>143</v>
      </c>
      <c r="F1217" s="1">
        <v>435</v>
      </c>
      <c r="G1217" s="1">
        <v>44</v>
      </c>
      <c r="H1217" s="1">
        <v>108</v>
      </c>
      <c r="I1217" s="1">
        <v>26</v>
      </c>
      <c r="J1217" s="1">
        <v>3</v>
      </c>
      <c r="K1217" s="1">
        <v>4</v>
      </c>
      <c r="L1217" s="1">
        <v>45</v>
      </c>
      <c r="M1217" s="1">
        <v>1</v>
      </c>
      <c r="N1217" s="1">
        <v>4</v>
      </c>
      <c r="O1217" s="1">
        <v>33</v>
      </c>
      <c r="P1217" s="1">
        <v>95</v>
      </c>
    </row>
    <row r="1218" spans="1:16" x14ac:dyDescent="0.25">
      <c r="A1218" s="1" t="s">
        <v>9533</v>
      </c>
      <c r="B1218" s="1">
        <v>2012</v>
      </c>
      <c r="C1218" s="1" t="s">
        <v>56</v>
      </c>
      <c r="D1218" s="1" t="s">
        <v>57</v>
      </c>
      <c r="E1218" s="1">
        <v>121</v>
      </c>
      <c r="F1218" s="1">
        <v>439</v>
      </c>
      <c r="G1218" s="1">
        <v>44</v>
      </c>
      <c r="H1218" s="1">
        <v>101</v>
      </c>
      <c r="I1218" s="1">
        <v>14</v>
      </c>
      <c r="J1218" s="1">
        <v>0</v>
      </c>
      <c r="K1218" s="1">
        <v>20</v>
      </c>
      <c r="L1218" s="1">
        <v>67</v>
      </c>
      <c r="M1218" s="1">
        <v>3</v>
      </c>
      <c r="N1218" s="1">
        <v>0</v>
      </c>
      <c r="O1218" s="1">
        <v>44</v>
      </c>
      <c r="P1218" s="1">
        <v>76</v>
      </c>
    </row>
    <row r="1219" spans="1:16" x14ac:dyDescent="0.25">
      <c r="A1219" s="1" t="s">
        <v>9987</v>
      </c>
      <c r="B1219" s="1">
        <v>2012</v>
      </c>
      <c r="C1219" s="1" t="s">
        <v>82</v>
      </c>
      <c r="D1219" s="1" t="s">
        <v>57</v>
      </c>
      <c r="E1219" s="1">
        <v>149</v>
      </c>
      <c r="F1219" s="1">
        <v>441</v>
      </c>
      <c r="G1219" s="1">
        <v>53</v>
      </c>
      <c r="H1219" s="1">
        <v>108</v>
      </c>
      <c r="I1219" s="1">
        <v>24</v>
      </c>
      <c r="J1219" s="1">
        <v>0</v>
      </c>
      <c r="K1219" s="1">
        <v>14</v>
      </c>
      <c r="L1219" s="1">
        <v>46</v>
      </c>
      <c r="M1219" s="1">
        <v>1</v>
      </c>
      <c r="N1219" s="1">
        <v>0</v>
      </c>
      <c r="O1219" s="1">
        <v>34</v>
      </c>
      <c r="P1219" s="1">
        <v>111</v>
      </c>
    </row>
    <row r="1220" spans="1:16" x14ac:dyDescent="0.25">
      <c r="A1220" s="1" t="s">
        <v>9769</v>
      </c>
      <c r="B1220" s="1">
        <v>2012</v>
      </c>
      <c r="C1220" s="1" t="s">
        <v>76</v>
      </c>
      <c r="D1220" s="1" t="s">
        <v>57</v>
      </c>
      <c r="E1220" s="1">
        <v>117</v>
      </c>
      <c r="F1220" s="1">
        <v>443</v>
      </c>
      <c r="G1220" s="1">
        <v>70</v>
      </c>
      <c r="H1220" s="1">
        <v>135</v>
      </c>
      <c r="I1220" s="1">
        <v>22</v>
      </c>
      <c r="J1220" s="1">
        <v>4</v>
      </c>
      <c r="K1220" s="1">
        <v>4</v>
      </c>
      <c r="L1220" s="1">
        <v>40</v>
      </c>
      <c r="M1220" s="1">
        <v>19</v>
      </c>
      <c r="N1220" s="1">
        <v>7</v>
      </c>
      <c r="O1220" s="1">
        <v>34</v>
      </c>
      <c r="P1220" s="1">
        <v>71</v>
      </c>
    </row>
    <row r="1221" spans="1:16" x14ac:dyDescent="0.25">
      <c r="A1221" s="1" t="s">
        <v>10001</v>
      </c>
      <c r="B1221" s="1">
        <v>2012</v>
      </c>
      <c r="C1221" s="1" t="s">
        <v>66</v>
      </c>
      <c r="D1221" s="1" t="s">
        <v>53</v>
      </c>
      <c r="E1221" s="1">
        <v>118</v>
      </c>
      <c r="F1221" s="1">
        <v>444</v>
      </c>
      <c r="G1221" s="1">
        <v>54</v>
      </c>
      <c r="H1221" s="1">
        <v>98</v>
      </c>
      <c r="I1221" s="1">
        <v>15</v>
      </c>
      <c r="J1221" s="1">
        <v>8</v>
      </c>
      <c r="K1221" s="1">
        <v>2</v>
      </c>
      <c r="L1221" s="1">
        <v>20</v>
      </c>
      <c r="M1221" s="1">
        <v>16</v>
      </c>
      <c r="N1221" s="1">
        <v>5</v>
      </c>
      <c r="O1221" s="1">
        <v>50</v>
      </c>
      <c r="P1221" s="1">
        <v>70</v>
      </c>
    </row>
    <row r="1222" spans="1:16" x14ac:dyDescent="0.25">
      <c r="A1222" s="1" t="s">
        <v>9886</v>
      </c>
      <c r="B1222" s="1">
        <v>2012</v>
      </c>
      <c r="C1222" s="1" t="s">
        <v>60</v>
      </c>
      <c r="D1222" s="1" t="s">
        <v>53</v>
      </c>
      <c r="E1222" s="1">
        <v>142</v>
      </c>
      <c r="F1222" s="1">
        <v>447</v>
      </c>
      <c r="G1222" s="1">
        <v>64</v>
      </c>
      <c r="H1222" s="1">
        <v>115</v>
      </c>
      <c r="I1222" s="1">
        <v>24</v>
      </c>
      <c r="J1222" s="1">
        <v>3</v>
      </c>
      <c r="K1222" s="1">
        <v>8</v>
      </c>
      <c r="L1222" s="1">
        <v>43</v>
      </c>
      <c r="M1222" s="1">
        <v>46</v>
      </c>
      <c r="N1222" s="1">
        <v>13</v>
      </c>
      <c r="O1222" s="1">
        <v>29</v>
      </c>
      <c r="P1222" s="1">
        <v>102</v>
      </c>
    </row>
    <row r="1223" spans="1:16" x14ac:dyDescent="0.25">
      <c r="A1223" s="1" t="s">
        <v>9581</v>
      </c>
      <c r="B1223" s="1">
        <v>2012</v>
      </c>
      <c r="C1223" s="1" t="s">
        <v>59</v>
      </c>
      <c r="D1223" s="1" t="s">
        <v>57</v>
      </c>
      <c r="E1223" s="1">
        <v>123</v>
      </c>
      <c r="F1223" s="1">
        <v>449</v>
      </c>
      <c r="G1223" s="1">
        <v>75</v>
      </c>
      <c r="H1223" s="1">
        <v>130</v>
      </c>
      <c r="I1223" s="1">
        <v>30</v>
      </c>
      <c r="J1223" s="1">
        <v>1</v>
      </c>
      <c r="K1223" s="1">
        <v>37</v>
      </c>
      <c r="L1223" s="1">
        <v>86</v>
      </c>
      <c r="M1223" s="1">
        <v>6</v>
      </c>
      <c r="N1223" s="1">
        <v>2</v>
      </c>
      <c r="O1223" s="1">
        <v>46</v>
      </c>
      <c r="P1223" s="1">
        <v>143</v>
      </c>
    </row>
    <row r="1224" spans="1:16" x14ac:dyDescent="0.25">
      <c r="A1224" s="1" t="s">
        <v>9912</v>
      </c>
      <c r="B1224" s="1">
        <v>2012</v>
      </c>
      <c r="C1224" s="1" t="s">
        <v>67</v>
      </c>
      <c r="D1224" s="1" t="s">
        <v>53</v>
      </c>
      <c r="E1224" s="1">
        <v>123</v>
      </c>
      <c r="F1224" s="1">
        <v>451</v>
      </c>
      <c r="G1224" s="1">
        <v>66</v>
      </c>
      <c r="H1224" s="1">
        <v>113</v>
      </c>
      <c r="I1224" s="1">
        <v>27</v>
      </c>
      <c r="J1224" s="1">
        <v>1</v>
      </c>
      <c r="K1224" s="1">
        <v>24</v>
      </c>
      <c r="L1224" s="1">
        <v>84</v>
      </c>
      <c r="M1224" s="1">
        <v>2</v>
      </c>
      <c r="N1224" s="1">
        <v>1</v>
      </c>
      <c r="O1224" s="1">
        <v>54</v>
      </c>
      <c r="P1224" s="1">
        <v>83</v>
      </c>
    </row>
    <row r="1225" spans="1:16" x14ac:dyDescent="0.25">
      <c r="A1225" s="1" t="s">
        <v>9559</v>
      </c>
      <c r="B1225" s="1">
        <v>2012</v>
      </c>
      <c r="C1225" s="1" t="s">
        <v>84</v>
      </c>
      <c r="D1225" s="1" t="s">
        <v>57</v>
      </c>
      <c r="E1225" s="1">
        <v>143</v>
      </c>
      <c r="F1225" s="1">
        <v>454</v>
      </c>
      <c r="G1225" s="1">
        <v>72</v>
      </c>
      <c r="H1225" s="1">
        <v>136</v>
      </c>
      <c r="I1225" s="1">
        <v>18</v>
      </c>
      <c r="J1225" s="1">
        <v>11</v>
      </c>
      <c r="K1225" s="1">
        <v>13</v>
      </c>
      <c r="L1225" s="1">
        <v>53</v>
      </c>
      <c r="M1225" s="1">
        <v>12</v>
      </c>
      <c r="N1225" s="1">
        <v>5</v>
      </c>
      <c r="O1225" s="1">
        <v>68</v>
      </c>
      <c r="P1225" s="1">
        <v>128</v>
      </c>
    </row>
    <row r="1226" spans="1:16" x14ac:dyDescent="0.25">
      <c r="A1226" s="1" t="s">
        <v>9830</v>
      </c>
      <c r="B1226" s="1">
        <v>2012</v>
      </c>
      <c r="C1226" s="1" t="s">
        <v>70</v>
      </c>
      <c r="D1226" s="1" t="s">
        <v>57</v>
      </c>
      <c r="E1226" s="1">
        <v>144</v>
      </c>
      <c r="F1226" s="1">
        <v>455</v>
      </c>
      <c r="G1226" s="1">
        <v>34</v>
      </c>
      <c r="H1226" s="1">
        <v>104</v>
      </c>
      <c r="I1226" s="1">
        <v>16</v>
      </c>
      <c r="J1226" s="1">
        <v>1</v>
      </c>
      <c r="K1226" s="1">
        <v>8</v>
      </c>
      <c r="L1226" s="1">
        <v>45</v>
      </c>
      <c r="M1226" s="1">
        <v>0</v>
      </c>
      <c r="N1226" s="1">
        <v>2</v>
      </c>
      <c r="O1226" s="1">
        <v>20</v>
      </c>
      <c r="P1226" s="1">
        <v>106</v>
      </c>
    </row>
    <row r="1227" spans="1:16" x14ac:dyDescent="0.25">
      <c r="A1227" s="1" t="s">
        <v>9774</v>
      </c>
      <c r="B1227" s="1">
        <v>2012</v>
      </c>
      <c r="C1227" s="1" t="s">
        <v>66</v>
      </c>
      <c r="D1227" s="1" t="s">
        <v>53</v>
      </c>
      <c r="E1227" s="1">
        <v>120</v>
      </c>
      <c r="F1227" s="1">
        <v>455</v>
      </c>
      <c r="G1227" s="1">
        <v>68</v>
      </c>
      <c r="H1227" s="1">
        <v>118</v>
      </c>
      <c r="I1227" s="1">
        <v>25</v>
      </c>
      <c r="J1227" s="1">
        <v>7</v>
      </c>
      <c r="K1227" s="1">
        <v>11</v>
      </c>
      <c r="L1227" s="1">
        <v>46</v>
      </c>
      <c r="M1227" s="1">
        <v>39</v>
      </c>
      <c r="N1227" s="1">
        <v>4</v>
      </c>
      <c r="O1227" s="1">
        <v>45</v>
      </c>
      <c r="P1227" s="1">
        <v>64</v>
      </c>
    </row>
    <row r="1228" spans="1:16" x14ac:dyDescent="0.25">
      <c r="A1228" s="1" t="s">
        <v>9502</v>
      </c>
      <c r="B1228" s="1">
        <v>2012</v>
      </c>
      <c r="C1228" s="1" t="s">
        <v>77</v>
      </c>
      <c r="D1228" s="1" t="s">
        <v>53</v>
      </c>
      <c r="E1228" s="1">
        <v>138</v>
      </c>
      <c r="F1228" s="1">
        <v>457</v>
      </c>
      <c r="G1228" s="1">
        <v>55</v>
      </c>
      <c r="H1228" s="1">
        <v>115</v>
      </c>
      <c r="I1228" s="1">
        <v>20</v>
      </c>
      <c r="J1228" s="1">
        <v>0</v>
      </c>
      <c r="K1228" s="1">
        <v>10</v>
      </c>
      <c r="L1228" s="1">
        <v>53</v>
      </c>
      <c r="M1228" s="1">
        <v>4</v>
      </c>
      <c r="N1228" s="1">
        <v>3</v>
      </c>
      <c r="O1228" s="1">
        <v>56</v>
      </c>
      <c r="P1228" s="1">
        <v>59</v>
      </c>
    </row>
    <row r="1229" spans="1:16" x14ac:dyDescent="0.25">
      <c r="A1229" s="1" t="s">
        <v>9844</v>
      </c>
      <c r="B1229" s="1">
        <v>2012</v>
      </c>
      <c r="C1229" s="1" t="s">
        <v>80</v>
      </c>
      <c r="D1229" s="1" t="s">
        <v>53</v>
      </c>
      <c r="E1229" s="1">
        <v>147</v>
      </c>
      <c r="F1229" s="1">
        <v>457</v>
      </c>
      <c r="G1229" s="1">
        <v>65</v>
      </c>
      <c r="H1229" s="1">
        <v>139</v>
      </c>
      <c r="I1229" s="1">
        <v>29</v>
      </c>
      <c r="J1229" s="1">
        <v>3</v>
      </c>
      <c r="K1229" s="1">
        <v>15</v>
      </c>
      <c r="L1229" s="1">
        <v>61</v>
      </c>
      <c r="M1229" s="1">
        <v>10</v>
      </c>
      <c r="N1229" s="1">
        <v>5</v>
      </c>
      <c r="O1229" s="1">
        <v>54</v>
      </c>
      <c r="P1229" s="1">
        <v>74</v>
      </c>
    </row>
    <row r="1230" spans="1:16" x14ac:dyDescent="0.25">
      <c r="A1230" s="1" t="s">
        <v>9626</v>
      </c>
      <c r="B1230" s="1">
        <v>2012</v>
      </c>
      <c r="C1230" s="1" t="s">
        <v>61</v>
      </c>
      <c r="D1230" s="1" t="s">
        <v>53</v>
      </c>
      <c r="E1230" s="1">
        <v>135</v>
      </c>
      <c r="F1230" s="1">
        <v>457</v>
      </c>
      <c r="G1230" s="1">
        <v>65</v>
      </c>
      <c r="H1230" s="1">
        <v>101</v>
      </c>
      <c r="I1230" s="1">
        <v>26</v>
      </c>
      <c r="J1230" s="1">
        <v>0</v>
      </c>
      <c r="K1230" s="1">
        <v>23</v>
      </c>
      <c r="L1230" s="1">
        <v>69</v>
      </c>
      <c r="M1230" s="1">
        <v>1</v>
      </c>
      <c r="N1230" s="1">
        <v>3</v>
      </c>
      <c r="O1230" s="1">
        <v>73</v>
      </c>
      <c r="P1230" s="1">
        <v>159</v>
      </c>
    </row>
    <row r="1231" spans="1:16" x14ac:dyDescent="0.25">
      <c r="A1231" s="1" t="s">
        <v>9638</v>
      </c>
      <c r="B1231" s="1">
        <v>2012</v>
      </c>
      <c r="C1231" s="1" t="s">
        <v>81</v>
      </c>
      <c r="D1231" s="1" t="s">
        <v>57</v>
      </c>
      <c r="E1231" s="1">
        <v>113</v>
      </c>
      <c r="F1231" s="1">
        <v>459</v>
      </c>
      <c r="G1231" s="1">
        <v>84</v>
      </c>
      <c r="H1231" s="1">
        <v>159</v>
      </c>
      <c r="I1231" s="1">
        <v>25</v>
      </c>
      <c r="J1231" s="1">
        <v>10</v>
      </c>
      <c r="K1231" s="1">
        <v>11</v>
      </c>
      <c r="L1231" s="1">
        <v>60</v>
      </c>
      <c r="M1231" s="1">
        <v>13</v>
      </c>
      <c r="N1231" s="1">
        <v>5</v>
      </c>
      <c r="O1231" s="1">
        <v>36</v>
      </c>
      <c r="P1231" s="1">
        <v>63</v>
      </c>
    </row>
    <row r="1232" spans="1:16" x14ac:dyDescent="0.25">
      <c r="A1232" s="1" t="s">
        <v>9842</v>
      </c>
      <c r="B1232" s="1">
        <v>2012</v>
      </c>
      <c r="C1232" s="1" t="s">
        <v>72</v>
      </c>
      <c r="D1232" s="1" t="s">
        <v>53</v>
      </c>
      <c r="E1232" s="1">
        <v>142</v>
      </c>
      <c r="F1232" s="1">
        <v>463</v>
      </c>
      <c r="G1232" s="1">
        <v>46</v>
      </c>
      <c r="H1232" s="1">
        <v>106</v>
      </c>
      <c r="I1232" s="1">
        <v>12</v>
      </c>
      <c r="J1232" s="1">
        <v>0</v>
      </c>
      <c r="K1232" s="1">
        <v>12</v>
      </c>
      <c r="L1232" s="1">
        <v>55</v>
      </c>
      <c r="M1232" s="1">
        <v>3</v>
      </c>
      <c r="N1232" s="1">
        <v>0</v>
      </c>
      <c r="O1232" s="1">
        <v>26</v>
      </c>
      <c r="P1232" s="1">
        <v>49</v>
      </c>
    </row>
    <row r="1233" spans="1:16" x14ac:dyDescent="0.25">
      <c r="A1233" s="1" t="s">
        <v>9884</v>
      </c>
      <c r="B1233" s="1">
        <v>2012</v>
      </c>
      <c r="C1233" s="1" t="s">
        <v>67</v>
      </c>
      <c r="D1233" s="1" t="s">
        <v>53</v>
      </c>
      <c r="E1233" s="1">
        <v>122</v>
      </c>
      <c r="F1233" s="1">
        <v>463</v>
      </c>
      <c r="G1233" s="1">
        <v>74</v>
      </c>
      <c r="H1233" s="1">
        <v>126</v>
      </c>
      <c r="I1233" s="1">
        <v>17</v>
      </c>
      <c r="J1233" s="1">
        <v>1</v>
      </c>
      <c r="K1233" s="1">
        <v>18</v>
      </c>
      <c r="L1233" s="1">
        <v>57</v>
      </c>
      <c r="M1233" s="1">
        <v>13</v>
      </c>
      <c r="N1233" s="1">
        <v>1</v>
      </c>
      <c r="O1233" s="1">
        <v>51</v>
      </c>
      <c r="P1233" s="1">
        <v>116</v>
      </c>
    </row>
    <row r="1234" spans="1:16" x14ac:dyDescent="0.25">
      <c r="A1234" s="1" t="s">
        <v>9722</v>
      </c>
      <c r="B1234" s="1">
        <v>2012</v>
      </c>
      <c r="C1234" s="1" t="s">
        <v>69</v>
      </c>
      <c r="D1234" s="1" t="s">
        <v>57</v>
      </c>
      <c r="E1234" s="1">
        <v>114</v>
      </c>
      <c r="F1234" s="1">
        <v>464</v>
      </c>
      <c r="G1234" s="1">
        <v>53</v>
      </c>
      <c r="H1234" s="1">
        <v>134</v>
      </c>
      <c r="I1234" s="1">
        <v>26</v>
      </c>
      <c r="J1234" s="1">
        <v>0</v>
      </c>
      <c r="K1234" s="1">
        <v>1</v>
      </c>
      <c r="L1234" s="1">
        <v>25</v>
      </c>
      <c r="M1234" s="1">
        <v>4</v>
      </c>
      <c r="N1234" s="1">
        <v>4</v>
      </c>
      <c r="O1234" s="1">
        <v>27</v>
      </c>
      <c r="P1234" s="1">
        <v>73</v>
      </c>
    </row>
    <row r="1235" spans="1:16" x14ac:dyDescent="0.25">
      <c r="A1235" s="1" t="s">
        <v>9540</v>
      </c>
      <c r="B1235" s="1">
        <v>2012</v>
      </c>
      <c r="C1235" s="1" t="s">
        <v>76</v>
      </c>
      <c r="D1235" s="1" t="s">
        <v>57</v>
      </c>
      <c r="E1235" s="1">
        <v>119</v>
      </c>
      <c r="F1235" s="1">
        <v>469</v>
      </c>
      <c r="G1235" s="1">
        <v>76</v>
      </c>
      <c r="H1235" s="1">
        <v>144</v>
      </c>
      <c r="I1235" s="1">
        <v>35</v>
      </c>
      <c r="J1235" s="1">
        <v>0</v>
      </c>
      <c r="K1235" s="1">
        <v>22</v>
      </c>
      <c r="L1235" s="1">
        <v>92</v>
      </c>
      <c r="M1235" s="1">
        <v>2</v>
      </c>
      <c r="N1235" s="1">
        <v>1</v>
      </c>
      <c r="O1235" s="1">
        <v>37</v>
      </c>
      <c r="P1235" s="1">
        <v>89</v>
      </c>
    </row>
    <row r="1236" spans="1:16" x14ac:dyDescent="0.25">
      <c r="A1236" s="1" t="s">
        <v>9861</v>
      </c>
      <c r="B1236" s="1">
        <v>2012</v>
      </c>
      <c r="C1236" s="1" t="s">
        <v>78</v>
      </c>
      <c r="D1236" s="1" t="s">
        <v>53</v>
      </c>
      <c r="E1236" s="1">
        <v>132</v>
      </c>
      <c r="F1236" s="1">
        <v>470</v>
      </c>
      <c r="G1236" s="1">
        <v>52</v>
      </c>
      <c r="H1236" s="1">
        <v>113</v>
      </c>
      <c r="I1236" s="1">
        <v>22</v>
      </c>
      <c r="J1236" s="1">
        <v>2</v>
      </c>
      <c r="K1236" s="1">
        <v>12</v>
      </c>
      <c r="L1236" s="1">
        <v>54</v>
      </c>
      <c r="M1236" s="1">
        <v>6</v>
      </c>
      <c r="N1236" s="1">
        <v>3</v>
      </c>
      <c r="O1236" s="1">
        <v>26</v>
      </c>
      <c r="P1236" s="1">
        <v>104</v>
      </c>
    </row>
    <row r="1237" spans="1:16" x14ac:dyDescent="0.25">
      <c r="A1237" s="1" t="s">
        <v>9811</v>
      </c>
      <c r="B1237" s="1">
        <v>2012</v>
      </c>
      <c r="C1237" s="1" t="s">
        <v>71</v>
      </c>
      <c r="D1237" s="1" t="s">
        <v>53</v>
      </c>
      <c r="E1237" s="1">
        <v>138</v>
      </c>
      <c r="F1237" s="1">
        <v>470</v>
      </c>
      <c r="G1237" s="1">
        <v>65</v>
      </c>
      <c r="H1237" s="1">
        <v>126</v>
      </c>
      <c r="I1237" s="1">
        <v>18</v>
      </c>
      <c r="J1237" s="1">
        <v>1</v>
      </c>
      <c r="K1237" s="1">
        <v>1</v>
      </c>
      <c r="L1237" s="1">
        <v>40</v>
      </c>
      <c r="M1237" s="1">
        <v>9</v>
      </c>
      <c r="N1237" s="1">
        <v>5</v>
      </c>
      <c r="O1237" s="1">
        <v>52</v>
      </c>
      <c r="P1237" s="1">
        <v>65</v>
      </c>
    </row>
    <row r="1238" spans="1:16" x14ac:dyDescent="0.25">
      <c r="A1238" s="1" t="s">
        <v>9652</v>
      </c>
      <c r="B1238" s="1">
        <v>2012</v>
      </c>
      <c r="C1238" s="1" t="s">
        <v>70</v>
      </c>
      <c r="D1238" s="1" t="s">
        <v>57</v>
      </c>
      <c r="E1238" s="1">
        <v>129</v>
      </c>
      <c r="F1238" s="1">
        <v>472</v>
      </c>
      <c r="G1238" s="1">
        <v>62</v>
      </c>
      <c r="H1238" s="1">
        <v>132</v>
      </c>
      <c r="I1238" s="1">
        <v>27</v>
      </c>
      <c r="J1238" s="1">
        <v>0</v>
      </c>
      <c r="K1238" s="1">
        <v>14</v>
      </c>
      <c r="L1238" s="1">
        <v>69</v>
      </c>
      <c r="M1238" s="1">
        <v>7</v>
      </c>
      <c r="N1238" s="1">
        <v>5</v>
      </c>
      <c r="O1238" s="1">
        <v>47</v>
      </c>
      <c r="P1238" s="1">
        <v>104</v>
      </c>
    </row>
    <row r="1239" spans="1:16" x14ac:dyDescent="0.25">
      <c r="A1239" s="1" t="s">
        <v>9577</v>
      </c>
      <c r="B1239" s="1">
        <v>2012</v>
      </c>
      <c r="C1239" s="1" t="s">
        <v>70</v>
      </c>
      <c r="D1239" s="1" t="s">
        <v>57</v>
      </c>
      <c r="E1239" s="1">
        <v>145</v>
      </c>
      <c r="F1239" s="1">
        <v>475</v>
      </c>
      <c r="G1239" s="1">
        <v>68</v>
      </c>
      <c r="H1239" s="1">
        <v>130</v>
      </c>
      <c r="I1239" s="1">
        <v>28</v>
      </c>
      <c r="J1239" s="1">
        <v>3</v>
      </c>
      <c r="K1239" s="1">
        <v>27</v>
      </c>
      <c r="L1239" s="1">
        <v>86</v>
      </c>
      <c r="M1239" s="1">
        <v>2</v>
      </c>
      <c r="N1239" s="1">
        <v>0</v>
      </c>
      <c r="O1239" s="1">
        <v>33</v>
      </c>
      <c r="P1239" s="1">
        <v>103</v>
      </c>
    </row>
    <row r="1240" spans="1:16" x14ac:dyDescent="0.25">
      <c r="A1240" s="1" t="s">
        <v>10083</v>
      </c>
      <c r="B1240" s="1">
        <v>2012</v>
      </c>
      <c r="C1240" s="1" t="s">
        <v>84</v>
      </c>
      <c r="D1240" s="1" t="s">
        <v>57</v>
      </c>
      <c r="E1240" s="1">
        <v>132</v>
      </c>
      <c r="F1240" s="1">
        <v>475</v>
      </c>
      <c r="G1240" s="1">
        <v>51</v>
      </c>
      <c r="H1240" s="1">
        <v>147</v>
      </c>
      <c r="I1240" s="1">
        <v>32</v>
      </c>
      <c r="J1240" s="1">
        <v>3</v>
      </c>
      <c r="K1240" s="1">
        <v>5</v>
      </c>
      <c r="L1240" s="1">
        <v>54</v>
      </c>
      <c r="M1240" s="1">
        <v>7</v>
      </c>
      <c r="N1240" s="1">
        <v>2</v>
      </c>
      <c r="O1240" s="1">
        <v>22</v>
      </c>
      <c r="P1240" s="1">
        <v>61</v>
      </c>
    </row>
    <row r="1241" spans="1:16" x14ac:dyDescent="0.25">
      <c r="A1241" s="1" t="s">
        <v>9858</v>
      </c>
      <c r="B1241" s="1">
        <v>2012</v>
      </c>
      <c r="C1241" s="1" t="s">
        <v>64</v>
      </c>
      <c r="D1241" s="1" t="s">
        <v>53</v>
      </c>
      <c r="E1241" s="1">
        <v>130</v>
      </c>
      <c r="F1241" s="1">
        <v>476</v>
      </c>
      <c r="G1241" s="1">
        <v>70</v>
      </c>
      <c r="H1241" s="1">
        <v>127</v>
      </c>
      <c r="I1241" s="1">
        <v>34</v>
      </c>
      <c r="J1241" s="1">
        <v>1</v>
      </c>
      <c r="K1241" s="1">
        <v>22</v>
      </c>
      <c r="L1241" s="1">
        <v>81</v>
      </c>
      <c r="M1241" s="1">
        <v>2</v>
      </c>
      <c r="N1241" s="1">
        <v>3</v>
      </c>
      <c r="O1241" s="1">
        <v>42</v>
      </c>
      <c r="P1241" s="1">
        <v>129</v>
      </c>
    </row>
    <row r="1242" spans="1:16" x14ac:dyDescent="0.25">
      <c r="A1242" s="1" t="s">
        <v>9827</v>
      </c>
      <c r="B1242" s="1">
        <v>2012</v>
      </c>
      <c r="C1242" s="1" t="s">
        <v>76</v>
      </c>
      <c r="D1242" s="1" t="s">
        <v>57</v>
      </c>
      <c r="E1242" s="1">
        <v>121</v>
      </c>
      <c r="F1242" s="1">
        <v>477</v>
      </c>
      <c r="G1242" s="1">
        <v>69</v>
      </c>
      <c r="H1242" s="1">
        <v>126</v>
      </c>
      <c r="I1242" s="1">
        <v>18</v>
      </c>
      <c r="J1242" s="1">
        <v>3</v>
      </c>
      <c r="K1242" s="1">
        <v>5</v>
      </c>
      <c r="L1242" s="1">
        <v>49</v>
      </c>
      <c r="M1242" s="1">
        <v>12</v>
      </c>
      <c r="N1242" s="1">
        <v>4</v>
      </c>
      <c r="O1242" s="1">
        <v>44</v>
      </c>
      <c r="P1242" s="1">
        <v>57</v>
      </c>
    </row>
    <row r="1243" spans="1:16" x14ac:dyDescent="0.25">
      <c r="A1243" s="1" t="s">
        <v>9484</v>
      </c>
      <c r="B1243" s="1">
        <v>2012</v>
      </c>
      <c r="C1243" s="1" t="s">
        <v>52</v>
      </c>
      <c r="D1243" s="1" t="s">
        <v>53</v>
      </c>
      <c r="E1243" s="1">
        <v>135</v>
      </c>
      <c r="F1243" s="1">
        <v>479</v>
      </c>
      <c r="G1243" s="1">
        <v>68</v>
      </c>
      <c r="H1243" s="1">
        <v>133</v>
      </c>
      <c r="I1243" s="1">
        <v>18</v>
      </c>
      <c r="J1243" s="1">
        <v>4</v>
      </c>
      <c r="K1243" s="1">
        <v>27</v>
      </c>
      <c r="L1243" s="1">
        <v>77</v>
      </c>
      <c r="M1243" s="1">
        <v>0</v>
      </c>
      <c r="N1243" s="1">
        <v>0</v>
      </c>
      <c r="O1243" s="1">
        <v>28</v>
      </c>
      <c r="P1243" s="1">
        <v>78</v>
      </c>
    </row>
    <row r="1244" spans="1:16" x14ac:dyDescent="0.25">
      <c r="A1244" s="1" t="s">
        <v>9538</v>
      </c>
      <c r="B1244" s="1">
        <v>2012</v>
      </c>
      <c r="C1244" s="1" t="s">
        <v>55</v>
      </c>
      <c r="D1244" s="1" t="s">
        <v>53</v>
      </c>
      <c r="E1244" s="1">
        <v>132</v>
      </c>
      <c r="F1244" s="1">
        <v>483</v>
      </c>
      <c r="G1244" s="1">
        <v>49</v>
      </c>
      <c r="H1244" s="1">
        <v>105</v>
      </c>
      <c r="I1244" s="1">
        <v>14</v>
      </c>
      <c r="J1244" s="1">
        <v>0</v>
      </c>
      <c r="K1244" s="1">
        <v>19</v>
      </c>
      <c r="L1244" s="1">
        <v>51</v>
      </c>
      <c r="M1244" s="1">
        <v>1</v>
      </c>
      <c r="N1244" s="1">
        <v>0</v>
      </c>
      <c r="O1244" s="1">
        <v>49</v>
      </c>
      <c r="P1244" s="1">
        <v>111</v>
      </c>
    </row>
    <row r="1245" spans="1:16" x14ac:dyDescent="0.25">
      <c r="A1245" s="1" t="s">
        <v>9838</v>
      </c>
      <c r="B1245" s="1">
        <v>2012</v>
      </c>
      <c r="C1245" s="1" t="s">
        <v>71</v>
      </c>
      <c r="D1245" s="1" t="s">
        <v>53</v>
      </c>
      <c r="E1245" s="1">
        <v>134</v>
      </c>
      <c r="F1245" s="1">
        <v>484</v>
      </c>
      <c r="G1245" s="1">
        <v>56</v>
      </c>
      <c r="H1245" s="1">
        <v>133</v>
      </c>
      <c r="I1245" s="1">
        <v>34</v>
      </c>
      <c r="J1245" s="1">
        <v>1</v>
      </c>
      <c r="K1245" s="1">
        <v>18</v>
      </c>
      <c r="L1245" s="1">
        <v>75</v>
      </c>
      <c r="M1245" s="1">
        <v>0</v>
      </c>
      <c r="N1245" s="1">
        <v>0</v>
      </c>
      <c r="O1245" s="1">
        <v>29</v>
      </c>
      <c r="P1245" s="1">
        <v>98</v>
      </c>
    </row>
    <row r="1246" spans="1:16" x14ac:dyDescent="0.25">
      <c r="A1246" s="1" t="s">
        <v>9498</v>
      </c>
      <c r="B1246" s="1">
        <v>2012</v>
      </c>
      <c r="C1246" s="1" t="s">
        <v>64</v>
      </c>
      <c r="D1246" s="1" t="s">
        <v>53</v>
      </c>
      <c r="E1246" s="1">
        <v>123</v>
      </c>
      <c r="F1246" s="1">
        <v>484</v>
      </c>
      <c r="G1246" s="1">
        <v>63</v>
      </c>
      <c r="H1246" s="1">
        <v>145</v>
      </c>
      <c r="I1246" s="1">
        <v>37</v>
      </c>
      <c r="J1246" s="1">
        <v>0</v>
      </c>
      <c r="K1246" s="1">
        <v>15</v>
      </c>
      <c r="L1246" s="1">
        <v>86</v>
      </c>
      <c r="M1246" s="1">
        <v>0</v>
      </c>
      <c r="N1246" s="1">
        <v>0</v>
      </c>
      <c r="O1246" s="1">
        <v>31</v>
      </c>
      <c r="P1246" s="1">
        <v>81</v>
      </c>
    </row>
    <row r="1247" spans="1:16" x14ac:dyDescent="0.25">
      <c r="A1247" s="1" t="s">
        <v>9698</v>
      </c>
      <c r="B1247" s="1">
        <v>2012</v>
      </c>
      <c r="C1247" s="1" t="s">
        <v>77</v>
      </c>
      <c r="D1247" s="1" t="s">
        <v>53</v>
      </c>
      <c r="E1247" s="1">
        <v>134</v>
      </c>
      <c r="F1247" s="1">
        <v>484</v>
      </c>
      <c r="G1247" s="1">
        <v>61</v>
      </c>
      <c r="H1247" s="1">
        <v>132</v>
      </c>
      <c r="I1247" s="1">
        <v>26</v>
      </c>
      <c r="J1247" s="1">
        <v>1</v>
      </c>
      <c r="K1247" s="1">
        <v>22</v>
      </c>
      <c r="L1247" s="1">
        <v>73</v>
      </c>
      <c r="M1247" s="1">
        <v>0</v>
      </c>
      <c r="N1247" s="1">
        <v>1</v>
      </c>
      <c r="O1247" s="1">
        <v>31</v>
      </c>
      <c r="P1247" s="1">
        <v>116</v>
      </c>
    </row>
    <row r="1248" spans="1:16" x14ac:dyDescent="0.25">
      <c r="A1248" s="1" t="s">
        <v>9650</v>
      </c>
      <c r="B1248" s="1">
        <v>2012</v>
      </c>
      <c r="C1248" s="1" t="s">
        <v>65</v>
      </c>
      <c r="D1248" s="1" t="s">
        <v>57</v>
      </c>
      <c r="E1248" s="1">
        <v>141</v>
      </c>
      <c r="F1248" s="1">
        <v>486</v>
      </c>
      <c r="G1248" s="1">
        <v>65</v>
      </c>
      <c r="H1248" s="1">
        <v>139</v>
      </c>
      <c r="I1248" s="1">
        <v>25</v>
      </c>
      <c r="J1248" s="1">
        <v>2</v>
      </c>
      <c r="K1248" s="1">
        <v>15</v>
      </c>
      <c r="L1248" s="1">
        <v>88</v>
      </c>
      <c r="M1248" s="1">
        <v>0</v>
      </c>
      <c r="N1248" s="1">
        <v>0</v>
      </c>
      <c r="O1248" s="1">
        <v>73</v>
      </c>
      <c r="P1248" s="1">
        <v>130</v>
      </c>
    </row>
    <row r="1249" spans="1:16" x14ac:dyDescent="0.25">
      <c r="A1249" s="1" t="s">
        <v>10084</v>
      </c>
      <c r="B1249" s="1">
        <v>2012</v>
      </c>
      <c r="C1249" s="1" t="s">
        <v>66</v>
      </c>
      <c r="D1249" s="1" t="s">
        <v>53</v>
      </c>
      <c r="E1249" s="1">
        <v>129</v>
      </c>
      <c r="F1249" s="1">
        <v>487</v>
      </c>
      <c r="G1249" s="1">
        <v>70</v>
      </c>
      <c r="H1249" s="1">
        <v>142</v>
      </c>
      <c r="I1249" s="1">
        <v>25</v>
      </c>
      <c r="J1249" s="1">
        <v>5</v>
      </c>
      <c r="K1249" s="1">
        <v>23</v>
      </c>
      <c r="L1249" s="1">
        <v>82</v>
      </c>
      <c r="M1249" s="1">
        <v>16</v>
      </c>
      <c r="N1249" s="1">
        <v>4</v>
      </c>
      <c r="O1249" s="1">
        <v>43</v>
      </c>
      <c r="P1249" s="1">
        <v>102</v>
      </c>
    </row>
    <row r="1250" spans="1:16" x14ac:dyDescent="0.25">
      <c r="A1250" s="1" t="s">
        <v>9561</v>
      </c>
      <c r="B1250" s="1">
        <v>2012</v>
      </c>
      <c r="C1250" s="1" t="s">
        <v>75</v>
      </c>
      <c r="D1250" s="1" t="s">
        <v>57</v>
      </c>
      <c r="E1250" s="1">
        <v>136</v>
      </c>
      <c r="F1250" s="1">
        <v>493</v>
      </c>
      <c r="G1250" s="1">
        <v>75</v>
      </c>
      <c r="H1250" s="1">
        <v>105</v>
      </c>
      <c r="I1250" s="1">
        <v>13</v>
      </c>
      <c r="J1250" s="1">
        <v>2</v>
      </c>
      <c r="K1250" s="1">
        <v>14</v>
      </c>
      <c r="L1250" s="1">
        <v>40</v>
      </c>
      <c r="M1250" s="1">
        <v>30</v>
      </c>
      <c r="N1250" s="1">
        <v>7</v>
      </c>
      <c r="O1250" s="1">
        <v>42</v>
      </c>
      <c r="P1250" s="1">
        <v>166</v>
      </c>
    </row>
    <row r="1251" spans="1:16" x14ac:dyDescent="0.25">
      <c r="A1251" s="1" t="s">
        <v>9949</v>
      </c>
      <c r="B1251" s="1">
        <v>2012</v>
      </c>
      <c r="C1251" s="1" t="s">
        <v>60</v>
      </c>
      <c r="D1251" s="1" t="s">
        <v>53</v>
      </c>
      <c r="E1251" s="1">
        <v>125</v>
      </c>
      <c r="F1251" s="1">
        <v>494</v>
      </c>
      <c r="G1251" s="1">
        <v>73</v>
      </c>
      <c r="H1251" s="1">
        <v>135</v>
      </c>
      <c r="I1251" s="1">
        <v>26</v>
      </c>
      <c r="J1251" s="1">
        <v>3</v>
      </c>
      <c r="K1251" s="1">
        <v>11</v>
      </c>
      <c r="L1251" s="1">
        <v>48</v>
      </c>
      <c r="M1251" s="1">
        <v>13</v>
      </c>
      <c r="N1251" s="1">
        <v>8</v>
      </c>
      <c r="O1251" s="1">
        <v>33</v>
      </c>
      <c r="P1251" s="1">
        <v>86</v>
      </c>
    </row>
    <row r="1252" spans="1:16" x14ac:dyDescent="0.25">
      <c r="A1252" s="1" t="s">
        <v>9870</v>
      </c>
      <c r="B1252" s="1">
        <v>2012</v>
      </c>
      <c r="C1252" s="1" t="s">
        <v>63</v>
      </c>
      <c r="D1252" s="1" t="s">
        <v>53</v>
      </c>
      <c r="E1252" s="1">
        <v>160</v>
      </c>
      <c r="F1252" s="1">
        <v>497</v>
      </c>
      <c r="G1252" s="1">
        <v>72</v>
      </c>
      <c r="H1252" s="1">
        <v>98</v>
      </c>
      <c r="I1252" s="1">
        <v>17</v>
      </c>
      <c r="J1252" s="1">
        <v>2</v>
      </c>
      <c r="K1252" s="1">
        <v>19</v>
      </c>
      <c r="L1252" s="1">
        <v>61</v>
      </c>
      <c r="M1252" s="1">
        <v>2</v>
      </c>
      <c r="N1252" s="1">
        <v>3</v>
      </c>
      <c r="O1252" s="1">
        <v>87</v>
      </c>
      <c r="P1252" s="1">
        <v>182</v>
      </c>
    </row>
    <row r="1253" spans="1:16" x14ac:dyDescent="0.25">
      <c r="A1253" s="1" t="s">
        <v>9737</v>
      </c>
      <c r="B1253" s="1">
        <v>2012</v>
      </c>
      <c r="C1253" s="1" t="s">
        <v>76</v>
      </c>
      <c r="D1253" s="1" t="s">
        <v>57</v>
      </c>
      <c r="E1253" s="1">
        <v>144</v>
      </c>
      <c r="F1253" s="1">
        <v>501</v>
      </c>
      <c r="G1253" s="1">
        <v>70</v>
      </c>
      <c r="H1253" s="1">
        <v>147</v>
      </c>
      <c r="I1253" s="1">
        <v>25</v>
      </c>
      <c r="J1253" s="1">
        <v>1</v>
      </c>
      <c r="K1253" s="1">
        <v>20</v>
      </c>
      <c r="L1253" s="1">
        <v>79</v>
      </c>
      <c r="M1253" s="1">
        <v>3</v>
      </c>
      <c r="N1253" s="1">
        <v>3</v>
      </c>
      <c r="O1253" s="1">
        <v>57</v>
      </c>
      <c r="P1253" s="1">
        <v>122</v>
      </c>
    </row>
    <row r="1254" spans="1:16" x14ac:dyDescent="0.25">
      <c r="A1254" s="1" t="s">
        <v>9984</v>
      </c>
      <c r="B1254" s="1">
        <v>2012</v>
      </c>
      <c r="C1254" s="1" t="s">
        <v>63</v>
      </c>
      <c r="D1254" s="1" t="s">
        <v>53</v>
      </c>
      <c r="E1254" s="1">
        <v>132</v>
      </c>
      <c r="F1254" s="1">
        <v>505</v>
      </c>
      <c r="G1254" s="1">
        <v>85</v>
      </c>
      <c r="H1254" s="1">
        <v>124</v>
      </c>
      <c r="I1254" s="1">
        <v>19</v>
      </c>
      <c r="J1254" s="1">
        <v>7</v>
      </c>
      <c r="K1254" s="1">
        <v>13</v>
      </c>
      <c r="L1254" s="1">
        <v>47</v>
      </c>
      <c r="M1254" s="1">
        <v>31</v>
      </c>
      <c r="N1254" s="1">
        <v>2</v>
      </c>
      <c r="O1254" s="1">
        <v>46</v>
      </c>
      <c r="P1254" s="1">
        <v>120</v>
      </c>
    </row>
    <row r="1255" spans="1:16" x14ac:dyDescent="0.25">
      <c r="A1255" s="1" t="s">
        <v>9682</v>
      </c>
      <c r="B1255" s="1">
        <v>2012</v>
      </c>
      <c r="C1255" s="1" t="s">
        <v>76</v>
      </c>
      <c r="D1255" s="1" t="s">
        <v>57</v>
      </c>
      <c r="E1255" s="1">
        <v>138</v>
      </c>
      <c r="F1255" s="1">
        <v>505</v>
      </c>
      <c r="G1255" s="1">
        <v>65</v>
      </c>
      <c r="H1255" s="1">
        <v>159</v>
      </c>
      <c r="I1255" s="1">
        <v>28</v>
      </c>
      <c r="J1255" s="1">
        <v>0</v>
      </c>
      <c r="K1255" s="1">
        <v>22</v>
      </c>
      <c r="L1255" s="1">
        <v>76</v>
      </c>
      <c r="M1255" s="1">
        <v>12</v>
      </c>
      <c r="N1255" s="1">
        <v>3</v>
      </c>
      <c r="O1255" s="1">
        <v>45</v>
      </c>
      <c r="P1255" s="1">
        <v>55</v>
      </c>
    </row>
    <row r="1256" spans="1:16" x14ac:dyDescent="0.25">
      <c r="A1256" s="1" t="s">
        <v>9780</v>
      </c>
      <c r="B1256" s="1">
        <v>2012</v>
      </c>
      <c r="C1256" s="1" t="s">
        <v>71</v>
      </c>
      <c r="D1256" s="1" t="s">
        <v>53</v>
      </c>
      <c r="E1256" s="1">
        <v>134</v>
      </c>
      <c r="F1256" s="1">
        <v>505</v>
      </c>
      <c r="G1256" s="1">
        <v>63</v>
      </c>
      <c r="H1256" s="1">
        <v>135</v>
      </c>
      <c r="I1256" s="1">
        <v>26</v>
      </c>
      <c r="J1256" s="1">
        <v>2</v>
      </c>
      <c r="K1256" s="1">
        <v>19</v>
      </c>
      <c r="L1256" s="1">
        <v>77</v>
      </c>
      <c r="M1256" s="1">
        <v>1</v>
      </c>
      <c r="N1256" s="1">
        <v>0</v>
      </c>
      <c r="O1256" s="1">
        <v>49</v>
      </c>
      <c r="P1256" s="1">
        <v>102</v>
      </c>
    </row>
    <row r="1257" spans="1:16" x14ac:dyDescent="0.25">
      <c r="A1257" s="1" t="s">
        <v>9505</v>
      </c>
      <c r="B1257" s="1">
        <v>2012</v>
      </c>
      <c r="C1257" s="1" t="s">
        <v>52</v>
      </c>
      <c r="D1257" s="1" t="s">
        <v>53</v>
      </c>
      <c r="E1257" s="1">
        <v>147</v>
      </c>
      <c r="F1257" s="1">
        <v>505</v>
      </c>
      <c r="G1257" s="1">
        <v>64</v>
      </c>
      <c r="H1257" s="1">
        <v>129</v>
      </c>
      <c r="I1257" s="1">
        <v>18</v>
      </c>
      <c r="J1257" s="1">
        <v>1</v>
      </c>
      <c r="K1257" s="1">
        <v>25</v>
      </c>
      <c r="L1257" s="1">
        <v>78</v>
      </c>
      <c r="M1257" s="1">
        <v>0</v>
      </c>
      <c r="N1257" s="1">
        <v>2</v>
      </c>
      <c r="O1257" s="1">
        <v>28</v>
      </c>
      <c r="P1257" s="1">
        <v>120</v>
      </c>
    </row>
    <row r="1258" spans="1:16" x14ac:dyDescent="0.25">
      <c r="A1258" s="1" t="s">
        <v>9812</v>
      </c>
      <c r="B1258" s="1">
        <v>2012</v>
      </c>
      <c r="C1258" s="1" t="s">
        <v>58</v>
      </c>
      <c r="D1258" s="1" t="s">
        <v>57</v>
      </c>
      <c r="E1258" s="1">
        <v>148</v>
      </c>
      <c r="F1258" s="1">
        <v>506</v>
      </c>
      <c r="G1258" s="1">
        <v>76</v>
      </c>
      <c r="H1258" s="1">
        <v>133</v>
      </c>
      <c r="I1258" s="1">
        <v>28</v>
      </c>
      <c r="J1258" s="1">
        <v>8</v>
      </c>
      <c r="K1258" s="1">
        <v>9</v>
      </c>
      <c r="L1258" s="1">
        <v>50</v>
      </c>
      <c r="M1258" s="1">
        <v>7</v>
      </c>
      <c r="N1258" s="1">
        <v>8</v>
      </c>
      <c r="O1258" s="1">
        <v>61</v>
      </c>
      <c r="P1258" s="1">
        <v>89</v>
      </c>
    </row>
    <row r="1259" spans="1:16" x14ac:dyDescent="0.25">
      <c r="A1259" s="1" t="s">
        <v>9882</v>
      </c>
      <c r="B1259" s="1">
        <v>2012</v>
      </c>
      <c r="C1259" s="1" t="s">
        <v>65</v>
      </c>
      <c r="D1259" s="1" t="s">
        <v>57</v>
      </c>
      <c r="E1259" s="1">
        <v>141</v>
      </c>
      <c r="F1259" s="1">
        <v>506</v>
      </c>
      <c r="G1259" s="1">
        <v>75</v>
      </c>
      <c r="H1259" s="1">
        <v>128</v>
      </c>
      <c r="I1259" s="1">
        <v>30</v>
      </c>
      <c r="J1259" s="1">
        <v>4</v>
      </c>
      <c r="K1259" s="1">
        <v>30</v>
      </c>
      <c r="L1259" s="1">
        <v>90</v>
      </c>
      <c r="M1259" s="1">
        <v>1</v>
      </c>
      <c r="N1259" s="1">
        <v>1</v>
      </c>
      <c r="O1259" s="1">
        <v>57</v>
      </c>
      <c r="P1259" s="1">
        <v>151</v>
      </c>
    </row>
    <row r="1260" spans="1:16" x14ac:dyDescent="0.25">
      <c r="A1260" s="1" t="s">
        <v>9906</v>
      </c>
      <c r="B1260" s="1">
        <v>2012</v>
      </c>
      <c r="C1260" s="1" t="s">
        <v>60</v>
      </c>
      <c r="D1260" s="1" t="s">
        <v>53</v>
      </c>
      <c r="E1260" s="1">
        <v>142</v>
      </c>
      <c r="F1260" s="1">
        <v>507</v>
      </c>
      <c r="G1260" s="1">
        <v>61</v>
      </c>
      <c r="H1260" s="1">
        <v>114</v>
      </c>
      <c r="I1260" s="1">
        <v>19</v>
      </c>
      <c r="J1260" s="1">
        <v>2</v>
      </c>
      <c r="K1260" s="1">
        <v>16</v>
      </c>
      <c r="L1260" s="1">
        <v>55</v>
      </c>
      <c r="M1260" s="1">
        <v>14</v>
      </c>
      <c r="N1260" s="1">
        <v>2</v>
      </c>
      <c r="O1260" s="1">
        <v>62</v>
      </c>
      <c r="P1260" s="1">
        <v>159</v>
      </c>
    </row>
    <row r="1261" spans="1:16" x14ac:dyDescent="0.25">
      <c r="A1261" s="1" t="s">
        <v>9776</v>
      </c>
      <c r="B1261" s="1">
        <v>2012</v>
      </c>
      <c r="C1261" s="1" t="s">
        <v>68</v>
      </c>
      <c r="D1261" s="1" t="s">
        <v>57</v>
      </c>
      <c r="E1261" s="1">
        <v>147</v>
      </c>
      <c r="F1261" s="1">
        <v>507</v>
      </c>
      <c r="G1261" s="1">
        <v>67</v>
      </c>
      <c r="H1261" s="1">
        <v>123</v>
      </c>
      <c r="I1261" s="1">
        <v>20</v>
      </c>
      <c r="J1261" s="1">
        <v>5</v>
      </c>
      <c r="K1261" s="1">
        <v>8</v>
      </c>
      <c r="L1261" s="1">
        <v>45</v>
      </c>
      <c r="M1261" s="1">
        <v>26</v>
      </c>
      <c r="N1261" s="1">
        <v>7</v>
      </c>
      <c r="O1261" s="1">
        <v>44</v>
      </c>
      <c r="P1261" s="1">
        <v>110</v>
      </c>
    </row>
    <row r="1262" spans="1:16" x14ac:dyDescent="0.25">
      <c r="A1262" s="1" t="s">
        <v>9541</v>
      </c>
      <c r="B1262" s="1">
        <v>2012</v>
      </c>
      <c r="C1262" s="1" t="s">
        <v>72</v>
      </c>
      <c r="D1262" s="1" t="s">
        <v>53</v>
      </c>
      <c r="E1262" s="1">
        <v>143</v>
      </c>
      <c r="F1262" s="1">
        <v>507</v>
      </c>
      <c r="G1262" s="1">
        <v>72</v>
      </c>
      <c r="H1262" s="1">
        <v>128</v>
      </c>
      <c r="I1262" s="1">
        <v>27</v>
      </c>
      <c r="J1262" s="1">
        <v>2</v>
      </c>
      <c r="K1262" s="1">
        <v>18</v>
      </c>
      <c r="L1262" s="1">
        <v>76</v>
      </c>
      <c r="M1262" s="1">
        <v>3</v>
      </c>
      <c r="N1262" s="1">
        <v>5</v>
      </c>
      <c r="O1262" s="1">
        <v>91</v>
      </c>
      <c r="P1262" s="1">
        <v>101</v>
      </c>
    </row>
    <row r="1263" spans="1:16" x14ac:dyDescent="0.25">
      <c r="A1263" s="1" t="s">
        <v>9773</v>
      </c>
      <c r="B1263" s="1">
        <v>2012</v>
      </c>
      <c r="C1263" s="1" t="s">
        <v>55</v>
      </c>
      <c r="D1263" s="1" t="s">
        <v>53</v>
      </c>
      <c r="E1263" s="1">
        <v>139</v>
      </c>
      <c r="F1263" s="1">
        <v>507</v>
      </c>
      <c r="G1263" s="1">
        <v>71</v>
      </c>
      <c r="H1263" s="1">
        <v>125</v>
      </c>
      <c r="I1263" s="1">
        <v>31</v>
      </c>
      <c r="J1263" s="1">
        <v>3</v>
      </c>
      <c r="K1263" s="1">
        <v>19</v>
      </c>
      <c r="L1263" s="1">
        <v>57</v>
      </c>
      <c r="M1263" s="1">
        <v>21</v>
      </c>
      <c r="N1263" s="1">
        <v>4</v>
      </c>
      <c r="O1263" s="1">
        <v>43</v>
      </c>
      <c r="P1263" s="1">
        <v>132</v>
      </c>
    </row>
    <row r="1264" spans="1:16" x14ac:dyDescent="0.25">
      <c r="A1264" s="1" t="s">
        <v>10005</v>
      </c>
      <c r="B1264" s="1">
        <v>2012</v>
      </c>
      <c r="C1264" s="1" t="s">
        <v>71</v>
      </c>
      <c r="D1264" s="1" t="s">
        <v>53</v>
      </c>
      <c r="E1264" s="1">
        <v>124</v>
      </c>
      <c r="F1264" s="1">
        <v>511</v>
      </c>
      <c r="G1264" s="1">
        <v>70</v>
      </c>
      <c r="H1264" s="1">
        <v>150</v>
      </c>
      <c r="I1264" s="1">
        <v>13</v>
      </c>
      <c r="J1264" s="1">
        <v>6</v>
      </c>
      <c r="K1264" s="1">
        <v>0</v>
      </c>
      <c r="L1264" s="1">
        <v>32</v>
      </c>
      <c r="M1264" s="1">
        <v>40</v>
      </c>
      <c r="N1264" s="1">
        <v>9</v>
      </c>
      <c r="O1264" s="1">
        <v>29</v>
      </c>
      <c r="P1264" s="1">
        <v>54</v>
      </c>
    </row>
    <row r="1265" spans="1:16" x14ac:dyDescent="0.25">
      <c r="A1265" s="1" t="s">
        <v>9845</v>
      </c>
      <c r="B1265" s="1">
        <v>2012</v>
      </c>
      <c r="C1265" s="1" t="s">
        <v>64</v>
      </c>
      <c r="D1265" s="1" t="s">
        <v>53</v>
      </c>
      <c r="E1265" s="1">
        <v>136</v>
      </c>
      <c r="F1265" s="1">
        <v>512</v>
      </c>
      <c r="G1265" s="1">
        <v>57</v>
      </c>
      <c r="H1265" s="1">
        <v>128</v>
      </c>
      <c r="I1265" s="1">
        <v>28</v>
      </c>
      <c r="J1265" s="1">
        <v>0</v>
      </c>
      <c r="K1265" s="1">
        <v>13</v>
      </c>
      <c r="L1265" s="1">
        <v>60</v>
      </c>
      <c r="M1265" s="1">
        <v>14</v>
      </c>
      <c r="N1265" s="1">
        <v>6</v>
      </c>
      <c r="O1265" s="1">
        <v>23</v>
      </c>
      <c r="P1265" s="1">
        <v>77</v>
      </c>
    </row>
    <row r="1266" spans="1:16" x14ac:dyDescent="0.25">
      <c r="A1266" s="1" t="s">
        <v>9589</v>
      </c>
      <c r="B1266" s="1">
        <v>2012</v>
      </c>
      <c r="C1266" s="1" t="s">
        <v>79</v>
      </c>
      <c r="D1266" s="1" t="s">
        <v>57</v>
      </c>
      <c r="E1266" s="1">
        <v>130</v>
      </c>
      <c r="F1266" s="1">
        <v>513</v>
      </c>
      <c r="G1266" s="1">
        <v>72</v>
      </c>
      <c r="H1266" s="1">
        <v>150</v>
      </c>
      <c r="I1266" s="1">
        <v>33</v>
      </c>
      <c r="J1266" s="1">
        <v>2</v>
      </c>
      <c r="K1266" s="1">
        <v>25</v>
      </c>
      <c r="L1266" s="1">
        <v>73</v>
      </c>
      <c r="M1266" s="1">
        <v>21</v>
      </c>
      <c r="N1266" s="1">
        <v>6</v>
      </c>
      <c r="O1266" s="1">
        <v>30</v>
      </c>
      <c r="P1266" s="1">
        <v>113</v>
      </c>
    </row>
    <row r="1267" spans="1:16" x14ac:dyDescent="0.25">
      <c r="A1267" s="1" t="s">
        <v>9952</v>
      </c>
      <c r="B1267" s="1">
        <v>2012</v>
      </c>
      <c r="C1267" s="1" t="s">
        <v>65</v>
      </c>
      <c r="D1267" s="1" t="s">
        <v>57</v>
      </c>
      <c r="E1267" s="1">
        <v>145</v>
      </c>
      <c r="F1267" s="1">
        <v>514</v>
      </c>
      <c r="G1267" s="1">
        <v>82</v>
      </c>
      <c r="H1267" s="1">
        <v>147</v>
      </c>
      <c r="I1267" s="1">
        <v>43</v>
      </c>
      <c r="J1267" s="1">
        <v>1</v>
      </c>
      <c r="K1267" s="1">
        <v>20</v>
      </c>
      <c r="L1267" s="1">
        <v>82</v>
      </c>
      <c r="M1267" s="1">
        <v>18</v>
      </c>
      <c r="N1267" s="1">
        <v>3</v>
      </c>
      <c r="O1267" s="1">
        <v>60</v>
      </c>
      <c r="P1267" s="1">
        <v>130</v>
      </c>
    </row>
    <row r="1268" spans="1:16" x14ac:dyDescent="0.25">
      <c r="A1268" s="1" t="s">
        <v>9550</v>
      </c>
      <c r="B1268" s="1">
        <v>2012</v>
      </c>
      <c r="C1268" s="1" t="s">
        <v>61</v>
      </c>
      <c r="D1268" s="1" t="s">
        <v>53</v>
      </c>
      <c r="E1268" s="1">
        <v>139</v>
      </c>
      <c r="F1268" s="1">
        <v>515</v>
      </c>
      <c r="G1268" s="1">
        <v>75</v>
      </c>
      <c r="H1268" s="1">
        <v>139</v>
      </c>
      <c r="I1268" s="1">
        <v>20</v>
      </c>
      <c r="J1268" s="1">
        <v>0</v>
      </c>
      <c r="K1268" s="1">
        <v>33</v>
      </c>
      <c r="L1268" s="1">
        <v>85</v>
      </c>
      <c r="M1268" s="1">
        <v>2</v>
      </c>
      <c r="N1268" s="1">
        <v>3</v>
      </c>
      <c r="O1268" s="1">
        <v>37</v>
      </c>
      <c r="P1268" s="1">
        <v>169</v>
      </c>
    </row>
    <row r="1269" spans="1:16" x14ac:dyDescent="0.25">
      <c r="A1269" s="1" t="s">
        <v>10085</v>
      </c>
      <c r="B1269" s="1">
        <v>2012</v>
      </c>
      <c r="C1269" s="1" t="s">
        <v>55</v>
      </c>
      <c r="D1269" s="1" t="s">
        <v>53</v>
      </c>
      <c r="E1269" s="1">
        <v>135</v>
      </c>
      <c r="F1269" s="1">
        <v>515</v>
      </c>
      <c r="G1269" s="1">
        <v>46</v>
      </c>
      <c r="H1269" s="1">
        <v>134</v>
      </c>
      <c r="I1269" s="1">
        <v>20</v>
      </c>
      <c r="J1269" s="1">
        <v>0</v>
      </c>
      <c r="K1269" s="1">
        <v>15</v>
      </c>
      <c r="L1269" s="1">
        <v>62</v>
      </c>
      <c r="M1269" s="1">
        <v>0</v>
      </c>
      <c r="N1269" s="1">
        <v>2</v>
      </c>
      <c r="O1269" s="1">
        <v>29</v>
      </c>
      <c r="P1269" s="1">
        <v>99</v>
      </c>
    </row>
    <row r="1270" spans="1:16" x14ac:dyDescent="0.25">
      <c r="A1270" s="1" t="s">
        <v>9557</v>
      </c>
      <c r="B1270" s="1">
        <v>2012</v>
      </c>
      <c r="C1270" s="1" t="s">
        <v>71</v>
      </c>
      <c r="D1270" s="1" t="s">
        <v>53</v>
      </c>
      <c r="E1270" s="1">
        <v>128</v>
      </c>
      <c r="F1270" s="1">
        <v>516</v>
      </c>
      <c r="G1270" s="1">
        <v>71</v>
      </c>
      <c r="H1270" s="1">
        <v>146</v>
      </c>
      <c r="I1270" s="1">
        <v>38</v>
      </c>
      <c r="J1270" s="1">
        <v>4</v>
      </c>
      <c r="K1270" s="1">
        <v>4</v>
      </c>
      <c r="L1270" s="1">
        <v>41</v>
      </c>
      <c r="M1270" s="1">
        <v>17</v>
      </c>
      <c r="N1270" s="1">
        <v>6</v>
      </c>
      <c r="O1270" s="1">
        <v>47</v>
      </c>
      <c r="P1270" s="1">
        <v>62</v>
      </c>
    </row>
    <row r="1271" spans="1:16" x14ac:dyDescent="0.25">
      <c r="A1271" s="1" t="s">
        <v>9571</v>
      </c>
      <c r="B1271" s="1">
        <v>2012</v>
      </c>
      <c r="C1271" s="1" t="s">
        <v>77</v>
      </c>
      <c r="D1271" s="1" t="s">
        <v>53</v>
      </c>
      <c r="E1271" s="1">
        <v>141</v>
      </c>
      <c r="F1271" s="1">
        <v>517</v>
      </c>
      <c r="G1271" s="1">
        <v>67</v>
      </c>
      <c r="H1271" s="1">
        <v>150</v>
      </c>
      <c r="I1271" s="1">
        <v>31</v>
      </c>
      <c r="J1271" s="1">
        <v>5</v>
      </c>
      <c r="K1271" s="1">
        <v>8</v>
      </c>
      <c r="L1271" s="1">
        <v>45</v>
      </c>
      <c r="M1271" s="1">
        <v>20</v>
      </c>
      <c r="N1271" s="1">
        <v>4</v>
      </c>
      <c r="O1271" s="1">
        <v>22</v>
      </c>
      <c r="P1271" s="1">
        <v>61</v>
      </c>
    </row>
    <row r="1272" spans="1:16" x14ac:dyDescent="0.25">
      <c r="A1272" s="1" t="s">
        <v>9539</v>
      </c>
      <c r="B1272" s="1">
        <v>2012</v>
      </c>
      <c r="C1272" s="1" t="s">
        <v>84</v>
      </c>
      <c r="D1272" s="1" t="s">
        <v>57</v>
      </c>
      <c r="E1272" s="1">
        <v>135</v>
      </c>
      <c r="F1272" s="1">
        <v>518</v>
      </c>
      <c r="G1272" s="1">
        <v>89</v>
      </c>
      <c r="H1272" s="1">
        <v>157</v>
      </c>
      <c r="I1272" s="1">
        <v>31</v>
      </c>
      <c r="J1272" s="1">
        <v>5</v>
      </c>
      <c r="K1272" s="1">
        <v>22</v>
      </c>
      <c r="L1272" s="1">
        <v>85</v>
      </c>
      <c r="M1272" s="1">
        <v>20</v>
      </c>
      <c r="N1272" s="1">
        <v>5</v>
      </c>
      <c r="O1272" s="1">
        <v>56</v>
      </c>
      <c r="P1272" s="1">
        <v>115</v>
      </c>
    </row>
    <row r="1273" spans="1:16" x14ac:dyDescent="0.25">
      <c r="A1273" s="1" t="s">
        <v>9885</v>
      </c>
      <c r="B1273" s="1">
        <v>2012</v>
      </c>
      <c r="C1273" s="1" t="s">
        <v>69</v>
      </c>
      <c r="D1273" s="1" t="s">
        <v>57</v>
      </c>
      <c r="E1273" s="1">
        <v>156</v>
      </c>
      <c r="F1273" s="1">
        <v>519</v>
      </c>
      <c r="G1273" s="1">
        <v>66</v>
      </c>
      <c r="H1273" s="1">
        <v>118</v>
      </c>
      <c r="I1273" s="1">
        <v>26</v>
      </c>
      <c r="J1273" s="1">
        <v>0</v>
      </c>
      <c r="K1273" s="1">
        <v>32</v>
      </c>
      <c r="L1273" s="1">
        <v>90</v>
      </c>
      <c r="M1273" s="1">
        <v>0</v>
      </c>
      <c r="N1273" s="1">
        <v>2</v>
      </c>
      <c r="O1273" s="1">
        <v>61</v>
      </c>
      <c r="P1273" s="1">
        <v>141</v>
      </c>
    </row>
    <row r="1274" spans="1:16" x14ac:dyDescent="0.25">
      <c r="A1274" s="1" t="s">
        <v>9819</v>
      </c>
      <c r="B1274" s="1">
        <v>2012</v>
      </c>
      <c r="C1274" s="1" t="s">
        <v>71</v>
      </c>
      <c r="D1274" s="1" t="s">
        <v>53</v>
      </c>
      <c r="E1274" s="1">
        <v>145</v>
      </c>
      <c r="F1274" s="1">
        <v>519</v>
      </c>
      <c r="G1274" s="1">
        <v>85</v>
      </c>
      <c r="H1274" s="1">
        <v>135</v>
      </c>
      <c r="I1274" s="1">
        <v>30</v>
      </c>
      <c r="J1274" s="1">
        <v>1</v>
      </c>
      <c r="K1274" s="1">
        <v>35</v>
      </c>
      <c r="L1274" s="1">
        <v>110</v>
      </c>
      <c r="M1274" s="1">
        <v>3</v>
      </c>
      <c r="N1274" s="1">
        <v>2</v>
      </c>
      <c r="O1274" s="1">
        <v>76</v>
      </c>
      <c r="P1274" s="1">
        <v>141</v>
      </c>
    </row>
    <row r="1275" spans="1:16" x14ac:dyDescent="0.25">
      <c r="A1275" s="1" t="s">
        <v>10086</v>
      </c>
      <c r="B1275" s="1">
        <v>2012</v>
      </c>
      <c r="C1275" s="1" t="s">
        <v>62</v>
      </c>
      <c r="D1275" s="1" t="s">
        <v>57</v>
      </c>
      <c r="E1275" s="1">
        <v>151</v>
      </c>
      <c r="F1275" s="1">
        <v>520</v>
      </c>
      <c r="G1275" s="1">
        <v>81</v>
      </c>
      <c r="H1275" s="1">
        <v>150</v>
      </c>
      <c r="I1275" s="1">
        <v>37</v>
      </c>
      <c r="J1275" s="1">
        <v>4</v>
      </c>
      <c r="K1275" s="1">
        <v>10</v>
      </c>
      <c r="L1275" s="1">
        <v>50</v>
      </c>
      <c r="M1275" s="1">
        <v>30</v>
      </c>
      <c r="N1275" s="1">
        <v>8</v>
      </c>
      <c r="O1275" s="1">
        <v>43</v>
      </c>
      <c r="P1275" s="1">
        <v>55</v>
      </c>
    </row>
    <row r="1276" spans="1:16" x14ac:dyDescent="0.25">
      <c r="A1276" s="1" t="s">
        <v>9908</v>
      </c>
      <c r="B1276" s="1">
        <v>2012</v>
      </c>
      <c r="C1276" s="1" t="s">
        <v>56</v>
      </c>
      <c r="D1276" s="1" t="s">
        <v>57</v>
      </c>
      <c r="E1276" s="1">
        <v>154</v>
      </c>
      <c r="F1276" s="1">
        <v>523</v>
      </c>
      <c r="G1276" s="1">
        <v>86</v>
      </c>
      <c r="H1276" s="1">
        <v>115</v>
      </c>
      <c r="I1276" s="1">
        <v>29</v>
      </c>
      <c r="J1276" s="1">
        <v>0</v>
      </c>
      <c r="K1276" s="1">
        <v>19</v>
      </c>
      <c r="L1276" s="1">
        <v>78</v>
      </c>
      <c r="M1276" s="1">
        <v>4</v>
      </c>
      <c r="N1276" s="1">
        <v>3</v>
      </c>
      <c r="O1276" s="1">
        <v>94</v>
      </c>
      <c r="P1276" s="1">
        <v>168</v>
      </c>
    </row>
    <row r="1277" spans="1:16" x14ac:dyDescent="0.25">
      <c r="A1277" s="1" t="s">
        <v>9950</v>
      </c>
      <c r="B1277" s="1">
        <v>2012</v>
      </c>
      <c r="C1277" s="1" t="s">
        <v>52</v>
      </c>
      <c r="D1277" s="1" t="s">
        <v>53</v>
      </c>
      <c r="E1277" s="1">
        <v>131</v>
      </c>
      <c r="F1277" s="1">
        <v>524</v>
      </c>
      <c r="G1277" s="1">
        <v>81</v>
      </c>
      <c r="H1277" s="1">
        <v>147</v>
      </c>
      <c r="I1277" s="1">
        <v>29</v>
      </c>
      <c r="J1277" s="1">
        <v>6</v>
      </c>
      <c r="K1277" s="1">
        <v>9</v>
      </c>
      <c r="L1277" s="1">
        <v>50</v>
      </c>
      <c r="M1277" s="1">
        <v>26</v>
      </c>
      <c r="N1277" s="1">
        <v>12</v>
      </c>
      <c r="O1277" s="1">
        <v>47</v>
      </c>
      <c r="P1277" s="1">
        <v>109</v>
      </c>
    </row>
    <row r="1278" spans="1:16" x14ac:dyDescent="0.25">
      <c r="A1278" s="1" t="s">
        <v>9808</v>
      </c>
      <c r="B1278" s="1">
        <v>2012</v>
      </c>
      <c r="C1278" s="1" t="s">
        <v>70</v>
      </c>
      <c r="D1278" s="1" t="s">
        <v>57</v>
      </c>
      <c r="E1278" s="1">
        <v>149</v>
      </c>
      <c r="F1278" s="1">
        <v>525</v>
      </c>
      <c r="G1278" s="1">
        <v>64</v>
      </c>
      <c r="H1278" s="1">
        <v>128</v>
      </c>
      <c r="I1278" s="1">
        <v>25</v>
      </c>
      <c r="J1278" s="1">
        <v>1</v>
      </c>
      <c r="K1278" s="1">
        <v>30</v>
      </c>
      <c r="L1278" s="1">
        <v>85</v>
      </c>
      <c r="M1278" s="1">
        <v>1</v>
      </c>
      <c r="N1278" s="1">
        <v>0</v>
      </c>
      <c r="O1278" s="1">
        <v>57</v>
      </c>
      <c r="P1278" s="1">
        <v>180</v>
      </c>
    </row>
    <row r="1279" spans="1:16" x14ac:dyDescent="0.25">
      <c r="A1279" s="1" t="s">
        <v>9855</v>
      </c>
      <c r="B1279" s="1">
        <v>2012</v>
      </c>
      <c r="C1279" s="1" t="s">
        <v>52</v>
      </c>
      <c r="D1279" s="1" t="s">
        <v>53</v>
      </c>
      <c r="E1279" s="1">
        <v>151</v>
      </c>
      <c r="F1279" s="1">
        <v>525</v>
      </c>
      <c r="G1279" s="1">
        <v>62</v>
      </c>
      <c r="H1279" s="1">
        <v>123</v>
      </c>
      <c r="I1279" s="1">
        <v>24</v>
      </c>
      <c r="J1279" s="1">
        <v>0</v>
      </c>
      <c r="K1279" s="1">
        <v>16</v>
      </c>
      <c r="L1279" s="1">
        <v>60</v>
      </c>
      <c r="M1279" s="1">
        <v>5</v>
      </c>
      <c r="N1279" s="1">
        <v>4</v>
      </c>
      <c r="O1279" s="1">
        <v>40</v>
      </c>
      <c r="P1279" s="1">
        <v>89</v>
      </c>
    </row>
    <row r="1280" spans="1:16" x14ac:dyDescent="0.25">
      <c r="A1280" s="1" t="s">
        <v>9856</v>
      </c>
      <c r="B1280" s="1">
        <v>2012</v>
      </c>
      <c r="C1280" s="1" t="s">
        <v>61</v>
      </c>
      <c r="D1280" s="1" t="s">
        <v>53</v>
      </c>
      <c r="E1280" s="1">
        <v>144</v>
      </c>
      <c r="F1280" s="1">
        <v>526</v>
      </c>
      <c r="G1280" s="1">
        <v>67</v>
      </c>
      <c r="H1280" s="1">
        <v>131</v>
      </c>
      <c r="I1280" s="1">
        <v>27</v>
      </c>
      <c r="J1280" s="1">
        <v>1</v>
      </c>
      <c r="K1280" s="1">
        <v>23</v>
      </c>
      <c r="L1280" s="1">
        <v>83</v>
      </c>
      <c r="M1280" s="1">
        <v>3</v>
      </c>
      <c r="N1280" s="1">
        <v>0</v>
      </c>
      <c r="O1280" s="1">
        <v>60</v>
      </c>
      <c r="P1280" s="1">
        <v>112</v>
      </c>
    </row>
    <row r="1281" spans="1:16" x14ac:dyDescent="0.25">
      <c r="A1281" s="1" t="s">
        <v>9535</v>
      </c>
      <c r="B1281" s="1">
        <v>2012</v>
      </c>
      <c r="C1281" s="1" t="s">
        <v>81</v>
      </c>
      <c r="D1281" s="1" t="s">
        <v>57</v>
      </c>
      <c r="E1281" s="1">
        <v>148</v>
      </c>
      <c r="F1281" s="1">
        <v>530</v>
      </c>
      <c r="G1281" s="1">
        <v>78</v>
      </c>
      <c r="H1281" s="1">
        <v>178</v>
      </c>
      <c r="I1281" s="1">
        <v>39</v>
      </c>
      <c r="J1281" s="1">
        <v>1</v>
      </c>
      <c r="K1281" s="1">
        <v>24</v>
      </c>
      <c r="L1281" s="1">
        <v>103</v>
      </c>
      <c r="M1281" s="1">
        <v>1</v>
      </c>
      <c r="N1281" s="1">
        <v>1</v>
      </c>
      <c r="O1281" s="1">
        <v>69</v>
      </c>
      <c r="P1281" s="1">
        <v>96</v>
      </c>
    </row>
    <row r="1282" spans="1:16" x14ac:dyDescent="0.25">
      <c r="A1282" s="1" t="s">
        <v>9607</v>
      </c>
      <c r="B1282" s="1">
        <v>2012</v>
      </c>
      <c r="C1282" s="1" t="s">
        <v>78</v>
      </c>
      <c r="D1282" s="1" t="s">
        <v>53</v>
      </c>
      <c r="E1282" s="1">
        <v>150</v>
      </c>
      <c r="F1282" s="1">
        <v>531</v>
      </c>
      <c r="G1282" s="1">
        <v>58</v>
      </c>
      <c r="H1282" s="1">
        <v>127</v>
      </c>
      <c r="I1282" s="1">
        <v>32</v>
      </c>
      <c r="J1282" s="1">
        <v>3</v>
      </c>
      <c r="K1282" s="1">
        <v>13</v>
      </c>
      <c r="L1282" s="1">
        <v>63</v>
      </c>
      <c r="M1282" s="1">
        <v>1</v>
      </c>
      <c r="N1282" s="1">
        <v>2</v>
      </c>
      <c r="O1282" s="1">
        <v>49</v>
      </c>
      <c r="P1282" s="1">
        <v>105</v>
      </c>
    </row>
    <row r="1283" spans="1:16" x14ac:dyDescent="0.25">
      <c r="A1283" s="1" t="s">
        <v>10087</v>
      </c>
      <c r="B1283" s="1">
        <v>2012</v>
      </c>
      <c r="C1283" s="1" t="s">
        <v>79</v>
      </c>
      <c r="D1283" s="1" t="s">
        <v>57</v>
      </c>
      <c r="E1283" s="1">
        <v>139</v>
      </c>
      <c r="F1283" s="1">
        <v>533</v>
      </c>
      <c r="G1283" s="1">
        <v>98</v>
      </c>
      <c r="H1283" s="1">
        <v>144</v>
      </c>
      <c r="I1283" s="1">
        <v>26</v>
      </c>
      <c r="J1283" s="1">
        <v>9</v>
      </c>
      <c r="K1283" s="1">
        <v>22</v>
      </c>
      <c r="L1283" s="1">
        <v>59</v>
      </c>
      <c r="M1283" s="1">
        <v>18</v>
      </c>
      <c r="N1283" s="1">
        <v>6</v>
      </c>
      <c r="O1283" s="1">
        <v>56</v>
      </c>
      <c r="P1283" s="1">
        <v>120</v>
      </c>
    </row>
    <row r="1284" spans="1:16" x14ac:dyDescent="0.25">
      <c r="A1284" s="1" t="s">
        <v>9890</v>
      </c>
      <c r="B1284" s="1">
        <v>2012</v>
      </c>
      <c r="C1284" s="1" t="s">
        <v>52</v>
      </c>
      <c r="D1284" s="1" t="s">
        <v>53</v>
      </c>
      <c r="E1284" s="1">
        <v>144</v>
      </c>
      <c r="F1284" s="1">
        <v>533</v>
      </c>
      <c r="G1284" s="1">
        <v>66</v>
      </c>
      <c r="H1284" s="1">
        <v>159</v>
      </c>
      <c r="I1284" s="1">
        <v>22</v>
      </c>
      <c r="J1284" s="1">
        <v>0</v>
      </c>
      <c r="K1284" s="1">
        <v>26</v>
      </c>
      <c r="L1284" s="1">
        <v>75</v>
      </c>
      <c r="M1284" s="1">
        <v>0</v>
      </c>
      <c r="N1284" s="1">
        <v>0</v>
      </c>
      <c r="O1284" s="1">
        <v>56</v>
      </c>
      <c r="P1284" s="1">
        <v>83</v>
      </c>
    </row>
    <row r="1285" spans="1:16" x14ac:dyDescent="0.25">
      <c r="A1285" s="1" t="s">
        <v>9678</v>
      </c>
      <c r="B1285" s="1">
        <v>2012</v>
      </c>
      <c r="C1285" s="1" t="s">
        <v>77</v>
      </c>
      <c r="D1285" s="1" t="s">
        <v>53</v>
      </c>
      <c r="E1285" s="1">
        <v>140</v>
      </c>
      <c r="F1285" s="1">
        <v>534</v>
      </c>
      <c r="G1285" s="1">
        <v>81</v>
      </c>
      <c r="H1285" s="1">
        <v>167</v>
      </c>
      <c r="I1285" s="1">
        <v>24</v>
      </c>
      <c r="J1285" s="1">
        <v>1</v>
      </c>
      <c r="K1285" s="1">
        <v>16</v>
      </c>
      <c r="L1285" s="1">
        <v>92</v>
      </c>
      <c r="M1285" s="1">
        <v>9</v>
      </c>
      <c r="N1285" s="1">
        <v>1</v>
      </c>
      <c r="O1285" s="1">
        <v>38</v>
      </c>
      <c r="P1285" s="1">
        <v>133</v>
      </c>
    </row>
    <row r="1286" spans="1:16" x14ac:dyDescent="0.25">
      <c r="A1286" s="1" t="s">
        <v>9569</v>
      </c>
      <c r="B1286" s="1">
        <v>2012</v>
      </c>
      <c r="C1286" s="1" t="s">
        <v>74</v>
      </c>
      <c r="D1286" s="1" t="s">
        <v>53</v>
      </c>
      <c r="E1286" s="1">
        <v>152</v>
      </c>
      <c r="F1286" s="1">
        <v>535</v>
      </c>
      <c r="G1286" s="1">
        <v>65</v>
      </c>
      <c r="H1286" s="1">
        <v>124</v>
      </c>
      <c r="I1286" s="1">
        <v>22</v>
      </c>
      <c r="J1286" s="1">
        <v>2</v>
      </c>
      <c r="K1286" s="1">
        <v>14</v>
      </c>
      <c r="L1286" s="1">
        <v>60</v>
      </c>
      <c r="M1286" s="1">
        <v>16</v>
      </c>
      <c r="N1286" s="1">
        <v>1</v>
      </c>
      <c r="O1286" s="1">
        <v>56</v>
      </c>
      <c r="P1286" s="1">
        <v>95</v>
      </c>
    </row>
    <row r="1287" spans="1:16" x14ac:dyDescent="0.25">
      <c r="A1287" s="1" t="s">
        <v>9658</v>
      </c>
      <c r="B1287" s="1">
        <v>2012</v>
      </c>
      <c r="C1287" s="1" t="s">
        <v>67</v>
      </c>
      <c r="D1287" s="1" t="s">
        <v>53</v>
      </c>
      <c r="E1287" s="1">
        <v>148</v>
      </c>
      <c r="F1287" s="1">
        <v>537</v>
      </c>
      <c r="G1287" s="1">
        <v>75</v>
      </c>
      <c r="H1287" s="1">
        <v>146</v>
      </c>
      <c r="I1287" s="1">
        <v>36</v>
      </c>
      <c r="J1287" s="1">
        <v>0</v>
      </c>
      <c r="K1287" s="1">
        <v>24</v>
      </c>
      <c r="L1287" s="1">
        <v>93</v>
      </c>
      <c r="M1287" s="1">
        <v>2</v>
      </c>
      <c r="N1287" s="1">
        <v>3</v>
      </c>
      <c r="O1287" s="1">
        <v>77</v>
      </c>
      <c r="P1287" s="1">
        <v>141</v>
      </c>
    </row>
    <row r="1288" spans="1:16" x14ac:dyDescent="0.25">
      <c r="A1288" s="1" t="s">
        <v>9895</v>
      </c>
      <c r="B1288" s="1">
        <v>2012</v>
      </c>
      <c r="C1288" s="1" t="s">
        <v>52</v>
      </c>
      <c r="D1288" s="1" t="s">
        <v>53</v>
      </c>
      <c r="E1288" s="1">
        <v>151</v>
      </c>
      <c r="F1288" s="1">
        <v>539</v>
      </c>
      <c r="G1288" s="1">
        <v>87</v>
      </c>
      <c r="H1288" s="1">
        <v>110</v>
      </c>
      <c r="I1288" s="1">
        <v>19</v>
      </c>
      <c r="J1288" s="1">
        <v>0</v>
      </c>
      <c r="K1288" s="1">
        <v>41</v>
      </c>
      <c r="L1288" s="1">
        <v>96</v>
      </c>
      <c r="M1288" s="1">
        <v>2</v>
      </c>
      <c r="N1288" s="1">
        <v>1</v>
      </c>
      <c r="O1288" s="1">
        <v>105</v>
      </c>
      <c r="P1288" s="1">
        <v>222</v>
      </c>
    </row>
    <row r="1289" spans="1:16" x14ac:dyDescent="0.25">
      <c r="A1289" s="1" t="s">
        <v>9575</v>
      </c>
      <c r="B1289" s="1">
        <v>2012</v>
      </c>
      <c r="C1289" s="1" t="s">
        <v>56</v>
      </c>
      <c r="D1289" s="1" t="s">
        <v>57</v>
      </c>
      <c r="E1289" s="1">
        <v>147</v>
      </c>
      <c r="F1289" s="1">
        <v>540</v>
      </c>
      <c r="G1289" s="1">
        <v>91</v>
      </c>
      <c r="H1289" s="1">
        <v>140</v>
      </c>
      <c r="I1289" s="1">
        <v>33</v>
      </c>
      <c r="J1289" s="1">
        <v>2</v>
      </c>
      <c r="K1289" s="1">
        <v>23</v>
      </c>
      <c r="L1289" s="1">
        <v>94</v>
      </c>
      <c r="M1289" s="1">
        <v>2</v>
      </c>
      <c r="N1289" s="1">
        <v>0</v>
      </c>
      <c r="O1289" s="1">
        <v>64</v>
      </c>
      <c r="P1289" s="1">
        <v>129</v>
      </c>
    </row>
    <row r="1290" spans="1:16" x14ac:dyDescent="0.25">
      <c r="A1290" s="1" t="s">
        <v>9565</v>
      </c>
      <c r="B1290" s="1">
        <v>2012</v>
      </c>
      <c r="C1290" s="1" t="s">
        <v>60</v>
      </c>
      <c r="D1290" s="1" t="s">
        <v>53</v>
      </c>
      <c r="E1290" s="1">
        <v>151</v>
      </c>
      <c r="F1290" s="1">
        <v>542</v>
      </c>
      <c r="G1290" s="1">
        <v>93</v>
      </c>
      <c r="H1290" s="1">
        <v>152</v>
      </c>
      <c r="I1290" s="1">
        <v>24</v>
      </c>
      <c r="J1290" s="1">
        <v>0</v>
      </c>
      <c r="K1290" s="1">
        <v>42</v>
      </c>
      <c r="L1290" s="1">
        <v>110</v>
      </c>
      <c r="M1290" s="1">
        <v>13</v>
      </c>
      <c r="N1290" s="1">
        <v>3</v>
      </c>
      <c r="O1290" s="1">
        <v>84</v>
      </c>
      <c r="P1290" s="1">
        <v>94</v>
      </c>
    </row>
    <row r="1291" spans="1:16" x14ac:dyDescent="0.25">
      <c r="A1291" s="1" t="s">
        <v>9523</v>
      </c>
      <c r="B1291" s="1">
        <v>2012</v>
      </c>
      <c r="C1291" s="1" t="s">
        <v>78</v>
      </c>
      <c r="D1291" s="1" t="s">
        <v>53</v>
      </c>
      <c r="E1291" s="1">
        <v>137</v>
      </c>
      <c r="F1291" s="1">
        <v>543</v>
      </c>
      <c r="G1291" s="1">
        <v>103</v>
      </c>
      <c r="H1291" s="1">
        <v>163</v>
      </c>
      <c r="I1291" s="1">
        <v>29</v>
      </c>
      <c r="J1291" s="1">
        <v>10</v>
      </c>
      <c r="K1291" s="1">
        <v>16</v>
      </c>
      <c r="L1291" s="1">
        <v>66</v>
      </c>
      <c r="M1291" s="1">
        <v>12</v>
      </c>
      <c r="N1291" s="1">
        <v>9</v>
      </c>
      <c r="O1291" s="1">
        <v>67</v>
      </c>
      <c r="P1291" s="1">
        <v>134</v>
      </c>
    </row>
    <row r="1292" spans="1:16" x14ac:dyDescent="0.25">
      <c r="A1292" s="1" t="s">
        <v>9628</v>
      </c>
      <c r="B1292" s="1">
        <v>2012</v>
      </c>
      <c r="C1292" s="1" t="s">
        <v>77</v>
      </c>
      <c r="D1292" s="1" t="s">
        <v>53</v>
      </c>
      <c r="E1292" s="1">
        <v>144</v>
      </c>
      <c r="F1292" s="1">
        <v>544</v>
      </c>
      <c r="G1292" s="1">
        <v>66</v>
      </c>
      <c r="H1292" s="1">
        <v>146</v>
      </c>
      <c r="I1292" s="1">
        <v>19</v>
      </c>
      <c r="J1292" s="1">
        <v>3</v>
      </c>
      <c r="K1292" s="1">
        <v>32</v>
      </c>
      <c r="L1292" s="1">
        <v>95</v>
      </c>
      <c r="M1292" s="1">
        <v>4</v>
      </c>
      <c r="N1292" s="1">
        <v>5</v>
      </c>
      <c r="O1292" s="1">
        <v>36</v>
      </c>
      <c r="P1292" s="1">
        <v>153</v>
      </c>
    </row>
    <row r="1293" spans="1:16" x14ac:dyDescent="0.25">
      <c r="A1293" s="1" t="s">
        <v>9611</v>
      </c>
      <c r="B1293" s="1">
        <v>2012</v>
      </c>
      <c r="C1293" s="1" t="s">
        <v>71</v>
      </c>
      <c r="D1293" s="1" t="s">
        <v>53</v>
      </c>
      <c r="E1293" s="1">
        <v>147</v>
      </c>
      <c r="F1293" s="1">
        <v>545</v>
      </c>
      <c r="G1293" s="1">
        <v>81</v>
      </c>
      <c r="H1293" s="1">
        <v>174</v>
      </c>
      <c r="I1293" s="1">
        <v>31</v>
      </c>
      <c r="J1293" s="1">
        <v>4</v>
      </c>
      <c r="K1293" s="1">
        <v>10</v>
      </c>
      <c r="L1293" s="1">
        <v>85</v>
      </c>
      <c r="M1293" s="1">
        <v>8</v>
      </c>
      <c r="N1293" s="1">
        <v>4</v>
      </c>
      <c r="O1293" s="1">
        <v>90</v>
      </c>
      <c r="P1293" s="1">
        <v>88</v>
      </c>
    </row>
    <row r="1294" spans="1:16" x14ac:dyDescent="0.25">
      <c r="A1294" s="1" t="s">
        <v>9537</v>
      </c>
      <c r="B1294" s="1">
        <v>2012</v>
      </c>
      <c r="C1294" s="1" t="s">
        <v>76</v>
      </c>
      <c r="D1294" s="1" t="s">
        <v>57</v>
      </c>
      <c r="E1294" s="1">
        <v>151</v>
      </c>
      <c r="F1294" s="1">
        <v>547</v>
      </c>
      <c r="G1294" s="1">
        <v>83</v>
      </c>
      <c r="H1294" s="1">
        <v>147</v>
      </c>
      <c r="I1294" s="1">
        <v>26</v>
      </c>
      <c r="J1294" s="1">
        <v>1</v>
      </c>
      <c r="K1294" s="1">
        <v>32</v>
      </c>
      <c r="L1294" s="1">
        <v>97</v>
      </c>
      <c r="M1294" s="1">
        <v>13</v>
      </c>
      <c r="N1294" s="1">
        <v>6</v>
      </c>
      <c r="O1294" s="1">
        <v>65</v>
      </c>
      <c r="P1294" s="1">
        <v>124</v>
      </c>
    </row>
    <row r="1295" spans="1:16" x14ac:dyDescent="0.25">
      <c r="A1295" s="1" t="s">
        <v>10008</v>
      </c>
      <c r="B1295" s="1">
        <v>2012</v>
      </c>
      <c r="C1295" s="1" t="s">
        <v>58</v>
      </c>
      <c r="D1295" s="1" t="s">
        <v>57</v>
      </c>
      <c r="E1295" s="1">
        <v>156</v>
      </c>
      <c r="F1295" s="1">
        <v>548</v>
      </c>
      <c r="G1295" s="1">
        <v>73</v>
      </c>
      <c r="H1295" s="1">
        <v>139</v>
      </c>
      <c r="I1295" s="1">
        <v>26</v>
      </c>
      <c r="J1295" s="1">
        <v>4</v>
      </c>
      <c r="K1295" s="1">
        <v>7</v>
      </c>
      <c r="L1295" s="1">
        <v>44</v>
      </c>
      <c r="M1295" s="1">
        <v>6</v>
      </c>
      <c r="N1295" s="1">
        <v>1</v>
      </c>
      <c r="O1295" s="1">
        <v>33</v>
      </c>
      <c r="P1295" s="1">
        <v>58</v>
      </c>
    </row>
    <row r="1296" spans="1:16" x14ac:dyDescent="0.25">
      <c r="A1296" s="1" t="s">
        <v>10088</v>
      </c>
      <c r="B1296" s="1">
        <v>2012</v>
      </c>
      <c r="C1296" s="1" t="s">
        <v>68</v>
      </c>
      <c r="D1296" s="1" t="s">
        <v>57</v>
      </c>
      <c r="E1296" s="1">
        <v>155</v>
      </c>
      <c r="F1296" s="1">
        <v>549</v>
      </c>
      <c r="G1296" s="1">
        <v>47</v>
      </c>
      <c r="H1296" s="1">
        <v>150</v>
      </c>
      <c r="I1296" s="1">
        <v>39</v>
      </c>
      <c r="J1296" s="1">
        <v>0</v>
      </c>
      <c r="K1296" s="1">
        <v>9</v>
      </c>
      <c r="L1296" s="1">
        <v>62</v>
      </c>
      <c r="M1296" s="1">
        <v>3</v>
      </c>
      <c r="N1296" s="1">
        <v>0</v>
      </c>
      <c r="O1296" s="1">
        <v>62</v>
      </c>
      <c r="P1296" s="1">
        <v>101</v>
      </c>
    </row>
    <row r="1297" spans="1:16" x14ac:dyDescent="0.25">
      <c r="A1297" s="1" t="s">
        <v>9585</v>
      </c>
      <c r="B1297" s="1">
        <v>2012</v>
      </c>
      <c r="C1297" s="1" t="s">
        <v>77</v>
      </c>
      <c r="D1297" s="1" t="s">
        <v>53</v>
      </c>
      <c r="E1297" s="1">
        <v>147</v>
      </c>
      <c r="F1297" s="1">
        <v>550</v>
      </c>
      <c r="G1297" s="1">
        <v>57</v>
      </c>
      <c r="H1297" s="1">
        <v>158</v>
      </c>
      <c r="I1297" s="1">
        <v>32</v>
      </c>
      <c r="J1297" s="1">
        <v>3</v>
      </c>
      <c r="K1297" s="1">
        <v>8</v>
      </c>
      <c r="L1297" s="1">
        <v>67</v>
      </c>
      <c r="M1297" s="1">
        <v>14</v>
      </c>
      <c r="N1297" s="1">
        <v>6</v>
      </c>
      <c r="O1297" s="1">
        <v>29</v>
      </c>
      <c r="P1297" s="1">
        <v>115</v>
      </c>
    </row>
    <row r="1298" spans="1:16" x14ac:dyDescent="0.25">
      <c r="A1298" s="1" t="s">
        <v>9644</v>
      </c>
      <c r="B1298" s="1">
        <v>2012</v>
      </c>
      <c r="C1298" s="1" t="s">
        <v>72</v>
      </c>
      <c r="D1298" s="1" t="s">
        <v>53</v>
      </c>
      <c r="E1298" s="1">
        <v>149</v>
      </c>
      <c r="F1298" s="1">
        <v>552</v>
      </c>
      <c r="G1298" s="1">
        <v>63</v>
      </c>
      <c r="H1298" s="1">
        <v>159</v>
      </c>
      <c r="I1298" s="1">
        <v>37</v>
      </c>
      <c r="J1298" s="1">
        <v>4</v>
      </c>
      <c r="K1298" s="1">
        <v>6</v>
      </c>
      <c r="L1298" s="1">
        <v>60</v>
      </c>
      <c r="M1298" s="1">
        <v>12</v>
      </c>
      <c r="N1298" s="1">
        <v>9</v>
      </c>
      <c r="O1298" s="1">
        <v>53</v>
      </c>
      <c r="P1298" s="1">
        <v>56</v>
      </c>
    </row>
    <row r="1299" spans="1:16" x14ac:dyDescent="0.25">
      <c r="A1299" s="1" t="s">
        <v>9622</v>
      </c>
      <c r="B1299" s="1">
        <v>2012</v>
      </c>
      <c r="C1299" s="1" t="s">
        <v>65</v>
      </c>
      <c r="D1299" s="1" t="s">
        <v>57</v>
      </c>
      <c r="E1299" s="1">
        <v>150</v>
      </c>
      <c r="F1299" s="1">
        <v>554</v>
      </c>
      <c r="G1299" s="1">
        <v>107</v>
      </c>
      <c r="H1299" s="1">
        <v>155</v>
      </c>
      <c r="I1299" s="1">
        <v>24</v>
      </c>
      <c r="J1299" s="1">
        <v>4</v>
      </c>
      <c r="K1299" s="1">
        <v>17</v>
      </c>
      <c r="L1299" s="1">
        <v>67</v>
      </c>
      <c r="M1299" s="1">
        <v>18</v>
      </c>
      <c r="N1299" s="1">
        <v>8</v>
      </c>
      <c r="O1299" s="1">
        <v>63</v>
      </c>
      <c r="P1299" s="1">
        <v>121</v>
      </c>
    </row>
    <row r="1300" spans="1:16" x14ac:dyDescent="0.25">
      <c r="A1300" s="1" t="s">
        <v>9521</v>
      </c>
      <c r="B1300" s="1">
        <v>2012</v>
      </c>
      <c r="C1300" s="1" t="s">
        <v>72</v>
      </c>
      <c r="D1300" s="1" t="s">
        <v>53</v>
      </c>
      <c r="E1300" s="1">
        <v>143</v>
      </c>
      <c r="F1300" s="1">
        <v>555</v>
      </c>
      <c r="G1300" s="1">
        <v>70</v>
      </c>
      <c r="H1300" s="1">
        <v>150</v>
      </c>
      <c r="I1300" s="1">
        <v>35</v>
      </c>
      <c r="J1300" s="1">
        <v>1</v>
      </c>
      <c r="K1300" s="1">
        <v>16</v>
      </c>
      <c r="L1300" s="1">
        <v>68</v>
      </c>
      <c r="M1300" s="1">
        <v>9</v>
      </c>
      <c r="N1300" s="1">
        <v>4</v>
      </c>
      <c r="O1300" s="1">
        <v>52</v>
      </c>
      <c r="P1300" s="1">
        <v>99</v>
      </c>
    </row>
    <row r="1301" spans="1:16" x14ac:dyDescent="0.25">
      <c r="A1301" s="1" t="s">
        <v>9511</v>
      </c>
      <c r="B1301" s="1">
        <v>2012</v>
      </c>
      <c r="C1301" s="1" t="s">
        <v>73</v>
      </c>
      <c r="D1301" s="1" t="s">
        <v>57</v>
      </c>
      <c r="E1301" s="1">
        <v>149</v>
      </c>
      <c r="F1301" s="1">
        <v>556</v>
      </c>
      <c r="G1301" s="1">
        <v>79</v>
      </c>
      <c r="H1301" s="1">
        <v>158</v>
      </c>
      <c r="I1301" s="1">
        <v>36</v>
      </c>
      <c r="J1301" s="1">
        <v>1</v>
      </c>
      <c r="K1301" s="1">
        <v>20</v>
      </c>
      <c r="L1301" s="1">
        <v>89</v>
      </c>
      <c r="M1301" s="1">
        <v>2</v>
      </c>
      <c r="N1301" s="1">
        <v>2</v>
      </c>
      <c r="O1301" s="1">
        <v>50</v>
      </c>
      <c r="P1301" s="1">
        <v>124</v>
      </c>
    </row>
    <row r="1302" spans="1:16" x14ac:dyDescent="0.25">
      <c r="A1302" s="1" t="s">
        <v>9684</v>
      </c>
      <c r="B1302" s="1">
        <v>2012</v>
      </c>
      <c r="C1302" s="1" t="s">
        <v>60</v>
      </c>
      <c r="D1302" s="1" t="s">
        <v>53</v>
      </c>
      <c r="E1302" s="1">
        <v>145</v>
      </c>
      <c r="F1302" s="1">
        <v>558</v>
      </c>
      <c r="G1302" s="1">
        <v>58</v>
      </c>
      <c r="H1302" s="1">
        <v>141</v>
      </c>
      <c r="I1302" s="1">
        <v>22</v>
      </c>
      <c r="J1302" s="1">
        <v>1</v>
      </c>
      <c r="K1302" s="1">
        <v>9</v>
      </c>
      <c r="L1302" s="1">
        <v>51</v>
      </c>
      <c r="M1302" s="1">
        <v>5</v>
      </c>
      <c r="N1302" s="1">
        <v>1</v>
      </c>
      <c r="O1302" s="1">
        <v>35</v>
      </c>
      <c r="P1302" s="1">
        <v>70</v>
      </c>
    </row>
    <row r="1303" spans="1:16" x14ac:dyDescent="0.25">
      <c r="A1303" s="1" t="s">
        <v>9934</v>
      </c>
      <c r="B1303" s="1">
        <v>2012</v>
      </c>
      <c r="C1303" s="1" t="s">
        <v>77</v>
      </c>
      <c r="D1303" s="1" t="s">
        <v>53</v>
      </c>
      <c r="E1303" s="1">
        <v>139</v>
      </c>
      <c r="F1303" s="1">
        <v>559</v>
      </c>
      <c r="G1303" s="1">
        <v>129</v>
      </c>
      <c r="H1303" s="1">
        <v>182</v>
      </c>
      <c r="I1303" s="1">
        <v>27</v>
      </c>
      <c r="J1303" s="1">
        <v>8</v>
      </c>
      <c r="K1303" s="1">
        <v>30</v>
      </c>
      <c r="L1303" s="1">
        <v>83</v>
      </c>
      <c r="M1303" s="1">
        <v>49</v>
      </c>
      <c r="N1303" s="1">
        <v>5</v>
      </c>
      <c r="O1303" s="1">
        <v>67</v>
      </c>
      <c r="P1303" s="1">
        <v>139</v>
      </c>
    </row>
    <row r="1304" spans="1:16" x14ac:dyDescent="0.25">
      <c r="A1304" s="1" t="s">
        <v>9603</v>
      </c>
      <c r="B1304" s="1">
        <v>2012</v>
      </c>
      <c r="C1304" s="1" t="s">
        <v>75</v>
      </c>
      <c r="D1304" s="1" t="s">
        <v>57</v>
      </c>
      <c r="E1304" s="1">
        <v>155</v>
      </c>
      <c r="F1304" s="1">
        <v>560</v>
      </c>
      <c r="G1304" s="1">
        <v>89</v>
      </c>
      <c r="H1304" s="1">
        <v>141</v>
      </c>
      <c r="I1304" s="1">
        <v>35</v>
      </c>
      <c r="J1304" s="1">
        <v>5</v>
      </c>
      <c r="K1304" s="1">
        <v>34</v>
      </c>
      <c r="L1304" s="1">
        <v>99</v>
      </c>
      <c r="M1304" s="1">
        <v>9</v>
      </c>
      <c r="N1304" s="1">
        <v>3</v>
      </c>
      <c r="O1304" s="1">
        <v>62</v>
      </c>
      <c r="P1304" s="1">
        <v>155</v>
      </c>
    </row>
    <row r="1305" spans="1:16" x14ac:dyDescent="0.25">
      <c r="A1305" s="1" t="s">
        <v>9525</v>
      </c>
      <c r="B1305" s="1">
        <v>2012</v>
      </c>
      <c r="C1305" s="1" t="s">
        <v>63</v>
      </c>
      <c r="D1305" s="1" t="s">
        <v>53</v>
      </c>
      <c r="E1305" s="1">
        <v>157</v>
      </c>
      <c r="F1305" s="1">
        <v>560</v>
      </c>
      <c r="G1305" s="1">
        <v>88</v>
      </c>
      <c r="H1305" s="1">
        <v>151</v>
      </c>
      <c r="I1305" s="1">
        <v>39</v>
      </c>
      <c r="J1305" s="1">
        <v>7</v>
      </c>
      <c r="K1305" s="1">
        <v>20</v>
      </c>
      <c r="L1305" s="1">
        <v>74</v>
      </c>
      <c r="M1305" s="1">
        <v>14</v>
      </c>
      <c r="N1305" s="1">
        <v>9</v>
      </c>
      <c r="O1305" s="1">
        <v>97</v>
      </c>
      <c r="P1305" s="1">
        <v>103</v>
      </c>
    </row>
    <row r="1306" spans="1:16" x14ac:dyDescent="0.25">
      <c r="A1306" s="1" t="s">
        <v>10089</v>
      </c>
      <c r="B1306" s="1">
        <v>2012</v>
      </c>
      <c r="C1306" s="1" t="s">
        <v>75</v>
      </c>
      <c r="D1306" s="1" t="s">
        <v>57</v>
      </c>
      <c r="E1306" s="1">
        <v>138</v>
      </c>
      <c r="F1306" s="1">
        <v>561</v>
      </c>
      <c r="G1306" s="1">
        <v>72</v>
      </c>
      <c r="H1306" s="1">
        <v>138</v>
      </c>
      <c r="I1306" s="1">
        <v>33</v>
      </c>
      <c r="J1306" s="1">
        <v>4</v>
      </c>
      <c r="K1306" s="1">
        <v>15</v>
      </c>
      <c r="L1306" s="1">
        <v>35</v>
      </c>
      <c r="M1306" s="1">
        <v>4</v>
      </c>
      <c r="N1306" s="1">
        <v>0</v>
      </c>
      <c r="O1306" s="1">
        <v>31</v>
      </c>
      <c r="P1306" s="1">
        <v>113</v>
      </c>
    </row>
    <row r="1307" spans="1:16" x14ac:dyDescent="0.25">
      <c r="A1307" s="1" t="s">
        <v>9836</v>
      </c>
      <c r="B1307" s="1">
        <v>2012</v>
      </c>
      <c r="C1307" s="1" t="s">
        <v>74</v>
      </c>
      <c r="D1307" s="1" t="s">
        <v>53</v>
      </c>
      <c r="E1307" s="1">
        <v>148</v>
      </c>
      <c r="F1307" s="1">
        <v>561</v>
      </c>
      <c r="G1307" s="1">
        <v>58</v>
      </c>
      <c r="H1307" s="1">
        <v>132</v>
      </c>
      <c r="I1307" s="1">
        <v>26</v>
      </c>
      <c r="J1307" s="1">
        <v>3</v>
      </c>
      <c r="K1307" s="1">
        <v>16</v>
      </c>
      <c r="L1307" s="1">
        <v>49</v>
      </c>
      <c r="M1307" s="1">
        <v>4</v>
      </c>
      <c r="N1307" s="1">
        <v>7</v>
      </c>
      <c r="O1307" s="1">
        <v>34</v>
      </c>
      <c r="P1307" s="1">
        <v>119</v>
      </c>
    </row>
    <row r="1308" spans="1:16" x14ac:dyDescent="0.25">
      <c r="A1308" s="1" t="s">
        <v>9873</v>
      </c>
      <c r="B1308" s="1">
        <v>2012</v>
      </c>
      <c r="C1308" s="1" t="s">
        <v>58</v>
      </c>
      <c r="D1308" s="1" t="s">
        <v>57</v>
      </c>
      <c r="E1308" s="1">
        <v>151</v>
      </c>
      <c r="F1308" s="1">
        <v>561</v>
      </c>
      <c r="G1308" s="1">
        <v>68</v>
      </c>
      <c r="H1308" s="1">
        <v>147</v>
      </c>
      <c r="I1308" s="1">
        <v>33</v>
      </c>
      <c r="J1308" s="1">
        <v>2</v>
      </c>
      <c r="K1308" s="1">
        <v>32</v>
      </c>
      <c r="L1308" s="1">
        <v>108</v>
      </c>
      <c r="M1308" s="1">
        <v>6</v>
      </c>
      <c r="N1308" s="1">
        <v>2</v>
      </c>
      <c r="O1308" s="1">
        <v>44</v>
      </c>
      <c r="P1308" s="1">
        <v>153</v>
      </c>
    </row>
    <row r="1309" spans="1:16" x14ac:dyDescent="0.25">
      <c r="A1309" s="1" t="s">
        <v>9620</v>
      </c>
      <c r="B1309" s="1">
        <v>2012</v>
      </c>
      <c r="C1309" s="1" t="s">
        <v>80</v>
      </c>
      <c r="D1309" s="1" t="s">
        <v>53</v>
      </c>
      <c r="E1309" s="1">
        <v>148</v>
      </c>
      <c r="F1309" s="1">
        <v>562</v>
      </c>
      <c r="G1309" s="1">
        <v>103</v>
      </c>
      <c r="H1309" s="1">
        <v>160</v>
      </c>
      <c r="I1309" s="1">
        <v>31</v>
      </c>
      <c r="J1309" s="1">
        <v>2</v>
      </c>
      <c r="K1309" s="1">
        <v>43</v>
      </c>
      <c r="L1309" s="1">
        <v>128</v>
      </c>
      <c r="M1309" s="1">
        <v>7</v>
      </c>
      <c r="N1309" s="1">
        <v>4</v>
      </c>
      <c r="O1309" s="1">
        <v>60</v>
      </c>
      <c r="P1309" s="1">
        <v>162</v>
      </c>
    </row>
    <row r="1310" spans="1:16" x14ac:dyDescent="0.25">
      <c r="A1310" s="1" t="s">
        <v>9896</v>
      </c>
      <c r="B1310" s="1">
        <v>2012</v>
      </c>
      <c r="C1310" s="1" t="s">
        <v>62</v>
      </c>
      <c r="D1310" s="1" t="s">
        <v>57</v>
      </c>
      <c r="E1310" s="1">
        <v>149</v>
      </c>
      <c r="F1310" s="1">
        <v>562</v>
      </c>
      <c r="G1310" s="1">
        <v>91</v>
      </c>
      <c r="H1310" s="1">
        <v>152</v>
      </c>
      <c r="I1310" s="1">
        <v>35</v>
      </c>
      <c r="J1310" s="1">
        <v>4</v>
      </c>
      <c r="K1310" s="1">
        <v>30</v>
      </c>
      <c r="L1310" s="1">
        <v>83</v>
      </c>
      <c r="M1310" s="1">
        <v>5</v>
      </c>
      <c r="N1310" s="1">
        <v>0</v>
      </c>
      <c r="O1310" s="1">
        <v>44</v>
      </c>
      <c r="P1310" s="1">
        <v>151</v>
      </c>
    </row>
    <row r="1311" spans="1:16" x14ac:dyDescent="0.25">
      <c r="A1311" s="1" t="s">
        <v>9997</v>
      </c>
      <c r="B1311" s="1">
        <v>2012</v>
      </c>
      <c r="C1311" s="1" t="s">
        <v>74</v>
      </c>
      <c r="D1311" s="1" t="s">
        <v>53</v>
      </c>
      <c r="E1311" s="1">
        <v>149</v>
      </c>
      <c r="F1311" s="1">
        <v>563</v>
      </c>
      <c r="G1311" s="1">
        <v>69</v>
      </c>
      <c r="H1311" s="1">
        <v>136</v>
      </c>
      <c r="I1311" s="1">
        <v>34</v>
      </c>
      <c r="J1311" s="1">
        <v>1</v>
      </c>
      <c r="K1311" s="1">
        <v>20</v>
      </c>
      <c r="L1311" s="1">
        <v>73</v>
      </c>
      <c r="M1311" s="1">
        <v>5</v>
      </c>
      <c r="N1311" s="1">
        <v>2</v>
      </c>
      <c r="O1311" s="1">
        <v>39</v>
      </c>
      <c r="P1311" s="1">
        <v>124</v>
      </c>
    </row>
    <row r="1312" spans="1:16" x14ac:dyDescent="0.25">
      <c r="A1312" s="1" t="s">
        <v>9563</v>
      </c>
      <c r="B1312" s="1">
        <v>2012</v>
      </c>
      <c r="C1312" s="1" t="s">
        <v>64</v>
      </c>
      <c r="D1312" s="1" t="s">
        <v>53</v>
      </c>
      <c r="E1312" s="1">
        <v>141</v>
      </c>
      <c r="F1312" s="1">
        <v>563</v>
      </c>
      <c r="G1312" s="1">
        <v>81</v>
      </c>
      <c r="H1312" s="1">
        <v>163</v>
      </c>
      <c r="I1312" s="1">
        <v>39</v>
      </c>
      <c r="J1312" s="1">
        <v>3</v>
      </c>
      <c r="K1312" s="1">
        <v>15</v>
      </c>
      <c r="L1312" s="1">
        <v>65</v>
      </c>
      <c r="M1312" s="1">
        <v>20</v>
      </c>
      <c r="N1312" s="1">
        <v>6</v>
      </c>
      <c r="O1312" s="1">
        <v>48</v>
      </c>
      <c r="P1312" s="1">
        <v>60</v>
      </c>
    </row>
    <row r="1313" spans="1:16" x14ac:dyDescent="0.25">
      <c r="A1313" s="1" t="s">
        <v>9547</v>
      </c>
      <c r="B1313" s="1">
        <v>2012</v>
      </c>
      <c r="C1313" s="1" t="s">
        <v>60</v>
      </c>
      <c r="D1313" s="1" t="s">
        <v>53</v>
      </c>
      <c r="E1313" s="1">
        <v>151</v>
      </c>
      <c r="F1313" s="1">
        <v>565</v>
      </c>
      <c r="G1313" s="1">
        <v>75</v>
      </c>
      <c r="H1313" s="1">
        <v>126</v>
      </c>
      <c r="I1313" s="1">
        <v>21</v>
      </c>
      <c r="J1313" s="1">
        <v>5</v>
      </c>
      <c r="K1313" s="1">
        <v>23</v>
      </c>
      <c r="L1313" s="1">
        <v>75</v>
      </c>
      <c r="M1313" s="1">
        <v>4</v>
      </c>
      <c r="N1313" s="1">
        <v>3</v>
      </c>
      <c r="O1313" s="1">
        <v>47</v>
      </c>
      <c r="P1313" s="1">
        <v>149</v>
      </c>
    </row>
    <row r="1314" spans="1:16" x14ac:dyDescent="0.25">
      <c r="A1314" s="1" t="s">
        <v>9519</v>
      </c>
      <c r="B1314" s="1">
        <v>2012</v>
      </c>
      <c r="C1314" s="1" t="s">
        <v>62</v>
      </c>
      <c r="D1314" s="1" t="s">
        <v>57</v>
      </c>
      <c r="E1314" s="1">
        <v>149</v>
      </c>
      <c r="F1314" s="1">
        <v>570</v>
      </c>
      <c r="G1314" s="1">
        <v>92</v>
      </c>
      <c r="H1314" s="1">
        <v>171</v>
      </c>
      <c r="I1314" s="1">
        <v>50</v>
      </c>
      <c r="J1314" s="1">
        <v>3</v>
      </c>
      <c r="K1314" s="1">
        <v>27</v>
      </c>
      <c r="L1314" s="1">
        <v>105</v>
      </c>
      <c r="M1314" s="1">
        <v>9</v>
      </c>
      <c r="N1314" s="1">
        <v>2</v>
      </c>
      <c r="O1314" s="1">
        <v>44</v>
      </c>
      <c r="P1314" s="1">
        <v>82</v>
      </c>
    </row>
    <row r="1315" spans="1:16" x14ac:dyDescent="0.25">
      <c r="A1315" s="1" t="s">
        <v>9492</v>
      </c>
      <c r="B1315" s="1">
        <v>2012</v>
      </c>
      <c r="C1315" s="1" t="s">
        <v>79</v>
      </c>
      <c r="D1315" s="1" t="s">
        <v>57</v>
      </c>
      <c r="E1315" s="1">
        <v>154</v>
      </c>
      <c r="F1315" s="1">
        <v>571</v>
      </c>
      <c r="G1315" s="1">
        <v>76</v>
      </c>
      <c r="H1315" s="1">
        <v>155</v>
      </c>
      <c r="I1315" s="1">
        <v>35</v>
      </c>
      <c r="J1315" s="1">
        <v>1</v>
      </c>
      <c r="K1315" s="1">
        <v>33</v>
      </c>
      <c r="L1315" s="1">
        <v>100</v>
      </c>
      <c r="M1315" s="1">
        <v>1</v>
      </c>
      <c r="N1315" s="1">
        <v>1</v>
      </c>
      <c r="O1315" s="1">
        <v>67</v>
      </c>
      <c r="P1315" s="1">
        <v>138</v>
      </c>
    </row>
    <row r="1316" spans="1:16" x14ac:dyDescent="0.25">
      <c r="A1316" s="1" t="s">
        <v>9551</v>
      </c>
      <c r="B1316" s="1">
        <v>2012</v>
      </c>
      <c r="C1316" s="1" t="s">
        <v>69</v>
      </c>
      <c r="D1316" s="1" t="s">
        <v>57</v>
      </c>
      <c r="E1316" s="1">
        <v>156</v>
      </c>
      <c r="F1316" s="1">
        <v>571</v>
      </c>
      <c r="G1316" s="1">
        <v>62</v>
      </c>
      <c r="H1316" s="1">
        <v>166</v>
      </c>
      <c r="I1316" s="1">
        <v>40</v>
      </c>
      <c r="J1316" s="1">
        <v>3</v>
      </c>
      <c r="K1316" s="1">
        <v>6</v>
      </c>
      <c r="L1316" s="1">
        <v>65</v>
      </c>
      <c r="M1316" s="1">
        <v>10</v>
      </c>
      <c r="N1316" s="1">
        <v>2</v>
      </c>
      <c r="O1316" s="1">
        <v>36</v>
      </c>
      <c r="P1316" s="1">
        <v>82</v>
      </c>
    </row>
    <row r="1317" spans="1:16" x14ac:dyDescent="0.25">
      <c r="A1317" s="1" t="s">
        <v>9640</v>
      </c>
      <c r="B1317" s="1">
        <v>2012</v>
      </c>
      <c r="C1317" s="1" t="s">
        <v>63</v>
      </c>
      <c r="D1317" s="1" t="s">
        <v>53</v>
      </c>
      <c r="E1317" s="1">
        <v>146</v>
      </c>
      <c r="F1317" s="1">
        <v>573</v>
      </c>
      <c r="G1317" s="1">
        <v>79</v>
      </c>
      <c r="H1317" s="1">
        <v>141</v>
      </c>
      <c r="I1317" s="1">
        <v>29</v>
      </c>
      <c r="J1317" s="1">
        <v>3</v>
      </c>
      <c r="K1317" s="1">
        <v>28</v>
      </c>
      <c r="L1317" s="1">
        <v>78</v>
      </c>
      <c r="M1317" s="1">
        <v>31</v>
      </c>
      <c r="N1317" s="1">
        <v>6</v>
      </c>
      <c r="O1317" s="1">
        <v>45</v>
      </c>
      <c r="P1317" s="1">
        <v>169</v>
      </c>
    </row>
    <row r="1318" spans="1:16" x14ac:dyDescent="0.25">
      <c r="A1318" s="1" t="s">
        <v>9901</v>
      </c>
      <c r="B1318" s="1">
        <v>2012</v>
      </c>
      <c r="C1318" s="1" t="s">
        <v>78</v>
      </c>
      <c r="D1318" s="1" t="s">
        <v>53</v>
      </c>
      <c r="E1318" s="1">
        <v>151</v>
      </c>
      <c r="F1318" s="1">
        <v>574</v>
      </c>
      <c r="G1318" s="1">
        <v>54</v>
      </c>
      <c r="H1318" s="1">
        <v>153</v>
      </c>
      <c r="I1318" s="1">
        <v>27</v>
      </c>
      <c r="J1318" s="1">
        <v>1</v>
      </c>
      <c r="K1318" s="1">
        <v>18</v>
      </c>
      <c r="L1318" s="1">
        <v>74</v>
      </c>
      <c r="M1318" s="1">
        <v>0</v>
      </c>
      <c r="N1318" s="1">
        <v>2</v>
      </c>
      <c r="O1318" s="1">
        <v>20</v>
      </c>
      <c r="P1318" s="1">
        <v>112</v>
      </c>
    </row>
    <row r="1319" spans="1:16" x14ac:dyDescent="0.25">
      <c r="A1319" s="1" t="s">
        <v>9614</v>
      </c>
      <c r="B1319" s="1">
        <v>2012</v>
      </c>
      <c r="C1319" s="1" t="s">
        <v>54</v>
      </c>
      <c r="D1319" s="1" t="s">
        <v>57</v>
      </c>
      <c r="E1319" s="1">
        <v>147</v>
      </c>
      <c r="F1319" s="1">
        <v>576</v>
      </c>
      <c r="G1319" s="1">
        <v>80</v>
      </c>
      <c r="H1319" s="1">
        <v>167</v>
      </c>
      <c r="I1319" s="1">
        <v>34</v>
      </c>
      <c r="J1319" s="1">
        <v>4</v>
      </c>
      <c r="K1319" s="1">
        <v>7</v>
      </c>
      <c r="L1319" s="1">
        <v>37</v>
      </c>
      <c r="M1319" s="1">
        <v>33</v>
      </c>
      <c r="N1319" s="1">
        <v>11</v>
      </c>
      <c r="O1319" s="1">
        <v>40</v>
      </c>
      <c r="P1319" s="1">
        <v>74</v>
      </c>
    </row>
    <row r="1320" spans="1:16" x14ac:dyDescent="0.25">
      <c r="A1320" s="1" t="s">
        <v>9672</v>
      </c>
      <c r="B1320" s="1">
        <v>2012</v>
      </c>
      <c r="C1320" s="1" t="s">
        <v>79</v>
      </c>
      <c r="D1320" s="1" t="s">
        <v>57</v>
      </c>
      <c r="E1320" s="1">
        <v>145</v>
      </c>
      <c r="F1320" s="1">
        <v>578</v>
      </c>
      <c r="G1320" s="1">
        <v>93</v>
      </c>
      <c r="H1320" s="1">
        <v>163</v>
      </c>
      <c r="I1320" s="1">
        <v>36</v>
      </c>
      <c r="J1320" s="1">
        <v>1</v>
      </c>
      <c r="K1320" s="1">
        <v>25</v>
      </c>
      <c r="L1320" s="1">
        <v>95</v>
      </c>
      <c r="M1320" s="1">
        <v>5</v>
      </c>
      <c r="N1320" s="1">
        <v>2</v>
      </c>
      <c r="O1320" s="1">
        <v>57</v>
      </c>
      <c r="P1320" s="1">
        <v>116</v>
      </c>
    </row>
    <row r="1321" spans="1:16" x14ac:dyDescent="0.25">
      <c r="A1321" s="1" t="s">
        <v>9529</v>
      </c>
      <c r="B1321" s="1">
        <v>2012</v>
      </c>
      <c r="C1321" s="1" t="s">
        <v>75</v>
      </c>
      <c r="D1321" s="1" t="s">
        <v>57</v>
      </c>
      <c r="E1321" s="1">
        <v>147</v>
      </c>
      <c r="F1321" s="1">
        <v>580</v>
      </c>
      <c r="G1321" s="1">
        <v>86</v>
      </c>
      <c r="H1321" s="1">
        <v>163</v>
      </c>
      <c r="I1321" s="1">
        <v>30</v>
      </c>
      <c r="J1321" s="1">
        <v>1</v>
      </c>
      <c r="K1321" s="1">
        <v>18</v>
      </c>
      <c r="L1321" s="1">
        <v>77</v>
      </c>
      <c r="M1321" s="1">
        <v>15</v>
      </c>
      <c r="N1321" s="1">
        <v>2</v>
      </c>
      <c r="O1321" s="1">
        <v>28</v>
      </c>
      <c r="P1321" s="1">
        <v>79</v>
      </c>
    </row>
    <row r="1322" spans="1:16" x14ac:dyDescent="0.25">
      <c r="A1322" s="1" t="s">
        <v>9664</v>
      </c>
      <c r="B1322" s="1">
        <v>2012</v>
      </c>
      <c r="C1322" s="1" t="s">
        <v>78</v>
      </c>
      <c r="D1322" s="1" t="s">
        <v>53</v>
      </c>
      <c r="E1322" s="1">
        <v>162</v>
      </c>
      <c r="F1322" s="1">
        <v>581</v>
      </c>
      <c r="G1322" s="1">
        <v>83</v>
      </c>
      <c r="H1322" s="1">
        <v>182</v>
      </c>
      <c r="I1322" s="1">
        <v>33</v>
      </c>
      <c r="J1322" s="1">
        <v>1</v>
      </c>
      <c r="K1322" s="1">
        <v>30</v>
      </c>
      <c r="L1322" s="1">
        <v>108</v>
      </c>
      <c r="M1322" s="1">
        <v>1</v>
      </c>
      <c r="N1322" s="1">
        <v>0</v>
      </c>
      <c r="O1322" s="1">
        <v>85</v>
      </c>
      <c r="P1322" s="1">
        <v>84</v>
      </c>
    </row>
    <row r="1323" spans="1:16" x14ac:dyDescent="0.25">
      <c r="A1323" s="1" t="s">
        <v>9555</v>
      </c>
      <c r="B1323" s="1">
        <v>2012</v>
      </c>
      <c r="C1323" s="1" t="s">
        <v>69</v>
      </c>
      <c r="D1323" s="1" t="s">
        <v>57</v>
      </c>
      <c r="E1323" s="1">
        <v>156</v>
      </c>
      <c r="F1323" s="1">
        <v>581</v>
      </c>
      <c r="G1323" s="1">
        <v>91</v>
      </c>
      <c r="H1323" s="1">
        <v>178</v>
      </c>
      <c r="I1323" s="1">
        <v>41</v>
      </c>
      <c r="J1323" s="1">
        <v>2</v>
      </c>
      <c r="K1323" s="1">
        <v>21</v>
      </c>
      <c r="L1323" s="1">
        <v>93</v>
      </c>
      <c r="M1323" s="1">
        <v>15</v>
      </c>
      <c r="N1323" s="1">
        <v>10</v>
      </c>
      <c r="O1323" s="1">
        <v>81</v>
      </c>
      <c r="P1323" s="1">
        <v>112</v>
      </c>
    </row>
    <row r="1324" spans="1:16" x14ac:dyDescent="0.25">
      <c r="A1324" s="1" t="s">
        <v>9654</v>
      </c>
      <c r="B1324" s="1">
        <v>2012</v>
      </c>
      <c r="C1324" s="1" t="s">
        <v>80</v>
      </c>
      <c r="D1324" s="1" t="s">
        <v>53</v>
      </c>
      <c r="E1324" s="1">
        <v>159</v>
      </c>
      <c r="F1324" s="1">
        <v>585</v>
      </c>
      <c r="G1324" s="1">
        <v>86</v>
      </c>
      <c r="H1324" s="1">
        <v>152</v>
      </c>
      <c r="I1324" s="1">
        <v>45</v>
      </c>
      <c r="J1324" s="1">
        <v>0</v>
      </c>
      <c r="K1324" s="1">
        <v>24</v>
      </c>
      <c r="L1324" s="1">
        <v>90</v>
      </c>
      <c r="M1324" s="1">
        <v>8</v>
      </c>
      <c r="N1324" s="1">
        <v>4</v>
      </c>
      <c r="O1324" s="1">
        <v>48</v>
      </c>
      <c r="P1324" s="1">
        <v>140</v>
      </c>
    </row>
    <row r="1325" spans="1:16" x14ac:dyDescent="0.25">
      <c r="A1325" s="1" t="s">
        <v>9601</v>
      </c>
      <c r="B1325" s="1">
        <v>2012</v>
      </c>
      <c r="C1325" s="1" t="s">
        <v>56</v>
      </c>
      <c r="D1325" s="1" t="s">
        <v>57</v>
      </c>
      <c r="E1325" s="1">
        <v>158</v>
      </c>
      <c r="F1325" s="1">
        <v>587</v>
      </c>
      <c r="G1325" s="1">
        <v>93</v>
      </c>
      <c r="H1325" s="1">
        <v>158</v>
      </c>
      <c r="I1325" s="1">
        <v>30</v>
      </c>
      <c r="J1325" s="1">
        <v>6</v>
      </c>
      <c r="K1325" s="1">
        <v>27</v>
      </c>
      <c r="L1325" s="1">
        <v>82</v>
      </c>
      <c r="M1325" s="1">
        <v>21</v>
      </c>
      <c r="N1325" s="1">
        <v>8</v>
      </c>
      <c r="O1325" s="1">
        <v>58</v>
      </c>
      <c r="P1325" s="1">
        <v>152</v>
      </c>
    </row>
    <row r="1326" spans="1:16" x14ac:dyDescent="0.25">
      <c r="A1326" s="1" t="s">
        <v>9918</v>
      </c>
      <c r="B1326" s="1">
        <v>2012</v>
      </c>
      <c r="C1326" s="1" t="s">
        <v>62</v>
      </c>
      <c r="D1326" s="1" t="s">
        <v>57</v>
      </c>
      <c r="E1326" s="1">
        <v>157</v>
      </c>
      <c r="F1326" s="1">
        <v>588</v>
      </c>
      <c r="G1326" s="1">
        <v>85</v>
      </c>
      <c r="H1326" s="1">
        <v>135</v>
      </c>
      <c r="I1326" s="1">
        <v>29</v>
      </c>
      <c r="J1326" s="1">
        <v>4</v>
      </c>
      <c r="K1326" s="1">
        <v>21</v>
      </c>
      <c r="L1326" s="1">
        <v>63</v>
      </c>
      <c r="M1326" s="1">
        <v>16</v>
      </c>
      <c r="N1326" s="1">
        <v>3</v>
      </c>
      <c r="O1326" s="1">
        <v>74</v>
      </c>
      <c r="P1326" s="1">
        <v>169</v>
      </c>
    </row>
    <row r="1327" spans="1:16" x14ac:dyDescent="0.25">
      <c r="A1327" s="1" t="s">
        <v>9938</v>
      </c>
      <c r="B1327" s="1">
        <v>2012</v>
      </c>
      <c r="C1327" s="1" t="s">
        <v>72</v>
      </c>
      <c r="D1327" s="1" t="s">
        <v>53</v>
      </c>
      <c r="E1327" s="1">
        <v>152</v>
      </c>
      <c r="F1327" s="1">
        <v>591</v>
      </c>
      <c r="G1327" s="1">
        <v>86</v>
      </c>
      <c r="H1327" s="1">
        <v>152</v>
      </c>
      <c r="I1327" s="1">
        <v>22</v>
      </c>
      <c r="J1327" s="1">
        <v>4</v>
      </c>
      <c r="K1327" s="1">
        <v>14</v>
      </c>
      <c r="L1327" s="1">
        <v>76</v>
      </c>
      <c r="M1327" s="1">
        <v>31</v>
      </c>
      <c r="N1327" s="1">
        <v>7</v>
      </c>
      <c r="O1327" s="1">
        <v>67</v>
      </c>
      <c r="P1327" s="1">
        <v>109</v>
      </c>
    </row>
    <row r="1328" spans="1:16" x14ac:dyDescent="0.25">
      <c r="A1328" s="1" t="s">
        <v>9515</v>
      </c>
      <c r="B1328" s="1">
        <v>2012</v>
      </c>
      <c r="C1328" s="1" t="s">
        <v>70</v>
      </c>
      <c r="D1328" s="1" t="s">
        <v>57</v>
      </c>
      <c r="E1328" s="1">
        <v>157</v>
      </c>
      <c r="F1328" s="1">
        <v>593</v>
      </c>
      <c r="G1328" s="1">
        <v>107</v>
      </c>
      <c r="H1328" s="1">
        <v>194</v>
      </c>
      <c r="I1328" s="1">
        <v>29</v>
      </c>
      <c r="J1328" s="1">
        <v>6</v>
      </c>
      <c r="K1328" s="1">
        <v>31</v>
      </c>
      <c r="L1328" s="1">
        <v>96</v>
      </c>
      <c r="M1328" s="1">
        <v>20</v>
      </c>
      <c r="N1328" s="1">
        <v>12</v>
      </c>
      <c r="O1328" s="1">
        <v>70</v>
      </c>
      <c r="P1328" s="1">
        <v>132</v>
      </c>
    </row>
    <row r="1329" spans="1:16" x14ac:dyDescent="0.25">
      <c r="A1329" s="1" t="s">
        <v>9509</v>
      </c>
      <c r="B1329" s="1">
        <v>2012</v>
      </c>
      <c r="C1329" s="1" t="s">
        <v>52</v>
      </c>
      <c r="D1329" s="1" t="s">
        <v>53</v>
      </c>
      <c r="E1329" s="1">
        <v>158</v>
      </c>
      <c r="F1329" s="1">
        <v>593</v>
      </c>
      <c r="G1329" s="1">
        <v>59</v>
      </c>
      <c r="H1329" s="1">
        <v>157</v>
      </c>
      <c r="I1329" s="1">
        <v>24</v>
      </c>
      <c r="J1329" s="1">
        <v>4</v>
      </c>
      <c r="K1329" s="1">
        <v>9</v>
      </c>
      <c r="L1329" s="1">
        <v>73</v>
      </c>
      <c r="M1329" s="1">
        <v>20</v>
      </c>
      <c r="N1329" s="1">
        <v>7</v>
      </c>
      <c r="O1329" s="1">
        <v>16</v>
      </c>
      <c r="P1329" s="1">
        <v>77</v>
      </c>
    </row>
    <row r="1330" spans="1:16" x14ac:dyDescent="0.25">
      <c r="A1330" s="1" t="s">
        <v>9495</v>
      </c>
      <c r="B1330" s="1">
        <v>2012</v>
      </c>
      <c r="C1330" s="1" t="s">
        <v>79</v>
      </c>
      <c r="D1330" s="1" t="s">
        <v>57</v>
      </c>
      <c r="E1330" s="1">
        <v>160</v>
      </c>
      <c r="F1330" s="1">
        <v>594</v>
      </c>
      <c r="G1330" s="1">
        <v>82</v>
      </c>
      <c r="H1330" s="1">
        <v>147</v>
      </c>
      <c r="I1330" s="1">
        <v>37</v>
      </c>
      <c r="J1330" s="1">
        <v>2</v>
      </c>
      <c r="K1330" s="1">
        <v>17</v>
      </c>
      <c r="L1330" s="1">
        <v>56</v>
      </c>
      <c r="M1330" s="1">
        <v>20</v>
      </c>
      <c r="N1330" s="1">
        <v>6</v>
      </c>
      <c r="O1330" s="1">
        <v>46</v>
      </c>
      <c r="P1330" s="1">
        <v>189</v>
      </c>
    </row>
    <row r="1331" spans="1:16" x14ac:dyDescent="0.25">
      <c r="A1331" s="1" t="s">
        <v>9624</v>
      </c>
      <c r="B1331" s="1">
        <v>2012</v>
      </c>
      <c r="C1331" s="1" t="s">
        <v>55</v>
      </c>
      <c r="D1331" s="1" t="s">
        <v>53</v>
      </c>
      <c r="E1331" s="1">
        <v>155</v>
      </c>
      <c r="F1331" s="1">
        <v>594</v>
      </c>
      <c r="G1331" s="1">
        <v>62</v>
      </c>
      <c r="H1331" s="1">
        <v>154</v>
      </c>
      <c r="I1331" s="1">
        <v>35</v>
      </c>
      <c r="J1331" s="1">
        <v>1</v>
      </c>
      <c r="K1331" s="1">
        <v>20</v>
      </c>
      <c r="L1331" s="1">
        <v>86</v>
      </c>
      <c r="M1331" s="1">
        <v>13</v>
      </c>
      <c r="N1331" s="1">
        <v>5</v>
      </c>
      <c r="O1331" s="1">
        <v>46</v>
      </c>
      <c r="P1331" s="1">
        <v>110</v>
      </c>
    </row>
    <row r="1332" spans="1:16" x14ac:dyDescent="0.25">
      <c r="A1332" s="1" t="s">
        <v>9549</v>
      </c>
      <c r="B1332" s="1">
        <v>2012</v>
      </c>
      <c r="C1332" s="1" t="s">
        <v>67</v>
      </c>
      <c r="D1332" s="1" t="s">
        <v>53</v>
      </c>
      <c r="E1332" s="1">
        <v>160</v>
      </c>
      <c r="F1332" s="1">
        <v>596</v>
      </c>
      <c r="G1332" s="1">
        <v>102</v>
      </c>
      <c r="H1332" s="1">
        <v>138</v>
      </c>
      <c r="I1332" s="1">
        <v>18</v>
      </c>
      <c r="J1332" s="1">
        <v>4</v>
      </c>
      <c r="K1332" s="1">
        <v>43</v>
      </c>
      <c r="L1332" s="1">
        <v>106</v>
      </c>
      <c r="M1332" s="1">
        <v>10</v>
      </c>
      <c r="N1332" s="1">
        <v>3</v>
      </c>
      <c r="O1332" s="1">
        <v>75</v>
      </c>
      <c r="P1332" s="1">
        <v>195</v>
      </c>
    </row>
    <row r="1333" spans="1:16" x14ac:dyDescent="0.25">
      <c r="A1333" s="1" t="s">
        <v>9668</v>
      </c>
      <c r="B1333" s="1">
        <v>2012</v>
      </c>
      <c r="C1333" s="1" t="s">
        <v>62</v>
      </c>
      <c r="D1333" s="1" t="s">
        <v>57</v>
      </c>
      <c r="E1333" s="1">
        <v>154</v>
      </c>
      <c r="F1333" s="1">
        <v>598</v>
      </c>
      <c r="G1333" s="1">
        <v>108</v>
      </c>
      <c r="H1333" s="1">
        <v>191</v>
      </c>
      <c r="I1333" s="1">
        <v>36</v>
      </c>
      <c r="J1333" s="1">
        <v>3</v>
      </c>
      <c r="K1333" s="1">
        <v>41</v>
      </c>
      <c r="L1333" s="1">
        <v>112</v>
      </c>
      <c r="M1333" s="1">
        <v>30</v>
      </c>
      <c r="N1333" s="1">
        <v>7</v>
      </c>
      <c r="O1333" s="1">
        <v>63</v>
      </c>
      <c r="P1333" s="1">
        <v>128</v>
      </c>
    </row>
    <row r="1334" spans="1:16" x14ac:dyDescent="0.25">
      <c r="A1334" s="1" t="s">
        <v>9674</v>
      </c>
      <c r="B1334" s="1">
        <v>2012</v>
      </c>
      <c r="C1334" s="1" t="s">
        <v>72</v>
      </c>
      <c r="D1334" s="1" t="s">
        <v>53</v>
      </c>
      <c r="E1334" s="1">
        <v>155</v>
      </c>
      <c r="F1334" s="1">
        <v>598</v>
      </c>
      <c r="G1334" s="1">
        <v>88</v>
      </c>
      <c r="H1334" s="1">
        <v>169</v>
      </c>
      <c r="I1334" s="1">
        <v>43</v>
      </c>
      <c r="J1334" s="1">
        <v>2</v>
      </c>
      <c r="K1334" s="1">
        <v>16</v>
      </c>
      <c r="L1334" s="1">
        <v>67</v>
      </c>
      <c r="M1334" s="1">
        <v>21</v>
      </c>
      <c r="N1334" s="1">
        <v>7</v>
      </c>
      <c r="O1334" s="1">
        <v>73</v>
      </c>
      <c r="P1334" s="1">
        <v>150</v>
      </c>
    </row>
    <row r="1335" spans="1:16" x14ac:dyDescent="0.25">
      <c r="A1335" s="1" t="s">
        <v>9634</v>
      </c>
      <c r="B1335" s="1">
        <v>2012</v>
      </c>
      <c r="C1335" s="1" t="s">
        <v>76</v>
      </c>
      <c r="D1335" s="1" t="s">
        <v>57</v>
      </c>
      <c r="E1335" s="1">
        <v>157</v>
      </c>
      <c r="F1335" s="1">
        <v>599</v>
      </c>
      <c r="G1335" s="1">
        <v>95</v>
      </c>
      <c r="H1335" s="1">
        <v>177</v>
      </c>
      <c r="I1335" s="1">
        <v>36</v>
      </c>
      <c r="J1335" s="1">
        <v>2</v>
      </c>
      <c r="K1335" s="1">
        <v>27</v>
      </c>
      <c r="L1335" s="1">
        <v>102</v>
      </c>
      <c r="M1335" s="1">
        <v>4</v>
      </c>
      <c r="N1335" s="1">
        <v>4</v>
      </c>
      <c r="O1335" s="1">
        <v>75</v>
      </c>
      <c r="P1335" s="1">
        <v>132</v>
      </c>
    </row>
    <row r="1336" spans="1:16" x14ac:dyDescent="0.25">
      <c r="A1336" s="1" t="s">
        <v>9496</v>
      </c>
      <c r="B1336" s="1">
        <v>2012</v>
      </c>
      <c r="C1336" s="1" t="s">
        <v>80</v>
      </c>
      <c r="D1336" s="1" t="s">
        <v>53</v>
      </c>
      <c r="E1336" s="1">
        <v>156</v>
      </c>
      <c r="F1336" s="1">
        <v>604</v>
      </c>
      <c r="G1336" s="1">
        <v>95</v>
      </c>
      <c r="H1336" s="1">
        <v>194</v>
      </c>
      <c r="I1336" s="1">
        <v>33</v>
      </c>
      <c r="J1336" s="1">
        <v>2</v>
      </c>
      <c r="K1336" s="1">
        <v>36</v>
      </c>
      <c r="L1336" s="1">
        <v>102</v>
      </c>
      <c r="M1336" s="1">
        <v>1</v>
      </c>
      <c r="N1336" s="1">
        <v>0</v>
      </c>
      <c r="O1336" s="1">
        <v>36</v>
      </c>
      <c r="P1336" s="1">
        <v>82</v>
      </c>
    </row>
    <row r="1337" spans="1:16" x14ac:dyDescent="0.25">
      <c r="A1337" s="1" t="s">
        <v>9543</v>
      </c>
      <c r="B1337" s="1">
        <v>2012</v>
      </c>
      <c r="C1337" s="1" t="s">
        <v>68</v>
      </c>
      <c r="D1337" s="1" t="s">
        <v>57</v>
      </c>
      <c r="E1337" s="1">
        <v>161</v>
      </c>
      <c r="F1337" s="1">
        <v>604</v>
      </c>
      <c r="G1337" s="1">
        <v>95</v>
      </c>
      <c r="H1337" s="1">
        <v>173</v>
      </c>
      <c r="I1337" s="1">
        <v>31</v>
      </c>
      <c r="J1337" s="1">
        <v>2</v>
      </c>
      <c r="K1337" s="1">
        <v>31</v>
      </c>
      <c r="L1337" s="1">
        <v>115</v>
      </c>
      <c r="M1337" s="1">
        <v>17</v>
      </c>
      <c r="N1337" s="1">
        <v>6</v>
      </c>
      <c r="O1337" s="1">
        <v>86</v>
      </c>
      <c r="P1337" s="1">
        <v>157</v>
      </c>
    </row>
    <row r="1338" spans="1:16" x14ac:dyDescent="0.25">
      <c r="A1338" s="1" t="s">
        <v>9504</v>
      </c>
      <c r="B1338" s="1">
        <v>2012</v>
      </c>
      <c r="C1338" s="1" t="s">
        <v>74</v>
      </c>
      <c r="D1338" s="1" t="s">
        <v>53</v>
      </c>
      <c r="E1338" s="1">
        <v>155</v>
      </c>
      <c r="F1338" s="1">
        <v>605</v>
      </c>
      <c r="G1338" s="1">
        <v>68</v>
      </c>
      <c r="H1338" s="1">
        <v>177</v>
      </c>
      <c r="I1338" s="1">
        <v>30</v>
      </c>
      <c r="J1338" s="1">
        <v>7</v>
      </c>
      <c r="K1338" s="1">
        <v>5</v>
      </c>
      <c r="L1338" s="1">
        <v>52</v>
      </c>
      <c r="M1338" s="1">
        <v>35</v>
      </c>
      <c r="N1338" s="1">
        <v>5</v>
      </c>
      <c r="O1338" s="1">
        <v>27</v>
      </c>
      <c r="P1338" s="1">
        <v>100</v>
      </c>
    </row>
    <row r="1339" spans="1:16" x14ac:dyDescent="0.25">
      <c r="A1339" s="1" t="s">
        <v>9517</v>
      </c>
      <c r="B1339" s="1">
        <v>2012</v>
      </c>
      <c r="C1339" s="1" t="s">
        <v>81</v>
      </c>
      <c r="D1339" s="1" t="s">
        <v>57</v>
      </c>
      <c r="E1339" s="1">
        <v>154</v>
      </c>
      <c r="F1339" s="1">
        <v>605</v>
      </c>
      <c r="G1339" s="1">
        <v>95</v>
      </c>
      <c r="H1339" s="1">
        <v>174</v>
      </c>
      <c r="I1339" s="1">
        <v>38</v>
      </c>
      <c r="J1339" s="1">
        <v>15</v>
      </c>
      <c r="K1339" s="1">
        <v>8</v>
      </c>
      <c r="L1339" s="1">
        <v>56</v>
      </c>
      <c r="M1339" s="1">
        <v>29</v>
      </c>
      <c r="N1339" s="1">
        <v>7</v>
      </c>
      <c r="O1339" s="1">
        <v>48</v>
      </c>
      <c r="P1339" s="1">
        <v>97</v>
      </c>
    </row>
    <row r="1340" spans="1:16" x14ac:dyDescent="0.25">
      <c r="A1340" s="1" t="s">
        <v>9507</v>
      </c>
      <c r="B1340" s="1">
        <v>2012</v>
      </c>
      <c r="C1340" s="1" t="s">
        <v>52</v>
      </c>
      <c r="D1340" s="1" t="s">
        <v>53</v>
      </c>
      <c r="E1340" s="1">
        <v>157</v>
      </c>
      <c r="F1340" s="1">
        <v>605</v>
      </c>
      <c r="G1340" s="1">
        <v>93</v>
      </c>
      <c r="H1340" s="1">
        <v>184</v>
      </c>
      <c r="I1340" s="1">
        <v>37</v>
      </c>
      <c r="J1340" s="1">
        <v>8</v>
      </c>
      <c r="K1340" s="1">
        <v>25</v>
      </c>
      <c r="L1340" s="1">
        <v>91</v>
      </c>
      <c r="M1340" s="1">
        <v>23</v>
      </c>
      <c r="N1340" s="1">
        <v>6</v>
      </c>
      <c r="O1340" s="1">
        <v>26</v>
      </c>
      <c r="P1340" s="1">
        <v>92</v>
      </c>
    </row>
    <row r="1341" spans="1:16" x14ac:dyDescent="0.25">
      <c r="A1341" s="1" t="s">
        <v>9996</v>
      </c>
      <c r="B1341" s="1">
        <v>2012</v>
      </c>
      <c r="C1341" s="1" t="s">
        <v>55</v>
      </c>
      <c r="D1341" s="1" t="s">
        <v>53</v>
      </c>
      <c r="E1341" s="1">
        <v>153</v>
      </c>
      <c r="F1341" s="1">
        <v>607</v>
      </c>
      <c r="G1341" s="1">
        <v>84</v>
      </c>
      <c r="H1341" s="1">
        <v>137</v>
      </c>
      <c r="I1341" s="1">
        <v>22</v>
      </c>
      <c r="J1341" s="1">
        <v>2</v>
      </c>
      <c r="K1341" s="1">
        <v>12</v>
      </c>
      <c r="L1341" s="1">
        <v>50</v>
      </c>
      <c r="M1341" s="1">
        <v>13</v>
      </c>
      <c r="N1341" s="1">
        <v>3</v>
      </c>
      <c r="O1341" s="1">
        <v>59</v>
      </c>
      <c r="P1341" s="1">
        <v>124</v>
      </c>
    </row>
    <row r="1342" spans="1:16" x14ac:dyDescent="0.25">
      <c r="A1342" s="1" t="s">
        <v>9500</v>
      </c>
      <c r="B1342" s="1">
        <v>2012</v>
      </c>
      <c r="C1342" s="1" t="s">
        <v>77</v>
      </c>
      <c r="D1342" s="1" t="s">
        <v>53</v>
      </c>
      <c r="E1342" s="1">
        <v>154</v>
      </c>
      <c r="F1342" s="1">
        <v>607</v>
      </c>
      <c r="G1342" s="1">
        <v>85</v>
      </c>
      <c r="H1342" s="1">
        <v>173</v>
      </c>
      <c r="I1342" s="1">
        <v>50</v>
      </c>
      <c r="J1342" s="1">
        <v>0</v>
      </c>
      <c r="K1342" s="1">
        <v>30</v>
      </c>
      <c r="L1342" s="1">
        <v>105</v>
      </c>
      <c r="M1342" s="1">
        <v>8</v>
      </c>
      <c r="N1342" s="1">
        <v>1</v>
      </c>
      <c r="O1342" s="1">
        <v>52</v>
      </c>
      <c r="P1342" s="1">
        <v>76</v>
      </c>
    </row>
    <row r="1343" spans="1:16" x14ac:dyDescent="0.25">
      <c r="A1343" s="1" t="s">
        <v>9887</v>
      </c>
      <c r="B1343" s="1">
        <v>2012</v>
      </c>
      <c r="C1343" s="1" t="s">
        <v>65</v>
      </c>
      <c r="D1343" s="1" t="s">
        <v>57</v>
      </c>
      <c r="E1343" s="1">
        <v>156</v>
      </c>
      <c r="F1343" s="1">
        <v>609</v>
      </c>
      <c r="G1343" s="1">
        <v>93</v>
      </c>
      <c r="H1343" s="1">
        <v>184</v>
      </c>
      <c r="I1343" s="1">
        <v>44</v>
      </c>
      <c r="J1343" s="1">
        <v>6</v>
      </c>
      <c r="K1343" s="1">
        <v>26</v>
      </c>
      <c r="L1343" s="1">
        <v>85</v>
      </c>
      <c r="M1343" s="1">
        <v>14</v>
      </c>
      <c r="N1343" s="1">
        <v>5</v>
      </c>
      <c r="O1343" s="1">
        <v>52</v>
      </c>
      <c r="P1343" s="1">
        <v>86</v>
      </c>
    </row>
    <row r="1344" spans="1:16" x14ac:dyDescent="0.25">
      <c r="A1344" s="1" t="s">
        <v>9985</v>
      </c>
      <c r="B1344" s="1">
        <v>2012</v>
      </c>
      <c r="C1344" s="1" t="s">
        <v>66</v>
      </c>
      <c r="D1344" s="1" t="s">
        <v>53</v>
      </c>
      <c r="E1344" s="1">
        <v>156</v>
      </c>
      <c r="F1344" s="1">
        <v>611</v>
      </c>
      <c r="G1344" s="1">
        <v>85</v>
      </c>
      <c r="H1344" s="1">
        <v>148</v>
      </c>
      <c r="I1344" s="1">
        <v>29</v>
      </c>
      <c r="J1344" s="1">
        <v>5</v>
      </c>
      <c r="K1344" s="1">
        <v>32</v>
      </c>
      <c r="L1344" s="1">
        <v>85</v>
      </c>
      <c r="M1344" s="1">
        <v>11</v>
      </c>
      <c r="N1344" s="1">
        <v>1</v>
      </c>
      <c r="O1344" s="1">
        <v>55</v>
      </c>
      <c r="P1344" s="1">
        <v>151</v>
      </c>
    </row>
    <row r="1345" spans="1:16" x14ac:dyDescent="0.25">
      <c r="A1345" s="1" t="s">
        <v>9919</v>
      </c>
      <c r="B1345" s="1">
        <v>2012</v>
      </c>
      <c r="C1345" s="1" t="s">
        <v>80</v>
      </c>
      <c r="D1345" s="1" t="s">
        <v>53</v>
      </c>
      <c r="E1345" s="1">
        <v>156</v>
      </c>
      <c r="F1345" s="1">
        <v>611</v>
      </c>
      <c r="G1345" s="1">
        <v>79</v>
      </c>
      <c r="H1345" s="1">
        <v>169</v>
      </c>
      <c r="I1345" s="1">
        <v>27</v>
      </c>
      <c r="J1345" s="1">
        <v>3</v>
      </c>
      <c r="K1345" s="1">
        <v>8</v>
      </c>
      <c r="L1345" s="1">
        <v>67</v>
      </c>
      <c r="M1345" s="1">
        <v>2</v>
      </c>
      <c r="N1345" s="1">
        <v>2</v>
      </c>
      <c r="O1345" s="1">
        <v>33</v>
      </c>
      <c r="P1345" s="1">
        <v>70</v>
      </c>
    </row>
    <row r="1346" spans="1:16" x14ac:dyDescent="0.25">
      <c r="A1346" s="1" t="s">
        <v>9527</v>
      </c>
      <c r="B1346" s="1">
        <v>2012</v>
      </c>
      <c r="C1346" s="1" t="s">
        <v>74</v>
      </c>
      <c r="D1346" s="1" t="s">
        <v>53</v>
      </c>
      <c r="E1346" s="1">
        <v>161</v>
      </c>
      <c r="F1346" s="1">
        <v>614</v>
      </c>
      <c r="G1346" s="1">
        <v>72</v>
      </c>
      <c r="H1346" s="1">
        <v>192</v>
      </c>
      <c r="I1346" s="1">
        <v>32</v>
      </c>
      <c r="J1346" s="1">
        <v>1</v>
      </c>
      <c r="K1346" s="1">
        <v>29</v>
      </c>
      <c r="L1346" s="1">
        <v>107</v>
      </c>
      <c r="M1346" s="1">
        <v>2</v>
      </c>
      <c r="N1346" s="1">
        <v>1</v>
      </c>
      <c r="O1346" s="1">
        <v>54</v>
      </c>
      <c r="P1346" s="1">
        <v>111</v>
      </c>
    </row>
    <row r="1347" spans="1:16" x14ac:dyDescent="0.25">
      <c r="A1347" s="1" t="s">
        <v>9632</v>
      </c>
      <c r="B1347" s="1">
        <v>2012</v>
      </c>
      <c r="C1347" s="1" t="s">
        <v>56</v>
      </c>
      <c r="D1347" s="1" t="s">
        <v>57</v>
      </c>
      <c r="E1347" s="1">
        <v>156</v>
      </c>
      <c r="F1347" s="1">
        <v>617</v>
      </c>
      <c r="G1347" s="1">
        <v>81</v>
      </c>
      <c r="H1347" s="1">
        <v>186</v>
      </c>
      <c r="I1347" s="1">
        <v>42</v>
      </c>
      <c r="J1347" s="1">
        <v>6</v>
      </c>
      <c r="K1347" s="1">
        <v>10</v>
      </c>
      <c r="L1347" s="1">
        <v>70</v>
      </c>
      <c r="M1347" s="1">
        <v>17</v>
      </c>
      <c r="N1347" s="1">
        <v>4</v>
      </c>
      <c r="O1347" s="1">
        <v>58</v>
      </c>
      <c r="P1347" s="1">
        <v>69</v>
      </c>
    </row>
    <row r="1348" spans="1:16" x14ac:dyDescent="0.25">
      <c r="A1348" s="1" t="s">
        <v>9648</v>
      </c>
      <c r="B1348" s="1">
        <v>2012</v>
      </c>
      <c r="C1348" s="1" t="s">
        <v>78</v>
      </c>
      <c r="D1348" s="1" t="s">
        <v>53</v>
      </c>
      <c r="E1348" s="1">
        <v>161</v>
      </c>
      <c r="F1348" s="1">
        <v>622</v>
      </c>
      <c r="G1348" s="1">
        <v>109</v>
      </c>
      <c r="H1348" s="1">
        <v>205</v>
      </c>
      <c r="I1348" s="1">
        <v>40</v>
      </c>
      <c r="J1348" s="1">
        <v>0</v>
      </c>
      <c r="K1348" s="1">
        <v>44</v>
      </c>
      <c r="L1348" s="1">
        <v>139</v>
      </c>
      <c r="M1348" s="1">
        <v>4</v>
      </c>
      <c r="N1348" s="1">
        <v>1</v>
      </c>
      <c r="O1348" s="1">
        <v>66</v>
      </c>
      <c r="P1348" s="1">
        <v>98</v>
      </c>
    </row>
    <row r="1349" spans="1:16" x14ac:dyDescent="0.25">
      <c r="A1349" s="1" t="s">
        <v>9642</v>
      </c>
      <c r="B1349" s="1">
        <v>2012</v>
      </c>
      <c r="C1349" s="1" t="s">
        <v>56</v>
      </c>
      <c r="D1349" s="1" t="s">
        <v>57</v>
      </c>
      <c r="E1349" s="1">
        <v>155</v>
      </c>
      <c r="F1349" s="1">
        <v>624</v>
      </c>
      <c r="G1349" s="1">
        <v>96</v>
      </c>
      <c r="H1349" s="1">
        <v>171</v>
      </c>
      <c r="I1349" s="1">
        <v>26</v>
      </c>
      <c r="J1349" s="1">
        <v>10</v>
      </c>
      <c r="K1349" s="1">
        <v>9</v>
      </c>
      <c r="L1349" s="1">
        <v>57</v>
      </c>
      <c r="M1349" s="1">
        <v>42</v>
      </c>
      <c r="N1349" s="1">
        <v>13</v>
      </c>
      <c r="O1349" s="1">
        <v>70</v>
      </c>
      <c r="P1349" s="1">
        <v>155</v>
      </c>
    </row>
    <row r="1350" spans="1:16" x14ac:dyDescent="0.25">
      <c r="A1350" s="1" t="s">
        <v>9666</v>
      </c>
      <c r="B1350" s="1">
        <v>2012</v>
      </c>
      <c r="C1350" s="1" t="s">
        <v>67</v>
      </c>
      <c r="D1350" s="1" t="s">
        <v>53</v>
      </c>
      <c r="E1350" s="1">
        <v>161</v>
      </c>
      <c r="F1350" s="1">
        <v>627</v>
      </c>
      <c r="G1350" s="1">
        <v>105</v>
      </c>
      <c r="H1350" s="1">
        <v>196</v>
      </c>
      <c r="I1350" s="1">
        <v>48</v>
      </c>
      <c r="J1350" s="1">
        <v>1</v>
      </c>
      <c r="K1350" s="1">
        <v>33</v>
      </c>
      <c r="L1350" s="1">
        <v>94</v>
      </c>
      <c r="M1350" s="1">
        <v>3</v>
      </c>
      <c r="N1350" s="1">
        <v>2</v>
      </c>
      <c r="O1350" s="1">
        <v>61</v>
      </c>
      <c r="P1350" s="1">
        <v>96</v>
      </c>
    </row>
    <row r="1351" spans="1:16" x14ac:dyDescent="0.25">
      <c r="A1351" s="1" t="s">
        <v>9567</v>
      </c>
      <c r="B1351" s="1">
        <v>2012</v>
      </c>
      <c r="C1351" s="1" t="s">
        <v>80</v>
      </c>
      <c r="D1351" s="1" t="s">
        <v>53</v>
      </c>
      <c r="E1351" s="1">
        <v>158</v>
      </c>
      <c r="F1351" s="1">
        <v>629</v>
      </c>
      <c r="G1351" s="1">
        <v>85</v>
      </c>
      <c r="H1351" s="1">
        <v>180</v>
      </c>
      <c r="I1351" s="1">
        <v>31</v>
      </c>
      <c r="J1351" s="1">
        <v>9</v>
      </c>
      <c r="K1351" s="1">
        <v>3</v>
      </c>
      <c r="L1351" s="1">
        <v>62</v>
      </c>
      <c r="M1351" s="1">
        <v>21</v>
      </c>
      <c r="N1351" s="1">
        <v>10</v>
      </c>
      <c r="O1351" s="1">
        <v>57</v>
      </c>
      <c r="P1351" s="1">
        <v>96</v>
      </c>
    </row>
    <row r="1352" spans="1:16" x14ac:dyDescent="0.25">
      <c r="A1352" s="1" t="s">
        <v>9609</v>
      </c>
      <c r="B1352" s="1">
        <v>2012</v>
      </c>
      <c r="C1352" s="1" t="s">
        <v>82</v>
      </c>
      <c r="D1352" s="1" t="s">
        <v>57</v>
      </c>
      <c r="E1352" s="1">
        <v>156</v>
      </c>
      <c r="F1352" s="1">
        <v>632</v>
      </c>
      <c r="G1352" s="1">
        <v>102</v>
      </c>
      <c r="H1352" s="1">
        <v>158</v>
      </c>
      <c r="I1352" s="1">
        <v>33</v>
      </c>
      <c r="J1352" s="1">
        <v>5</v>
      </c>
      <c r="K1352" s="1">
        <v>23</v>
      </c>
      <c r="L1352" s="1">
        <v>68</v>
      </c>
      <c r="M1352" s="1">
        <v>30</v>
      </c>
      <c r="N1352" s="1">
        <v>5</v>
      </c>
      <c r="O1352" s="1">
        <v>62</v>
      </c>
      <c r="P1352" s="1">
        <v>96</v>
      </c>
    </row>
    <row r="1353" spans="1:16" x14ac:dyDescent="0.25">
      <c r="A1353" s="1" t="s">
        <v>9483</v>
      </c>
      <c r="B1353" s="1">
        <v>2012</v>
      </c>
      <c r="C1353" s="1" t="s">
        <v>74</v>
      </c>
      <c r="D1353" s="1" t="s">
        <v>53</v>
      </c>
      <c r="E1353" s="1">
        <v>161</v>
      </c>
      <c r="F1353" s="1">
        <v>642</v>
      </c>
      <c r="G1353" s="1">
        <v>93</v>
      </c>
      <c r="H1353" s="1">
        <v>189</v>
      </c>
      <c r="I1353" s="1">
        <v>51</v>
      </c>
      <c r="J1353" s="1">
        <v>5</v>
      </c>
      <c r="K1353" s="1">
        <v>14</v>
      </c>
      <c r="L1353" s="1">
        <v>72</v>
      </c>
      <c r="M1353" s="1">
        <v>10</v>
      </c>
      <c r="N1353" s="1">
        <v>5</v>
      </c>
      <c r="O1353" s="1">
        <v>73</v>
      </c>
      <c r="P1353" s="1">
        <v>140</v>
      </c>
    </row>
    <row r="1354" spans="1:16" x14ac:dyDescent="0.25">
      <c r="A1354" s="1" t="s">
        <v>9618</v>
      </c>
      <c r="B1354" s="1">
        <v>2012</v>
      </c>
      <c r="C1354" s="1" t="s">
        <v>59</v>
      </c>
      <c r="D1354" s="1" t="s">
        <v>57</v>
      </c>
      <c r="E1354" s="1">
        <v>160</v>
      </c>
      <c r="F1354" s="1">
        <v>642</v>
      </c>
      <c r="G1354" s="1">
        <v>86</v>
      </c>
      <c r="H1354" s="1">
        <v>184</v>
      </c>
      <c r="I1354" s="1">
        <v>37</v>
      </c>
      <c r="J1354" s="1">
        <v>12</v>
      </c>
      <c r="K1354" s="1">
        <v>11</v>
      </c>
      <c r="L1354" s="1">
        <v>57</v>
      </c>
      <c r="M1354" s="1">
        <v>40</v>
      </c>
      <c r="N1354" s="1">
        <v>11</v>
      </c>
      <c r="O1354" s="1">
        <v>63</v>
      </c>
      <c r="P1354" s="1">
        <v>56</v>
      </c>
    </row>
    <row r="1355" spans="1:16" x14ac:dyDescent="0.25">
      <c r="A1355" s="1" t="s">
        <v>9676</v>
      </c>
      <c r="B1355" s="1">
        <v>2012</v>
      </c>
      <c r="C1355" s="1" t="s">
        <v>58</v>
      </c>
      <c r="D1355" s="1" t="s">
        <v>57</v>
      </c>
      <c r="E1355" s="1">
        <v>162</v>
      </c>
      <c r="F1355" s="1">
        <v>646</v>
      </c>
      <c r="G1355" s="1">
        <v>78</v>
      </c>
      <c r="H1355" s="1">
        <v>183</v>
      </c>
      <c r="I1355" s="1">
        <v>29</v>
      </c>
      <c r="J1355" s="1">
        <v>12</v>
      </c>
      <c r="K1355" s="1">
        <v>14</v>
      </c>
      <c r="L1355" s="1">
        <v>78</v>
      </c>
      <c r="M1355" s="1">
        <v>25</v>
      </c>
      <c r="N1355" s="1">
        <v>13</v>
      </c>
      <c r="O1355" s="1">
        <v>36</v>
      </c>
      <c r="P1355" s="1">
        <v>100</v>
      </c>
    </row>
    <row r="1356" spans="1:16" x14ac:dyDescent="0.25">
      <c r="A1356" s="1" t="s">
        <v>9486</v>
      </c>
      <c r="B1356" s="1">
        <v>2012</v>
      </c>
      <c r="C1356" s="1" t="s">
        <v>61</v>
      </c>
      <c r="D1356" s="1" t="s">
        <v>53</v>
      </c>
      <c r="E1356" s="1">
        <v>162</v>
      </c>
      <c r="F1356" s="1">
        <v>648</v>
      </c>
      <c r="G1356" s="1">
        <v>103</v>
      </c>
      <c r="H1356" s="1">
        <v>186</v>
      </c>
      <c r="I1356" s="1">
        <v>39</v>
      </c>
      <c r="J1356" s="1">
        <v>3</v>
      </c>
      <c r="K1356" s="1">
        <v>32</v>
      </c>
      <c r="L1356" s="1">
        <v>82</v>
      </c>
      <c r="M1356" s="1">
        <v>16</v>
      </c>
      <c r="N1356" s="1">
        <v>7</v>
      </c>
      <c r="O1356" s="1">
        <v>34</v>
      </c>
      <c r="P1356" s="1">
        <v>126</v>
      </c>
    </row>
    <row r="1357" spans="1:16" x14ac:dyDescent="0.25">
      <c r="A1357" s="1" t="s">
        <v>9591</v>
      </c>
      <c r="B1357" s="1">
        <v>2012</v>
      </c>
      <c r="C1357" s="1" t="s">
        <v>80</v>
      </c>
      <c r="D1357" s="1" t="s">
        <v>53</v>
      </c>
      <c r="E1357" s="1">
        <v>157</v>
      </c>
      <c r="F1357" s="1">
        <v>655</v>
      </c>
      <c r="G1357" s="1">
        <v>105</v>
      </c>
      <c r="H1357" s="1">
        <v>168</v>
      </c>
      <c r="I1357" s="1">
        <v>42</v>
      </c>
      <c r="J1357" s="1">
        <v>5</v>
      </c>
      <c r="K1357" s="1">
        <v>19</v>
      </c>
      <c r="L1357" s="1">
        <v>72</v>
      </c>
      <c r="M1357" s="1">
        <v>21</v>
      </c>
      <c r="N1357" s="1">
        <v>9</v>
      </c>
      <c r="O1357" s="1">
        <v>60</v>
      </c>
      <c r="P1357" s="1">
        <v>90</v>
      </c>
    </row>
    <row r="1358" spans="1:16" x14ac:dyDescent="0.25">
      <c r="A1358" s="1" t="s">
        <v>9595</v>
      </c>
      <c r="B1358" s="1">
        <v>2012</v>
      </c>
      <c r="C1358" s="1" t="s">
        <v>61</v>
      </c>
      <c r="D1358" s="1" t="s">
        <v>53</v>
      </c>
      <c r="E1358" s="1">
        <v>158</v>
      </c>
      <c r="F1358" s="1">
        <v>663</v>
      </c>
      <c r="G1358" s="1">
        <v>85</v>
      </c>
      <c r="H1358" s="1">
        <v>158</v>
      </c>
      <c r="I1358" s="1">
        <v>30</v>
      </c>
      <c r="J1358" s="1">
        <v>2</v>
      </c>
      <c r="K1358" s="1">
        <v>22</v>
      </c>
      <c r="L1358" s="1">
        <v>68</v>
      </c>
      <c r="M1358" s="1">
        <v>0</v>
      </c>
      <c r="N1358" s="1">
        <v>0</v>
      </c>
      <c r="O1358" s="1">
        <v>38</v>
      </c>
      <c r="P1358" s="1">
        <v>106</v>
      </c>
    </row>
    <row r="1359" spans="1:16" x14ac:dyDescent="0.25">
      <c r="A1359" s="1" t="s">
        <v>9920</v>
      </c>
      <c r="B1359" s="1">
        <v>2012</v>
      </c>
      <c r="C1359" s="1" t="s">
        <v>67</v>
      </c>
      <c r="D1359" s="1" t="s">
        <v>53</v>
      </c>
      <c r="E1359" s="1">
        <v>159</v>
      </c>
      <c r="F1359" s="1">
        <v>683</v>
      </c>
      <c r="G1359" s="1">
        <v>99</v>
      </c>
      <c r="H1359" s="1">
        <v>216</v>
      </c>
      <c r="I1359" s="1">
        <v>32</v>
      </c>
      <c r="J1359" s="1">
        <v>0</v>
      </c>
      <c r="K1359" s="1">
        <v>15</v>
      </c>
      <c r="L1359" s="1">
        <v>58</v>
      </c>
      <c r="M1359" s="1">
        <v>9</v>
      </c>
      <c r="N1359" s="1">
        <v>4</v>
      </c>
      <c r="O1359" s="1">
        <v>45</v>
      </c>
      <c r="P1359" s="1">
        <v>90</v>
      </c>
    </row>
    <row r="1360" spans="1:16" x14ac:dyDescent="0.25">
      <c r="A1360" s="1" t="s">
        <v>9718</v>
      </c>
      <c r="B1360" s="1">
        <v>2013</v>
      </c>
      <c r="C1360" s="1" t="s">
        <v>74</v>
      </c>
      <c r="D1360" s="1" t="s">
        <v>53</v>
      </c>
      <c r="E1360" s="1">
        <v>46</v>
      </c>
      <c r="F1360" s="1">
        <v>100</v>
      </c>
      <c r="G1360" s="1">
        <v>13</v>
      </c>
      <c r="H1360" s="1">
        <v>18</v>
      </c>
      <c r="I1360" s="1">
        <v>4</v>
      </c>
      <c r="J1360" s="1">
        <v>0</v>
      </c>
      <c r="K1360" s="1">
        <v>5</v>
      </c>
      <c r="L1360" s="1">
        <v>12</v>
      </c>
      <c r="M1360" s="1">
        <v>1</v>
      </c>
      <c r="N1360" s="1">
        <v>0</v>
      </c>
      <c r="O1360" s="1">
        <v>24</v>
      </c>
      <c r="P1360" s="1">
        <v>42</v>
      </c>
    </row>
    <row r="1361" spans="1:16" x14ac:dyDescent="0.25">
      <c r="A1361" s="1" t="s">
        <v>10090</v>
      </c>
      <c r="B1361" s="1">
        <v>2013</v>
      </c>
      <c r="C1361" s="1" t="s">
        <v>62</v>
      </c>
      <c r="D1361" s="1" t="s">
        <v>57</v>
      </c>
      <c r="E1361" s="1">
        <v>42</v>
      </c>
      <c r="F1361" s="1">
        <v>101</v>
      </c>
      <c r="G1361" s="1">
        <v>9</v>
      </c>
      <c r="H1361" s="1">
        <v>24</v>
      </c>
      <c r="I1361" s="1">
        <v>4</v>
      </c>
      <c r="J1361" s="1">
        <v>0</v>
      </c>
      <c r="K1361" s="1">
        <v>4</v>
      </c>
      <c r="L1361" s="1">
        <v>17</v>
      </c>
      <c r="M1361" s="1">
        <v>0</v>
      </c>
      <c r="N1361" s="1">
        <v>0</v>
      </c>
      <c r="O1361" s="1">
        <v>5</v>
      </c>
      <c r="P1361" s="1">
        <v>31</v>
      </c>
    </row>
    <row r="1362" spans="1:16" x14ac:dyDescent="0.25">
      <c r="A1362" s="1" t="s">
        <v>10085</v>
      </c>
      <c r="B1362" s="1">
        <v>2013</v>
      </c>
      <c r="C1362" s="1" t="s">
        <v>55</v>
      </c>
      <c r="D1362" s="1" t="s">
        <v>53</v>
      </c>
      <c r="E1362" s="1">
        <v>29</v>
      </c>
      <c r="F1362" s="1">
        <v>101</v>
      </c>
      <c r="G1362" s="1">
        <v>6</v>
      </c>
      <c r="H1362" s="1">
        <v>21</v>
      </c>
      <c r="I1362" s="1">
        <v>1</v>
      </c>
      <c r="J1362" s="1">
        <v>1</v>
      </c>
      <c r="K1362" s="1">
        <v>3</v>
      </c>
      <c r="L1362" s="1">
        <v>9</v>
      </c>
      <c r="M1362" s="1">
        <v>0</v>
      </c>
      <c r="N1362" s="1">
        <v>1</v>
      </c>
      <c r="O1362" s="1">
        <v>8</v>
      </c>
      <c r="P1362" s="1">
        <v>21</v>
      </c>
    </row>
    <row r="1363" spans="1:16" x14ac:dyDescent="0.25">
      <c r="A1363" s="1" t="s">
        <v>10091</v>
      </c>
      <c r="B1363" s="1">
        <v>2013</v>
      </c>
      <c r="C1363" s="1" t="s">
        <v>60</v>
      </c>
      <c r="D1363" s="1" t="s">
        <v>53</v>
      </c>
      <c r="E1363" s="1">
        <v>36</v>
      </c>
      <c r="F1363" s="1">
        <v>102</v>
      </c>
      <c r="G1363" s="1">
        <v>11</v>
      </c>
      <c r="H1363" s="1">
        <v>21</v>
      </c>
      <c r="I1363" s="1">
        <v>4</v>
      </c>
      <c r="J1363" s="1">
        <v>0</v>
      </c>
      <c r="K1363" s="1">
        <v>3</v>
      </c>
      <c r="L1363" s="1">
        <v>13</v>
      </c>
      <c r="M1363" s="1">
        <v>0</v>
      </c>
      <c r="N1363" s="1">
        <v>1</v>
      </c>
      <c r="O1363" s="1">
        <v>4</v>
      </c>
      <c r="P1363" s="1">
        <v>29</v>
      </c>
    </row>
    <row r="1364" spans="1:16" x14ac:dyDescent="0.25">
      <c r="A1364" s="1" t="s">
        <v>9556</v>
      </c>
      <c r="B1364" s="1">
        <v>2013</v>
      </c>
      <c r="C1364" s="1" t="s">
        <v>64</v>
      </c>
      <c r="D1364" s="1" t="s">
        <v>53</v>
      </c>
      <c r="E1364" s="1">
        <v>36</v>
      </c>
      <c r="F1364" s="1">
        <v>102</v>
      </c>
      <c r="G1364" s="1">
        <v>11</v>
      </c>
      <c r="H1364" s="1">
        <v>22</v>
      </c>
      <c r="I1364" s="1">
        <v>5</v>
      </c>
      <c r="J1364" s="1">
        <v>0</v>
      </c>
      <c r="K1364" s="1">
        <v>4</v>
      </c>
      <c r="L1364" s="1">
        <v>10</v>
      </c>
      <c r="M1364" s="1">
        <v>1</v>
      </c>
      <c r="N1364" s="1">
        <v>0</v>
      </c>
      <c r="O1364" s="1">
        <v>11</v>
      </c>
      <c r="P1364" s="1">
        <v>42</v>
      </c>
    </row>
    <row r="1365" spans="1:16" x14ac:dyDescent="0.25">
      <c r="A1365" s="1" t="s">
        <v>9893</v>
      </c>
      <c r="B1365" s="1">
        <v>2013</v>
      </c>
      <c r="C1365" s="1" t="s">
        <v>66</v>
      </c>
      <c r="D1365" s="1" t="s">
        <v>53</v>
      </c>
      <c r="E1365" s="1">
        <v>37</v>
      </c>
      <c r="F1365" s="1">
        <v>104</v>
      </c>
      <c r="G1365" s="1">
        <v>15</v>
      </c>
      <c r="H1365" s="1">
        <v>28</v>
      </c>
      <c r="I1365" s="1">
        <v>2</v>
      </c>
      <c r="J1365" s="1">
        <v>0</v>
      </c>
      <c r="K1365" s="1">
        <v>3</v>
      </c>
      <c r="L1365" s="1">
        <v>16</v>
      </c>
      <c r="M1365" s="1">
        <v>0</v>
      </c>
      <c r="N1365" s="1">
        <v>0</v>
      </c>
      <c r="O1365" s="1">
        <v>13</v>
      </c>
      <c r="P1365" s="1">
        <v>18</v>
      </c>
    </row>
    <row r="1366" spans="1:16" x14ac:dyDescent="0.25">
      <c r="A1366" s="1" t="s">
        <v>9851</v>
      </c>
      <c r="B1366" s="1">
        <v>2013</v>
      </c>
      <c r="C1366" s="1" t="s">
        <v>58</v>
      </c>
      <c r="D1366" s="1" t="s">
        <v>57</v>
      </c>
      <c r="E1366" s="1">
        <v>72</v>
      </c>
      <c r="F1366" s="1">
        <v>104</v>
      </c>
      <c r="G1366" s="1">
        <v>10</v>
      </c>
      <c r="H1366" s="1">
        <v>21</v>
      </c>
      <c r="I1366" s="1">
        <v>3</v>
      </c>
      <c r="J1366" s="1">
        <v>1</v>
      </c>
      <c r="K1366" s="1">
        <v>1</v>
      </c>
      <c r="L1366" s="1">
        <v>3</v>
      </c>
      <c r="M1366" s="1">
        <v>7</v>
      </c>
      <c r="N1366" s="1">
        <v>1</v>
      </c>
      <c r="O1366" s="1">
        <v>12</v>
      </c>
      <c r="P1366" s="1">
        <v>22</v>
      </c>
    </row>
    <row r="1367" spans="1:16" x14ac:dyDescent="0.25">
      <c r="A1367" s="1" t="s">
        <v>9812</v>
      </c>
      <c r="B1367" s="1">
        <v>2013</v>
      </c>
      <c r="C1367" s="1" t="s">
        <v>63</v>
      </c>
      <c r="D1367" s="1" t="s">
        <v>53</v>
      </c>
      <c r="E1367" s="1">
        <v>35</v>
      </c>
      <c r="F1367" s="1">
        <v>104</v>
      </c>
      <c r="G1367" s="1">
        <v>13</v>
      </c>
      <c r="H1367" s="1">
        <v>27</v>
      </c>
      <c r="I1367" s="1">
        <v>10</v>
      </c>
      <c r="J1367" s="1">
        <v>0</v>
      </c>
      <c r="K1367" s="1">
        <v>2</v>
      </c>
      <c r="L1367" s="1">
        <v>11</v>
      </c>
      <c r="M1367" s="1">
        <v>2</v>
      </c>
      <c r="N1367" s="1">
        <v>3</v>
      </c>
      <c r="O1367" s="1">
        <v>10</v>
      </c>
      <c r="P1367" s="1">
        <v>23</v>
      </c>
    </row>
    <row r="1368" spans="1:16" x14ac:dyDescent="0.25">
      <c r="A1368" s="1" t="s">
        <v>10092</v>
      </c>
      <c r="B1368" s="1">
        <v>2013</v>
      </c>
      <c r="C1368" s="1" t="s">
        <v>77</v>
      </c>
      <c r="D1368" s="1" t="s">
        <v>53</v>
      </c>
      <c r="E1368" s="1">
        <v>34</v>
      </c>
      <c r="F1368" s="1">
        <v>104</v>
      </c>
      <c r="G1368" s="1">
        <v>15</v>
      </c>
      <c r="H1368" s="1">
        <v>27</v>
      </c>
      <c r="I1368" s="1">
        <v>6</v>
      </c>
      <c r="J1368" s="1">
        <v>0</v>
      </c>
      <c r="K1368" s="1">
        <v>0</v>
      </c>
      <c r="L1368" s="1">
        <v>5</v>
      </c>
      <c r="M1368" s="1">
        <v>0</v>
      </c>
      <c r="N1368" s="1">
        <v>2</v>
      </c>
      <c r="O1368" s="1">
        <v>2</v>
      </c>
      <c r="P1368" s="1">
        <v>28</v>
      </c>
    </row>
    <row r="1369" spans="1:16" x14ac:dyDescent="0.25">
      <c r="A1369" s="1" t="s">
        <v>10093</v>
      </c>
      <c r="B1369" s="1">
        <v>2013</v>
      </c>
      <c r="C1369" s="1" t="s">
        <v>61</v>
      </c>
      <c r="D1369" s="1" t="s">
        <v>53</v>
      </c>
      <c r="E1369" s="1">
        <v>56</v>
      </c>
      <c r="F1369" s="1">
        <v>105</v>
      </c>
      <c r="G1369" s="1">
        <v>17</v>
      </c>
      <c r="H1369" s="1">
        <v>25</v>
      </c>
      <c r="I1369" s="1">
        <v>5</v>
      </c>
      <c r="J1369" s="1">
        <v>0</v>
      </c>
      <c r="K1369" s="1">
        <v>4</v>
      </c>
      <c r="L1369" s="1">
        <v>13</v>
      </c>
      <c r="M1369" s="1">
        <v>5</v>
      </c>
      <c r="N1369" s="1">
        <v>1</v>
      </c>
      <c r="O1369" s="1">
        <v>4</v>
      </c>
      <c r="P1369" s="1">
        <v>36</v>
      </c>
    </row>
    <row r="1370" spans="1:16" x14ac:dyDescent="0.25">
      <c r="A1370" s="1" t="s">
        <v>9880</v>
      </c>
      <c r="B1370" s="1">
        <v>2013</v>
      </c>
      <c r="C1370" s="1" t="s">
        <v>70</v>
      </c>
      <c r="D1370" s="1" t="s">
        <v>57</v>
      </c>
      <c r="E1370" s="1">
        <v>50</v>
      </c>
      <c r="F1370" s="1">
        <v>105</v>
      </c>
      <c r="G1370" s="1">
        <v>5</v>
      </c>
      <c r="H1370" s="1">
        <v>19</v>
      </c>
      <c r="I1370" s="1">
        <v>3</v>
      </c>
      <c r="J1370" s="1">
        <v>0</v>
      </c>
      <c r="K1370" s="1">
        <v>1</v>
      </c>
      <c r="L1370" s="1">
        <v>7</v>
      </c>
      <c r="M1370" s="1">
        <v>0</v>
      </c>
      <c r="N1370" s="1">
        <v>0</v>
      </c>
      <c r="O1370" s="1">
        <v>2</v>
      </c>
      <c r="P1370" s="1">
        <v>32</v>
      </c>
    </row>
    <row r="1371" spans="1:16" x14ac:dyDescent="0.25">
      <c r="A1371" s="1" t="s">
        <v>10094</v>
      </c>
      <c r="B1371" s="1">
        <v>2013</v>
      </c>
      <c r="C1371" s="1" t="s">
        <v>81</v>
      </c>
      <c r="D1371" s="1" t="s">
        <v>57</v>
      </c>
      <c r="E1371" s="1">
        <v>62</v>
      </c>
      <c r="F1371" s="1">
        <v>105</v>
      </c>
      <c r="G1371" s="1">
        <v>12</v>
      </c>
      <c r="H1371" s="1">
        <v>23</v>
      </c>
      <c r="I1371" s="1">
        <v>2</v>
      </c>
      <c r="J1371" s="1">
        <v>0</v>
      </c>
      <c r="K1371" s="1">
        <v>0</v>
      </c>
      <c r="L1371" s="1">
        <v>5</v>
      </c>
      <c r="M1371" s="1">
        <v>0</v>
      </c>
      <c r="N1371" s="1">
        <v>0</v>
      </c>
      <c r="O1371" s="1">
        <v>6</v>
      </c>
      <c r="P1371" s="1">
        <v>24</v>
      </c>
    </row>
    <row r="1372" spans="1:16" x14ac:dyDescent="0.25">
      <c r="A1372" s="1" t="s">
        <v>9818</v>
      </c>
      <c r="B1372" s="1">
        <v>2013</v>
      </c>
      <c r="C1372" s="1" t="s">
        <v>67</v>
      </c>
      <c r="D1372" s="1" t="s">
        <v>53</v>
      </c>
      <c r="E1372" s="1">
        <v>28</v>
      </c>
      <c r="F1372" s="1">
        <v>105</v>
      </c>
      <c r="G1372" s="1">
        <v>12</v>
      </c>
      <c r="H1372" s="1">
        <v>23</v>
      </c>
      <c r="I1372" s="1">
        <v>7</v>
      </c>
      <c r="J1372" s="1">
        <v>0</v>
      </c>
      <c r="K1372" s="1">
        <v>2</v>
      </c>
      <c r="L1372" s="1">
        <v>8</v>
      </c>
      <c r="M1372" s="1">
        <v>0</v>
      </c>
      <c r="N1372" s="1">
        <v>0</v>
      </c>
      <c r="O1372" s="1">
        <v>8</v>
      </c>
      <c r="P1372" s="1">
        <v>31</v>
      </c>
    </row>
    <row r="1373" spans="1:16" x14ac:dyDescent="0.25">
      <c r="A1373" s="1" t="s">
        <v>10095</v>
      </c>
      <c r="B1373" s="1">
        <v>2013</v>
      </c>
      <c r="C1373" s="1" t="s">
        <v>67</v>
      </c>
      <c r="D1373" s="1" t="s">
        <v>53</v>
      </c>
      <c r="E1373" s="1">
        <v>34</v>
      </c>
      <c r="F1373" s="1">
        <v>106</v>
      </c>
      <c r="G1373" s="1">
        <v>9</v>
      </c>
      <c r="H1373" s="1">
        <v>25</v>
      </c>
      <c r="I1373" s="1">
        <v>4</v>
      </c>
      <c r="J1373" s="1">
        <v>0</v>
      </c>
      <c r="K1373" s="1">
        <v>1</v>
      </c>
      <c r="L1373" s="1">
        <v>9</v>
      </c>
      <c r="M1373" s="1">
        <v>3</v>
      </c>
      <c r="N1373" s="1">
        <v>1</v>
      </c>
      <c r="O1373" s="1">
        <v>6</v>
      </c>
      <c r="P1373" s="1">
        <v>19</v>
      </c>
    </row>
    <row r="1374" spans="1:16" x14ac:dyDescent="0.25">
      <c r="A1374" s="1" t="s">
        <v>9630</v>
      </c>
      <c r="B1374" s="1">
        <v>2013</v>
      </c>
      <c r="C1374" s="1" t="s">
        <v>70</v>
      </c>
      <c r="D1374" s="1" t="s">
        <v>57</v>
      </c>
      <c r="E1374" s="1">
        <v>30</v>
      </c>
      <c r="F1374" s="1">
        <v>107</v>
      </c>
      <c r="G1374" s="1">
        <v>14</v>
      </c>
      <c r="H1374" s="1">
        <v>34</v>
      </c>
      <c r="I1374" s="1">
        <v>9</v>
      </c>
      <c r="J1374" s="1">
        <v>0</v>
      </c>
      <c r="K1374" s="1">
        <v>3</v>
      </c>
      <c r="L1374" s="1">
        <v>17</v>
      </c>
      <c r="M1374" s="1">
        <v>0</v>
      </c>
      <c r="N1374" s="1">
        <v>0</v>
      </c>
      <c r="O1374" s="1">
        <v>6</v>
      </c>
      <c r="P1374" s="1">
        <v>20</v>
      </c>
    </row>
    <row r="1375" spans="1:16" x14ac:dyDescent="0.25">
      <c r="A1375" s="1" t="s">
        <v>9520</v>
      </c>
      <c r="B1375" s="1">
        <v>2013</v>
      </c>
      <c r="C1375" s="1" t="s">
        <v>77</v>
      </c>
      <c r="D1375" s="1" t="s">
        <v>53</v>
      </c>
      <c r="E1375" s="1">
        <v>44</v>
      </c>
      <c r="F1375" s="1">
        <v>107</v>
      </c>
      <c r="G1375" s="1">
        <v>14</v>
      </c>
      <c r="H1375" s="1">
        <v>22</v>
      </c>
      <c r="I1375" s="1">
        <v>4</v>
      </c>
      <c r="J1375" s="1">
        <v>0</v>
      </c>
      <c r="K1375" s="1">
        <v>4</v>
      </c>
      <c r="L1375" s="1">
        <v>9</v>
      </c>
      <c r="M1375" s="1">
        <v>0</v>
      </c>
      <c r="N1375" s="1">
        <v>1</v>
      </c>
      <c r="O1375" s="1">
        <v>6</v>
      </c>
      <c r="P1375" s="1">
        <v>29</v>
      </c>
    </row>
    <row r="1376" spans="1:16" x14ac:dyDescent="0.25">
      <c r="A1376" s="1" t="s">
        <v>9637</v>
      </c>
      <c r="B1376" s="1">
        <v>2013</v>
      </c>
      <c r="C1376" s="1" t="s">
        <v>55</v>
      </c>
      <c r="D1376" s="1" t="s">
        <v>53</v>
      </c>
      <c r="E1376" s="1">
        <v>35</v>
      </c>
      <c r="F1376" s="1">
        <v>107</v>
      </c>
      <c r="G1376" s="1">
        <v>11</v>
      </c>
      <c r="H1376" s="1">
        <v>21</v>
      </c>
      <c r="I1376" s="1">
        <v>7</v>
      </c>
      <c r="J1376" s="1">
        <v>0</v>
      </c>
      <c r="K1376" s="1">
        <v>3</v>
      </c>
      <c r="L1376" s="1">
        <v>9</v>
      </c>
      <c r="M1376" s="1">
        <v>0</v>
      </c>
      <c r="N1376" s="1">
        <v>0</v>
      </c>
      <c r="O1376" s="1">
        <v>12</v>
      </c>
      <c r="P1376" s="1">
        <v>45</v>
      </c>
    </row>
    <row r="1377" spans="1:16" x14ac:dyDescent="0.25">
      <c r="A1377" s="1" t="s">
        <v>10033</v>
      </c>
      <c r="B1377" s="1">
        <v>2013</v>
      </c>
      <c r="C1377" s="1" t="s">
        <v>60</v>
      </c>
      <c r="D1377" s="1" t="s">
        <v>53</v>
      </c>
      <c r="E1377" s="1">
        <v>35</v>
      </c>
      <c r="F1377" s="1">
        <v>107</v>
      </c>
      <c r="G1377" s="1">
        <v>11</v>
      </c>
      <c r="H1377" s="1">
        <v>31</v>
      </c>
      <c r="I1377" s="1">
        <v>13</v>
      </c>
      <c r="J1377" s="1">
        <v>1</v>
      </c>
      <c r="K1377" s="1">
        <v>1</v>
      </c>
      <c r="L1377" s="1">
        <v>13</v>
      </c>
      <c r="M1377" s="1">
        <v>1</v>
      </c>
      <c r="N1377" s="1">
        <v>0</v>
      </c>
      <c r="O1377" s="1">
        <v>14</v>
      </c>
      <c r="P1377" s="1">
        <v>29</v>
      </c>
    </row>
    <row r="1378" spans="1:16" x14ac:dyDescent="0.25">
      <c r="A1378" s="1" t="s">
        <v>10053</v>
      </c>
      <c r="B1378" s="1">
        <v>2013</v>
      </c>
      <c r="C1378" s="1" t="s">
        <v>56</v>
      </c>
      <c r="D1378" s="1" t="s">
        <v>57</v>
      </c>
      <c r="E1378" s="1">
        <v>35</v>
      </c>
      <c r="F1378" s="1">
        <v>108</v>
      </c>
      <c r="G1378" s="1">
        <v>10</v>
      </c>
      <c r="H1378" s="1">
        <v>26</v>
      </c>
      <c r="I1378" s="1">
        <v>2</v>
      </c>
      <c r="J1378" s="1">
        <v>0</v>
      </c>
      <c r="K1378" s="1">
        <v>5</v>
      </c>
      <c r="L1378" s="1">
        <v>16</v>
      </c>
      <c r="M1378" s="1">
        <v>0</v>
      </c>
      <c r="N1378" s="1">
        <v>1</v>
      </c>
      <c r="O1378" s="1">
        <v>7</v>
      </c>
      <c r="P1378" s="1">
        <v>43</v>
      </c>
    </row>
    <row r="1379" spans="1:16" x14ac:dyDescent="0.25">
      <c r="A1379" s="1" t="s">
        <v>10096</v>
      </c>
      <c r="B1379" s="1">
        <v>2013</v>
      </c>
      <c r="C1379" s="1" t="s">
        <v>77</v>
      </c>
      <c r="D1379" s="1" t="s">
        <v>53</v>
      </c>
      <c r="E1379" s="1">
        <v>47</v>
      </c>
      <c r="F1379" s="1">
        <v>108</v>
      </c>
      <c r="G1379" s="1">
        <v>9</v>
      </c>
      <c r="H1379" s="1">
        <v>28</v>
      </c>
      <c r="I1379" s="1">
        <v>3</v>
      </c>
      <c r="J1379" s="1">
        <v>0</v>
      </c>
      <c r="K1379" s="1">
        <v>0</v>
      </c>
      <c r="L1379" s="1">
        <v>10</v>
      </c>
      <c r="M1379" s="1">
        <v>1</v>
      </c>
      <c r="N1379" s="1">
        <v>0</v>
      </c>
      <c r="O1379" s="1">
        <v>7</v>
      </c>
      <c r="P1379" s="1">
        <v>24</v>
      </c>
    </row>
    <row r="1380" spans="1:16" x14ac:dyDescent="0.25">
      <c r="A1380" s="1" t="s">
        <v>10097</v>
      </c>
      <c r="B1380" s="1">
        <v>2013</v>
      </c>
      <c r="C1380" s="1" t="s">
        <v>59</v>
      </c>
      <c r="D1380" s="1" t="s">
        <v>57</v>
      </c>
      <c r="E1380" s="1">
        <v>40</v>
      </c>
      <c r="F1380" s="1">
        <v>109</v>
      </c>
      <c r="G1380" s="1">
        <v>6</v>
      </c>
      <c r="H1380" s="1">
        <v>20</v>
      </c>
      <c r="I1380" s="1">
        <v>2</v>
      </c>
      <c r="J1380" s="1">
        <v>1</v>
      </c>
      <c r="K1380" s="1">
        <v>1</v>
      </c>
      <c r="L1380" s="1">
        <v>5</v>
      </c>
      <c r="M1380" s="1">
        <v>3</v>
      </c>
      <c r="N1380" s="1">
        <v>1</v>
      </c>
      <c r="O1380" s="1">
        <v>6</v>
      </c>
      <c r="P1380" s="1">
        <v>27</v>
      </c>
    </row>
    <row r="1381" spans="1:16" x14ac:dyDescent="0.25">
      <c r="A1381" s="1" t="s">
        <v>9964</v>
      </c>
      <c r="B1381" s="1">
        <v>2013</v>
      </c>
      <c r="C1381" s="1" t="s">
        <v>77</v>
      </c>
      <c r="D1381" s="1" t="s">
        <v>53</v>
      </c>
      <c r="E1381" s="1">
        <v>33</v>
      </c>
      <c r="F1381" s="1">
        <v>109</v>
      </c>
      <c r="G1381" s="1">
        <v>10</v>
      </c>
      <c r="H1381" s="1">
        <v>24</v>
      </c>
      <c r="I1381" s="1">
        <v>1</v>
      </c>
      <c r="J1381" s="1">
        <v>2</v>
      </c>
      <c r="K1381" s="1">
        <v>3</v>
      </c>
      <c r="L1381" s="1">
        <v>18</v>
      </c>
      <c r="M1381" s="1">
        <v>2</v>
      </c>
      <c r="N1381" s="1">
        <v>1</v>
      </c>
      <c r="O1381" s="1">
        <v>8</v>
      </c>
      <c r="P1381" s="1">
        <v>36</v>
      </c>
    </row>
    <row r="1382" spans="1:16" x14ac:dyDescent="0.25">
      <c r="A1382" s="1" t="s">
        <v>9626</v>
      </c>
      <c r="B1382" s="1">
        <v>2013</v>
      </c>
      <c r="C1382" s="1" t="s">
        <v>67</v>
      </c>
      <c r="D1382" s="1" t="s">
        <v>53</v>
      </c>
      <c r="E1382" s="1">
        <v>36</v>
      </c>
      <c r="F1382" s="1">
        <v>110</v>
      </c>
      <c r="G1382" s="1">
        <v>15</v>
      </c>
      <c r="H1382" s="1">
        <v>26</v>
      </c>
      <c r="I1382" s="1">
        <v>6</v>
      </c>
      <c r="J1382" s="1">
        <v>0</v>
      </c>
      <c r="K1382" s="1">
        <v>6</v>
      </c>
      <c r="L1382" s="1">
        <v>19</v>
      </c>
      <c r="M1382" s="1">
        <v>0</v>
      </c>
      <c r="N1382" s="1">
        <v>1</v>
      </c>
      <c r="O1382" s="1">
        <v>8</v>
      </c>
      <c r="P1382" s="1">
        <v>31</v>
      </c>
    </row>
    <row r="1383" spans="1:16" x14ac:dyDescent="0.25">
      <c r="A1383" s="1" t="s">
        <v>9617</v>
      </c>
      <c r="B1383" s="1">
        <v>2013</v>
      </c>
      <c r="C1383" s="1" t="s">
        <v>61</v>
      </c>
      <c r="D1383" s="1" t="s">
        <v>53</v>
      </c>
      <c r="E1383" s="1">
        <v>62</v>
      </c>
      <c r="F1383" s="1">
        <v>112</v>
      </c>
      <c r="G1383" s="1">
        <v>15</v>
      </c>
      <c r="H1383" s="1">
        <v>24</v>
      </c>
      <c r="I1383" s="1">
        <v>4</v>
      </c>
      <c r="J1383" s="1">
        <v>1</v>
      </c>
      <c r="K1383" s="1">
        <v>1</v>
      </c>
      <c r="L1383" s="1">
        <v>10</v>
      </c>
      <c r="M1383" s="1">
        <v>9</v>
      </c>
      <c r="N1383" s="1">
        <v>2</v>
      </c>
      <c r="O1383" s="1">
        <v>9</v>
      </c>
      <c r="P1383" s="1">
        <v>20</v>
      </c>
    </row>
    <row r="1384" spans="1:16" x14ac:dyDescent="0.25">
      <c r="A1384" s="1" t="s">
        <v>9757</v>
      </c>
      <c r="B1384" s="1">
        <v>2013</v>
      </c>
      <c r="C1384" s="1" t="s">
        <v>62</v>
      </c>
      <c r="D1384" s="1" t="s">
        <v>57</v>
      </c>
      <c r="E1384" s="1">
        <v>41</v>
      </c>
      <c r="F1384" s="1">
        <v>113</v>
      </c>
      <c r="G1384" s="1">
        <v>14</v>
      </c>
      <c r="H1384" s="1">
        <v>20</v>
      </c>
      <c r="I1384" s="1">
        <v>3</v>
      </c>
      <c r="J1384" s="1">
        <v>0</v>
      </c>
      <c r="K1384" s="1">
        <v>1</v>
      </c>
      <c r="L1384" s="1">
        <v>8</v>
      </c>
      <c r="M1384" s="1">
        <v>0</v>
      </c>
      <c r="N1384" s="1">
        <v>0</v>
      </c>
      <c r="O1384" s="1">
        <v>3</v>
      </c>
      <c r="P1384" s="1">
        <v>26</v>
      </c>
    </row>
    <row r="1385" spans="1:16" x14ac:dyDescent="0.25">
      <c r="A1385" s="1" t="s">
        <v>9979</v>
      </c>
      <c r="B1385" s="1">
        <v>2013</v>
      </c>
      <c r="C1385" s="1" t="s">
        <v>71</v>
      </c>
      <c r="D1385" s="1" t="s">
        <v>53</v>
      </c>
      <c r="E1385" s="1">
        <v>28</v>
      </c>
      <c r="F1385" s="1">
        <v>113</v>
      </c>
      <c r="G1385" s="1">
        <v>9</v>
      </c>
      <c r="H1385" s="1">
        <v>32</v>
      </c>
      <c r="I1385" s="1">
        <v>4</v>
      </c>
      <c r="J1385" s="1">
        <v>1</v>
      </c>
      <c r="K1385" s="1">
        <v>1</v>
      </c>
      <c r="L1385" s="1">
        <v>11</v>
      </c>
      <c r="M1385" s="1">
        <v>1</v>
      </c>
      <c r="N1385" s="1">
        <v>3</v>
      </c>
      <c r="O1385" s="1">
        <v>8</v>
      </c>
      <c r="P1385" s="1">
        <v>21</v>
      </c>
    </row>
    <row r="1386" spans="1:16" x14ac:dyDescent="0.25">
      <c r="A1386" s="1" t="s">
        <v>9963</v>
      </c>
      <c r="B1386" s="1">
        <v>2013</v>
      </c>
      <c r="C1386" s="1" t="s">
        <v>70</v>
      </c>
      <c r="D1386" s="1" t="s">
        <v>57</v>
      </c>
      <c r="E1386" s="1">
        <v>41</v>
      </c>
      <c r="F1386" s="1">
        <v>115</v>
      </c>
      <c r="G1386" s="1">
        <v>9</v>
      </c>
      <c r="H1386" s="1">
        <v>25</v>
      </c>
      <c r="I1386" s="1">
        <v>6</v>
      </c>
      <c r="J1386" s="1">
        <v>0</v>
      </c>
      <c r="K1386" s="1">
        <v>3</v>
      </c>
      <c r="L1386" s="1">
        <v>14</v>
      </c>
      <c r="M1386" s="1">
        <v>0</v>
      </c>
      <c r="N1386" s="1">
        <v>0</v>
      </c>
      <c r="O1386" s="1">
        <v>5</v>
      </c>
      <c r="P1386" s="1">
        <v>24</v>
      </c>
    </row>
    <row r="1387" spans="1:16" x14ac:dyDescent="0.25">
      <c r="A1387" s="1" t="s">
        <v>10073</v>
      </c>
      <c r="B1387" s="1">
        <v>2013</v>
      </c>
      <c r="C1387" s="1" t="s">
        <v>73</v>
      </c>
      <c r="D1387" s="1" t="s">
        <v>57</v>
      </c>
      <c r="E1387" s="1">
        <v>45</v>
      </c>
      <c r="F1387" s="1">
        <v>118</v>
      </c>
      <c r="G1387" s="1">
        <v>12</v>
      </c>
      <c r="H1387" s="1">
        <v>15</v>
      </c>
      <c r="I1387" s="1">
        <v>2</v>
      </c>
      <c r="J1387" s="1">
        <v>0</v>
      </c>
      <c r="K1387" s="1">
        <v>1</v>
      </c>
      <c r="L1387" s="1">
        <v>6</v>
      </c>
      <c r="M1387" s="1">
        <v>0</v>
      </c>
      <c r="N1387" s="1">
        <v>0</v>
      </c>
      <c r="O1387" s="1">
        <v>5</v>
      </c>
      <c r="P1387" s="1">
        <v>20</v>
      </c>
    </row>
    <row r="1388" spans="1:16" x14ac:dyDescent="0.25">
      <c r="A1388" s="1" t="s">
        <v>10098</v>
      </c>
      <c r="B1388" s="1">
        <v>2013</v>
      </c>
      <c r="C1388" s="1" t="s">
        <v>60</v>
      </c>
      <c r="D1388" s="1" t="s">
        <v>53</v>
      </c>
      <c r="E1388" s="1">
        <v>34</v>
      </c>
      <c r="F1388" s="1">
        <v>119</v>
      </c>
      <c r="G1388" s="1">
        <v>11</v>
      </c>
      <c r="H1388" s="1">
        <v>30</v>
      </c>
      <c r="I1388" s="1">
        <v>5</v>
      </c>
      <c r="J1388" s="1">
        <v>0</v>
      </c>
      <c r="K1388" s="1">
        <v>2</v>
      </c>
      <c r="L1388" s="1">
        <v>8</v>
      </c>
      <c r="M1388" s="1">
        <v>0</v>
      </c>
      <c r="N1388" s="1">
        <v>0</v>
      </c>
      <c r="O1388" s="1">
        <v>2</v>
      </c>
      <c r="P1388" s="1">
        <v>28</v>
      </c>
    </row>
    <row r="1389" spans="1:16" x14ac:dyDescent="0.25">
      <c r="A1389" s="1" t="s">
        <v>10099</v>
      </c>
      <c r="B1389" s="1">
        <v>2013</v>
      </c>
      <c r="C1389" s="1" t="s">
        <v>61</v>
      </c>
      <c r="D1389" s="1" t="s">
        <v>53</v>
      </c>
      <c r="E1389" s="1">
        <v>44</v>
      </c>
      <c r="F1389" s="1">
        <v>119</v>
      </c>
      <c r="G1389" s="1">
        <v>14</v>
      </c>
      <c r="H1389" s="1">
        <v>31</v>
      </c>
      <c r="I1389" s="1">
        <v>7</v>
      </c>
      <c r="J1389" s="1">
        <v>0</v>
      </c>
      <c r="K1389" s="1">
        <v>4</v>
      </c>
      <c r="L1389" s="1">
        <v>13</v>
      </c>
      <c r="M1389" s="1">
        <v>1</v>
      </c>
      <c r="N1389" s="1">
        <v>0</v>
      </c>
      <c r="O1389" s="1">
        <v>15</v>
      </c>
      <c r="P1389" s="1">
        <v>25</v>
      </c>
    </row>
    <row r="1390" spans="1:16" x14ac:dyDescent="0.25">
      <c r="A1390" s="1" t="s">
        <v>10100</v>
      </c>
      <c r="B1390" s="1">
        <v>2013</v>
      </c>
      <c r="C1390" s="1" t="s">
        <v>54</v>
      </c>
      <c r="D1390" s="1" t="s">
        <v>53</v>
      </c>
      <c r="E1390" s="1">
        <v>52</v>
      </c>
      <c r="F1390" s="1">
        <v>120</v>
      </c>
      <c r="G1390" s="1">
        <v>16</v>
      </c>
      <c r="H1390" s="1">
        <v>29</v>
      </c>
      <c r="I1390" s="1">
        <v>4</v>
      </c>
      <c r="J1390" s="1">
        <v>0</v>
      </c>
      <c r="K1390" s="1">
        <v>2</v>
      </c>
      <c r="L1390" s="1">
        <v>6</v>
      </c>
      <c r="M1390" s="1">
        <v>1</v>
      </c>
      <c r="N1390" s="1">
        <v>6</v>
      </c>
      <c r="O1390" s="1">
        <v>13</v>
      </c>
      <c r="P1390" s="1">
        <v>20</v>
      </c>
    </row>
    <row r="1391" spans="1:16" x14ac:dyDescent="0.25">
      <c r="A1391" s="1" t="s">
        <v>9708</v>
      </c>
      <c r="B1391" s="1">
        <v>2013</v>
      </c>
      <c r="C1391" s="1" t="s">
        <v>60</v>
      </c>
      <c r="D1391" s="1" t="s">
        <v>53</v>
      </c>
      <c r="E1391" s="1">
        <v>45</v>
      </c>
      <c r="F1391" s="1">
        <v>120</v>
      </c>
      <c r="G1391" s="1">
        <v>11</v>
      </c>
      <c r="H1391" s="1">
        <v>21</v>
      </c>
      <c r="I1391" s="1">
        <v>3</v>
      </c>
      <c r="J1391" s="1">
        <v>1</v>
      </c>
      <c r="K1391" s="1">
        <v>1</v>
      </c>
      <c r="L1391" s="1">
        <v>8</v>
      </c>
      <c r="M1391" s="1">
        <v>0</v>
      </c>
      <c r="N1391" s="1">
        <v>0</v>
      </c>
      <c r="O1391" s="1">
        <v>12</v>
      </c>
      <c r="P1391" s="1">
        <v>25</v>
      </c>
    </row>
    <row r="1392" spans="1:16" x14ac:dyDescent="0.25">
      <c r="A1392" s="1" t="s">
        <v>10101</v>
      </c>
      <c r="B1392" s="1">
        <v>2013</v>
      </c>
      <c r="C1392" s="1" t="s">
        <v>82</v>
      </c>
      <c r="D1392" s="1" t="s">
        <v>57</v>
      </c>
      <c r="E1392" s="1">
        <v>34</v>
      </c>
      <c r="F1392" s="1">
        <v>121</v>
      </c>
      <c r="G1392" s="1">
        <v>17</v>
      </c>
      <c r="H1392" s="1">
        <v>35</v>
      </c>
      <c r="I1392" s="1">
        <v>5</v>
      </c>
      <c r="J1392" s="1">
        <v>0</v>
      </c>
      <c r="K1392" s="1">
        <v>0</v>
      </c>
      <c r="L1392" s="1">
        <v>10</v>
      </c>
      <c r="M1392" s="1">
        <v>0</v>
      </c>
      <c r="N1392" s="1">
        <v>3</v>
      </c>
      <c r="O1392" s="1">
        <v>9</v>
      </c>
      <c r="P1392" s="1">
        <v>26</v>
      </c>
    </row>
    <row r="1393" spans="1:16" x14ac:dyDescent="0.25">
      <c r="A1393" s="1" t="s">
        <v>9759</v>
      </c>
      <c r="B1393" s="1">
        <v>2013</v>
      </c>
      <c r="C1393" s="1" t="s">
        <v>56</v>
      </c>
      <c r="D1393" s="1" t="s">
        <v>57</v>
      </c>
      <c r="E1393" s="1">
        <v>47</v>
      </c>
      <c r="F1393" s="1">
        <v>121</v>
      </c>
      <c r="G1393" s="1">
        <v>12</v>
      </c>
      <c r="H1393" s="1">
        <v>34</v>
      </c>
      <c r="I1393" s="1">
        <v>8</v>
      </c>
      <c r="J1393" s="1">
        <v>0</v>
      </c>
      <c r="K1393" s="1">
        <v>1</v>
      </c>
      <c r="L1393" s="1">
        <v>13</v>
      </c>
      <c r="M1393" s="1">
        <v>1</v>
      </c>
      <c r="N1393" s="1">
        <v>1</v>
      </c>
      <c r="O1393" s="1">
        <v>14</v>
      </c>
      <c r="P1393" s="1">
        <v>23</v>
      </c>
    </row>
    <row r="1394" spans="1:16" x14ac:dyDescent="0.25">
      <c r="A1394" s="1" t="s">
        <v>9863</v>
      </c>
      <c r="B1394" s="1">
        <v>2013</v>
      </c>
      <c r="C1394" s="1" t="s">
        <v>68</v>
      </c>
      <c r="D1394" s="1" t="s">
        <v>57</v>
      </c>
      <c r="E1394" s="1">
        <v>38</v>
      </c>
      <c r="F1394" s="1">
        <v>123</v>
      </c>
      <c r="G1394" s="1">
        <v>12</v>
      </c>
      <c r="H1394" s="1">
        <v>33</v>
      </c>
      <c r="I1394" s="1">
        <v>2</v>
      </c>
      <c r="J1394" s="1">
        <v>2</v>
      </c>
      <c r="K1394" s="1">
        <v>2</v>
      </c>
      <c r="L1394" s="1">
        <v>9</v>
      </c>
      <c r="M1394" s="1">
        <v>3</v>
      </c>
      <c r="N1394" s="1">
        <v>3</v>
      </c>
      <c r="O1394" s="1">
        <v>8</v>
      </c>
      <c r="P1394" s="1">
        <v>31</v>
      </c>
    </row>
    <row r="1395" spans="1:16" x14ac:dyDescent="0.25">
      <c r="A1395" s="1" t="s">
        <v>10027</v>
      </c>
      <c r="B1395" s="1">
        <v>2013</v>
      </c>
      <c r="C1395" s="1" t="s">
        <v>76</v>
      </c>
      <c r="D1395" s="1" t="s">
        <v>57</v>
      </c>
      <c r="E1395" s="1">
        <v>51</v>
      </c>
      <c r="F1395" s="1">
        <v>123</v>
      </c>
      <c r="G1395" s="1">
        <v>13</v>
      </c>
      <c r="H1395" s="1">
        <v>25</v>
      </c>
      <c r="I1395" s="1">
        <v>6</v>
      </c>
      <c r="J1395" s="1">
        <v>1</v>
      </c>
      <c r="K1395" s="1">
        <v>1</v>
      </c>
      <c r="L1395" s="1">
        <v>13</v>
      </c>
      <c r="M1395" s="1">
        <v>0</v>
      </c>
      <c r="N1395" s="1">
        <v>0</v>
      </c>
      <c r="O1395" s="1">
        <v>4</v>
      </c>
      <c r="P1395" s="1">
        <v>25</v>
      </c>
    </row>
    <row r="1396" spans="1:16" x14ac:dyDescent="0.25">
      <c r="A1396" s="1" t="s">
        <v>9707</v>
      </c>
      <c r="B1396" s="1">
        <v>2013</v>
      </c>
      <c r="C1396" s="1" t="s">
        <v>56</v>
      </c>
      <c r="D1396" s="1" t="s">
        <v>57</v>
      </c>
      <c r="E1396" s="1">
        <v>74</v>
      </c>
      <c r="F1396" s="1">
        <v>123</v>
      </c>
      <c r="G1396" s="1">
        <v>13</v>
      </c>
      <c r="H1396" s="1">
        <v>30</v>
      </c>
      <c r="I1396" s="1">
        <v>7</v>
      </c>
      <c r="J1396" s="1">
        <v>1</v>
      </c>
      <c r="K1396" s="1">
        <v>1</v>
      </c>
      <c r="L1396" s="1">
        <v>11</v>
      </c>
      <c r="M1396" s="1">
        <v>0</v>
      </c>
      <c r="N1396" s="1">
        <v>0</v>
      </c>
      <c r="O1396" s="1">
        <v>6</v>
      </c>
      <c r="P1396" s="1">
        <v>32</v>
      </c>
    </row>
    <row r="1397" spans="1:16" x14ac:dyDescent="0.25">
      <c r="A1397" s="1" t="s">
        <v>10102</v>
      </c>
      <c r="B1397" s="1">
        <v>2013</v>
      </c>
      <c r="C1397" s="1" t="s">
        <v>77</v>
      </c>
      <c r="D1397" s="1" t="s">
        <v>53</v>
      </c>
      <c r="E1397" s="1">
        <v>40</v>
      </c>
      <c r="F1397" s="1">
        <v>125</v>
      </c>
      <c r="G1397" s="1">
        <v>16</v>
      </c>
      <c r="H1397" s="1">
        <v>35</v>
      </c>
      <c r="I1397" s="1">
        <v>8</v>
      </c>
      <c r="J1397" s="1">
        <v>1</v>
      </c>
      <c r="K1397" s="1">
        <v>1</v>
      </c>
      <c r="L1397" s="1">
        <v>16</v>
      </c>
      <c r="M1397" s="1">
        <v>0</v>
      </c>
      <c r="N1397" s="1">
        <v>0</v>
      </c>
      <c r="O1397" s="1">
        <v>10</v>
      </c>
      <c r="P1397" s="1">
        <v>38</v>
      </c>
    </row>
    <row r="1398" spans="1:16" x14ac:dyDescent="0.25">
      <c r="A1398" s="1" t="s">
        <v>9956</v>
      </c>
      <c r="B1398" s="1">
        <v>2013</v>
      </c>
      <c r="C1398" s="1" t="s">
        <v>54</v>
      </c>
      <c r="D1398" s="1" t="s">
        <v>53</v>
      </c>
      <c r="E1398" s="1">
        <v>48</v>
      </c>
      <c r="F1398" s="1">
        <v>125</v>
      </c>
      <c r="G1398" s="1">
        <v>8</v>
      </c>
      <c r="H1398" s="1">
        <v>24</v>
      </c>
      <c r="I1398" s="1">
        <v>4</v>
      </c>
      <c r="J1398" s="1">
        <v>0</v>
      </c>
      <c r="K1398" s="1">
        <v>1</v>
      </c>
      <c r="L1398" s="1">
        <v>10</v>
      </c>
      <c r="M1398" s="1">
        <v>4</v>
      </c>
      <c r="N1398" s="1">
        <v>4</v>
      </c>
      <c r="O1398" s="1">
        <v>6</v>
      </c>
      <c r="P1398" s="1">
        <v>44</v>
      </c>
    </row>
    <row r="1399" spans="1:16" x14ac:dyDescent="0.25">
      <c r="A1399" s="1" t="s">
        <v>9657</v>
      </c>
      <c r="B1399" s="1">
        <v>2013</v>
      </c>
      <c r="C1399" s="1" t="s">
        <v>82</v>
      </c>
      <c r="D1399" s="1" t="s">
        <v>57</v>
      </c>
      <c r="E1399" s="1">
        <v>81</v>
      </c>
      <c r="F1399" s="1">
        <v>128</v>
      </c>
      <c r="G1399" s="1">
        <v>11</v>
      </c>
      <c r="H1399" s="1">
        <v>23</v>
      </c>
      <c r="I1399" s="1">
        <v>4</v>
      </c>
      <c r="J1399" s="1">
        <v>0</v>
      </c>
      <c r="K1399" s="1">
        <v>2</v>
      </c>
      <c r="L1399" s="1">
        <v>7</v>
      </c>
      <c r="M1399" s="1">
        <v>1</v>
      </c>
      <c r="N1399" s="1">
        <v>0</v>
      </c>
      <c r="O1399" s="1">
        <v>8</v>
      </c>
      <c r="P1399" s="1">
        <v>44</v>
      </c>
    </row>
    <row r="1400" spans="1:16" x14ac:dyDescent="0.25">
      <c r="A1400" s="1" t="s">
        <v>9546</v>
      </c>
      <c r="B1400" s="1">
        <v>2013</v>
      </c>
      <c r="C1400" s="1" t="s">
        <v>61</v>
      </c>
      <c r="D1400" s="1" t="s">
        <v>53</v>
      </c>
      <c r="E1400" s="1">
        <v>40</v>
      </c>
      <c r="F1400" s="1">
        <v>128</v>
      </c>
      <c r="G1400" s="1">
        <v>17</v>
      </c>
      <c r="H1400" s="1">
        <v>25</v>
      </c>
      <c r="I1400" s="1">
        <v>3</v>
      </c>
      <c r="J1400" s="1">
        <v>0</v>
      </c>
      <c r="K1400" s="1">
        <v>5</v>
      </c>
      <c r="L1400" s="1">
        <v>12</v>
      </c>
      <c r="M1400" s="1">
        <v>0</v>
      </c>
      <c r="N1400" s="1">
        <v>1</v>
      </c>
      <c r="O1400" s="1">
        <v>10</v>
      </c>
      <c r="P1400" s="1">
        <v>41</v>
      </c>
    </row>
    <row r="1401" spans="1:16" x14ac:dyDescent="0.25">
      <c r="A1401" s="1" t="s">
        <v>9866</v>
      </c>
      <c r="B1401" s="1">
        <v>2013</v>
      </c>
      <c r="C1401" s="1" t="s">
        <v>75</v>
      </c>
      <c r="D1401" s="1" t="s">
        <v>57</v>
      </c>
      <c r="E1401" s="1">
        <v>63</v>
      </c>
      <c r="F1401" s="1">
        <v>129</v>
      </c>
      <c r="G1401" s="1">
        <v>6</v>
      </c>
      <c r="H1401" s="1">
        <v>27</v>
      </c>
      <c r="I1401" s="1">
        <v>8</v>
      </c>
      <c r="J1401" s="1">
        <v>0</v>
      </c>
      <c r="K1401" s="1">
        <v>0</v>
      </c>
      <c r="L1401" s="1">
        <v>11</v>
      </c>
      <c r="M1401" s="1">
        <v>0</v>
      </c>
      <c r="N1401" s="1">
        <v>0</v>
      </c>
      <c r="O1401" s="1">
        <v>9</v>
      </c>
      <c r="P1401" s="1">
        <v>13</v>
      </c>
    </row>
    <row r="1402" spans="1:16" x14ac:dyDescent="0.25">
      <c r="A1402" s="1" t="s">
        <v>9715</v>
      </c>
      <c r="B1402" s="1">
        <v>2013</v>
      </c>
      <c r="C1402" s="1" t="s">
        <v>75</v>
      </c>
      <c r="D1402" s="1" t="s">
        <v>57</v>
      </c>
      <c r="E1402" s="1">
        <v>38</v>
      </c>
      <c r="F1402" s="1">
        <v>129</v>
      </c>
      <c r="G1402" s="1">
        <v>7</v>
      </c>
      <c r="H1402" s="1">
        <v>31</v>
      </c>
      <c r="I1402" s="1">
        <v>5</v>
      </c>
      <c r="J1402" s="1">
        <v>0</v>
      </c>
      <c r="K1402" s="1">
        <v>2</v>
      </c>
      <c r="L1402" s="1">
        <v>12</v>
      </c>
      <c r="M1402" s="1">
        <v>0</v>
      </c>
      <c r="N1402" s="1">
        <v>0</v>
      </c>
      <c r="O1402" s="1">
        <v>10</v>
      </c>
      <c r="P1402" s="1">
        <v>29</v>
      </c>
    </row>
    <row r="1403" spans="1:16" x14ac:dyDescent="0.25">
      <c r="A1403" s="1" t="s">
        <v>10061</v>
      </c>
      <c r="B1403" s="1">
        <v>2013</v>
      </c>
      <c r="C1403" s="1" t="s">
        <v>81</v>
      </c>
      <c r="D1403" s="1" t="s">
        <v>57</v>
      </c>
      <c r="E1403" s="1">
        <v>63</v>
      </c>
      <c r="F1403" s="1">
        <v>129</v>
      </c>
      <c r="G1403" s="1">
        <v>8</v>
      </c>
      <c r="H1403" s="1">
        <v>32</v>
      </c>
      <c r="I1403" s="1">
        <v>4</v>
      </c>
      <c r="J1403" s="1">
        <v>0</v>
      </c>
      <c r="K1403" s="1">
        <v>3</v>
      </c>
      <c r="L1403" s="1">
        <v>19</v>
      </c>
      <c r="M1403" s="1">
        <v>0</v>
      </c>
      <c r="N1403" s="1">
        <v>0</v>
      </c>
      <c r="O1403" s="1">
        <v>7</v>
      </c>
      <c r="P1403" s="1">
        <v>29</v>
      </c>
    </row>
    <row r="1404" spans="1:16" x14ac:dyDescent="0.25">
      <c r="A1404" s="1" t="s">
        <v>9487</v>
      </c>
      <c r="B1404" s="1">
        <v>2013</v>
      </c>
      <c r="C1404" s="1" t="s">
        <v>79</v>
      </c>
      <c r="D1404" s="1" t="s">
        <v>57</v>
      </c>
      <c r="E1404" s="1">
        <v>92</v>
      </c>
      <c r="F1404" s="1">
        <v>129</v>
      </c>
      <c r="G1404" s="1">
        <v>6</v>
      </c>
      <c r="H1404" s="1">
        <v>26</v>
      </c>
      <c r="I1404" s="1">
        <v>4</v>
      </c>
      <c r="J1404" s="1">
        <v>0</v>
      </c>
      <c r="K1404" s="1">
        <v>4</v>
      </c>
      <c r="L1404" s="1">
        <v>11</v>
      </c>
      <c r="M1404" s="1">
        <v>0</v>
      </c>
      <c r="N1404" s="1">
        <v>2</v>
      </c>
      <c r="O1404" s="1">
        <v>7</v>
      </c>
      <c r="P1404" s="1">
        <v>25</v>
      </c>
    </row>
    <row r="1405" spans="1:16" x14ac:dyDescent="0.25">
      <c r="A1405" s="1" t="s">
        <v>10103</v>
      </c>
      <c r="B1405" s="1">
        <v>2013</v>
      </c>
      <c r="C1405" s="1" t="s">
        <v>73</v>
      </c>
      <c r="D1405" s="1" t="s">
        <v>57</v>
      </c>
      <c r="E1405" s="1">
        <v>53</v>
      </c>
      <c r="F1405" s="1">
        <v>129</v>
      </c>
      <c r="G1405" s="1">
        <v>13</v>
      </c>
      <c r="H1405" s="1">
        <v>31</v>
      </c>
      <c r="I1405" s="1">
        <v>8</v>
      </c>
      <c r="J1405" s="1">
        <v>0</v>
      </c>
      <c r="K1405" s="1">
        <v>7</v>
      </c>
      <c r="L1405" s="1">
        <v>19</v>
      </c>
      <c r="M1405" s="1">
        <v>1</v>
      </c>
      <c r="N1405" s="1">
        <v>1</v>
      </c>
      <c r="O1405" s="1">
        <v>20</v>
      </c>
      <c r="P1405" s="1">
        <v>37</v>
      </c>
    </row>
    <row r="1406" spans="1:16" x14ac:dyDescent="0.25">
      <c r="A1406" s="1" t="s">
        <v>10048</v>
      </c>
      <c r="B1406" s="1">
        <v>2013</v>
      </c>
      <c r="C1406" s="1" t="s">
        <v>69</v>
      </c>
      <c r="D1406" s="1" t="s">
        <v>57</v>
      </c>
      <c r="E1406" s="1">
        <v>74</v>
      </c>
      <c r="F1406" s="1">
        <v>132</v>
      </c>
      <c r="G1406" s="1">
        <v>14</v>
      </c>
      <c r="H1406" s="1">
        <v>25</v>
      </c>
      <c r="I1406" s="1">
        <v>6</v>
      </c>
      <c r="J1406" s="1">
        <v>1</v>
      </c>
      <c r="K1406" s="1">
        <v>0</v>
      </c>
      <c r="L1406" s="1">
        <v>4</v>
      </c>
      <c r="M1406" s="1">
        <v>5</v>
      </c>
      <c r="N1406" s="1">
        <v>2</v>
      </c>
      <c r="O1406" s="1">
        <v>17</v>
      </c>
      <c r="P1406" s="1">
        <v>28</v>
      </c>
    </row>
    <row r="1407" spans="1:16" x14ac:dyDescent="0.25">
      <c r="A1407" s="1" t="s">
        <v>10104</v>
      </c>
      <c r="B1407" s="1">
        <v>2013</v>
      </c>
      <c r="C1407" s="1" t="s">
        <v>62</v>
      </c>
      <c r="D1407" s="1" t="s">
        <v>57</v>
      </c>
      <c r="E1407" s="1">
        <v>57</v>
      </c>
      <c r="F1407" s="1">
        <v>132</v>
      </c>
      <c r="G1407" s="1">
        <v>17</v>
      </c>
      <c r="H1407" s="1">
        <v>32</v>
      </c>
      <c r="I1407" s="1">
        <v>7</v>
      </c>
      <c r="J1407" s="1">
        <v>2</v>
      </c>
      <c r="K1407" s="1">
        <v>5</v>
      </c>
      <c r="L1407" s="1">
        <v>14</v>
      </c>
      <c r="M1407" s="1">
        <v>2</v>
      </c>
      <c r="N1407" s="1">
        <v>1</v>
      </c>
      <c r="O1407" s="1">
        <v>20</v>
      </c>
      <c r="P1407" s="1">
        <v>25</v>
      </c>
    </row>
    <row r="1408" spans="1:16" x14ac:dyDescent="0.25">
      <c r="A1408" s="1" t="s">
        <v>10052</v>
      </c>
      <c r="B1408" s="1">
        <v>2013</v>
      </c>
      <c r="C1408" s="1" t="s">
        <v>69</v>
      </c>
      <c r="D1408" s="1" t="s">
        <v>57</v>
      </c>
      <c r="E1408" s="1">
        <v>66</v>
      </c>
      <c r="F1408" s="1">
        <v>133</v>
      </c>
      <c r="G1408" s="1">
        <v>16</v>
      </c>
      <c r="H1408" s="1">
        <v>25</v>
      </c>
      <c r="I1408" s="1">
        <v>3</v>
      </c>
      <c r="J1408" s="1">
        <v>1</v>
      </c>
      <c r="K1408" s="1">
        <v>4</v>
      </c>
      <c r="L1408" s="1">
        <v>16</v>
      </c>
      <c r="M1408" s="1">
        <v>4</v>
      </c>
      <c r="N1408" s="1">
        <v>3</v>
      </c>
      <c r="O1408" s="1">
        <v>8</v>
      </c>
      <c r="P1408" s="1">
        <v>28</v>
      </c>
    </row>
    <row r="1409" spans="1:16" x14ac:dyDescent="0.25">
      <c r="A1409" s="1" t="s">
        <v>10105</v>
      </c>
      <c r="B1409" s="1">
        <v>2013</v>
      </c>
      <c r="C1409" s="1" t="s">
        <v>54</v>
      </c>
      <c r="D1409" s="1" t="s">
        <v>53</v>
      </c>
      <c r="E1409" s="1">
        <v>52</v>
      </c>
      <c r="F1409" s="1">
        <v>134</v>
      </c>
      <c r="G1409" s="1">
        <v>11</v>
      </c>
      <c r="H1409" s="1">
        <v>28</v>
      </c>
      <c r="I1409" s="1">
        <v>9</v>
      </c>
      <c r="J1409" s="1">
        <v>0</v>
      </c>
      <c r="K1409" s="1">
        <v>4</v>
      </c>
      <c r="L1409" s="1">
        <v>13</v>
      </c>
      <c r="M1409" s="1">
        <v>2</v>
      </c>
      <c r="N1409" s="1">
        <v>0</v>
      </c>
      <c r="O1409" s="1">
        <v>10</v>
      </c>
      <c r="P1409" s="1">
        <v>45</v>
      </c>
    </row>
    <row r="1410" spans="1:16" x14ac:dyDescent="0.25">
      <c r="A1410" s="1" t="s">
        <v>10106</v>
      </c>
      <c r="B1410" s="1">
        <v>2013</v>
      </c>
      <c r="C1410" s="1" t="s">
        <v>78</v>
      </c>
      <c r="D1410" s="1" t="s">
        <v>53</v>
      </c>
      <c r="E1410" s="1">
        <v>46</v>
      </c>
      <c r="F1410" s="1">
        <v>135</v>
      </c>
      <c r="G1410" s="1">
        <v>12</v>
      </c>
      <c r="H1410" s="1">
        <v>35</v>
      </c>
      <c r="I1410" s="1">
        <v>6</v>
      </c>
      <c r="J1410" s="1">
        <v>0</v>
      </c>
      <c r="K1410" s="1">
        <v>2</v>
      </c>
      <c r="L1410" s="1">
        <v>10</v>
      </c>
      <c r="M1410" s="1">
        <v>2</v>
      </c>
      <c r="N1410" s="1">
        <v>1</v>
      </c>
      <c r="O1410" s="1">
        <v>4</v>
      </c>
      <c r="P1410" s="1">
        <v>30</v>
      </c>
    </row>
    <row r="1411" spans="1:16" x14ac:dyDescent="0.25">
      <c r="A1411" s="1" t="s">
        <v>10107</v>
      </c>
      <c r="B1411" s="1">
        <v>2013</v>
      </c>
      <c r="C1411" s="1" t="s">
        <v>69</v>
      </c>
      <c r="D1411" s="1" t="s">
        <v>57</v>
      </c>
      <c r="E1411" s="1">
        <v>50</v>
      </c>
      <c r="F1411" s="1">
        <v>135</v>
      </c>
      <c r="G1411" s="1">
        <v>17</v>
      </c>
      <c r="H1411" s="1">
        <v>29</v>
      </c>
      <c r="I1411" s="1">
        <v>7</v>
      </c>
      <c r="J1411" s="1">
        <v>0</v>
      </c>
      <c r="K1411" s="1">
        <v>6</v>
      </c>
      <c r="L1411" s="1">
        <v>19</v>
      </c>
      <c r="M1411" s="1">
        <v>0</v>
      </c>
      <c r="N1411" s="1">
        <v>1</v>
      </c>
      <c r="O1411" s="1">
        <v>13</v>
      </c>
      <c r="P1411" s="1">
        <v>49</v>
      </c>
    </row>
    <row r="1412" spans="1:16" x14ac:dyDescent="0.25">
      <c r="A1412" s="1" t="s">
        <v>10108</v>
      </c>
      <c r="B1412" s="1">
        <v>2013</v>
      </c>
      <c r="C1412" s="1" t="s">
        <v>67</v>
      </c>
      <c r="D1412" s="1" t="s">
        <v>53</v>
      </c>
      <c r="E1412" s="1">
        <v>60</v>
      </c>
      <c r="F1412" s="1">
        <v>135</v>
      </c>
      <c r="G1412" s="1">
        <v>15</v>
      </c>
      <c r="H1412" s="1">
        <v>28</v>
      </c>
      <c r="I1412" s="1">
        <v>9</v>
      </c>
      <c r="J1412" s="1">
        <v>0</v>
      </c>
      <c r="K1412" s="1">
        <v>1</v>
      </c>
      <c r="L1412" s="1">
        <v>10</v>
      </c>
      <c r="M1412" s="1">
        <v>1</v>
      </c>
      <c r="N1412" s="1">
        <v>0</v>
      </c>
      <c r="O1412" s="1">
        <v>8</v>
      </c>
      <c r="P1412" s="1">
        <v>37</v>
      </c>
    </row>
    <row r="1413" spans="1:16" x14ac:dyDescent="0.25">
      <c r="A1413" s="1" t="s">
        <v>10109</v>
      </c>
      <c r="B1413" s="1">
        <v>2013</v>
      </c>
      <c r="C1413" s="1" t="s">
        <v>66</v>
      </c>
      <c r="D1413" s="1" t="s">
        <v>53</v>
      </c>
      <c r="E1413" s="1">
        <v>47</v>
      </c>
      <c r="F1413" s="1">
        <v>135</v>
      </c>
      <c r="G1413" s="1">
        <v>18</v>
      </c>
      <c r="H1413" s="1">
        <v>34</v>
      </c>
      <c r="I1413" s="1">
        <v>6</v>
      </c>
      <c r="J1413" s="1">
        <v>1</v>
      </c>
      <c r="K1413" s="1">
        <v>4</v>
      </c>
      <c r="L1413" s="1">
        <v>16</v>
      </c>
      <c r="M1413" s="1">
        <v>0</v>
      </c>
      <c r="N1413" s="1">
        <v>1</v>
      </c>
      <c r="O1413" s="1">
        <v>9</v>
      </c>
      <c r="P1413" s="1">
        <v>28</v>
      </c>
    </row>
    <row r="1414" spans="1:16" x14ac:dyDescent="0.25">
      <c r="A1414" s="1" t="s">
        <v>10110</v>
      </c>
      <c r="B1414" s="1">
        <v>2013</v>
      </c>
      <c r="C1414" s="1" t="s">
        <v>62</v>
      </c>
      <c r="D1414" s="1" t="s">
        <v>57</v>
      </c>
      <c r="E1414" s="1">
        <v>56</v>
      </c>
      <c r="F1414" s="1">
        <v>136</v>
      </c>
      <c r="G1414" s="1">
        <v>27</v>
      </c>
      <c r="H1414" s="1">
        <v>38</v>
      </c>
      <c r="I1414" s="1">
        <v>10</v>
      </c>
      <c r="J1414" s="1">
        <v>0</v>
      </c>
      <c r="K1414" s="1">
        <v>11</v>
      </c>
      <c r="L1414" s="1">
        <v>27</v>
      </c>
      <c r="M1414" s="1">
        <v>3</v>
      </c>
      <c r="N1414" s="1">
        <v>0</v>
      </c>
      <c r="O1414" s="1">
        <v>11</v>
      </c>
      <c r="P1414" s="1">
        <v>34</v>
      </c>
    </row>
    <row r="1415" spans="1:16" x14ac:dyDescent="0.25">
      <c r="A1415" s="1" t="s">
        <v>9750</v>
      </c>
      <c r="B1415" s="1">
        <v>2013</v>
      </c>
      <c r="C1415" s="1" t="s">
        <v>66</v>
      </c>
      <c r="D1415" s="1" t="s">
        <v>53</v>
      </c>
      <c r="E1415" s="1">
        <v>51</v>
      </c>
      <c r="F1415" s="1">
        <v>136</v>
      </c>
      <c r="G1415" s="1">
        <v>11</v>
      </c>
      <c r="H1415" s="1">
        <v>26</v>
      </c>
      <c r="I1415" s="1">
        <v>5</v>
      </c>
      <c r="J1415" s="1">
        <v>0</v>
      </c>
      <c r="K1415" s="1">
        <v>4</v>
      </c>
      <c r="L1415" s="1">
        <v>8</v>
      </c>
      <c r="M1415" s="1">
        <v>0</v>
      </c>
      <c r="N1415" s="1">
        <v>0</v>
      </c>
      <c r="O1415" s="1">
        <v>10</v>
      </c>
      <c r="P1415" s="1">
        <v>31</v>
      </c>
    </row>
    <row r="1416" spans="1:16" x14ac:dyDescent="0.25">
      <c r="A1416" s="1" t="s">
        <v>9503</v>
      </c>
      <c r="B1416" s="1">
        <v>2013</v>
      </c>
      <c r="C1416" s="1" t="s">
        <v>54</v>
      </c>
      <c r="D1416" s="1" t="s">
        <v>53</v>
      </c>
      <c r="E1416" s="1">
        <v>40</v>
      </c>
      <c r="F1416" s="1">
        <v>137</v>
      </c>
      <c r="G1416" s="1">
        <v>21</v>
      </c>
      <c r="H1416" s="1">
        <v>33</v>
      </c>
      <c r="I1416" s="1">
        <v>10</v>
      </c>
      <c r="J1416" s="1">
        <v>2</v>
      </c>
      <c r="K1416" s="1">
        <v>2</v>
      </c>
      <c r="L1416" s="1">
        <v>8</v>
      </c>
      <c r="M1416" s="1">
        <v>4</v>
      </c>
      <c r="N1416" s="1">
        <v>1</v>
      </c>
      <c r="O1416" s="1">
        <v>12</v>
      </c>
      <c r="P1416" s="1">
        <v>43</v>
      </c>
    </row>
    <row r="1417" spans="1:16" x14ac:dyDescent="0.25">
      <c r="A1417" s="1" t="s">
        <v>9697</v>
      </c>
      <c r="B1417" s="1">
        <v>2013</v>
      </c>
      <c r="C1417" s="1" t="s">
        <v>81</v>
      </c>
      <c r="D1417" s="1" t="s">
        <v>57</v>
      </c>
      <c r="E1417" s="1">
        <v>53</v>
      </c>
      <c r="F1417" s="1">
        <v>138</v>
      </c>
      <c r="G1417" s="1">
        <v>21</v>
      </c>
      <c r="H1417" s="1">
        <v>37</v>
      </c>
      <c r="I1417" s="1">
        <v>12</v>
      </c>
      <c r="J1417" s="1">
        <v>3</v>
      </c>
      <c r="K1417" s="1">
        <v>2</v>
      </c>
      <c r="L1417" s="1">
        <v>14</v>
      </c>
      <c r="M1417" s="1">
        <v>0</v>
      </c>
      <c r="N1417" s="1">
        <v>2</v>
      </c>
      <c r="O1417" s="1">
        <v>6</v>
      </c>
      <c r="P1417" s="1">
        <v>33</v>
      </c>
    </row>
    <row r="1418" spans="1:16" x14ac:dyDescent="0.25">
      <c r="A1418" s="1" t="s">
        <v>9669</v>
      </c>
      <c r="B1418" s="1">
        <v>2013</v>
      </c>
      <c r="C1418" s="1" t="s">
        <v>65</v>
      </c>
      <c r="D1418" s="1" t="s">
        <v>57</v>
      </c>
      <c r="E1418" s="1">
        <v>48</v>
      </c>
      <c r="F1418" s="1">
        <v>139</v>
      </c>
      <c r="G1418" s="1">
        <v>16</v>
      </c>
      <c r="H1418" s="1">
        <v>44</v>
      </c>
      <c r="I1418" s="1">
        <v>5</v>
      </c>
      <c r="J1418" s="1">
        <v>1</v>
      </c>
      <c r="K1418" s="1">
        <v>0</v>
      </c>
      <c r="L1418" s="1">
        <v>14</v>
      </c>
      <c r="M1418" s="1">
        <v>0</v>
      </c>
      <c r="N1418" s="1">
        <v>2</v>
      </c>
      <c r="O1418" s="1">
        <v>8</v>
      </c>
      <c r="P1418" s="1">
        <v>11</v>
      </c>
    </row>
    <row r="1419" spans="1:16" x14ac:dyDescent="0.25">
      <c r="A1419" s="1" t="s">
        <v>9994</v>
      </c>
      <c r="B1419" s="1">
        <v>2013</v>
      </c>
      <c r="C1419" s="1" t="s">
        <v>75</v>
      </c>
      <c r="D1419" s="1" t="s">
        <v>57</v>
      </c>
      <c r="E1419" s="1">
        <v>83</v>
      </c>
      <c r="F1419" s="1">
        <v>139</v>
      </c>
      <c r="G1419" s="1">
        <v>12</v>
      </c>
      <c r="H1419" s="1">
        <v>30</v>
      </c>
      <c r="I1419" s="1">
        <v>5</v>
      </c>
      <c r="J1419" s="1">
        <v>1</v>
      </c>
      <c r="K1419" s="1">
        <v>1</v>
      </c>
      <c r="L1419" s="1">
        <v>14</v>
      </c>
      <c r="M1419" s="1">
        <v>0</v>
      </c>
      <c r="N1419" s="1">
        <v>0</v>
      </c>
      <c r="O1419" s="1">
        <v>19</v>
      </c>
      <c r="P1419" s="1">
        <v>38</v>
      </c>
    </row>
    <row r="1420" spans="1:16" x14ac:dyDescent="0.25">
      <c r="A1420" s="1" t="s">
        <v>10111</v>
      </c>
      <c r="B1420" s="1">
        <v>2013</v>
      </c>
      <c r="C1420" s="1" t="s">
        <v>67</v>
      </c>
      <c r="D1420" s="1" t="s">
        <v>53</v>
      </c>
      <c r="E1420" s="1">
        <v>43</v>
      </c>
      <c r="F1420" s="1">
        <v>140</v>
      </c>
      <c r="G1420" s="1">
        <v>10</v>
      </c>
      <c r="H1420" s="1">
        <v>27</v>
      </c>
      <c r="I1420" s="1">
        <v>5</v>
      </c>
      <c r="J1420" s="1">
        <v>1</v>
      </c>
      <c r="K1420" s="1">
        <v>2</v>
      </c>
      <c r="L1420" s="1">
        <v>13</v>
      </c>
      <c r="M1420" s="1">
        <v>0</v>
      </c>
      <c r="N1420" s="1">
        <v>0</v>
      </c>
      <c r="O1420" s="1">
        <v>9</v>
      </c>
      <c r="P1420" s="1">
        <v>43</v>
      </c>
    </row>
    <row r="1421" spans="1:16" x14ac:dyDescent="0.25">
      <c r="A1421" s="1" t="s">
        <v>9863</v>
      </c>
      <c r="B1421" s="1">
        <v>2013</v>
      </c>
      <c r="C1421" s="1" t="s">
        <v>54</v>
      </c>
      <c r="D1421" s="1" t="s">
        <v>53</v>
      </c>
      <c r="E1421" s="1">
        <v>51</v>
      </c>
      <c r="F1421" s="1">
        <v>141</v>
      </c>
      <c r="G1421" s="1">
        <v>12</v>
      </c>
      <c r="H1421" s="1">
        <v>31</v>
      </c>
      <c r="I1421" s="1">
        <v>6</v>
      </c>
      <c r="J1421" s="1">
        <v>1</v>
      </c>
      <c r="K1421" s="1">
        <v>1</v>
      </c>
      <c r="L1421" s="1">
        <v>12</v>
      </c>
      <c r="M1421" s="1">
        <v>2</v>
      </c>
      <c r="N1421" s="1">
        <v>1</v>
      </c>
      <c r="O1421" s="1">
        <v>6</v>
      </c>
      <c r="P1421" s="1">
        <v>42</v>
      </c>
    </row>
    <row r="1422" spans="1:16" x14ac:dyDescent="0.25">
      <c r="A1422" s="1" t="s">
        <v>9955</v>
      </c>
      <c r="B1422" s="1">
        <v>2013</v>
      </c>
      <c r="C1422" s="1" t="s">
        <v>58</v>
      </c>
      <c r="D1422" s="1" t="s">
        <v>57</v>
      </c>
      <c r="E1422" s="1">
        <v>47</v>
      </c>
      <c r="F1422" s="1">
        <v>143</v>
      </c>
      <c r="G1422" s="1">
        <v>18</v>
      </c>
      <c r="H1422" s="1">
        <v>39</v>
      </c>
      <c r="I1422" s="1">
        <v>7</v>
      </c>
      <c r="J1422" s="1">
        <v>1</v>
      </c>
      <c r="K1422" s="1">
        <v>6</v>
      </c>
      <c r="L1422" s="1">
        <v>16</v>
      </c>
      <c r="M1422" s="1">
        <v>2</v>
      </c>
      <c r="N1422" s="1">
        <v>0</v>
      </c>
      <c r="O1422" s="1">
        <v>10</v>
      </c>
      <c r="P1422" s="1">
        <v>35</v>
      </c>
    </row>
    <row r="1423" spans="1:16" x14ac:dyDescent="0.25">
      <c r="A1423" s="1" t="s">
        <v>10041</v>
      </c>
      <c r="B1423" s="1">
        <v>2013</v>
      </c>
      <c r="C1423" s="1" t="s">
        <v>76</v>
      </c>
      <c r="D1423" s="1" t="s">
        <v>57</v>
      </c>
      <c r="E1423" s="1">
        <v>99</v>
      </c>
      <c r="F1423" s="1">
        <v>144</v>
      </c>
      <c r="G1423" s="1">
        <v>22</v>
      </c>
      <c r="H1423" s="1">
        <v>36</v>
      </c>
      <c r="I1423" s="1">
        <v>2</v>
      </c>
      <c r="J1423" s="1">
        <v>1</v>
      </c>
      <c r="K1423" s="1">
        <v>2</v>
      </c>
      <c r="L1423" s="1">
        <v>16</v>
      </c>
      <c r="M1423" s="1">
        <v>5</v>
      </c>
      <c r="N1423" s="1">
        <v>1</v>
      </c>
      <c r="O1423" s="1">
        <v>23</v>
      </c>
      <c r="P1423" s="1">
        <v>17</v>
      </c>
    </row>
    <row r="1424" spans="1:16" x14ac:dyDescent="0.25">
      <c r="A1424" s="1" t="s">
        <v>9899</v>
      </c>
      <c r="B1424" s="1">
        <v>2013</v>
      </c>
      <c r="C1424" s="1" t="s">
        <v>55</v>
      </c>
      <c r="D1424" s="1" t="s">
        <v>53</v>
      </c>
      <c r="E1424" s="1">
        <v>41</v>
      </c>
      <c r="F1424" s="1">
        <v>145</v>
      </c>
      <c r="G1424" s="1">
        <v>18</v>
      </c>
      <c r="H1424" s="1">
        <v>36</v>
      </c>
      <c r="I1424" s="1">
        <v>7</v>
      </c>
      <c r="J1424" s="1">
        <v>0</v>
      </c>
      <c r="K1424" s="1">
        <v>10</v>
      </c>
      <c r="L1424" s="1">
        <v>24</v>
      </c>
      <c r="M1424" s="1">
        <v>3</v>
      </c>
      <c r="N1424" s="1">
        <v>1</v>
      </c>
      <c r="O1424" s="1">
        <v>5</v>
      </c>
      <c r="P1424" s="1">
        <v>43</v>
      </c>
    </row>
    <row r="1425" spans="1:16" x14ac:dyDescent="0.25">
      <c r="A1425" s="1" t="s">
        <v>10040</v>
      </c>
      <c r="B1425" s="1">
        <v>2013</v>
      </c>
      <c r="C1425" s="1" t="s">
        <v>60</v>
      </c>
      <c r="D1425" s="1" t="s">
        <v>53</v>
      </c>
      <c r="E1425" s="1">
        <v>52</v>
      </c>
      <c r="F1425" s="1">
        <v>147</v>
      </c>
      <c r="G1425" s="1">
        <v>15</v>
      </c>
      <c r="H1425" s="1">
        <v>38</v>
      </c>
      <c r="I1425" s="1">
        <v>6</v>
      </c>
      <c r="J1425" s="1">
        <v>5</v>
      </c>
      <c r="K1425" s="1">
        <v>2</v>
      </c>
      <c r="L1425" s="1">
        <v>12</v>
      </c>
      <c r="M1425" s="1">
        <v>4</v>
      </c>
      <c r="N1425" s="1">
        <v>3</v>
      </c>
      <c r="O1425" s="1">
        <v>5</v>
      </c>
      <c r="P1425" s="1">
        <v>37</v>
      </c>
    </row>
    <row r="1426" spans="1:16" x14ac:dyDescent="0.25">
      <c r="A1426" s="1" t="s">
        <v>10023</v>
      </c>
      <c r="B1426" s="1">
        <v>2013</v>
      </c>
      <c r="C1426" s="1" t="s">
        <v>58</v>
      </c>
      <c r="D1426" s="1" t="s">
        <v>57</v>
      </c>
      <c r="E1426" s="1">
        <v>46</v>
      </c>
      <c r="F1426" s="1">
        <v>149</v>
      </c>
      <c r="G1426" s="1">
        <v>23</v>
      </c>
      <c r="H1426" s="1">
        <v>38</v>
      </c>
      <c r="I1426" s="1">
        <v>8</v>
      </c>
      <c r="J1426" s="1">
        <v>0</v>
      </c>
      <c r="K1426" s="1">
        <v>11</v>
      </c>
      <c r="L1426" s="1">
        <v>23</v>
      </c>
      <c r="M1426" s="1">
        <v>2</v>
      </c>
      <c r="N1426" s="1">
        <v>0</v>
      </c>
      <c r="O1426" s="1">
        <v>8</v>
      </c>
      <c r="P1426" s="1">
        <v>48</v>
      </c>
    </row>
    <row r="1427" spans="1:16" x14ac:dyDescent="0.25">
      <c r="A1427" s="1" t="s">
        <v>10020</v>
      </c>
      <c r="B1427" s="1">
        <v>2013</v>
      </c>
      <c r="C1427" s="1" t="s">
        <v>69</v>
      </c>
      <c r="D1427" s="1" t="s">
        <v>57</v>
      </c>
      <c r="E1427" s="1">
        <v>68</v>
      </c>
      <c r="F1427" s="1">
        <v>150</v>
      </c>
      <c r="G1427" s="1">
        <v>16</v>
      </c>
      <c r="H1427" s="1">
        <v>34</v>
      </c>
      <c r="I1427" s="1">
        <v>5</v>
      </c>
      <c r="J1427" s="1">
        <v>0</v>
      </c>
      <c r="K1427" s="1">
        <v>7</v>
      </c>
      <c r="L1427" s="1">
        <v>24</v>
      </c>
      <c r="M1427" s="1">
        <v>1</v>
      </c>
      <c r="N1427" s="1">
        <v>0</v>
      </c>
      <c r="O1427" s="1">
        <v>13</v>
      </c>
      <c r="P1427" s="1">
        <v>44</v>
      </c>
    </row>
    <row r="1428" spans="1:16" x14ac:dyDescent="0.25">
      <c r="A1428" s="1" t="s">
        <v>9841</v>
      </c>
      <c r="B1428" s="1">
        <v>2013</v>
      </c>
      <c r="C1428" s="1" t="s">
        <v>79</v>
      </c>
      <c r="D1428" s="1" t="s">
        <v>57</v>
      </c>
      <c r="E1428" s="1">
        <v>85</v>
      </c>
      <c r="F1428" s="1">
        <v>152</v>
      </c>
      <c r="G1428" s="1">
        <v>18</v>
      </c>
      <c r="H1428" s="1">
        <v>27</v>
      </c>
      <c r="I1428" s="1">
        <v>6</v>
      </c>
      <c r="J1428" s="1">
        <v>1</v>
      </c>
      <c r="K1428" s="1">
        <v>2</v>
      </c>
      <c r="L1428" s="1">
        <v>6</v>
      </c>
      <c r="M1428" s="1">
        <v>3</v>
      </c>
      <c r="N1428" s="1">
        <v>0</v>
      </c>
      <c r="O1428" s="1">
        <v>12</v>
      </c>
      <c r="P1428" s="1">
        <v>44</v>
      </c>
    </row>
    <row r="1429" spans="1:16" x14ac:dyDescent="0.25">
      <c r="A1429" s="1" t="s">
        <v>9713</v>
      </c>
      <c r="B1429" s="1">
        <v>2013</v>
      </c>
      <c r="C1429" s="1" t="s">
        <v>80</v>
      </c>
      <c r="D1429" s="1" t="s">
        <v>53</v>
      </c>
      <c r="E1429" s="1">
        <v>74</v>
      </c>
      <c r="F1429" s="1">
        <v>154</v>
      </c>
      <c r="G1429" s="1">
        <v>21</v>
      </c>
      <c r="H1429" s="1">
        <v>43</v>
      </c>
      <c r="I1429" s="1">
        <v>8</v>
      </c>
      <c r="J1429" s="1">
        <v>0</v>
      </c>
      <c r="K1429" s="1">
        <v>11</v>
      </c>
      <c r="L1429" s="1">
        <v>21</v>
      </c>
      <c r="M1429" s="1">
        <v>1</v>
      </c>
      <c r="N1429" s="1">
        <v>0</v>
      </c>
      <c r="O1429" s="1">
        <v>18</v>
      </c>
      <c r="P1429" s="1">
        <v>48</v>
      </c>
    </row>
    <row r="1430" spans="1:16" x14ac:dyDescent="0.25">
      <c r="A1430" s="1" t="s">
        <v>9797</v>
      </c>
      <c r="B1430" s="1">
        <v>2013</v>
      </c>
      <c r="C1430" s="1" t="s">
        <v>68</v>
      </c>
      <c r="D1430" s="1" t="s">
        <v>57</v>
      </c>
      <c r="E1430" s="1">
        <v>104</v>
      </c>
      <c r="F1430" s="1">
        <v>155</v>
      </c>
      <c r="G1430" s="1">
        <v>8</v>
      </c>
      <c r="H1430" s="1">
        <v>30</v>
      </c>
      <c r="I1430" s="1">
        <v>2</v>
      </c>
      <c r="J1430" s="1">
        <v>0</v>
      </c>
      <c r="K1430" s="1">
        <v>1</v>
      </c>
      <c r="L1430" s="1">
        <v>12</v>
      </c>
      <c r="M1430" s="1">
        <v>0</v>
      </c>
      <c r="N1430" s="1">
        <v>2</v>
      </c>
      <c r="O1430" s="1">
        <v>13</v>
      </c>
      <c r="P1430" s="1">
        <v>25</v>
      </c>
    </row>
    <row r="1431" spans="1:16" x14ac:dyDescent="0.25">
      <c r="A1431" s="1" t="s">
        <v>9884</v>
      </c>
      <c r="B1431" s="1">
        <v>2013</v>
      </c>
      <c r="C1431" s="1" t="s">
        <v>67</v>
      </c>
      <c r="D1431" s="1" t="s">
        <v>53</v>
      </c>
      <c r="E1431" s="1">
        <v>44</v>
      </c>
      <c r="F1431" s="1">
        <v>156</v>
      </c>
      <c r="G1431" s="1">
        <v>21</v>
      </c>
      <c r="H1431" s="1">
        <v>38</v>
      </c>
      <c r="I1431" s="1">
        <v>7</v>
      </c>
      <c r="J1431" s="1">
        <v>0</v>
      </c>
      <c r="K1431" s="1">
        <v>7</v>
      </c>
      <c r="L1431" s="1">
        <v>19</v>
      </c>
      <c r="M1431" s="1">
        <v>4</v>
      </c>
      <c r="N1431" s="1">
        <v>2</v>
      </c>
      <c r="O1431" s="1">
        <v>23</v>
      </c>
      <c r="P1431" s="1">
        <v>43</v>
      </c>
    </row>
    <row r="1432" spans="1:16" x14ac:dyDescent="0.25">
      <c r="A1432" s="1" t="s">
        <v>9734</v>
      </c>
      <c r="B1432" s="1">
        <v>2013</v>
      </c>
      <c r="C1432" s="1" t="s">
        <v>74</v>
      </c>
      <c r="D1432" s="1" t="s">
        <v>53</v>
      </c>
      <c r="E1432" s="1">
        <v>53</v>
      </c>
      <c r="F1432" s="1">
        <v>156</v>
      </c>
      <c r="G1432" s="1">
        <v>15</v>
      </c>
      <c r="H1432" s="1">
        <v>45</v>
      </c>
      <c r="I1432" s="1">
        <v>5</v>
      </c>
      <c r="J1432" s="1">
        <v>0</v>
      </c>
      <c r="K1432" s="1">
        <v>3</v>
      </c>
      <c r="L1432" s="1">
        <v>20</v>
      </c>
      <c r="M1432" s="1">
        <v>1</v>
      </c>
      <c r="N1432" s="1">
        <v>0</v>
      </c>
      <c r="O1432" s="1">
        <v>6</v>
      </c>
      <c r="P1432" s="1">
        <v>25</v>
      </c>
    </row>
    <row r="1433" spans="1:16" x14ac:dyDescent="0.25">
      <c r="A1433" s="1" t="s">
        <v>10112</v>
      </c>
      <c r="B1433" s="1">
        <v>2013</v>
      </c>
      <c r="C1433" s="1" t="s">
        <v>71</v>
      </c>
      <c r="D1433" s="1" t="s">
        <v>53</v>
      </c>
      <c r="E1433" s="1">
        <v>57</v>
      </c>
      <c r="F1433" s="1">
        <v>157</v>
      </c>
      <c r="G1433" s="1">
        <v>16</v>
      </c>
      <c r="H1433" s="1">
        <v>32</v>
      </c>
      <c r="I1433" s="1">
        <v>7</v>
      </c>
      <c r="J1433" s="1">
        <v>0</v>
      </c>
      <c r="K1433" s="1">
        <v>4</v>
      </c>
      <c r="L1433" s="1">
        <v>18</v>
      </c>
      <c r="M1433" s="1">
        <v>0</v>
      </c>
      <c r="N1433" s="1">
        <v>1</v>
      </c>
      <c r="O1433" s="1">
        <v>18</v>
      </c>
      <c r="P1433" s="1">
        <v>49</v>
      </c>
    </row>
    <row r="1434" spans="1:16" x14ac:dyDescent="0.25">
      <c r="A1434" s="1" t="s">
        <v>9688</v>
      </c>
      <c r="B1434" s="1">
        <v>2013</v>
      </c>
      <c r="C1434" s="1" t="s">
        <v>74</v>
      </c>
      <c r="D1434" s="1" t="s">
        <v>53</v>
      </c>
      <c r="E1434" s="1">
        <v>42</v>
      </c>
      <c r="F1434" s="1">
        <v>158</v>
      </c>
      <c r="G1434" s="1">
        <v>21</v>
      </c>
      <c r="H1434" s="1">
        <v>45</v>
      </c>
      <c r="I1434" s="1">
        <v>6</v>
      </c>
      <c r="J1434" s="1">
        <v>2</v>
      </c>
      <c r="K1434" s="1">
        <v>0</v>
      </c>
      <c r="L1434" s="1">
        <v>11</v>
      </c>
      <c r="M1434" s="1">
        <v>16</v>
      </c>
      <c r="N1434" s="1">
        <v>2</v>
      </c>
      <c r="O1434" s="1">
        <v>17</v>
      </c>
      <c r="P1434" s="1">
        <v>37</v>
      </c>
    </row>
    <row r="1435" spans="1:16" x14ac:dyDescent="0.25">
      <c r="A1435" s="1" t="s">
        <v>9495</v>
      </c>
      <c r="B1435" s="1">
        <v>2013</v>
      </c>
      <c r="C1435" s="1" t="s">
        <v>79</v>
      </c>
      <c r="D1435" s="1" t="s">
        <v>57</v>
      </c>
      <c r="E1435" s="1">
        <v>44</v>
      </c>
      <c r="F1435" s="1">
        <v>158</v>
      </c>
      <c r="G1435" s="1">
        <v>11</v>
      </c>
      <c r="H1435" s="1">
        <v>25</v>
      </c>
      <c r="I1435" s="1">
        <v>9</v>
      </c>
      <c r="J1435" s="1">
        <v>0</v>
      </c>
      <c r="K1435" s="1">
        <v>3</v>
      </c>
      <c r="L1435" s="1">
        <v>12</v>
      </c>
      <c r="M1435" s="1">
        <v>1</v>
      </c>
      <c r="N1435" s="1">
        <v>0</v>
      </c>
      <c r="O1435" s="1">
        <v>4</v>
      </c>
      <c r="P1435" s="1">
        <v>47</v>
      </c>
    </row>
    <row r="1436" spans="1:16" x14ac:dyDescent="0.25">
      <c r="A1436" s="1" t="s">
        <v>10045</v>
      </c>
      <c r="B1436" s="1">
        <v>2013</v>
      </c>
      <c r="C1436" s="1" t="s">
        <v>58</v>
      </c>
      <c r="D1436" s="1" t="s">
        <v>57</v>
      </c>
      <c r="E1436" s="1">
        <v>57</v>
      </c>
      <c r="F1436" s="1">
        <v>158</v>
      </c>
      <c r="G1436" s="1">
        <v>21</v>
      </c>
      <c r="H1436" s="1">
        <v>32</v>
      </c>
      <c r="I1436" s="1">
        <v>10</v>
      </c>
      <c r="J1436" s="1">
        <v>1</v>
      </c>
      <c r="K1436" s="1">
        <v>9</v>
      </c>
      <c r="L1436" s="1">
        <v>20</v>
      </c>
      <c r="M1436" s="1">
        <v>0</v>
      </c>
      <c r="N1436" s="1">
        <v>0</v>
      </c>
      <c r="O1436" s="1">
        <v>22</v>
      </c>
      <c r="P1436" s="1">
        <v>57</v>
      </c>
    </row>
    <row r="1437" spans="1:16" x14ac:dyDescent="0.25">
      <c r="A1437" s="1" t="s">
        <v>9502</v>
      </c>
      <c r="B1437" s="1">
        <v>2013</v>
      </c>
      <c r="C1437" s="1" t="s">
        <v>66</v>
      </c>
      <c r="D1437" s="1" t="s">
        <v>53</v>
      </c>
      <c r="E1437" s="1">
        <v>50</v>
      </c>
      <c r="F1437" s="1">
        <v>159</v>
      </c>
      <c r="G1437" s="1">
        <v>20</v>
      </c>
      <c r="H1437" s="1">
        <v>43</v>
      </c>
      <c r="I1437" s="1">
        <v>7</v>
      </c>
      <c r="J1437" s="1">
        <v>0</v>
      </c>
      <c r="K1437" s="1">
        <v>5</v>
      </c>
      <c r="L1437" s="1">
        <v>22</v>
      </c>
      <c r="M1437" s="1">
        <v>0</v>
      </c>
      <c r="N1437" s="1">
        <v>0</v>
      </c>
      <c r="O1437" s="1">
        <v>19</v>
      </c>
      <c r="P1437" s="1">
        <v>25</v>
      </c>
    </row>
    <row r="1438" spans="1:16" x14ac:dyDescent="0.25">
      <c r="A1438" s="1" t="s">
        <v>10113</v>
      </c>
      <c r="B1438" s="1">
        <v>2013</v>
      </c>
      <c r="C1438" s="1" t="s">
        <v>71</v>
      </c>
      <c r="D1438" s="1" t="s">
        <v>53</v>
      </c>
      <c r="E1438" s="1">
        <v>55</v>
      </c>
      <c r="F1438" s="1">
        <v>160</v>
      </c>
      <c r="G1438" s="1">
        <v>14</v>
      </c>
      <c r="H1438" s="1">
        <v>31</v>
      </c>
      <c r="I1438" s="1">
        <v>3</v>
      </c>
      <c r="J1438" s="1">
        <v>0</v>
      </c>
      <c r="K1438" s="1">
        <v>7</v>
      </c>
      <c r="L1438" s="1">
        <v>17</v>
      </c>
      <c r="M1438" s="1">
        <v>0</v>
      </c>
      <c r="N1438" s="1">
        <v>1</v>
      </c>
      <c r="O1438" s="1">
        <v>20</v>
      </c>
      <c r="P1438" s="1">
        <v>58</v>
      </c>
    </row>
    <row r="1439" spans="1:16" x14ac:dyDescent="0.25">
      <c r="A1439" s="1" t="s">
        <v>10114</v>
      </c>
      <c r="B1439" s="1">
        <v>2013</v>
      </c>
      <c r="C1439" s="1" t="s">
        <v>52</v>
      </c>
      <c r="D1439" s="1" t="s">
        <v>53</v>
      </c>
      <c r="E1439" s="1">
        <v>79</v>
      </c>
      <c r="F1439" s="1">
        <v>160</v>
      </c>
      <c r="G1439" s="1">
        <v>15</v>
      </c>
      <c r="H1439" s="1">
        <v>37</v>
      </c>
      <c r="I1439" s="1">
        <v>7</v>
      </c>
      <c r="J1439" s="1">
        <v>0</v>
      </c>
      <c r="K1439" s="1">
        <v>5</v>
      </c>
      <c r="L1439" s="1">
        <v>12</v>
      </c>
      <c r="M1439" s="1">
        <v>7</v>
      </c>
      <c r="N1439" s="1">
        <v>2</v>
      </c>
      <c r="O1439" s="1">
        <v>18</v>
      </c>
      <c r="P1439" s="1">
        <v>57</v>
      </c>
    </row>
    <row r="1440" spans="1:16" x14ac:dyDescent="0.25">
      <c r="A1440" s="1" t="s">
        <v>10115</v>
      </c>
      <c r="B1440" s="1">
        <v>2013</v>
      </c>
      <c r="C1440" s="1" t="s">
        <v>73</v>
      </c>
      <c r="D1440" s="1" t="s">
        <v>57</v>
      </c>
      <c r="E1440" s="1">
        <v>56</v>
      </c>
      <c r="F1440" s="1">
        <v>160</v>
      </c>
      <c r="G1440" s="1">
        <v>12</v>
      </c>
      <c r="H1440" s="1">
        <v>37</v>
      </c>
      <c r="I1440" s="1">
        <v>8</v>
      </c>
      <c r="J1440" s="1">
        <v>0</v>
      </c>
      <c r="K1440" s="1">
        <v>4</v>
      </c>
      <c r="L1440" s="1">
        <v>16</v>
      </c>
      <c r="M1440" s="1">
        <v>0</v>
      </c>
      <c r="N1440" s="1">
        <v>0</v>
      </c>
      <c r="O1440" s="1">
        <v>10</v>
      </c>
      <c r="P1440" s="1">
        <v>56</v>
      </c>
    </row>
    <row r="1441" spans="1:16" x14ac:dyDescent="0.25">
      <c r="A1441" s="1" t="s">
        <v>10116</v>
      </c>
      <c r="B1441" s="1">
        <v>2013</v>
      </c>
      <c r="C1441" s="1" t="s">
        <v>52</v>
      </c>
      <c r="D1441" s="1" t="s">
        <v>53</v>
      </c>
      <c r="E1441" s="1">
        <v>42</v>
      </c>
      <c r="F1441" s="1">
        <v>161</v>
      </c>
      <c r="G1441" s="1">
        <v>19</v>
      </c>
      <c r="H1441" s="1">
        <v>49</v>
      </c>
      <c r="I1441" s="1">
        <v>4</v>
      </c>
      <c r="J1441" s="1">
        <v>2</v>
      </c>
      <c r="K1441" s="1">
        <v>5</v>
      </c>
      <c r="L1441" s="1">
        <v>21</v>
      </c>
      <c r="M1441" s="1">
        <v>3</v>
      </c>
      <c r="N1441" s="1">
        <v>2</v>
      </c>
      <c r="O1441" s="1">
        <v>5</v>
      </c>
      <c r="P1441" s="1">
        <v>38</v>
      </c>
    </row>
    <row r="1442" spans="1:16" x14ac:dyDescent="0.25">
      <c r="A1442" s="1" t="s">
        <v>9782</v>
      </c>
      <c r="B1442" s="1">
        <v>2013</v>
      </c>
      <c r="C1442" s="1" t="s">
        <v>61</v>
      </c>
      <c r="D1442" s="1" t="s">
        <v>53</v>
      </c>
      <c r="E1442" s="1">
        <v>52</v>
      </c>
      <c r="F1442" s="1">
        <v>161</v>
      </c>
      <c r="G1442" s="1">
        <v>20</v>
      </c>
      <c r="H1442" s="1">
        <v>49</v>
      </c>
      <c r="I1442" s="1">
        <v>14</v>
      </c>
      <c r="J1442" s="1">
        <v>1</v>
      </c>
      <c r="K1442" s="1">
        <v>8</v>
      </c>
      <c r="L1442" s="1">
        <v>23</v>
      </c>
      <c r="M1442" s="1">
        <v>0</v>
      </c>
      <c r="N1442" s="1">
        <v>2</v>
      </c>
      <c r="O1442" s="1">
        <v>8</v>
      </c>
      <c r="P1442" s="1">
        <v>33</v>
      </c>
    </row>
    <row r="1443" spans="1:16" x14ac:dyDescent="0.25">
      <c r="A1443" s="1" t="s">
        <v>10117</v>
      </c>
      <c r="B1443" s="1">
        <v>2013</v>
      </c>
      <c r="C1443" s="1" t="s">
        <v>82</v>
      </c>
      <c r="D1443" s="1" t="s">
        <v>57</v>
      </c>
      <c r="E1443" s="1">
        <v>50</v>
      </c>
      <c r="F1443" s="1">
        <v>162</v>
      </c>
      <c r="G1443" s="1">
        <v>18</v>
      </c>
      <c r="H1443" s="1">
        <v>38</v>
      </c>
      <c r="I1443" s="1">
        <v>8</v>
      </c>
      <c r="J1443" s="1">
        <v>1</v>
      </c>
      <c r="K1443" s="1">
        <v>5</v>
      </c>
      <c r="L1443" s="1">
        <v>22</v>
      </c>
      <c r="M1443" s="1">
        <v>1</v>
      </c>
      <c r="N1443" s="1">
        <v>0</v>
      </c>
      <c r="O1443" s="1">
        <v>15</v>
      </c>
      <c r="P1443" s="1">
        <v>43</v>
      </c>
    </row>
    <row r="1444" spans="1:16" x14ac:dyDescent="0.25">
      <c r="A1444" s="1" t="s">
        <v>9953</v>
      </c>
      <c r="B1444" s="1">
        <v>2013</v>
      </c>
      <c r="C1444" s="1" t="s">
        <v>74</v>
      </c>
      <c r="D1444" s="1" t="s">
        <v>53</v>
      </c>
      <c r="E1444" s="1">
        <v>79</v>
      </c>
      <c r="F1444" s="1">
        <v>162</v>
      </c>
      <c r="G1444" s="1">
        <v>19</v>
      </c>
      <c r="H1444" s="1">
        <v>29</v>
      </c>
      <c r="I1444" s="1">
        <v>2</v>
      </c>
      <c r="J1444" s="1">
        <v>1</v>
      </c>
      <c r="K1444" s="1">
        <v>2</v>
      </c>
      <c r="L1444" s="1">
        <v>9</v>
      </c>
      <c r="M1444" s="1">
        <v>14</v>
      </c>
      <c r="N1444" s="1">
        <v>0</v>
      </c>
      <c r="O1444" s="1">
        <v>8</v>
      </c>
      <c r="P1444" s="1">
        <v>49</v>
      </c>
    </row>
    <row r="1445" spans="1:16" x14ac:dyDescent="0.25">
      <c r="A1445" s="1" t="s">
        <v>10007</v>
      </c>
      <c r="B1445" s="1">
        <v>2013</v>
      </c>
      <c r="C1445" s="1" t="s">
        <v>63</v>
      </c>
      <c r="D1445" s="1" t="s">
        <v>53</v>
      </c>
      <c r="E1445" s="1">
        <v>60</v>
      </c>
      <c r="F1445" s="1">
        <v>162</v>
      </c>
      <c r="G1445" s="1">
        <v>15</v>
      </c>
      <c r="H1445" s="1">
        <v>40</v>
      </c>
      <c r="I1445" s="1">
        <v>6</v>
      </c>
      <c r="J1445" s="1">
        <v>0</v>
      </c>
      <c r="K1445" s="1">
        <v>5</v>
      </c>
      <c r="L1445" s="1">
        <v>17</v>
      </c>
      <c r="M1445" s="1">
        <v>0</v>
      </c>
      <c r="N1445" s="1">
        <v>2</v>
      </c>
      <c r="O1445" s="1">
        <v>11</v>
      </c>
      <c r="P1445" s="1">
        <v>39</v>
      </c>
    </row>
    <row r="1446" spans="1:16" x14ac:dyDescent="0.25">
      <c r="A1446" s="1" t="s">
        <v>9794</v>
      </c>
      <c r="B1446" s="1">
        <v>2013</v>
      </c>
      <c r="C1446" s="1" t="s">
        <v>80</v>
      </c>
      <c r="D1446" s="1" t="s">
        <v>53</v>
      </c>
      <c r="E1446" s="1">
        <v>54</v>
      </c>
      <c r="F1446" s="1">
        <v>163</v>
      </c>
      <c r="G1446" s="1">
        <v>20</v>
      </c>
      <c r="H1446" s="1">
        <v>40</v>
      </c>
      <c r="I1446" s="1">
        <v>9</v>
      </c>
      <c r="J1446" s="1">
        <v>0</v>
      </c>
      <c r="K1446" s="1">
        <v>9</v>
      </c>
      <c r="L1446" s="1">
        <v>22</v>
      </c>
      <c r="M1446" s="1">
        <v>1</v>
      </c>
      <c r="N1446" s="1">
        <v>2</v>
      </c>
      <c r="O1446" s="1">
        <v>20</v>
      </c>
      <c r="P1446" s="1">
        <v>60</v>
      </c>
    </row>
    <row r="1447" spans="1:16" x14ac:dyDescent="0.25">
      <c r="A1447" s="1" t="s">
        <v>9576</v>
      </c>
      <c r="B1447" s="1">
        <v>2013</v>
      </c>
      <c r="C1447" s="1" t="s">
        <v>78</v>
      </c>
      <c r="D1447" s="1" t="s">
        <v>53</v>
      </c>
      <c r="E1447" s="1">
        <v>81</v>
      </c>
      <c r="F1447" s="1">
        <v>164</v>
      </c>
      <c r="G1447" s="1">
        <v>26</v>
      </c>
      <c r="H1447" s="1">
        <v>40</v>
      </c>
      <c r="I1447" s="1">
        <v>7</v>
      </c>
      <c r="J1447" s="1">
        <v>0</v>
      </c>
      <c r="K1447" s="1">
        <v>7</v>
      </c>
      <c r="L1447" s="1">
        <v>30</v>
      </c>
      <c r="M1447" s="1">
        <v>0</v>
      </c>
      <c r="N1447" s="1">
        <v>0</v>
      </c>
      <c r="O1447" s="1">
        <v>25</v>
      </c>
      <c r="P1447" s="1">
        <v>57</v>
      </c>
    </row>
    <row r="1448" spans="1:16" x14ac:dyDescent="0.25">
      <c r="A1448" s="1" t="s">
        <v>9853</v>
      </c>
      <c r="B1448" s="1">
        <v>2013</v>
      </c>
      <c r="C1448" s="1" t="s">
        <v>54</v>
      </c>
      <c r="D1448" s="1" t="s">
        <v>53</v>
      </c>
      <c r="E1448" s="1">
        <v>60</v>
      </c>
      <c r="F1448" s="1">
        <v>165</v>
      </c>
      <c r="G1448" s="1">
        <v>18</v>
      </c>
      <c r="H1448" s="1">
        <v>36</v>
      </c>
      <c r="I1448" s="1">
        <v>7</v>
      </c>
      <c r="J1448" s="1">
        <v>1</v>
      </c>
      <c r="K1448" s="1">
        <v>1</v>
      </c>
      <c r="L1448" s="1">
        <v>13</v>
      </c>
      <c r="M1448" s="1">
        <v>6</v>
      </c>
      <c r="N1448" s="1">
        <v>1</v>
      </c>
      <c r="O1448" s="1">
        <v>16</v>
      </c>
      <c r="P1448" s="1">
        <v>39</v>
      </c>
    </row>
    <row r="1449" spans="1:16" x14ac:dyDescent="0.25">
      <c r="A1449" s="1" t="s">
        <v>10118</v>
      </c>
      <c r="B1449" s="1">
        <v>2013</v>
      </c>
      <c r="C1449" s="1" t="s">
        <v>71</v>
      </c>
      <c r="D1449" s="1" t="s">
        <v>53</v>
      </c>
      <c r="E1449" s="1">
        <v>66</v>
      </c>
      <c r="F1449" s="1">
        <v>165</v>
      </c>
      <c r="G1449" s="1">
        <v>23</v>
      </c>
      <c r="H1449" s="1">
        <v>39</v>
      </c>
      <c r="I1449" s="1">
        <v>5</v>
      </c>
      <c r="J1449" s="1">
        <v>2</v>
      </c>
      <c r="K1449" s="1">
        <v>3</v>
      </c>
      <c r="L1449" s="1">
        <v>10</v>
      </c>
      <c r="M1449" s="1">
        <v>0</v>
      </c>
      <c r="N1449" s="1">
        <v>2</v>
      </c>
      <c r="O1449" s="1">
        <v>11</v>
      </c>
      <c r="P1449" s="1">
        <v>34</v>
      </c>
    </row>
    <row r="1450" spans="1:16" x14ac:dyDescent="0.25">
      <c r="A1450" s="1" t="s">
        <v>9679</v>
      </c>
      <c r="B1450" s="1">
        <v>2013</v>
      </c>
      <c r="C1450" s="1" t="s">
        <v>84</v>
      </c>
      <c r="D1450" s="1" t="s">
        <v>57</v>
      </c>
      <c r="E1450" s="1">
        <v>57</v>
      </c>
      <c r="F1450" s="1">
        <v>165</v>
      </c>
      <c r="G1450" s="1">
        <v>22</v>
      </c>
      <c r="H1450" s="1">
        <v>40</v>
      </c>
      <c r="I1450" s="1">
        <v>9</v>
      </c>
      <c r="J1450" s="1">
        <v>3</v>
      </c>
      <c r="K1450" s="1">
        <v>1</v>
      </c>
      <c r="L1450" s="1">
        <v>6</v>
      </c>
      <c r="M1450" s="1">
        <v>8</v>
      </c>
      <c r="N1450" s="1">
        <v>4</v>
      </c>
      <c r="O1450" s="1">
        <v>11</v>
      </c>
      <c r="P1450" s="1">
        <v>33</v>
      </c>
    </row>
    <row r="1451" spans="1:16" x14ac:dyDescent="0.25">
      <c r="A1451" s="1" t="s">
        <v>10119</v>
      </c>
      <c r="B1451" s="1">
        <v>2013</v>
      </c>
      <c r="C1451" s="1" t="s">
        <v>54</v>
      </c>
      <c r="D1451" s="1" t="s">
        <v>53</v>
      </c>
      <c r="E1451" s="1">
        <v>46</v>
      </c>
      <c r="F1451" s="1">
        <v>167</v>
      </c>
      <c r="G1451" s="1">
        <v>24</v>
      </c>
      <c r="H1451" s="1">
        <v>48</v>
      </c>
      <c r="I1451" s="1">
        <v>7</v>
      </c>
      <c r="J1451" s="1">
        <v>2</v>
      </c>
      <c r="K1451" s="1">
        <v>1</v>
      </c>
      <c r="L1451" s="1">
        <v>10</v>
      </c>
      <c r="M1451" s="1">
        <v>7</v>
      </c>
      <c r="N1451" s="1">
        <v>1</v>
      </c>
      <c r="O1451" s="1">
        <v>12</v>
      </c>
      <c r="P1451" s="1">
        <v>34</v>
      </c>
    </row>
    <row r="1452" spans="1:16" x14ac:dyDescent="0.25">
      <c r="A1452" s="1" t="s">
        <v>10037</v>
      </c>
      <c r="B1452" s="1">
        <v>2013</v>
      </c>
      <c r="C1452" s="1" t="s">
        <v>79</v>
      </c>
      <c r="D1452" s="1" t="s">
        <v>57</v>
      </c>
      <c r="E1452" s="1">
        <v>63</v>
      </c>
      <c r="F1452" s="1">
        <v>167</v>
      </c>
      <c r="G1452" s="1">
        <v>16</v>
      </c>
      <c r="H1452" s="1">
        <v>37</v>
      </c>
      <c r="I1452" s="1">
        <v>9</v>
      </c>
      <c r="J1452" s="1">
        <v>0</v>
      </c>
      <c r="K1452" s="1">
        <v>4</v>
      </c>
      <c r="L1452" s="1">
        <v>21</v>
      </c>
      <c r="M1452" s="1">
        <v>0</v>
      </c>
      <c r="N1452" s="1">
        <v>0</v>
      </c>
      <c r="O1452" s="1">
        <v>8</v>
      </c>
      <c r="P1452" s="1">
        <v>58</v>
      </c>
    </row>
    <row r="1453" spans="1:16" x14ac:dyDescent="0.25">
      <c r="A1453" s="1" t="s">
        <v>10120</v>
      </c>
      <c r="B1453" s="1">
        <v>2013</v>
      </c>
      <c r="C1453" s="1" t="s">
        <v>55</v>
      </c>
      <c r="D1453" s="1" t="s">
        <v>53</v>
      </c>
      <c r="E1453" s="1">
        <v>52</v>
      </c>
      <c r="F1453" s="1">
        <v>173</v>
      </c>
      <c r="G1453" s="1">
        <v>22</v>
      </c>
      <c r="H1453" s="1">
        <v>37</v>
      </c>
      <c r="I1453" s="1">
        <v>5</v>
      </c>
      <c r="J1453" s="1">
        <v>0</v>
      </c>
      <c r="K1453" s="1">
        <v>5</v>
      </c>
      <c r="L1453" s="1">
        <v>14</v>
      </c>
      <c r="M1453" s="1">
        <v>1</v>
      </c>
      <c r="N1453" s="1">
        <v>0</v>
      </c>
      <c r="O1453" s="1">
        <v>16</v>
      </c>
      <c r="P1453" s="1">
        <v>49</v>
      </c>
    </row>
    <row r="1454" spans="1:16" x14ac:dyDescent="0.25">
      <c r="A1454" s="1" t="s">
        <v>9690</v>
      </c>
      <c r="B1454" s="1">
        <v>2013</v>
      </c>
      <c r="C1454" s="1" t="s">
        <v>77</v>
      </c>
      <c r="D1454" s="1" t="s">
        <v>53</v>
      </c>
      <c r="E1454" s="1">
        <v>55</v>
      </c>
      <c r="F1454" s="1">
        <v>175</v>
      </c>
      <c r="G1454" s="1">
        <v>26</v>
      </c>
      <c r="H1454" s="1">
        <v>48</v>
      </c>
      <c r="I1454" s="1">
        <v>3</v>
      </c>
      <c r="J1454" s="1">
        <v>3</v>
      </c>
      <c r="K1454" s="1">
        <v>3</v>
      </c>
      <c r="L1454" s="1">
        <v>12</v>
      </c>
      <c r="M1454" s="1">
        <v>6</v>
      </c>
      <c r="N1454" s="1">
        <v>0</v>
      </c>
      <c r="O1454" s="1">
        <v>10</v>
      </c>
      <c r="P1454" s="1">
        <v>43</v>
      </c>
    </row>
    <row r="1455" spans="1:16" x14ac:dyDescent="0.25">
      <c r="A1455" s="1" t="s">
        <v>9992</v>
      </c>
      <c r="B1455" s="1">
        <v>2013</v>
      </c>
      <c r="C1455" s="1" t="s">
        <v>63</v>
      </c>
      <c r="D1455" s="1" t="s">
        <v>53</v>
      </c>
      <c r="E1455" s="1">
        <v>119</v>
      </c>
      <c r="F1455" s="1">
        <v>176</v>
      </c>
      <c r="G1455" s="1">
        <v>25</v>
      </c>
      <c r="H1455" s="1">
        <v>35</v>
      </c>
      <c r="I1455" s="1">
        <v>0</v>
      </c>
      <c r="J1455" s="1">
        <v>3</v>
      </c>
      <c r="K1455" s="1">
        <v>2</v>
      </c>
      <c r="L1455" s="1">
        <v>17</v>
      </c>
      <c r="M1455" s="1">
        <v>8</v>
      </c>
      <c r="N1455" s="1">
        <v>2</v>
      </c>
      <c r="O1455" s="1">
        <v>17</v>
      </c>
      <c r="P1455" s="1">
        <v>28</v>
      </c>
    </row>
    <row r="1456" spans="1:16" x14ac:dyDescent="0.25">
      <c r="A1456" s="1" t="s">
        <v>9796</v>
      </c>
      <c r="B1456" s="1">
        <v>2013</v>
      </c>
      <c r="C1456" s="1" t="s">
        <v>84</v>
      </c>
      <c r="D1456" s="1" t="s">
        <v>57</v>
      </c>
      <c r="E1456" s="1">
        <v>61</v>
      </c>
      <c r="F1456" s="1">
        <v>179</v>
      </c>
      <c r="G1456" s="1">
        <v>10</v>
      </c>
      <c r="H1456" s="1">
        <v>43</v>
      </c>
      <c r="I1456" s="1">
        <v>8</v>
      </c>
      <c r="J1456" s="1">
        <v>0</v>
      </c>
      <c r="K1456" s="1">
        <v>0</v>
      </c>
      <c r="L1456" s="1">
        <v>16</v>
      </c>
      <c r="M1456" s="1">
        <v>0</v>
      </c>
      <c r="N1456" s="1">
        <v>0</v>
      </c>
      <c r="O1456" s="1">
        <v>13</v>
      </c>
      <c r="P1456" s="1">
        <v>24</v>
      </c>
    </row>
    <row r="1457" spans="1:16" x14ac:dyDescent="0.25">
      <c r="A1457" s="1" t="s">
        <v>9836</v>
      </c>
      <c r="B1457" s="1">
        <v>2013</v>
      </c>
      <c r="C1457" s="1" t="s">
        <v>74</v>
      </c>
      <c r="D1457" s="1" t="s">
        <v>53</v>
      </c>
      <c r="E1457" s="1">
        <v>59</v>
      </c>
      <c r="F1457" s="1">
        <v>183</v>
      </c>
      <c r="G1457" s="1">
        <v>19</v>
      </c>
      <c r="H1457" s="1">
        <v>38</v>
      </c>
      <c r="I1457" s="1">
        <v>8</v>
      </c>
      <c r="J1457" s="1">
        <v>2</v>
      </c>
      <c r="K1457" s="1">
        <v>3</v>
      </c>
      <c r="L1457" s="1">
        <v>13</v>
      </c>
      <c r="M1457" s="1">
        <v>2</v>
      </c>
      <c r="N1457" s="1">
        <v>0</v>
      </c>
      <c r="O1457" s="1">
        <v>8</v>
      </c>
      <c r="P1457" s="1">
        <v>49</v>
      </c>
    </row>
    <row r="1458" spans="1:16" x14ac:dyDescent="0.25">
      <c r="A1458" s="1" t="s">
        <v>10064</v>
      </c>
      <c r="B1458" s="1">
        <v>2013</v>
      </c>
      <c r="C1458" s="1" t="s">
        <v>62</v>
      </c>
      <c r="D1458" s="1" t="s">
        <v>57</v>
      </c>
      <c r="E1458" s="1">
        <v>67</v>
      </c>
      <c r="F1458" s="1">
        <v>183</v>
      </c>
      <c r="G1458" s="1">
        <v>13</v>
      </c>
      <c r="H1458" s="1">
        <v>31</v>
      </c>
      <c r="I1458" s="1">
        <v>7</v>
      </c>
      <c r="J1458" s="1">
        <v>1</v>
      </c>
      <c r="K1458" s="1">
        <v>4</v>
      </c>
      <c r="L1458" s="1">
        <v>22</v>
      </c>
      <c r="M1458" s="1">
        <v>0</v>
      </c>
      <c r="N1458" s="1">
        <v>0</v>
      </c>
      <c r="O1458" s="1">
        <v>13</v>
      </c>
      <c r="P1458" s="1">
        <v>53</v>
      </c>
    </row>
    <row r="1459" spans="1:16" x14ac:dyDescent="0.25">
      <c r="A1459" s="1" t="s">
        <v>9683</v>
      </c>
      <c r="B1459" s="1">
        <v>2013</v>
      </c>
      <c r="C1459" s="1" t="s">
        <v>72</v>
      </c>
      <c r="D1459" s="1" t="s">
        <v>53</v>
      </c>
      <c r="E1459" s="1">
        <v>71</v>
      </c>
      <c r="F1459" s="1">
        <v>186</v>
      </c>
      <c r="G1459" s="1">
        <v>21</v>
      </c>
      <c r="H1459" s="1">
        <v>34</v>
      </c>
      <c r="I1459" s="1">
        <v>8</v>
      </c>
      <c r="J1459" s="1">
        <v>0</v>
      </c>
      <c r="K1459" s="1">
        <v>9</v>
      </c>
      <c r="L1459" s="1">
        <v>31</v>
      </c>
      <c r="M1459" s="1">
        <v>0</v>
      </c>
      <c r="N1459" s="1">
        <v>1</v>
      </c>
      <c r="O1459" s="1">
        <v>23</v>
      </c>
      <c r="P1459" s="1">
        <v>56</v>
      </c>
    </row>
    <row r="1460" spans="1:16" x14ac:dyDescent="0.25">
      <c r="A1460" s="1" t="s">
        <v>9507</v>
      </c>
      <c r="B1460" s="1">
        <v>2013</v>
      </c>
      <c r="C1460" s="1" t="s">
        <v>80</v>
      </c>
      <c r="D1460" s="1" t="s">
        <v>53</v>
      </c>
      <c r="E1460" s="1">
        <v>47</v>
      </c>
      <c r="F1460" s="1">
        <v>186</v>
      </c>
      <c r="G1460" s="1">
        <v>26</v>
      </c>
      <c r="H1460" s="1">
        <v>52</v>
      </c>
      <c r="I1460" s="1">
        <v>11</v>
      </c>
      <c r="J1460" s="1">
        <v>2</v>
      </c>
      <c r="K1460" s="1">
        <v>6</v>
      </c>
      <c r="L1460" s="1">
        <v>26</v>
      </c>
      <c r="M1460" s="1">
        <v>16</v>
      </c>
      <c r="N1460" s="1">
        <v>1</v>
      </c>
      <c r="O1460" s="1">
        <v>9</v>
      </c>
      <c r="P1460" s="1">
        <v>30</v>
      </c>
    </row>
    <row r="1461" spans="1:16" x14ac:dyDescent="0.25">
      <c r="A1461" s="1" t="s">
        <v>10121</v>
      </c>
      <c r="B1461" s="1">
        <v>2013</v>
      </c>
      <c r="C1461" s="1" t="s">
        <v>66</v>
      </c>
      <c r="D1461" s="1" t="s">
        <v>53</v>
      </c>
      <c r="E1461" s="1">
        <v>80</v>
      </c>
      <c r="F1461" s="1">
        <v>190</v>
      </c>
      <c r="G1461" s="1">
        <v>10</v>
      </c>
      <c r="H1461" s="1">
        <v>52</v>
      </c>
      <c r="I1461" s="1">
        <v>8</v>
      </c>
      <c r="J1461" s="1">
        <v>1</v>
      </c>
      <c r="K1461" s="1">
        <v>4</v>
      </c>
      <c r="L1461" s="1">
        <v>24</v>
      </c>
      <c r="M1461" s="1">
        <v>0</v>
      </c>
      <c r="N1461" s="1">
        <v>0</v>
      </c>
      <c r="O1461" s="1">
        <v>14</v>
      </c>
      <c r="P1461" s="1">
        <v>31</v>
      </c>
    </row>
    <row r="1462" spans="1:16" x14ac:dyDescent="0.25">
      <c r="A1462" s="1" t="s">
        <v>10122</v>
      </c>
      <c r="B1462" s="1">
        <v>2013</v>
      </c>
      <c r="C1462" s="1" t="s">
        <v>69</v>
      </c>
      <c r="D1462" s="1" t="s">
        <v>57</v>
      </c>
      <c r="E1462" s="1">
        <v>75</v>
      </c>
      <c r="F1462" s="1">
        <v>190</v>
      </c>
      <c r="G1462" s="1">
        <v>23</v>
      </c>
      <c r="H1462" s="1">
        <v>53</v>
      </c>
      <c r="I1462" s="1">
        <v>15</v>
      </c>
      <c r="J1462" s="1">
        <v>0</v>
      </c>
      <c r="K1462" s="1">
        <v>3</v>
      </c>
      <c r="L1462" s="1">
        <v>17</v>
      </c>
      <c r="M1462" s="1">
        <v>1</v>
      </c>
      <c r="N1462" s="1">
        <v>1</v>
      </c>
      <c r="O1462" s="1">
        <v>30</v>
      </c>
      <c r="P1462" s="1">
        <v>56</v>
      </c>
    </row>
    <row r="1463" spans="1:16" x14ac:dyDescent="0.25">
      <c r="A1463" s="1" t="s">
        <v>9811</v>
      </c>
      <c r="B1463" s="1">
        <v>2013</v>
      </c>
      <c r="C1463" s="1" t="s">
        <v>71</v>
      </c>
      <c r="D1463" s="1" t="s">
        <v>53</v>
      </c>
      <c r="E1463" s="1">
        <v>59</v>
      </c>
      <c r="F1463" s="1">
        <v>191</v>
      </c>
      <c r="G1463" s="1">
        <v>21</v>
      </c>
      <c r="H1463" s="1">
        <v>44</v>
      </c>
      <c r="I1463" s="1">
        <v>6</v>
      </c>
      <c r="J1463" s="1">
        <v>0</v>
      </c>
      <c r="K1463" s="1">
        <v>0</v>
      </c>
      <c r="L1463" s="1">
        <v>9</v>
      </c>
      <c r="M1463" s="1">
        <v>2</v>
      </c>
      <c r="N1463" s="1">
        <v>0</v>
      </c>
      <c r="O1463" s="1">
        <v>13</v>
      </c>
      <c r="P1463" s="1">
        <v>35</v>
      </c>
    </row>
    <row r="1464" spans="1:16" x14ac:dyDescent="0.25">
      <c r="A1464" s="1" t="s">
        <v>9951</v>
      </c>
      <c r="B1464" s="1">
        <v>2013</v>
      </c>
      <c r="C1464" s="1" t="s">
        <v>54</v>
      </c>
      <c r="D1464" s="1" t="s">
        <v>53</v>
      </c>
      <c r="E1464" s="1">
        <v>64</v>
      </c>
      <c r="F1464" s="1">
        <v>191</v>
      </c>
      <c r="G1464" s="1">
        <v>16</v>
      </c>
      <c r="H1464" s="1">
        <v>43</v>
      </c>
      <c r="I1464" s="1">
        <v>5</v>
      </c>
      <c r="J1464" s="1">
        <v>0</v>
      </c>
      <c r="K1464" s="1">
        <v>7</v>
      </c>
      <c r="L1464" s="1">
        <v>20</v>
      </c>
      <c r="M1464" s="1">
        <v>0</v>
      </c>
      <c r="N1464" s="1">
        <v>0</v>
      </c>
      <c r="O1464" s="1">
        <v>10</v>
      </c>
      <c r="P1464" s="1">
        <v>60</v>
      </c>
    </row>
    <row r="1465" spans="1:16" x14ac:dyDescent="0.25">
      <c r="A1465" s="1" t="s">
        <v>10123</v>
      </c>
      <c r="B1465" s="1">
        <v>2013</v>
      </c>
      <c r="C1465" s="1" t="s">
        <v>75</v>
      </c>
      <c r="D1465" s="1" t="s">
        <v>57</v>
      </c>
      <c r="E1465" s="1">
        <v>102</v>
      </c>
      <c r="F1465" s="1">
        <v>192</v>
      </c>
      <c r="G1465" s="1">
        <v>21</v>
      </c>
      <c r="H1465" s="1">
        <v>49</v>
      </c>
      <c r="I1465" s="1">
        <v>7</v>
      </c>
      <c r="J1465" s="1">
        <v>3</v>
      </c>
      <c r="K1465" s="1">
        <v>0</v>
      </c>
      <c r="L1465" s="1">
        <v>8</v>
      </c>
      <c r="M1465" s="1">
        <v>4</v>
      </c>
      <c r="N1465" s="1">
        <v>5</v>
      </c>
      <c r="O1465" s="1">
        <v>18</v>
      </c>
      <c r="P1465" s="1">
        <v>44</v>
      </c>
    </row>
    <row r="1466" spans="1:16" x14ac:dyDescent="0.25">
      <c r="A1466" s="1" t="s">
        <v>9784</v>
      </c>
      <c r="B1466" s="1">
        <v>2013</v>
      </c>
      <c r="C1466" s="1" t="s">
        <v>58</v>
      </c>
      <c r="D1466" s="1" t="s">
        <v>57</v>
      </c>
      <c r="E1466" s="1">
        <v>70</v>
      </c>
      <c r="F1466" s="1">
        <v>192</v>
      </c>
      <c r="G1466" s="1">
        <v>19</v>
      </c>
      <c r="H1466" s="1">
        <v>51</v>
      </c>
      <c r="I1466" s="1">
        <v>13</v>
      </c>
      <c r="J1466" s="1">
        <v>2</v>
      </c>
      <c r="K1466" s="1">
        <v>6</v>
      </c>
      <c r="L1466" s="1">
        <v>19</v>
      </c>
      <c r="M1466" s="1">
        <v>1</v>
      </c>
      <c r="N1466" s="1">
        <v>0</v>
      </c>
      <c r="O1466" s="1">
        <v>17</v>
      </c>
      <c r="P1466" s="1">
        <v>31</v>
      </c>
    </row>
    <row r="1467" spans="1:16" x14ac:dyDescent="0.25">
      <c r="A1467" s="1" t="s">
        <v>10124</v>
      </c>
      <c r="B1467" s="1">
        <v>2013</v>
      </c>
      <c r="C1467" s="1" t="s">
        <v>84</v>
      </c>
      <c r="D1467" s="1" t="s">
        <v>57</v>
      </c>
      <c r="E1467" s="1">
        <v>69</v>
      </c>
      <c r="F1467" s="1">
        <v>194</v>
      </c>
      <c r="G1467" s="1">
        <v>32</v>
      </c>
      <c r="H1467" s="1">
        <v>51</v>
      </c>
      <c r="I1467" s="1">
        <v>13</v>
      </c>
      <c r="J1467" s="1">
        <v>5</v>
      </c>
      <c r="K1467" s="1">
        <v>5</v>
      </c>
      <c r="L1467" s="1">
        <v>17</v>
      </c>
      <c r="M1467" s="1">
        <v>2</v>
      </c>
      <c r="N1467" s="1">
        <v>2</v>
      </c>
      <c r="O1467" s="1">
        <v>16</v>
      </c>
      <c r="P1467" s="1">
        <v>41</v>
      </c>
    </row>
    <row r="1468" spans="1:16" x14ac:dyDescent="0.25">
      <c r="A1468" s="1" t="s">
        <v>10125</v>
      </c>
      <c r="B1468" s="1">
        <v>2013</v>
      </c>
      <c r="C1468" s="1" t="s">
        <v>77</v>
      </c>
      <c r="D1468" s="1" t="s">
        <v>53</v>
      </c>
      <c r="E1468" s="1">
        <v>58</v>
      </c>
      <c r="F1468" s="1">
        <v>195</v>
      </c>
      <c r="G1468" s="1">
        <v>29</v>
      </c>
      <c r="H1468" s="1">
        <v>55</v>
      </c>
      <c r="I1468" s="1">
        <v>7</v>
      </c>
      <c r="J1468" s="1">
        <v>2</v>
      </c>
      <c r="K1468" s="1">
        <v>8</v>
      </c>
      <c r="L1468" s="1">
        <v>32</v>
      </c>
      <c r="M1468" s="1">
        <v>2</v>
      </c>
      <c r="N1468" s="1">
        <v>2</v>
      </c>
      <c r="O1468" s="1">
        <v>21</v>
      </c>
      <c r="P1468" s="1">
        <v>41</v>
      </c>
    </row>
    <row r="1469" spans="1:16" x14ac:dyDescent="0.25">
      <c r="A1469" s="1" t="s">
        <v>9813</v>
      </c>
      <c r="B1469" s="1">
        <v>2013</v>
      </c>
      <c r="C1469" s="1" t="s">
        <v>59</v>
      </c>
      <c r="D1469" s="1" t="s">
        <v>57</v>
      </c>
      <c r="E1469" s="1">
        <v>70</v>
      </c>
      <c r="F1469" s="1">
        <v>195</v>
      </c>
      <c r="G1469" s="1">
        <v>10</v>
      </c>
      <c r="H1469" s="1">
        <v>50</v>
      </c>
      <c r="I1469" s="1">
        <v>10</v>
      </c>
      <c r="J1469" s="1">
        <v>3</v>
      </c>
      <c r="K1469" s="1">
        <v>1</v>
      </c>
      <c r="L1469" s="1">
        <v>10</v>
      </c>
      <c r="M1469" s="1">
        <v>2</v>
      </c>
      <c r="N1469" s="1">
        <v>0</v>
      </c>
      <c r="O1469" s="1">
        <v>17</v>
      </c>
      <c r="P1469" s="1">
        <v>43</v>
      </c>
    </row>
    <row r="1470" spans="1:16" x14ac:dyDescent="0.25">
      <c r="A1470" s="1" t="s">
        <v>9726</v>
      </c>
      <c r="B1470" s="1">
        <v>2013</v>
      </c>
      <c r="C1470" s="1" t="s">
        <v>84</v>
      </c>
      <c r="D1470" s="1" t="s">
        <v>57</v>
      </c>
      <c r="E1470" s="1">
        <v>81</v>
      </c>
      <c r="F1470" s="1">
        <v>195</v>
      </c>
      <c r="G1470" s="1">
        <v>16</v>
      </c>
      <c r="H1470" s="1">
        <v>57</v>
      </c>
      <c r="I1470" s="1">
        <v>7</v>
      </c>
      <c r="J1470" s="1">
        <v>2</v>
      </c>
      <c r="K1470" s="1">
        <v>1</v>
      </c>
      <c r="L1470" s="1">
        <v>16</v>
      </c>
      <c r="M1470" s="1">
        <v>3</v>
      </c>
      <c r="N1470" s="1">
        <v>2</v>
      </c>
      <c r="O1470" s="1">
        <v>14</v>
      </c>
      <c r="P1470" s="1">
        <v>24</v>
      </c>
    </row>
    <row r="1471" spans="1:16" x14ac:dyDescent="0.25">
      <c r="A1471" s="1" t="s">
        <v>9633</v>
      </c>
      <c r="B1471" s="1">
        <v>2013</v>
      </c>
      <c r="C1471" s="1" t="s">
        <v>65</v>
      </c>
      <c r="D1471" s="1" t="s">
        <v>57</v>
      </c>
      <c r="E1471" s="1">
        <v>71</v>
      </c>
      <c r="F1471" s="1">
        <v>195</v>
      </c>
      <c r="G1471" s="1">
        <v>16</v>
      </c>
      <c r="H1471" s="1">
        <v>58</v>
      </c>
      <c r="I1471" s="1">
        <v>11</v>
      </c>
      <c r="J1471" s="1">
        <v>0</v>
      </c>
      <c r="K1471" s="1">
        <v>1</v>
      </c>
      <c r="L1471" s="1">
        <v>22</v>
      </c>
      <c r="M1471" s="1">
        <v>0</v>
      </c>
      <c r="N1471" s="1">
        <v>0</v>
      </c>
      <c r="O1471" s="1">
        <v>8</v>
      </c>
      <c r="P1471" s="1">
        <v>32</v>
      </c>
    </row>
    <row r="1472" spans="1:16" x14ac:dyDescent="0.25">
      <c r="A1472" s="1" t="s">
        <v>9805</v>
      </c>
      <c r="B1472" s="1">
        <v>2013</v>
      </c>
      <c r="C1472" s="1" t="s">
        <v>63</v>
      </c>
      <c r="D1472" s="1" t="s">
        <v>53</v>
      </c>
      <c r="E1472" s="1">
        <v>96</v>
      </c>
      <c r="F1472" s="1">
        <v>195</v>
      </c>
      <c r="G1472" s="1">
        <v>21</v>
      </c>
      <c r="H1472" s="1">
        <v>48</v>
      </c>
      <c r="I1472" s="1">
        <v>10</v>
      </c>
      <c r="J1472" s="1">
        <v>1</v>
      </c>
      <c r="K1472" s="1">
        <v>5</v>
      </c>
      <c r="L1472" s="1">
        <v>23</v>
      </c>
      <c r="M1472" s="1">
        <v>1</v>
      </c>
      <c r="N1472" s="1">
        <v>3</v>
      </c>
      <c r="O1472" s="1">
        <v>17</v>
      </c>
      <c r="P1472" s="1">
        <v>59</v>
      </c>
    </row>
    <row r="1473" spans="1:16" x14ac:dyDescent="0.25">
      <c r="A1473" s="1" t="s">
        <v>10032</v>
      </c>
      <c r="B1473" s="1">
        <v>2013</v>
      </c>
      <c r="C1473" s="1" t="s">
        <v>82</v>
      </c>
      <c r="D1473" s="1" t="s">
        <v>57</v>
      </c>
      <c r="E1473" s="1">
        <v>68</v>
      </c>
      <c r="F1473" s="1">
        <v>197</v>
      </c>
      <c r="G1473" s="1">
        <v>21</v>
      </c>
      <c r="H1473" s="1">
        <v>42</v>
      </c>
      <c r="I1473" s="1">
        <v>7</v>
      </c>
      <c r="J1473" s="1">
        <v>0</v>
      </c>
      <c r="K1473" s="1">
        <v>9</v>
      </c>
      <c r="L1473" s="1">
        <v>26</v>
      </c>
      <c r="M1473" s="1">
        <v>0</v>
      </c>
      <c r="N1473" s="1">
        <v>0</v>
      </c>
      <c r="O1473" s="1">
        <v>18</v>
      </c>
      <c r="P1473" s="1">
        <v>45</v>
      </c>
    </row>
    <row r="1474" spans="1:16" x14ac:dyDescent="0.25">
      <c r="A1474" s="1" t="s">
        <v>10003</v>
      </c>
      <c r="B1474" s="1">
        <v>2013</v>
      </c>
      <c r="C1474" s="1" t="s">
        <v>69</v>
      </c>
      <c r="D1474" s="1" t="s">
        <v>57</v>
      </c>
      <c r="E1474" s="1">
        <v>86</v>
      </c>
      <c r="F1474" s="1">
        <v>200</v>
      </c>
      <c r="G1474" s="1">
        <v>12</v>
      </c>
      <c r="H1474" s="1">
        <v>56</v>
      </c>
      <c r="I1474" s="1">
        <v>13</v>
      </c>
      <c r="J1474" s="1">
        <v>1</v>
      </c>
      <c r="K1474" s="1">
        <v>2</v>
      </c>
      <c r="L1474" s="1">
        <v>16</v>
      </c>
      <c r="M1474" s="1">
        <v>0</v>
      </c>
      <c r="N1474" s="1">
        <v>1</v>
      </c>
      <c r="O1474" s="1">
        <v>11</v>
      </c>
      <c r="P1474" s="1">
        <v>34</v>
      </c>
    </row>
    <row r="1475" spans="1:16" x14ac:dyDescent="0.25">
      <c r="A1475" s="1" t="s">
        <v>10126</v>
      </c>
      <c r="B1475" s="1">
        <v>2013</v>
      </c>
      <c r="C1475" s="1" t="s">
        <v>60</v>
      </c>
      <c r="D1475" s="1" t="s">
        <v>53</v>
      </c>
      <c r="E1475" s="1">
        <v>88</v>
      </c>
      <c r="F1475" s="1">
        <v>204</v>
      </c>
      <c r="G1475" s="1">
        <v>23</v>
      </c>
      <c r="H1475" s="1">
        <v>48</v>
      </c>
      <c r="I1475" s="1">
        <v>12</v>
      </c>
      <c r="J1475" s="1">
        <v>1</v>
      </c>
      <c r="K1475" s="1">
        <v>7</v>
      </c>
      <c r="L1475" s="1">
        <v>36</v>
      </c>
      <c r="M1475" s="1">
        <v>0</v>
      </c>
      <c r="N1475" s="1">
        <v>0</v>
      </c>
      <c r="O1475" s="1">
        <v>28</v>
      </c>
      <c r="P1475" s="1">
        <v>49</v>
      </c>
    </row>
    <row r="1476" spans="1:16" x14ac:dyDescent="0.25">
      <c r="A1476" s="1" t="s">
        <v>10059</v>
      </c>
      <c r="B1476" s="1">
        <v>2013</v>
      </c>
      <c r="C1476" s="1" t="s">
        <v>54</v>
      </c>
      <c r="D1476" s="1" t="s">
        <v>53</v>
      </c>
      <c r="E1476" s="1">
        <v>72</v>
      </c>
      <c r="F1476" s="1">
        <v>204</v>
      </c>
      <c r="G1476" s="1">
        <v>22</v>
      </c>
      <c r="H1476" s="1">
        <v>45</v>
      </c>
      <c r="I1476" s="1">
        <v>8</v>
      </c>
      <c r="J1476" s="1">
        <v>0</v>
      </c>
      <c r="K1476" s="1">
        <v>4</v>
      </c>
      <c r="L1476" s="1">
        <v>14</v>
      </c>
      <c r="M1476" s="1">
        <v>6</v>
      </c>
      <c r="N1476" s="1">
        <v>2</v>
      </c>
      <c r="O1476" s="1">
        <v>9</v>
      </c>
      <c r="P1476" s="1">
        <v>37</v>
      </c>
    </row>
    <row r="1477" spans="1:16" x14ac:dyDescent="0.25">
      <c r="A1477" s="1" t="s">
        <v>9847</v>
      </c>
      <c r="B1477" s="1">
        <v>2013</v>
      </c>
      <c r="C1477" s="1" t="s">
        <v>73</v>
      </c>
      <c r="D1477" s="1" t="s">
        <v>57</v>
      </c>
      <c r="E1477" s="1">
        <v>96</v>
      </c>
      <c r="F1477" s="1">
        <v>204</v>
      </c>
      <c r="G1477" s="1">
        <v>17</v>
      </c>
      <c r="H1477" s="1">
        <v>43</v>
      </c>
      <c r="I1477" s="1">
        <v>7</v>
      </c>
      <c r="J1477" s="1">
        <v>0</v>
      </c>
      <c r="K1477" s="1">
        <v>2</v>
      </c>
      <c r="L1477" s="1">
        <v>22</v>
      </c>
      <c r="M1477" s="1">
        <v>0</v>
      </c>
      <c r="N1477" s="1">
        <v>0</v>
      </c>
      <c r="O1477" s="1">
        <v>14</v>
      </c>
      <c r="P1477" s="1">
        <v>22</v>
      </c>
    </row>
    <row r="1478" spans="1:16" x14ac:dyDescent="0.25">
      <c r="A1478" s="1" t="s">
        <v>10127</v>
      </c>
      <c r="B1478" s="1">
        <v>2013</v>
      </c>
      <c r="C1478" s="1" t="s">
        <v>52</v>
      </c>
      <c r="D1478" s="1" t="s">
        <v>53</v>
      </c>
      <c r="E1478" s="1">
        <v>65</v>
      </c>
      <c r="F1478" s="1">
        <v>204</v>
      </c>
      <c r="G1478" s="1">
        <v>14</v>
      </c>
      <c r="H1478" s="1">
        <v>42</v>
      </c>
      <c r="I1478" s="1">
        <v>7</v>
      </c>
      <c r="J1478" s="1">
        <v>0</v>
      </c>
      <c r="K1478" s="1">
        <v>4</v>
      </c>
      <c r="L1478" s="1">
        <v>22</v>
      </c>
      <c r="M1478" s="1">
        <v>2</v>
      </c>
      <c r="N1478" s="1">
        <v>0</v>
      </c>
      <c r="O1478" s="1">
        <v>5</v>
      </c>
      <c r="P1478" s="1">
        <v>41</v>
      </c>
    </row>
    <row r="1479" spans="1:16" x14ac:dyDescent="0.25">
      <c r="A1479" s="1" t="s">
        <v>10050</v>
      </c>
      <c r="B1479" s="1">
        <v>2013</v>
      </c>
      <c r="C1479" s="1" t="s">
        <v>82</v>
      </c>
      <c r="D1479" s="1" t="s">
        <v>57</v>
      </c>
      <c r="E1479" s="1">
        <v>70</v>
      </c>
      <c r="F1479" s="1">
        <v>205</v>
      </c>
      <c r="G1479" s="1">
        <v>13</v>
      </c>
      <c r="H1479" s="1">
        <v>48</v>
      </c>
      <c r="I1479" s="1">
        <v>5</v>
      </c>
      <c r="J1479" s="1">
        <v>4</v>
      </c>
      <c r="K1479" s="1">
        <v>6</v>
      </c>
      <c r="L1479" s="1">
        <v>19</v>
      </c>
      <c r="M1479" s="1">
        <v>1</v>
      </c>
      <c r="N1479" s="1">
        <v>0</v>
      </c>
      <c r="O1479" s="1">
        <v>13</v>
      </c>
      <c r="P1479" s="1">
        <v>45</v>
      </c>
    </row>
    <row r="1480" spans="1:16" x14ac:dyDescent="0.25">
      <c r="A1480" s="1" t="s">
        <v>9793</v>
      </c>
      <c r="B1480" s="1">
        <v>2013</v>
      </c>
      <c r="C1480" s="1" t="s">
        <v>78</v>
      </c>
      <c r="D1480" s="1" t="s">
        <v>53</v>
      </c>
      <c r="E1480" s="1">
        <v>80</v>
      </c>
      <c r="F1480" s="1">
        <v>205</v>
      </c>
      <c r="G1480" s="1">
        <v>27</v>
      </c>
      <c r="H1480" s="1">
        <v>46</v>
      </c>
      <c r="I1480" s="1">
        <v>8</v>
      </c>
      <c r="J1480" s="1">
        <v>1</v>
      </c>
      <c r="K1480" s="1">
        <v>1</v>
      </c>
      <c r="L1480" s="1">
        <v>14</v>
      </c>
      <c r="M1480" s="1">
        <v>0</v>
      </c>
      <c r="N1480" s="1">
        <v>1</v>
      </c>
      <c r="O1480" s="1">
        <v>21</v>
      </c>
      <c r="P1480" s="1">
        <v>32</v>
      </c>
    </row>
    <row r="1481" spans="1:16" x14ac:dyDescent="0.25">
      <c r="A1481" s="1" t="s">
        <v>9809</v>
      </c>
      <c r="B1481" s="1">
        <v>2013</v>
      </c>
      <c r="C1481" s="1" t="s">
        <v>55</v>
      </c>
      <c r="D1481" s="1" t="s">
        <v>53</v>
      </c>
      <c r="E1481" s="1">
        <v>68</v>
      </c>
      <c r="F1481" s="1">
        <v>206</v>
      </c>
      <c r="G1481" s="1">
        <v>30</v>
      </c>
      <c r="H1481" s="1">
        <v>42</v>
      </c>
      <c r="I1481" s="1">
        <v>6</v>
      </c>
      <c r="J1481" s="1">
        <v>0</v>
      </c>
      <c r="K1481" s="1">
        <v>11</v>
      </c>
      <c r="L1481" s="1">
        <v>20</v>
      </c>
      <c r="M1481" s="1">
        <v>3</v>
      </c>
      <c r="N1481" s="1">
        <v>1</v>
      </c>
      <c r="O1481" s="1">
        <v>26</v>
      </c>
      <c r="P1481" s="1">
        <v>62</v>
      </c>
    </row>
    <row r="1482" spans="1:16" x14ac:dyDescent="0.25">
      <c r="A1482" s="1" t="s">
        <v>9801</v>
      </c>
      <c r="B1482" s="1">
        <v>2013</v>
      </c>
      <c r="C1482" s="1" t="s">
        <v>66</v>
      </c>
      <c r="D1482" s="1" t="s">
        <v>53</v>
      </c>
      <c r="E1482" s="1">
        <v>70</v>
      </c>
      <c r="F1482" s="1">
        <v>207</v>
      </c>
      <c r="G1482" s="1">
        <v>31</v>
      </c>
      <c r="H1482" s="1">
        <v>56</v>
      </c>
      <c r="I1482" s="1">
        <v>12</v>
      </c>
      <c r="J1482" s="1">
        <v>0</v>
      </c>
      <c r="K1482" s="1">
        <v>3</v>
      </c>
      <c r="L1482" s="1">
        <v>21</v>
      </c>
      <c r="M1482" s="1">
        <v>2</v>
      </c>
      <c r="N1482" s="1">
        <v>1</v>
      </c>
      <c r="O1482" s="1">
        <v>38</v>
      </c>
      <c r="P1482" s="1">
        <v>45</v>
      </c>
    </row>
    <row r="1483" spans="1:16" x14ac:dyDescent="0.25">
      <c r="A1483" s="1" t="s">
        <v>9722</v>
      </c>
      <c r="B1483" s="1">
        <v>2013</v>
      </c>
      <c r="C1483" s="1" t="s">
        <v>69</v>
      </c>
      <c r="D1483" s="1" t="s">
        <v>57</v>
      </c>
      <c r="E1483" s="1">
        <v>57</v>
      </c>
      <c r="F1483" s="1">
        <v>208</v>
      </c>
      <c r="G1483" s="1">
        <v>20</v>
      </c>
      <c r="H1483" s="1">
        <v>42</v>
      </c>
      <c r="I1483" s="1">
        <v>12</v>
      </c>
      <c r="J1483" s="1">
        <v>0</v>
      </c>
      <c r="K1483" s="1">
        <v>0</v>
      </c>
      <c r="L1483" s="1">
        <v>10</v>
      </c>
      <c r="M1483" s="1">
        <v>2</v>
      </c>
      <c r="N1483" s="1">
        <v>1</v>
      </c>
      <c r="O1483" s="1">
        <v>15</v>
      </c>
      <c r="P1483" s="1">
        <v>24</v>
      </c>
    </row>
    <row r="1484" spans="1:16" x14ac:dyDescent="0.25">
      <c r="A1484" s="1" t="s">
        <v>9728</v>
      </c>
      <c r="B1484" s="1">
        <v>2013</v>
      </c>
      <c r="C1484" s="1" t="s">
        <v>74</v>
      </c>
      <c r="D1484" s="1" t="s">
        <v>53</v>
      </c>
      <c r="E1484" s="1">
        <v>78</v>
      </c>
      <c r="F1484" s="1">
        <v>209</v>
      </c>
      <c r="G1484" s="1">
        <v>29</v>
      </c>
      <c r="H1484" s="1">
        <v>46</v>
      </c>
      <c r="I1484" s="1">
        <v>6</v>
      </c>
      <c r="J1484" s="1">
        <v>1</v>
      </c>
      <c r="K1484" s="1">
        <v>1</v>
      </c>
      <c r="L1484" s="1">
        <v>18</v>
      </c>
      <c r="M1484" s="1">
        <v>16</v>
      </c>
      <c r="N1484" s="1">
        <v>3</v>
      </c>
      <c r="O1484" s="1">
        <v>20</v>
      </c>
      <c r="P1484" s="1">
        <v>24</v>
      </c>
    </row>
    <row r="1485" spans="1:16" x14ac:dyDescent="0.25">
      <c r="A1485" s="1" t="s">
        <v>9554</v>
      </c>
      <c r="B1485" s="1">
        <v>2013</v>
      </c>
      <c r="C1485" s="1" t="s">
        <v>75</v>
      </c>
      <c r="D1485" s="1" t="s">
        <v>57</v>
      </c>
      <c r="E1485" s="1">
        <v>97</v>
      </c>
      <c r="F1485" s="1">
        <v>209</v>
      </c>
      <c r="G1485" s="1">
        <v>24</v>
      </c>
      <c r="H1485" s="1">
        <v>51</v>
      </c>
      <c r="I1485" s="1">
        <v>12</v>
      </c>
      <c r="J1485" s="1">
        <v>0</v>
      </c>
      <c r="K1485" s="1">
        <v>7</v>
      </c>
      <c r="L1485" s="1">
        <v>32</v>
      </c>
      <c r="M1485" s="1">
        <v>0</v>
      </c>
      <c r="N1485" s="1">
        <v>1</v>
      </c>
      <c r="O1485" s="1">
        <v>27</v>
      </c>
      <c r="P1485" s="1">
        <v>53</v>
      </c>
    </row>
    <row r="1486" spans="1:16" x14ac:dyDescent="0.25">
      <c r="A1486" s="1" t="s">
        <v>10128</v>
      </c>
      <c r="B1486" s="1">
        <v>2013</v>
      </c>
      <c r="C1486" s="1" t="s">
        <v>54</v>
      </c>
      <c r="D1486" s="1" t="s">
        <v>53</v>
      </c>
      <c r="E1486" s="1">
        <v>58</v>
      </c>
      <c r="F1486" s="1">
        <v>210</v>
      </c>
      <c r="G1486" s="1">
        <v>26</v>
      </c>
      <c r="H1486" s="1">
        <v>51</v>
      </c>
      <c r="I1486" s="1">
        <v>9</v>
      </c>
      <c r="J1486" s="1">
        <v>2</v>
      </c>
      <c r="K1486" s="1">
        <v>1</v>
      </c>
      <c r="L1486" s="1">
        <v>8</v>
      </c>
      <c r="M1486" s="1">
        <v>18</v>
      </c>
      <c r="N1486" s="1">
        <v>8</v>
      </c>
      <c r="O1486" s="1">
        <v>24</v>
      </c>
      <c r="P1486" s="1">
        <v>71</v>
      </c>
    </row>
    <row r="1487" spans="1:16" x14ac:dyDescent="0.25">
      <c r="A1487" s="1" t="s">
        <v>10076</v>
      </c>
      <c r="B1487" s="1">
        <v>2013</v>
      </c>
      <c r="C1487" s="1" t="s">
        <v>74</v>
      </c>
      <c r="D1487" s="1" t="s">
        <v>53</v>
      </c>
      <c r="E1487" s="1">
        <v>87</v>
      </c>
      <c r="F1487" s="1">
        <v>213</v>
      </c>
      <c r="G1487" s="1">
        <v>30</v>
      </c>
      <c r="H1487" s="1">
        <v>55</v>
      </c>
      <c r="I1487" s="1">
        <v>9</v>
      </c>
      <c r="J1487" s="1">
        <v>4</v>
      </c>
      <c r="K1487" s="1">
        <v>2</v>
      </c>
      <c r="L1487" s="1">
        <v>17</v>
      </c>
      <c r="M1487" s="1">
        <v>34</v>
      </c>
      <c r="N1487" s="1">
        <v>6</v>
      </c>
      <c r="O1487" s="1">
        <v>21</v>
      </c>
      <c r="P1487" s="1">
        <v>45</v>
      </c>
    </row>
    <row r="1488" spans="1:16" x14ac:dyDescent="0.25">
      <c r="A1488" s="1" t="s">
        <v>10129</v>
      </c>
      <c r="B1488" s="1">
        <v>2013</v>
      </c>
      <c r="C1488" s="1" t="s">
        <v>62</v>
      </c>
      <c r="D1488" s="1" t="s">
        <v>57</v>
      </c>
      <c r="E1488" s="1">
        <v>69</v>
      </c>
      <c r="F1488" s="1">
        <v>213</v>
      </c>
      <c r="G1488" s="1">
        <v>29</v>
      </c>
      <c r="H1488" s="1">
        <v>69</v>
      </c>
      <c r="I1488" s="1">
        <v>11</v>
      </c>
      <c r="J1488" s="1">
        <v>2</v>
      </c>
      <c r="K1488" s="1">
        <v>6</v>
      </c>
      <c r="L1488" s="1">
        <v>21</v>
      </c>
      <c r="M1488" s="1">
        <v>2</v>
      </c>
      <c r="N1488" s="1">
        <v>1</v>
      </c>
      <c r="O1488" s="1">
        <v>10</v>
      </c>
      <c r="P1488" s="1">
        <v>42</v>
      </c>
    </row>
    <row r="1489" spans="1:16" x14ac:dyDescent="0.25">
      <c r="A1489" s="1" t="s">
        <v>9549</v>
      </c>
      <c r="B1489" s="1">
        <v>2013</v>
      </c>
      <c r="C1489" s="1" t="s">
        <v>67</v>
      </c>
      <c r="D1489" s="1" t="s">
        <v>53</v>
      </c>
      <c r="E1489" s="1">
        <v>61</v>
      </c>
      <c r="F1489" s="1">
        <v>214</v>
      </c>
      <c r="G1489" s="1">
        <v>31</v>
      </c>
      <c r="H1489" s="1">
        <v>49</v>
      </c>
      <c r="I1489" s="1">
        <v>13</v>
      </c>
      <c r="J1489" s="1">
        <v>2</v>
      </c>
      <c r="K1489" s="1">
        <v>7</v>
      </c>
      <c r="L1489" s="1">
        <v>15</v>
      </c>
      <c r="M1489" s="1">
        <v>8</v>
      </c>
      <c r="N1489" s="1">
        <v>2</v>
      </c>
      <c r="O1489" s="1">
        <v>27</v>
      </c>
      <c r="P1489" s="1">
        <v>69</v>
      </c>
    </row>
    <row r="1490" spans="1:16" x14ac:dyDescent="0.25">
      <c r="A1490" s="1" t="s">
        <v>10130</v>
      </c>
      <c r="B1490" s="1">
        <v>2013</v>
      </c>
      <c r="C1490" s="1" t="s">
        <v>59</v>
      </c>
      <c r="D1490" s="1" t="s">
        <v>57</v>
      </c>
      <c r="E1490" s="1">
        <v>57</v>
      </c>
      <c r="F1490" s="1">
        <v>215</v>
      </c>
      <c r="G1490" s="1">
        <v>32</v>
      </c>
      <c r="H1490" s="1">
        <v>46</v>
      </c>
      <c r="I1490" s="1">
        <v>10</v>
      </c>
      <c r="J1490" s="1">
        <v>2</v>
      </c>
      <c r="K1490" s="1">
        <v>9</v>
      </c>
      <c r="L1490" s="1">
        <v>23</v>
      </c>
      <c r="M1490" s="1">
        <v>1</v>
      </c>
      <c r="N1490" s="1">
        <v>0</v>
      </c>
      <c r="O1490" s="1">
        <v>11</v>
      </c>
      <c r="P1490" s="1">
        <v>56</v>
      </c>
    </row>
    <row r="1491" spans="1:16" x14ac:dyDescent="0.25">
      <c r="A1491" s="1" t="s">
        <v>10106</v>
      </c>
      <c r="B1491" s="1">
        <v>2013</v>
      </c>
      <c r="C1491" s="1" t="s">
        <v>64</v>
      </c>
      <c r="D1491" s="1" t="s">
        <v>53</v>
      </c>
      <c r="E1491" s="1">
        <v>63</v>
      </c>
      <c r="F1491" s="1">
        <v>215</v>
      </c>
      <c r="G1491" s="1">
        <v>27</v>
      </c>
      <c r="H1491" s="1">
        <v>71</v>
      </c>
      <c r="I1491" s="1">
        <v>10</v>
      </c>
      <c r="J1491" s="1">
        <v>2</v>
      </c>
      <c r="K1491" s="1">
        <v>1</v>
      </c>
      <c r="L1491" s="1">
        <v>19</v>
      </c>
      <c r="M1491" s="1">
        <v>3</v>
      </c>
      <c r="N1491" s="1">
        <v>1</v>
      </c>
      <c r="O1491" s="1">
        <v>11</v>
      </c>
      <c r="P1491" s="1">
        <v>30</v>
      </c>
    </row>
    <row r="1492" spans="1:16" x14ac:dyDescent="0.25">
      <c r="A1492" s="1" t="s">
        <v>9990</v>
      </c>
      <c r="B1492" s="1">
        <v>2013</v>
      </c>
      <c r="C1492" s="1" t="s">
        <v>64</v>
      </c>
      <c r="D1492" s="1" t="s">
        <v>53</v>
      </c>
      <c r="E1492" s="1">
        <v>86</v>
      </c>
      <c r="F1492" s="1">
        <v>216</v>
      </c>
      <c r="G1492" s="1">
        <v>34</v>
      </c>
      <c r="H1492" s="1">
        <v>64</v>
      </c>
      <c r="I1492" s="1">
        <v>18</v>
      </c>
      <c r="J1492" s="1">
        <v>2</v>
      </c>
      <c r="K1492" s="1">
        <v>9</v>
      </c>
      <c r="L1492" s="1">
        <v>43</v>
      </c>
      <c r="M1492" s="1">
        <v>1</v>
      </c>
      <c r="N1492" s="1">
        <v>0</v>
      </c>
      <c r="O1492" s="1">
        <v>22</v>
      </c>
      <c r="P1492" s="1">
        <v>67</v>
      </c>
    </row>
    <row r="1493" spans="1:16" x14ac:dyDescent="0.25">
      <c r="A1493" s="1" t="s">
        <v>9736</v>
      </c>
      <c r="B1493" s="1">
        <v>2013</v>
      </c>
      <c r="C1493" s="1" t="s">
        <v>78</v>
      </c>
      <c r="D1493" s="1" t="s">
        <v>53</v>
      </c>
      <c r="E1493" s="1">
        <v>112</v>
      </c>
      <c r="F1493" s="1">
        <v>216</v>
      </c>
      <c r="G1493" s="1">
        <v>33</v>
      </c>
      <c r="H1493" s="1">
        <v>48</v>
      </c>
      <c r="I1493" s="1">
        <v>6</v>
      </c>
      <c r="J1493" s="1">
        <v>1</v>
      </c>
      <c r="K1493" s="1">
        <v>6</v>
      </c>
      <c r="L1493" s="1">
        <v>23</v>
      </c>
      <c r="M1493" s="1">
        <v>2</v>
      </c>
      <c r="N1493" s="1">
        <v>0</v>
      </c>
      <c r="O1493" s="1">
        <v>27</v>
      </c>
      <c r="P1493" s="1">
        <v>28</v>
      </c>
    </row>
    <row r="1494" spans="1:16" x14ac:dyDescent="0.25">
      <c r="A1494" s="1" t="s">
        <v>9873</v>
      </c>
      <c r="B1494" s="1">
        <v>2013</v>
      </c>
      <c r="C1494" s="1" t="s">
        <v>67</v>
      </c>
      <c r="D1494" s="1" t="s">
        <v>53</v>
      </c>
      <c r="E1494" s="1">
        <v>58</v>
      </c>
      <c r="F1494" s="1">
        <v>219</v>
      </c>
      <c r="G1494" s="1">
        <v>37</v>
      </c>
      <c r="H1494" s="1">
        <v>56</v>
      </c>
      <c r="I1494" s="1">
        <v>8</v>
      </c>
      <c r="J1494" s="1">
        <v>0</v>
      </c>
      <c r="K1494" s="1">
        <v>17</v>
      </c>
      <c r="L1494" s="1">
        <v>50</v>
      </c>
      <c r="M1494" s="1">
        <v>8</v>
      </c>
      <c r="N1494" s="1">
        <v>4</v>
      </c>
      <c r="O1494" s="1">
        <v>21</v>
      </c>
      <c r="P1494" s="1">
        <v>67</v>
      </c>
    </row>
    <row r="1495" spans="1:16" x14ac:dyDescent="0.25">
      <c r="A1495" s="1" t="s">
        <v>9948</v>
      </c>
      <c r="B1495" s="1">
        <v>2013</v>
      </c>
      <c r="C1495" s="1" t="s">
        <v>68</v>
      </c>
      <c r="D1495" s="1" t="s">
        <v>57</v>
      </c>
      <c r="E1495" s="1">
        <v>75</v>
      </c>
      <c r="F1495" s="1">
        <v>220</v>
      </c>
      <c r="G1495" s="1">
        <v>22</v>
      </c>
      <c r="H1495" s="1">
        <v>47</v>
      </c>
      <c r="I1495" s="1">
        <v>6</v>
      </c>
      <c r="J1495" s="1">
        <v>1</v>
      </c>
      <c r="K1495" s="1">
        <v>6</v>
      </c>
      <c r="L1495" s="1">
        <v>19</v>
      </c>
      <c r="M1495" s="1">
        <v>6</v>
      </c>
      <c r="N1495" s="1">
        <v>1</v>
      </c>
      <c r="O1495" s="1">
        <v>19</v>
      </c>
      <c r="P1495" s="1">
        <v>54</v>
      </c>
    </row>
    <row r="1496" spans="1:16" x14ac:dyDescent="0.25">
      <c r="A1496" s="1" t="s">
        <v>9709</v>
      </c>
      <c r="B1496" s="1">
        <v>2013</v>
      </c>
      <c r="C1496" s="1" t="s">
        <v>75</v>
      </c>
      <c r="D1496" s="1" t="s">
        <v>57</v>
      </c>
      <c r="E1496" s="1">
        <v>75</v>
      </c>
      <c r="F1496" s="1">
        <v>222</v>
      </c>
      <c r="G1496" s="1">
        <v>17</v>
      </c>
      <c r="H1496" s="1">
        <v>44</v>
      </c>
      <c r="I1496" s="1">
        <v>8</v>
      </c>
      <c r="J1496" s="1">
        <v>0</v>
      </c>
      <c r="K1496" s="1">
        <v>2</v>
      </c>
      <c r="L1496" s="1">
        <v>21</v>
      </c>
      <c r="M1496" s="1">
        <v>0</v>
      </c>
      <c r="N1496" s="1">
        <v>1</v>
      </c>
      <c r="O1496" s="1">
        <v>29</v>
      </c>
      <c r="P1496" s="1">
        <v>27</v>
      </c>
    </row>
    <row r="1497" spans="1:16" x14ac:dyDescent="0.25">
      <c r="A1497" s="1" t="s">
        <v>10009</v>
      </c>
      <c r="B1497" s="1">
        <v>2013</v>
      </c>
      <c r="C1497" s="1" t="s">
        <v>59</v>
      </c>
      <c r="D1497" s="1" t="s">
        <v>57</v>
      </c>
      <c r="E1497" s="1">
        <v>67</v>
      </c>
      <c r="F1497" s="1">
        <v>223</v>
      </c>
      <c r="G1497" s="1">
        <v>11</v>
      </c>
      <c r="H1497" s="1">
        <v>47</v>
      </c>
      <c r="I1497" s="1">
        <v>9</v>
      </c>
      <c r="J1497" s="1">
        <v>0</v>
      </c>
      <c r="K1497" s="1">
        <v>1</v>
      </c>
      <c r="L1497" s="1">
        <v>18</v>
      </c>
      <c r="M1497" s="1">
        <v>0</v>
      </c>
      <c r="N1497" s="1">
        <v>0</v>
      </c>
      <c r="O1497" s="1">
        <v>15</v>
      </c>
      <c r="P1497" s="1">
        <v>53</v>
      </c>
    </row>
    <row r="1498" spans="1:16" x14ac:dyDescent="0.25">
      <c r="A1498" s="1" t="s">
        <v>9705</v>
      </c>
      <c r="B1498" s="1">
        <v>2013</v>
      </c>
      <c r="C1498" s="1" t="s">
        <v>75</v>
      </c>
      <c r="D1498" s="1" t="s">
        <v>57</v>
      </c>
      <c r="E1498" s="1">
        <v>87</v>
      </c>
      <c r="F1498" s="1">
        <v>224</v>
      </c>
      <c r="G1498" s="1">
        <v>29</v>
      </c>
      <c r="H1498" s="1">
        <v>53</v>
      </c>
      <c r="I1498" s="1">
        <v>11</v>
      </c>
      <c r="J1498" s="1">
        <v>1</v>
      </c>
      <c r="K1498" s="1">
        <v>9</v>
      </c>
      <c r="L1498" s="1">
        <v>23</v>
      </c>
      <c r="M1498" s="1">
        <v>3</v>
      </c>
      <c r="N1498" s="1">
        <v>0</v>
      </c>
      <c r="O1498" s="1">
        <v>9</v>
      </c>
      <c r="P1498" s="1">
        <v>51</v>
      </c>
    </row>
    <row r="1499" spans="1:16" x14ac:dyDescent="0.25">
      <c r="A1499" s="1" t="s">
        <v>10079</v>
      </c>
      <c r="B1499" s="1">
        <v>2013</v>
      </c>
      <c r="C1499" s="1" t="s">
        <v>81</v>
      </c>
      <c r="D1499" s="1" t="s">
        <v>57</v>
      </c>
      <c r="E1499" s="1">
        <v>102</v>
      </c>
      <c r="F1499" s="1">
        <v>225</v>
      </c>
      <c r="G1499" s="1">
        <v>17</v>
      </c>
      <c r="H1499" s="1">
        <v>61</v>
      </c>
      <c r="I1499" s="1">
        <v>9</v>
      </c>
      <c r="J1499" s="1">
        <v>2</v>
      </c>
      <c r="K1499" s="1">
        <v>1</v>
      </c>
      <c r="L1499" s="1">
        <v>19</v>
      </c>
      <c r="M1499" s="1">
        <v>1</v>
      </c>
      <c r="N1499" s="1">
        <v>0</v>
      </c>
      <c r="O1499" s="1">
        <v>4</v>
      </c>
      <c r="P1499" s="1">
        <v>33</v>
      </c>
    </row>
    <row r="1500" spans="1:16" x14ac:dyDescent="0.25">
      <c r="A1500" s="1" t="s">
        <v>9668</v>
      </c>
      <c r="B1500" s="1">
        <v>2013</v>
      </c>
      <c r="C1500" s="1" t="s">
        <v>62</v>
      </c>
      <c r="D1500" s="1" t="s">
        <v>57</v>
      </c>
      <c r="E1500" s="1">
        <v>61</v>
      </c>
      <c r="F1500" s="1">
        <v>225</v>
      </c>
      <c r="G1500" s="1">
        <v>30</v>
      </c>
      <c r="H1500" s="1">
        <v>67</v>
      </c>
      <c r="I1500" s="1">
        <v>14</v>
      </c>
      <c r="J1500" s="1">
        <v>2</v>
      </c>
      <c r="K1500" s="1">
        <v>9</v>
      </c>
      <c r="L1500" s="1">
        <v>38</v>
      </c>
      <c r="M1500" s="1">
        <v>4</v>
      </c>
      <c r="N1500" s="1">
        <v>5</v>
      </c>
      <c r="O1500" s="1">
        <v>27</v>
      </c>
      <c r="P1500" s="1">
        <v>56</v>
      </c>
    </row>
    <row r="1501" spans="1:16" x14ac:dyDescent="0.25">
      <c r="A1501" s="1" t="s">
        <v>9526</v>
      </c>
      <c r="B1501" s="1">
        <v>2013</v>
      </c>
      <c r="C1501" s="1" t="s">
        <v>65</v>
      </c>
      <c r="D1501" s="1" t="s">
        <v>57</v>
      </c>
      <c r="E1501" s="1">
        <v>80</v>
      </c>
      <c r="F1501" s="1">
        <v>228</v>
      </c>
      <c r="G1501" s="1">
        <v>28</v>
      </c>
      <c r="H1501" s="1">
        <v>64</v>
      </c>
      <c r="I1501" s="1">
        <v>14</v>
      </c>
      <c r="J1501" s="1">
        <v>2</v>
      </c>
      <c r="K1501" s="1">
        <v>9</v>
      </c>
      <c r="L1501" s="1">
        <v>44</v>
      </c>
      <c r="M1501" s="1">
        <v>1</v>
      </c>
      <c r="N1501" s="1">
        <v>0</v>
      </c>
      <c r="O1501" s="1">
        <v>19</v>
      </c>
      <c r="P1501" s="1">
        <v>45</v>
      </c>
    </row>
    <row r="1502" spans="1:16" x14ac:dyDescent="0.25">
      <c r="A1502" s="1" t="s">
        <v>9635</v>
      </c>
      <c r="B1502" s="1">
        <v>2013</v>
      </c>
      <c r="C1502" s="1" t="s">
        <v>78</v>
      </c>
      <c r="D1502" s="1" t="s">
        <v>53</v>
      </c>
      <c r="E1502" s="1">
        <v>71</v>
      </c>
      <c r="F1502" s="1">
        <v>229</v>
      </c>
      <c r="G1502" s="1">
        <v>19</v>
      </c>
      <c r="H1502" s="1">
        <v>68</v>
      </c>
      <c r="I1502" s="1">
        <v>11</v>
      </c>
      <c r="J1502" s="1">
        <v>0</v>
      </c>
      <c r="K1502" s="1">
        <v>4</v>
      </c>
      <c r="L1502" s="1">
        <v>22</v>
      </c>
      <c r="M1502" s="1">
        <v>0</v>
      </c>
      <c r="N1502" s="1">
        <v>2</v>
      </c>
      <c r="O1502" s="1">
        <v>6</v>
      </c>
      <c r="P1502" s="1">
        <v>26</v>
      </c>
    </row>
    <row r="1503" spans="1:16" x14ac:dyDescent="0.25">
      <c r="A1503" s="1" t="s">
        <v>9924</v>
      </c>
      <c r="B1503" s="1">
        <v>2013</v>
      </c>
      <c r="C1503" s="1" t="s">
        <v>56</v>
      </c>
      <c r="D1503" s="1" t="s">
        <v>57</v>
      </c>
      <c r="E1503" s="1">
        <v>94</v>
      </c>
      <c r="F1503" s="1">
        <v>231</v>
      </c>
      <c r="G1503" s="1">
        <v>32</v>
      </c>
      <c r="H1503" s="1">
        <v>57</v>
      </c>
      <c r="I1503" s="1">
        <v>8</v>
      </c>
      <c r="J1503" s="1">
        <v>3</v>
      </c>
      <c r="K1503" s="1">
        <v>3</v>
      </c>
      <c r="L1503" s="1">
        <v>21</v>
      </c>
      <c r="M1503" s="1">
        <v>22</v>
      </c>
      <c r="N1503" s="1">
        <v>6</v>
      </c>
      <c r="O1503" s="1">
        <v>29</v>
      </c>
      <c r="P1503" s="1">
        <v>73</v>
      </c>
    </row>
    <row r="1504" spans="1:16" x14ac:dyDescent="0.25">
      <c r="A1504" s="1" t="s">
        <v>9711</v>
      </c>
      <c r="B1504" s="1">
        <v>2013</v>
      </c>
      <c r="C1504" s="1" t="s">
        <v>59</v>
      </c>
      <c r="D1504" s="1" t="s">
        <v>57</v>
      </c>
      <c r="E1504" s="1">
        <v>73</v>
      </c>
      <c r="F1504" s="1">
        <v>232</v>
      </c>
      <c r="G1504" s="1">
        <v>14</v>
      </c>
      <c r="H1504" s="1">
        <v>42</v>
      </c>
      <c r="I1504" s="1">
        <v>7</v>
      </c>
      <c r="J1504" s="1">
        <v>1</v>
      </c>
      <c r="K1504" s="1">
        <v>5</v>
      </c>
      <c r="L1504" s="1">
        <v>29</v>
      </c>
      <c r="M1504" s="1">
        <v>0</v>
      </c>
      <c r="N1504" s="1">
        <v>0</v>
      </c>
      <c r="O1504" s="1">
        <v>21</v>
      </c>
      <c r="P1504" s="1">
        <v>76</v>
      </c>
    </row>
    <row r="1505" spans="1:16" x14ac:dyDescent="0.25">
      <c r="A1505" s="1" t="s">
        <v>9961</v>
      </c>
      <c r="B1505" s="1">
        <v>2013</v>
      </c>
      <c r="C1505" s="1" t="s">
        <v>77</v>
      </c>
      <c r="D1505" s="1" t="s">
        <v>53</v>
      </c>
      <c r="E1505" s="1">
        <v>92</v>
      </c>
      <c r="F1505" s="1">
        <v>233</v>
      </c>
      <c r="G1505" s="1">
        <v>23</v>
      </c>
      <c r="H1505" s="1">
        <v>58</v>
      </c>
      <c r="I1505" s="1">
        <v>13</v>
      </c>
      <c r="J1505" s="1">
        <v>1</v>
      </c>
      <c r="K1505" s="1">
        <v>7</v>
      </c>
      <c r="L1505" s="1">
        <v>21</v>
      </c>
      <c r="M1505" s="1">
        <v>0</v>
      </c>
      <c r="N1505" s="1">
        <v>1</v>
      </c>
      <c r="O1505" s="1">
        <v>17</v>
      </c>
      <c r="P1505" s="1">
        <v>61</v>
      </c>
    </row>
    <row r="1506" spans="1:16" x14ac:dyDescent="0.25">
      <c r="A1506" s="1" t="s">
        <v>10131</v>
      </c>
      <c r="B1506" s="1">
        <v>2013</v>
      </c>
      <c r="C1506" s="1" t="s">
        <v>62</v>
      </c>
      <c r="D1506" s="1" t="s">
        <v>57</v>
      </c>
      <c r="E1506" s="1">
        <v>100</v>
      </c>
      <c r="F1506" s="1">
        <v>236</v>
      </c>
      <c r="G1506" s="1">
        <v>22</v>
      </c>
      <c r="H1506" s="1">
        <v>56</v>
      </c>
      <c r="I1506" s="1">
        <v>8</v>
      </c>
      <c r="J1506" s="1">
        <v>1</v>
      </c>
      <c r="K1506" s="1">
        <v>1</v>
      </c>
      <c r="L1506" s="1">
        <v>25</v>
      </c>
      <c r="M1506" s="1">
        <v>4</v>
      </c>
      <c r="N1506" s="1">
        <v>4</v>
      </c>
      <c r="O1506" s="1">
        <v>11</v>
      </c>
      <c r="P1506" s="1">
        <v>46</v>
      </c>
    </row>
    <row r="1507" spans="1:16" x14ac:dyDescent="0.25">
      <c r="A1507" s="1" t="s">
        <v>10132</v>
      </c>
      <c r="B1507" s="1">
        <v>2013</v>
      </c>
      <c r="C1507" s="1" t="s">
        <v>58</v>
      </c>
      <c r="D1507" s="1" t="s">
        <v>57</v>
      </c>
      <c r="E1507" s="1">
        <v>64</v>
      </c>
      <c r="F1507" s="1">
        <v>236</v>
      </c>
      <c r="G1507" s="1">
        <v>26</v>
      </c>
      <c r="H1507" s="1">
        <v>67</v>
      </c>
      <c r="I1507" s="1">
        <v>16</v>
      </c>
      <c r="J1507" s="1">
        <v>0</v>
      </c>
      <c r="K1507" s="1">
        <v>6</v>
      </c>
      <c r="L1507" s="1">
        <v>16</v>
      </c>
      <c r="M1507" s="1">
        <v>4</v>
      </c>
      <c r="N1507" s="1">
        <v>4</v>
      </c>
      <c r="O1507" s="1">
        <v>13</v>
      </c>
      <c r="P1507" s="1">
        <v>68</v>
      </c>
    </row>
    <row r="1508" spans="1:16" x14ac:dyDescent="0.25">
      <c r="A1508" s="1" t="s">
        <v>9651</v>
      </c>
      <c r="B1508" s="1">
        <v>2013</v>
      </c>
      <c r="C1508" s="1" t="s">
        <v>59</v>
      </c>
      <c r="D1508" s="1" t="s">
        <v>57</v>
      </c>
      <c r="E1508" s="1">
        <v>114</v>
      </c>
      <c r="F1508" s="1">
        <v>237</v>
      </c>
      <c r="G1508" s="1">
        <v>21</v>
      </c>
      <c r="H1508" s="1">
        <v>54</v>
      </c>
      <c r="I1508" s="1">
        <v>11</v>
      </c>
      <c r="J1508" s="1">
        <v>0</v>
      </c>
      <c r="K1508" s="1">
        <v>2</v>
      </c>
      <c r="L1508" s="1">
        <v>22</v>
      </c>
      <c r="M1508" s="1">
        <v>1</v>
      </c>
      <c r="N1508" s="1">
        <v>1</v>
      </c>
      <c r="O1508" s="1">
        <v>22</v>
      </c>
      <c r="P1508" s="1">
        <v>40</v>
      </c>
    </row>
    <row r="1509" spans="1:16" x14ac:dyDescent="0.25">
      <c r="A1509" s="1" t="s">
        <v>10053</v>
      </c>
      <c r="B1509" s="1">
        <v>2013</v>
      </c>
      <c r="C1509" s="1" t="s">
        <v>62</v>
      </c>
      <c r="D1509" s="1" t="s">
        <v>57</v>
      </c>
      <c r="E1509" s="1">
        <v>89</v>
      </c>
      <c r="F1509" s="1">
        <v>240</v>
      </c>
      <c r="G1509" s="1">
        <v>26</v>
      </c>
      <c r="H1509" s="1">
        <v>53</v>
      </c>
      <c r="I1509" s="1">
        <v>10</v>
      </c>
      <c r="J1509" s="1">
        <v>1</v>
      </c>
      <c r="K1509" s="1">
        <v>13</v>
      </c>
      <c r="L1509" s="1">
        <v>32</v>
      </c>
      <c r="M1509" s="1">
        <v>0</v>
      </c>
      <c r="N1509" s="1">
        <v>1</v>
      </c>
      <c r="O1509" s="1">
        <v>25</v>
      </c>
      <c r="P1509" s="1">
        <v>95</v>
      </c>
    </row>
    <row r="1510" spans="1:16" x14ac:dyDescent="0.25">
      <c r="A1510" s="1" t="s">
        <v>10015</v>
      </c>
      <c r="B1510" s="1">
        <v>2013</v>
      </c>
      <c r="C1510" s="1" t="s">
        <v>60</v>
      </c>
      <c r="D1510" s="1" t="s">
        <v>53</v>
      </c>
      <c r="E1510" s="1">
        <v>96</v>
      </c>
      <c r="F1510" s="1">
        <v>240</v>
      </c>
      <c r="G1510" s="1">
        <v>27</v>
      </c>
      <c r="H1510" s="1">
        <v>55</v>
      </c>
      <c r="I1510" s="1">
        <v>6</v>
      </c>
      <c r="J1510" s="1">
        <v>5</v>
      </c>
      <c r="K1510" s="1">
        <v>1</v>
      </c>
      <c r="L1510" s="1">
        <v>24</v>
      </c>
      <c r="M1510" s="1">
        <v>7</v>
      </c>
      <c r="N1510" s="1">
        <v>1</v>
      </c>
      <c r="O1510" s="1">
        <v>32</v>
      </c>
      <c r="P1510" s="1">
        <v>41</v>
      </c>
    </row>
    <row r="1511" spans="1:16" x14ac:dyDescent="0.25">
      <c r="A1511" s="1" t="s">
        <v>9564</v>
      </c>
      <c r="B1511" s="1">
        <v>2013</v>
      </c>
      <c r="C1511" s="1" t="s">
        <v>58</v>
      </c>
      <c r="D1511" s="1" t="s">
        <v>57</v>
      </c>
      <c r="E1511" s="1">
        <v>89</v>
      </c>
      <c r="F1511" s="1">
        <v>240</v>
      </c>
      <c r="G1511" s="1">
        <v>31</v>
      </c>
      <c r="H1511" s="1">
        <v>72</v>
      </c>
      <c r="I1511" s="1">
        <v>7</v>
      </c>
      <c r="J1511" s="1">
        <v>0</v>
      </c>
      <c r="K1511" s="1">
        <v>13</v>
      </c>
      <c r="L1511" s="1">
        <v>34</v>
      </c>
      <c r="M1511" s="1">
        <v>0</v>
      </c>
      <c r="N1511" s="1">
        <v>1</v>
      </c>
      <c r="O1511" s="1">
        <v>23</v>
      </c>
      <c r="P1511" s="1">
        <v>36</v>
      </c>
    </row>
    <row r="1512" spans="1:16" x14ac:dyDescent="0.25">
      <c r="A1512" s="1" t="s">
        <v>10133</v>
      </c>
      <c r="B1512" s="1">
        <v>2013</v>
      </c>
      <c r="C1512" s="1" t="s">
        <v>59</v>
      </c>
      <c r="D1512" s="1" t="s">
        <v>57</v>
      </c>
      <c r="E1512" s="1">
        <v>62</v>
      </c>
      <c r="F1512" s="1">
        <v>240</v>
      </c>
      <c r="G1512" s="1">
        <v>34</v>
      </c>
      <c r="H1512" s="1">
        <v>69</v>
      </c>
      <c r="I1512" s="1">
        <v>12</v>
      </c>
      <c r="J1512" s="1">
        <v>1</v>
      </c>
      <c r="K1512" s="1">
        <v>4</v>
      </c>
      <c r="L1512" s="1">
        <v>16</v>
      </c>
      <c r="M1512" s="1">
        <v>10</v>
      </c>
      <c r="N1512" s="1">
        <v>0</v>
      </c>
      <c r="O1512" s="1">
        <v>31</v>
      </c>
      <c r="P1512" s="1">
        <v>66</v>
      </c>
    </row>
    <row r="1513" spans="1:16" x14ac:dyDescent="0.25">
      <c r="A1513" s="1" t="s">
        <v>9882</v>
      </c>
      <c r="B1513" s="1">
        <v>2013</v>
      </c>
      <c r="C1513" s="1" t="s">
        <v>65</v>
      </c>
      <c r="D1513" s="1" t="s">
        <v>57</v>
      </c>
      <c r="E1513" s="1">
        <v>89</v>
      </c>
      <c r="F1513" s="1">
        <v>241</v>
      </c>
      <c r="G1513" s="1">
        <v>21</v>
      </c>
      <c r="H1513" s="1">
        <v>53</v>
      </c>
      <c r="I1513" s="1">
        <v>8</v>
      </c>
      <c r="J1513" s="1">
        <v>1</v>
      </c>
      <c r="K1513" s="1">
        <v>5</v>
      </c>
      <c r="L1513" s="1">
        <v>32</v>
      </c>
      <c r="M1513" s="1">
        <v>0</v>
      </c>
      <c r="N1513" s="1">
        <v>1</v>
      </c>
      <c r="O1513" s="1">
        <v>24</v>
      </c>
      <c r="P1513" s="1">
        <v>82</v>
      </c>
    </row>
    <row r="1514" spans="1:16" x14ac:dyDescent="0.25">
      <c r="A1514" s="1" t="s">
        <v>9820</v>
      </c>
      <c r="B1514" s="1">
        <v>2013</v>
      </c>
      <c r="C1514" s="1" t="s">
        <v>72</v>
      </c>
      <c r="D1514" s="1" t="s">
        <v>53</v>
      </c>
      <c r="E1514" s="1">
        <v>87</v>
      </c>
      <c r="F1514" s="1">
        <v>243</v>
      </c>
      <c r="G1514" s="1">
        <v>40</v>
      </c>
      <c r="H1514" s="1">
        <v>66</v>
      </c>
      <c r="I1514" s="1">
        <v>18</v>
      </c>
      <c r="J1514" s="1">
        <v>0</v>
      </c>
      <c r="K1514" s="1">
        <v>16</v>
      </c>
      <c r="L1514" s="1">
        <v>55</v>
      </c>
      <c r="M1514" s="1">
        <v>0</v>
      </c>
      <c r="N1514" s="1">
        <v>0</v>
      </c>
      <c r="O1514" s="1">
        <v>29</v>
      </c>
      <c r="P1514" s="1">
        <v>67</v>
      </c>
    </row>
    <row r="1515" spans="1:16" x14ac:dyDescent="0.25">
      <c r="A1515" s="1" t="s">
        <v>10021</v>
      </c>
      <c r="B1515" s="1">
        <v>2013</v>
      </c>
      <c r="C1515" s="1" t="s">
        <v>84</v>
      </c>
      <c r="D1515" s="1" t="s">
        <v>57</v>
      </c>
      <c r="E1515" s="1">
        <v>82</v>
      </c>
      <c r="F1515" s="1">
        <v>246</v>
      </c>
      <c r="G1515" s="1">
        <v>35</v>
      </c>
      <c r="H1515" s="1">
        <v>76</v>
      </c>
      <c r="I1515" s="1">
        <v>17</v>
      </c>
      <c r="J1515" s="1">
        <v>2</v>
      </c>
      <c r="K1515" s="1">
        <v>6</v>
      </c>
      <c r="L1515" s="1">
        <v>22</v>
      </c>
      <c r="M1515" s="1">
        <v>7</v>
      </c>
      <c r="N1515" s="1">
        <v>0</v>
      </c>
      <c r="O1515" s="1">
        <v>7</v>
      </c>
      <c r="P1515" s="1">
        <v>49</v>
      </c>
    </row>
    <row r="1516" spans="1:16" x14ac:dyDescent="0.25">
      <c r="A1516" s="1" t="s">
        <v>10035</v>
      </c>
      <c r="B1516" s="1">
        <v>2013</v>
      </c>
      <c r="C1516" s="1" t="s">
        <v>61</v>
      </c>
      <c r="D1516" s="1" t="s">
        <v>53</v>
      </c>
      <c r="E1516" s="1">
        <v>85</v>
      </c>
      <c r="F1516" s="1">
        <v>246</v>
      </c>
      <c r="G1516" s="1">
        <v>28</v>
      </c>
      <c r="H1516" s="1">
        <v>55</v>
      </c>
      <c r="I1516" s="1">
        <v>11</v>
      </c>
      <c r="J1516" s="1">
        <v>0</v>
      </c>
      <c r="K1516" s="1">
        <v>10</v>
      </c>
      <c r="L1516" s="1">
        <v>27</v>
      </c>
      <c r="M1516" s="1">
        <v>2</v>
      </c>
      <c r="N1516" s="1">
        <v>0</v>
      </c>
      <c r="O1516" s="1">
        <v>19</v>
      </c>
      <c r="P1516" s="1">
        <v>62</v>
      </c>
    </row>
    <row r="1517" spans="1:16" x14ac:dyDescent="0.25">
      <c r="A1517" s="1" t="s">
        <v>9937</v>
      </c>
      <c r="B1517" s="1">
        <v>2013</v>
      </c>
      <c r="C1517" s="1" t="s">
        <v>80</v>
      </c>
      <c r="D1517" s="1" t="s">
        <v>53</v>
      </c>
      <c r="E1517" s="1">
        <v>106</v>
      </c>
      <c r="F1517" s="1">
        <v>246</v>
      </c>
      <c r="G1517" s="1">
        <v>39</v>
      </c>
      <c r="H1517" s="1">
        <v>69</v>
      </c>
      <c r="I1517" s="1">
        <v>12</v>
      </c>
      <c r="J1517" s="1">
        <v>4</v>
      </c>
      <c r="K1517" s="1">
        <v>2</v>
      </c>
      <c r="L1517" s="1">
        <v>22</v>
      </c>
      <c r="M1517" s="1">
        <v>24</v>
      </c>
      <c r="N1517" s="1">
        <v>3</v>
      </c>
      <c r="O1517" s="1">
        <v>29</v>
      </c>
      <c r="P1517" s="1">
        <v>46</v>
      </c>
    </row>
    <row r="1518" spans="1:16" x14ac:dyDescent="0.25">
      <c r="A1518" s="1" t="s">
        <v>10083</v>
      </c>
      <c r="B1518" s="1">
        <v>2013</v>
      </c>
      <c r="C1518" s="1" t="s">
        <v>84</v>
      </c>
      <c r="D1518" s="1" t="s">
        <v>57</v>
      </c>
      <c r="E1518" s="1">
        <v>95</v>
      </c>
      <c r="F1518" s="1">
        <v>247</v>
      </c>
      <c r="G1518" s="1">
        <v>23</v>
      </c>
      <c r="H1518" s="1">
        <v>59</v>
      </c>
      <c r="I1518" s="1">
        <v>15</v>
      </c>
      <c r="J1518" s="1">
        <v>0</v>
      </c>
      <c r="K1518" s="1">
        <v>1</v>
      </c>
      <c r="L1518" s="1">
        <v>22</v>
      </c>
      <c r="M1518" s="1">
        <v>0</v>
      </c>
      <c r="N1518" s="1">
        <v>0</v>
      </c>
      <c r="O1518" s="1">
        <v>10</v>
      </c>
      <c r="P1518" s="1">
        <v>38</v>
      </c>
    </row>
    <row r="1519" spans="1:16" x14ac:dyDescent="0.25">
      <c r="A1519" s="1" t="s">
        <v>10134</v>
      </c>
      <c r="B1519" s="1">
        <v>2013</v>
      </c>
      <c r="C1519" s="1" t="s">
        <v>65</v>
      </c>
      <c r="D1519" s="1" t="s">
        <v>57</v>
      </c>
      <c r="E1519" s="1">
        <v>66</v>
      </c>
      <c r="F1519" s="1">
        <v>250</v>
      </c>
      <c r="G1519" s="1">
        <v>40</v>
      </c>
      <c r="H1519" s="1">
        <v>63</v>
      </c>
      <c r="I1519" s="1">
        <v>10</v>
      </c>
      <c r="J1519" s="1">
        <v>4</v>
      </c>
      <c r="K1519" s="1">
        <v>3</v>
      </c>
      <c r="L1519" s="1">
        <v>22</v>
      </c>
      <c r="M1519" s="1">
        <v>5</v>
      </c>
      <c r="N1519" s="1">
        <v>2</v>
      </c>
      <c r="O1519" s="1">
        <v>17</v>
      </c>
      <c r="P1519" s="1">
        <v>44</v>
      </c>
    </row>
    <row r="1520" spans="1:16" x14ac:dyDescent="0.25">
      <c r="A1520" s="1" t="s">
        <v>10135</v>
      </c>
      <c r="B1520" s="1">
        <v>2013</v>
      </c>
      <c r="C1520" s="1" t="s">
        <v>82</v>
      </c>
      <c r="D1520" s="1" t="s">
        <v>57</v>
      </c>
      <c r="E1520" s="1">
        <v>73</v>
      </c>
      <c r="F1520" s="1">
        <v>251</v>
      </c>
      <c r="G1520" s="1">
        <v>36</v>
      </c>
      <c r="H1520" s="1">
        <v>62</v>
      </c>
      <c r="I1520" s="1">
        <v>11</v>
      </c>
      <c r="J1520" s="1">
        <v>0</v>
      </c>
      <c r="K1520" s="1">
        <v>14</v>
      </c>
      <c r="L1520" s="1">
        <v>30</v>
      </c>
      <c r="M1520" s="1">
        <v>0</v>
      </c>
      <c r="N1520" s="1">
        <v>0</v>
      </c>
      <c r="O1520" s="1">
        <v>33</v>
      </c>
      <c r="P1520" s="1">
        <v>91</v>
      </c>
    </row>
    <row r="1521" spans="1:16" x14ac:dyDescent="0.25">
      <c r="A1521" s="1" t="s">
        <v>9643</v>
      </c>
      <c r="B1521" s="1">
        <v>2013</v>
      </c>
      <c r="C1521" s="1" t="s">
        <v>82</v>
      </c>
      <c r="D1521" s="1" t="s">
        <v>57</v>
      </c>
      <c r="E1521" s="1">
        <v>119</v>
      </c>
      <c r="F1521" s="1">
        <v>252</v>
      </c>
      <c r="G1521" s="1">
        <v>27</v>
      </c>
      <c r="H1521" s="1">
        <v>59</v>
      </c>
      <c r="I1521" s="1">
        <v>10</v>
      </c>
      <c r="J1521" s="1">
        <v>1</v>
      </c>
      <c r="K1521" s="1">
        <v>5</v>
      </c>
      <c r="L1521" s="1">
        <v>26</v>
      </c>
      <c r="M1521" s="1">
        <v>1</v>
      </c>
      <c r="N1521" s="1">
        <v>0</v>
      </c>
      <c r="O1521" s="1">
        <v>12</v>
      </c>
      <c r="P1521" s="1">
        <v>29</v>
      </c>
    </row>
    <row r="1522" spans="1:16" x14ac:dyDescent="0.25">
      <c r="A1522" s="1" t="s">
        <v>9872</v>
      </c>
      <c r="B1522" s="1">
        <v>2013</v>
      </c>
      <c r="C1522" s="1" t="s">
        <v>79</v>
      </c>
      <c r="D1522" s="1" t="s">
        <v>57</v>
      </c>
      <c r="E1522" s="1">
        <v>79</v>
      </c>
      <c r="F1522" s="1">
        <v>252</v>
      </c>
      <c r="G1522" s="1">
        <v>19</v>
      </c>
      <c r="H1522" s="1">
        <v>56</v>
      </c>
      <c r="I1522" s="1">
        <v>11</v>
      </c>
      <c r="J1522" s="1">
        <v>1</v>
      </c>
      <c r="K1522" s="1">
        <v>3</v>
      </c>
      <c r="L1522" s="1">
        <v>25</v>
      </c>
      <c r="M1522" s="1">
        <v>2</v>
      </c>
      <c r="N1522" s="1">
        <v>0</v>
      </c>
      <c r="O1522" s="1">
        <v>20</v>
      </c>
      <c r="P1522" s="1">
        <v>32</v>
      </c>
    </row>
    <row r="1523" spans="1:16" x14ac:dyDescent="0.25">
      <c r="A1523" s="1" t="s">
        <v>9857</v>
      </c>
      <c r="B1523" s="1">
        <v>2013</v>
      </c>
      <c r="C1523" s="1" t="s">
        <v>63</v>
      </c>
      <c r="D1523" s="1" t="s">
        <v>53</v>
      </c>
      <c r="E1523" s="1">
        <v>91</v>
      </c>
      <c r="F1523" s="1">
        <v>253</v>
      </c>
      <c r="G1523" s="1">
        <v>27</v>
      </c>
      <c r="H1523" s="1">
        <v>61</v>
      </c>
      <c r="I1523" s="1">
        <v>13</v>
      </c>
      <c r="J1523" s="1">
        <v>2</v>
      </c>
      <c r="K1523" s="1">
        <v>9</v>
      </c>
      <c r="L1523" s="1">
        <v>40</v>
      </c>
      <c r="M1523" s="1">
        <v>1</v>
      </c>
      <c r="N1523" s="1">
        <v>1</v>
      </c>
      <c r="O1523" s="1">
        <v>30</v>
      </c>
      <c r="P1523" s="1">
        <v>63</v>
      </c>
    </row>
    <row r="1524" spans="1:16" x14ac:dyDescent="0.25">
      <c r="A1524" s="1" t="s">
        <v>9508</v>
      </c>
      <c r="B1524" s="1">
        <v>2013</v>
      </c>
      <c r="C1524" s="1" t="s">
        <v>80</v>
      </c>
      <c r="D1524" s="1" t="s">
        <v>53</v>
      </c>
      <c r="E1524" s="1">
        <v>73</v>
      </c>
      <c r="F1524" s="1">
        <v>256</v>
      </c>
      <c r="G1524" s="1">
        <v>27</v>
      </c>
      <c r="H1524" s="1">
        <v>62</v>
      </c>
      <c r="I1524" s="1">
        <v>10</v>
      </c>
      <c r="J1524" s="1">
        <v>1</v>
      </c>
      <c r="K1524" s="1">
        <v>6</v>
      </c>
      <c r="L1524" s="1">
        <v>34</v>
      </c>
      <c r="M1524" s="1">
        <v>0</v>
      </c>
      <c r="N1524" s="1">
        <v>0</v>
      </c>
      <c r="O1524" s="1">
        <v>38</v>
      </c>
      <c r="P1524" s="1">
        <v>52</v>
      </c>
    </row>
    <row r="1525" spans="1:16" x14ac:dyDescent="0.25">
      <c r="A1525" s="1" t="s">
        <v>9929</v>
      </c>
      <c r="B1525" s="1">
        <v>2013</v>
      </c>
      <c r="C1525" s="1" t="s">
        <v>52</v>
      </c>
      <c r="D1525" s="1" t="s">
        <v>53</v>
      </c>
      <c r="E1525" s="1">
        <v>84</v>
      </c>
      <c r="F1525" s="1">
        <v>256</v>
      </c>
      <c r="G1525" s="1">
        <v>24</v>
      </c>
      <c r="H1525" s="1">
        <v>50</v>
      </c>
      <c r="I1525" s="1">
        <v>11</v>
      </c>
      <c r="J1525" s="1">
        <v>0</v>
      </c>
      <c r="K1525" s="1">
        <v>10</v>
      </c>
      <c r="L1525" s="1">
        <v>24</v>
      </c>
      <c r="M1525" s="1">
        <v>0</v>
      </c>
      <c r="N1525" s="1">
        <v>1</v>
      </c>
      <c r="O1525" s="1">
        <v>14</v>
      </c>
      <c r="P1525" s="1">
        <v>94</v>
      </c>
    </row>
    <row r="1526" spans="1:16" x14ac:dyDescent="0.25">
      <c r="A1526" s="1" t="s">
        <v>10136</v>
      </c>
      <c r="B1526" s="1">
        <v>2013</v>
      </c>
      <c r="C1526" s="1" t="s">
        <v>54</v>
      </c>
      <c r="D1526" s="1" t="s">
        <v>53</v>
      </c>
      <c r="E1526" s="1">
        <v>63</v>
      </c>
      <c r="F1526" s="1">
        <v>257</v>
      </c>
      <c r="G1526" s="1">
        <v>29</v>
      </c>
      <c r="H1526" s="1">
        <v>69</v>
      </c>
      <c r="I1526" s="1">
        <v>14</v>
      </c>
      <c r="J1526" s="1">
        <v>0</v>
      </c>
      <c r="K1526" s="1">
        <v>4</v>
      </c>
      <c r="L1526" s="1">
        <v>21</v>
      </c>
      <c r="M1526" s="1">
        <v>6</v>
      </c>
      <c r="N1526" s="1">
        <v>7</v>
      </c>
      <c r="O1526" s="1">
        <v>23</v>
      </c>
      <c r="P1526" s="1">
        <v>70</v>
      </c>
    </row>
    <row r="1527" spans="1:16" x14ac:dyDescent="0.25">
      <c r="A1527" s="1" t="s">
        <v>9852</v>
      </c>
      <c r="B1527" s="1">
        <v>2013</v>
      </c>
      <c r="C1527" s="1" t="s">
        <v>55</v>
      </c>
      <c r="D1527" s="1" t="s">
        <v>53</v>
      </c>
      <c r="E1527" s="1">
        <v>87</v>
      </c>
      <c r="F1527" s="1">
        <v>260</v>
      </c>
      <c r="G1527" s="1">
        <v>23</v>
      </c>
      <c r="H1527" s="1">
        <v>50</v>
      </c>
      <c r="I1527" s="1">
        <v>10</v>
      </c>
      <c r="J1527" s="1">
        <v>0</v>
      </c>
      <c r="K1527" s="1">
        <v>3</v>
      </c>
      <c r="L1527" s="1">
        <v>21</v>
      </c>
      <c r="M1527" s="1">
        <v>4</v>
      </c>
      <c r="N1527" s="1">
        <v>2</v>
      </c>
      <c r="O1527" s="1">
        <v>21</v>
      </c>
      <c r="P1527" s="1">
        <v>60</v>
      </c>
    </row>
    <row r="1528" spans="1:16" x14ac:dyDescent="0.25">
      <c r="A1528" s="1" t="s">
        <v>9781</v>
      </c>
      <c r="B1528" s="1">
        <v>2013</v>
      </c>
      <c r="C1528" s="1" t="s">
        <v>70</v>
      </c>
      <c r="D1528" s="1" t="s">
        <v>57</v>
      </c>
      <c r="E1528" s="1">
        <v>111</v>
      </c>
      <c r="F1528" s="1">
        <v>261</v>
      </c>
      <c r="G1528" s="1">
        <v>28</v>
      </c>
      <c r="H1528" s="1">
        <v>56</v>
      </c>
      <c r="I1528" s="1">
        <v>12</v>
      </c>
      <c r="J1528" s="1">
        <v>2</v>
      </c>
      <c r="K1528" s="1">
        <v>5</v>
      </c>
      <c r="L1528" s="1">
        <v>25</v>
      </c>
      <c r="M1528" s="1">
        <v>2</v>
      </c>
      <c r="N1528" s="1">
        <v>3</v>
      </c>
      <c r="O1528" s="1">
        <v>24</v>
      </c>
      <c r="P1528" s="1">
        <v>75</v>
      </c>
    </row>
    <row r="1529" spans="1:16" x14ac:dyDescent="0.25">
      <c r="A1529" s="1" t="s">
        <v>9688</v>
      </c>
      <c r="B1529" s="1">
        <v>2013</v>
      </c>
      <c r="C1529" s="1" t="s">
        <v>60</v>
      </c>
      <c r="D1529" s="1" t="s">
        <v>53</v>
      </c>
      <c r="E1529" s="1">
        <v>94</v>
      </c>
      <c r="F1529" s="1">
        <v>262</v>
      </c>
      <c r="G1529" s="1">
        <v>33</v>
      </c>
      <c r="H1529" s="1">
        <v>57</v>
      </c>
      <c r="I1529" s="1">
        <v>16</v>
      </c>
      <c r="J1529" s="1">
        <v>1</v>
      </c>
      <c r="K1529" s="1">
        <v>3</v>
      </c>
      <c r="L1529" s="1">
        <v>20</v>
      </c>
      <c r="M1529" s="1">
        <v>12</v>
      </c>
      <c r="N1529" s="1">
        <v>6</v>
      </c>
      <c r="O1529" s="1">
        <v>13</v>
      </c>
      <c r="P1529" s="1">
        <v>66</v>
      </c>
    </row>
    <row r="1530" spans="1:16" x14ac:dyDescent="0.25">
      <c r="A1530" s="1" t="s">
        <v>9833</v>
      </c>
      <c r="B1530" s="1">
        <v>2013</v>
      </c>
      <c r="C1530" s="1" t="s">
        <v>67</v>
      </c>
      <c r="D1530" s="1" t="s">
        <v>53</v>
      </c>
      <c r="E1530" s="1">
        <v>82</v>
      </c>
      <c r="F1530" s="1">
        <v>262</v>
      </c>
      <c r="G1530" s="1">
        <v>31</v>
      </c>
      <c r="H1530" s="1">
        <v>53</v>
      </c>
      <c r="I1530" s="1">
        <v>8</v>
      </c>
      <c r="J1530" s="1">
        <v>1</v>
      </c>
      <c r="K1530" s="1">
        <v>12</v>
      </c>
      <c r="L1530" s="1">
        <v>37</v>
      </c>
      <c r="M1530" s="1">
        <v>2</v>
      </c>
      <c r="N1530" s="1">
        <v>0</v>
      </c>
      <c r="O1530" s="1">
        <v>32</v>
      </c>
      <c r="P1530" s="1">
        <v>79</v>
      </c>
    </row>
    <row r="1531" spans="1:16" x14ac:dyDescent="0.25">
      <c r="A1531" s="1" t="s">
        <v>9604</v>
      </c>
      <c r="B1531" s="1">
        <v>2013</v>
      </c>
      <c r="C1531" s="1" t="s">
        <v>54</v>
      </c>
      <c r="D1531" s="1" t="s">
        <v>53</v>
      </c>
      <c r="E1531" s="1">
        <v>79</v>
      </c>
      <c r="F1531" s="1">
        <v>262</v>
      </c>
      <c r="G1531" s="1">
        <v>35</v>
      </c>
      <c r="H1531" s="1">
        <v>58</v>
      </c>
      <c r="I1531" s="1">
        <v>14</v>
      </c>
      <c r="J1531" s="1">
        <v>1</v>
      </c>
      <c r="K1531" s="1">
        <v>13</v>
      </c>
      <c r="L1531" s="1">
        <v>36</v>
      </c>
      <c r="M1531" s="1">
        <v>1</v>
      </c>
      <c r="N1531" s="1">
        <v>1</v>
      </c>
      <c r="O1531" s="1">
        <v>18</v>
      </c>
      <c r="P1531" s="1">
        <v>104</v>
      </c>
    </row>
    <row r="1532" spans="1:16" x14ac:dyDescent="0.25">
      <c r="A1532" s="1" t="s">
        <v>9636</v>
      </c>
      <c r="B1532" s="1">
        <v>2013</v>
      </c>
      <c r="C1532" s="1" t="s">
        <v>73</v>
      </c>
      <c r="D1532" s="1" t="s">
        <v>57</v>
      </c>
      <c r="E1532" s="1">
        <v>73</v>
      </c>
      <c r="F1532" s="1">
        <v>263</v>
      </c>
      <c r="G1532" s="1">
        <v>35</v>
      </c>
      <c r="H1532" s="1">
        <v>71</v>
      </c>
      <c r="I1532" s="1">
        <v>15</v>
      </c>
      <c r="J1532" s="1">
        <v>0</v>
      </c>
      <c r="K1532" s="1">
        <v>6</v>
      </c>
      <c r="L1532" s="1">
        <v>33</v>
      </c>
      <c r="M1532" s="1">
        <v>9</v>
      </c>
      <c r="N1532" s="1">
        <v>0</v>
      </c>
      <c r="O1532" s="1">
        <v>22</v>
      </c>
      <c r="P1532" s="1">
        <v>76</v>
      </c>
    </row>
    <row r="1533" spans="1:16" x14ac:dyDescent="0.25">
      <c r="A1533" s="1" t="s">
        <v>10060</v>
      </c>
      <c r="B1533" s="1">
        <v>2013</v>
      </c>
      <c r="C1533" s="1" t="s">
        <v>66</v>
      </c>
      <c r="D1533" s="1" t="s">
        <v>53</v>
      </c>
      <c r="E1533" s="1">
        <v>98</v>
      </c>
      <c r="F1533" s="1">
        <v>264</v>
      </c>
      <c r="G1533" s="1">
        <v>41</v>
      </c>
      <c r="H1533" s="1">
        <v>65</v>
      </c>
      <c r="I1533" s="1">
        <v>16</v>
      </c>
      <c r="J1533" s="1">
        <v>0</v>
      </c>
      <c r="K1533" s="1">
        <v>9</v>
      </c>
      <c r="L1533" s="1">
        <v>30</v>
      </c>
      <c r="M1533" s="1">
        <v>5</v>
      </c>
      <c r="N1533" s="1">
        <v>0</v>
      </c>
      <c r="O1533" s="1">
        <v>37</v>
      </c>
      <c r="P1533" s="1">
        <v>71</v>
      </c>
    </row>
    <row r="1534" spans="1:16" x14ac:dyDescent="0.25">
      <c r="A1534" s="1" t="s">
        <v>9902</v>
      </c>
      <c r="B1534" s="1">
        <v>2013</v>
      </c>
      <c r="C1534" s="1" t="s">
        <v>70</v>
      </c>
      <c r="D1534" s="1" t="s">
        <v>57</v>
      </c>
      <c r="E1534" s="1">
        <v>136</v>
      </c>
      <c r="F1534" s="1">
        <v>264</v>
      </c>
      <c r="G1534" s="1">
        <v>29</v>
      </c>
      <c r="H1534" s="1">
        <v>67</v>
      </c>
      <c r="I1534" s="1">
        <v>18</v>
      </c>
      <c r="J1534" s="1">
        <v>0</v>
      </c>
      <c r="K1534" s="1">
        <v>7</v>
      </c>
      <c r="L1534" s="1">
        <v>36</v>
      </c>
      <c r="M1534" s="1">
        <v>1</v>
      </c>
      <c r="N1534" s="1">
        <v>0</v>
      </c>
      <c r="O1534" s="1">
        <v>44</v>
      </c>
      <c r="P1534" s="1">
        <v>51</v>
      </c>
    </row>
    <row r="1535" spans="1:16" x14ac:dyDescent="0.25">
      <c r="A1535" s="1" t="s">
        <v>128</v>
      </c>
      <c r="B1535" s="1">
        <v>2013</v>
      </c>
      <c r="C1535" s="1" t="s">
        <v>61</v>
      </c>
      <c r="D1535" s="1" t="s">
        <v>53</v>
      </c>
      <c r="E1535" s="1">
        <v>77</v>
      </c>
      <c r="F1535" s="1">
        <v>265</v>
      </c>
      <c r="G1535" s="1">
        <v>33</v>
      </c>
      <c r="H1535" s="1">
        <v>66</v>
      </c>
      <c r="I1535" s="1">
        <v>12</v>
      </c>
      <c r="J1535" s="1">
        <v>1</v>
      </c>
      <c r="K1535" s="1">
        <v>8</v>
      </c>
      <c r="L1535" s="1">
        <v>39</v>
      </c>
      <c r="M1535" s="1">
        <v>3</v>
      </c>
      <c r="N1535" s="1">
        <v>1</v>
      </c>
      <c r="O1535" s="1">
        <v>26</v>
      </c>
      <c r="P1535" s="1">
        <v>44</v>
      </c>
    </row>
    <row r="1536" spans="1:16" x14ac:dyDescent="0.25">
      <c r="A1536" s="1" t="s">
        <v>9986</v>
      </c>
      <c r="B1536" s="1">
        <v>2013</v>
      </c>
      <c r="C1536" s="1" t="s">
        <v>55</v>
      </c>
      <c r="D1536" s="1" t="s">
        <v>53</v>
      </c>
      <c r="E1536" s="1">
        <v>97</v>
      </c>
      <c r="F1536" s="1">
        <v>266</v>
      </c>
      <c r="G1536" s="1">
        <v>22</v>
      </c>
      <c r="H1536" s="1">
        <v>71</v>
      </c>
      <c r="I1536" s="1">
        <v>10</v>
      </c>
      <c r="J1536" s="1">
        <v>0</v>
      </c>
      <c r="K1536" s="1">
        <v>2</v>
      </c>
      <c r="L1536" s="1">
        <v>14</v>
      </c>
      <c r="M1536" s="1">
        <v>1</v>
      </c>
      <c r="N1536" s="1">
        <v>3</v>
      </c>
      <c r="O1536" s="1">
        <v>9</v>
      </c>
      <c r="P1536" s="1">
        <v>31</v>
      </c>
    </row>
    <row r="1537" spans="1:16" x14ac:dyDescent="0.25">
      <c r="A1537" s="1" t="s">
        <v>9767</v>
      </c>
      <c r="B1537" s="1">
        <v>2013</v>
      </c>
      <c r="C1537" s="1" t="s">
        <v>67</v>
      </c>
      <c r="D1537" s="1" t="s">
        <v>53</v>
      </c>
      <c r="E1537" s="1">
        <v>87</v>
      </c>
      <c r="F1537" s="1">
        <v>267</v>
      </c>
      <c r="G1537" s="1">
        <v>32</v>
      </c>
      <c r="H1537" s="1">
        <v>63</v>
      </c>
      <c r="I1537" s="1">
        <v>9</v>
      </c>
      <c r="J1537" s="1">
        <v>1</v>
      </c>
      <c r="K1537" s="1">
        <v>3</v>
      </c>
      <c r="L1537" s="1">
        <v>24</v>
      </c>
      <c r="M1537" s="1">
        <v>13</v>
      </c>
      <c r="N1537" s="1">
        <v>1</v>
      </c>
      <c r="O1537" s="1">
        <v>24</v>
      </c>
      <c r="P1537" s="1">
        <v>80</v>
      </c>
    </row>
    <row r="1538" spans="1:16" x14ac:dyDescent="0.25">
      <c r="A1538" s="1" t="s">
        <v>9876</v>
      </c>
      <c r="B1538" s="1">
        <v>2013</v>
      </c>
      <c r="C1538" s="1" t="s">
        <v>65</v>
      </c>
      <c r="D1538" s="1" t="s">
        <v>57</v>
      </c>
      <c r="E1538" s="1">
        <v>96</v>
      </c>
      <c r="F1538" s="1">
        <v>269</v>
      </c>
      <c r="G1538" s="1">
        <v>25</v>
      </c>
      <c r="H1538" s="1">
        <v>65</v>
      </c>
      <c r="I1538" s="1">
        <v>13</v>
      </c>
      <c r="J1538" s="1">
        <v>1</v>
      </c>
      <c r="K1538" s="1">
        <v>1</v>
      </c>
      <c r="L1538" s="1">
        <v>18</v>
      </c>
      <c r="M1538" s="1">
        <v>2</v>
      </c>
      <c r="N1538" s="1">
        <v>0</v>
      </c>
      <c r="O1538" s="1">
        <v>26</v>
      </c>
      <c r="P1538" s="1">
        <v>54</v>
      </c>
    </row>
    <row r="1539" spans="1:16" x14ac:dyDescent="0.25">
      <c r="A1539" s="1" t="s">
        <v>9875</v>
      </c>
      <c r="B1539" s="1">
        <v>2013</v>
      </c>
      <c r="C1539" s="1" t="s">
        <v>81</v>
      </c>
      <c r="D1539" s="1" t="s">
        <v>57</v>
      </c>
      <c r="E1539" s="1">
        <v>103</v>
      </c>
      <c r="F1539" s="1">
        <v>272</v>
      </c>
      <c r="G1539" s="1">
        <v>33</v>
      </c>
      <c r="H1539" s="1">
        <v>68</v>
      </c>
      <c r="I1539" s="1">
        <v>17</v>
      </c>
      <c r="J1539" s="1">
        <v>1</v>
      </c>
      <c r="K1539" s="1">
        <v>2</v>
      </c>
      <c r="L1539" s="1">
        <v>21</v>
      </c>
      <c r="M1539" s="1">
        <v>4</v>
      </c>
      <c r="N1539" s="1">
        <v>3</v>
      </c>
      <c r="O1539" s="1">
        <v>22</v>
      </c>
      <c r="P1539" s="1">
        <v>61</v>
      </c>
    </row>
    <row r="1540" spans="1:16" x14ac:dyDescent="0.25">
      <c r="A1540" s="1" t="s">
        <v>9901</v>
      </c>
      <c r="B1540" s="1">
        <v>2013</v>
      </c>
      <c r="C1540" s="1" t="s">
        <v>82</v>
      </c>
      <c r="D1540" s="1" t="s">
        <v>57</v>
      </c>
      <c r="E1540" s="1">
        <v>80</v>
      </c>
      <c r="F1540" s="1">
        <v>272</v>
      </c>
      <c r="G1540" s="1">
        <v>22</v>
      </c>
      <c r="H1540" s="1">
        <v>71</v>
      </c>
      <c r="I1540" s="1">
        <v>13</v>
      </c>
      <c r="J1540" s="1">
        <v>0</v>
      </c>
      <c r="K1540" s="1">
        <v>8</v>
      </c>
      <c r="L1540" s="1">
        <v>31</v>
      </c>
      <c r="M1540" s="1">
        <v>0</v>
      </c>
      <c r="N1540" s="1">
        <v>0</v>
      </c>
      <c r="O1540" s="1">
        <v>14</v>
      </c>
      <c r="P1540" s="1">
        <v>69</v>
      </c>
    </row>
    <row r="1541" spans="1:16" x14ac:dyDescent="0.25">
      <c r="A1541" s="1" t="s">
        <v>10137</v>
      </c>
      <c r="B1541" s="1">
        <v>2013</v>
      </c>
      <c r="C1541" s="1" t="s">
        <v>59</v>
      </c>
      <c r="D1541" s="1" t="s">
        <v>57</v>
      </c>
      <c r="E1541" s="1">
        <v>70</v>
      </c>
      <c r="F1541" s="1">
        <v>275</v>
      </c>
      <c r="G1541" s="1">
        <v>31</v>
      </c>
      <c r="H1541" s="1">
        <v>73</v>
      </c>
      <c r="I1541" s="1">
        <v>17</v>
      </c>
      <c r="J1541" s="1">
        <v>4</v>
      </c>
      <c r="K1541" s="1">
        <v>3</v>
      </c>
      <c r="L1541" s="1">
        <v>32</v>
      </c>
      <c r="M1541" s="1">
        <v>5</v>
      </c>
      <c r="N1541" s="1">
        <v>1</v>
      </c>
      <c r="O1541" s="1">
        <v>13</v>
      </c>
      <c r="P1541" s="1">
        <v>57</v>
      </c>
    </row>
    <row r="1542" spans="1:16" x14ac:dyDescent="0.25">
      <c r="A1542" s="1" t="s">
        <v>9860</v>
      </c>
      <c r="B1542" s="1">
        <v>2013</v>
      </c>
      <c r="C1542" s="1" t="s">
        <v>68</v>
      </c>
      <c r="D1542" s="1" t="s">
        <v>57</v>
      </c>
      <c r="E1542" s="1">
        <v>82</v>
      </c>
      <c r="F1542" s="1">
        <v>276</v>
      </c>
      <c r="G1542" s="1">
        <v>42</v>
      </c>
      <c r="H1542" s="1">
        <v>76</v>
      </c>
      <c r="I1542" s="1">
        <v>21</v>
      </c>
      <c r="J1542" s="1">
        <v>0</v>
      </c>
      <c r="K1542" s="1">
        <v>13</v>
      </c>
      <c r="L1542" s="1">
        <v>44</v>
      </c>
      <c r="M1542" s="1">
        <v>0</v>
      </c>
      <c r="N1542" s="1">
        <v>0</v>
      </c>
      <c r="O1542" s="1">
        <v>31</v>
      </c>
      <c r="P1542" s="1">
        <v>55</v>
      </c>
    </row>
    <row r="1543" spans="1:16" x14ac:dyDescent="0.25">
      <c r="A1543" s="1" t="s">
        <v>10043</v>
      </c>
      <c r="B1543" s="1">
        <v>2013</v>
      </c>
      <c r="C1543" s="1" t="s">
        <v>63</v>
      </c>
      <c r="D1543" s="1" t="s">
        <v>53</v>
      </c>
      <c r="E1543" s="1">
        <v>100</v>
      </c>
      <c r="F1543" s="1">
        <v>277</v>
      </c>
      <c r="G1543" s="1">
        <v>38</v>
      </c>
      <c r="H1543" s="1">
        <v>69</v>
      </c>
      <c r="I1543" s="1">
        <v>15</v>
      </c>
      <c r="J1543" s="1">
        <v>2</v>
      </c>
      <c r="K1543" s="1">
        <v>7</v>
      </c>
      <c r="L1543" s="1">
        <v>32</v>
      </c>
      <c r="M1543" s="1">
        <v>0</v>
      </c>
      <c r="N1543" s="1">
        <v>1</v>
      </c>
      <c r="O1543" s="1">
        <v>30</v>
      </c>
      <c r="P1543" s="1">
        <v>65</v>
      </c>
    </row>
    <row r="1544" spans="1:16" x14ac:dyDescent="0.25">
      <c r="A1544" s="1" t="s">
        <v>9870</v>
      </c>
      <c r="B1544" s="1">
        <v>2013</v>
      </c>
      <c r="C1544" s="1" t="s">
        <v>54</v>
      </c>
      <c r="D1544" s="1" t="s">
        <v>53</v>
      </c>
      <c r="E1544" s="1">
        <v>85</v>
      </c>
      <c r="F1544" s="1">
        <v>277</v>
      </c>
      <c r="G1544" s="1">
        <v>38</v>
      </c>
      <c r="H1544" s="1">
        <v>58</v>
      </c>
      <c r="I1544" s="1">
        <v>13</v>
      </c>
      <c r="J1544" s="1">
        <v>1</v>
      </c>
      <c r="K1544" s="1">
        <v>8</v>
      </c>
      <c r="L1544" s="1">
        <v>25</v>
      </c>
      <c r="M1544" s="1">
        <v>1</v>
      </c>
      <c r="N1544" s="1">
        <v>3</v>
      </c>
      <c r="O1544" s="1">
        <v>43</v>
      </c>
      <c r="P1544" s="1">
        <v>89</v>
      </c>
    </row>
    <row r="1545" spans="1:16" x14ac:dyDescent="0.25">
      <c r="A1545" s="1" t="s">
        <v>9957</v>
      </c>
      <c r="B1545" s="1">
        <v>2013</v>
      </c>
      <c r="C1545" s="1" t="s">
        <v>68</v>
      </c>
      <c r="D1545" s="1" t="s">
        <v>57</v>
      </c>
      <c r="E1545" s="1">
        <v>88</v>
      </c>
      <c r="F1545" s="1">
        <v>280</v>
      </c>
      <c r="G1545" s="1">
        <v>31</v>
      </c>
      <c r="H1545" s="1">
        <v>68</v>
      </c>
      <c r="I1545" s="1">
        <v>14</v>
      </c>
      <c r="J1545" s="1">
        <v>0</v>
      </c>
      <c r="K1545" s="1">
        <v>8</v>
      </c>
      <c r="L1545" s="1">
        <v>35</v>
      </c>
      <c r="M1545" s="1">
        <v>1</v>
      </c>
      <c r="N1545" s="1">
        <v>1</v>
      </c>
      <c r="O1545" s="1">
        <v>21</v>
      </c>
      <c r="P1545" s="1">
        <v>85</v>
      </c>
    </row>
    <row r="1546" spans="1:16" x14ac:dyDescent="0.25">
      <c r="A1546" s="1" t="s">
        <v>9517</v>
      </c>
      <c r="B1546" s="1">
        <v>2013</v>
      </c>
      <c r="C1546" s="1" t="s">
        <v>81</v>
      </c>
      <c r="D1546" s="1" t="s">
        <v>57</v>
      </c>
      <c r="E1546" s="1">
        <v>71</v>
      </c>
      <c r="F1546" s="1">
        <v>280</v>
      </c>
      <c r="G1546" s="1">
        <v>44</v>
      </c>
      <c r="H1546" s="1">
        <v>79</v>
      </c>
      <c r="I1546" s="1">
        <v>16</v>
      </c>
      <c r="J1546" s="1">
        <v>3</v>
      </c>
      <c r="K1546" s="1">
        <v>5</v>
      </c>
      <c r="L1546" s="1">
        <v>30</v>
      </c>
      <c r="M1546" s="1">
        <v>9</v>
      </c>
      <c r="N1546" s="1">
        <v>4</v>
      </c>
      <c r="O1546" s="1">
        <v>23</v>
      </c>
      <c r="P1546" s="1">
        <v>36</v>
      </c>
    </row>
    <row r="1547" spans="1:16" x14ac:dyDescent="0.25">
      <c r="A1547" s="1" t="s">
        <v>10138</v>
      </c>
      <c r="B1547" s="1">
        <v>2013</v>
      </c>
      <c r="C1547" s="1" t="s">
        <v>71</v>
      </c>
      <c r="D1547" s="1" t="s">
        <v>53</v>
      </c>
      <c r="E1547" s="1">
        <v>81</v>
      </c>
      <c r="F1547" s="1">
        <v>281</v>
      </c>
      <c r="G1547" s="1">
        <v>37</v>
      </c>
      <c r="H1547" s="1">
        <v>54</v>
      </c>
      <c r="I1547" s="1">
        <v>11</v>
      </c>
      <c r="J1547" s="1">
        <v>3</v>
      </c>
      <c r="K1547" s="1">
        <v>8</v>
      </c>
      <c r="L1547" s="1">
        <v>27</v>
      </c>
      <c r="M1547" s="1">
        <v>9</v>
      </c>
      <c r="N1547" s="1">
        <v>3</v>
      </c>
      <c r="O1547" s="1">
        <v>24</v>
      </c>
      <c r="P1547" s="1">
        <v>84</v>
      </c>
    </row>
    <row r="1548" spans="1:16" x14ac:dyDescent="0.25">
      <c r="A1548" s="1" t="s">
        <v>9663</v>
      </c>
      <c r="B1548" s="1">
        <v>2013</v>
      </c>
      <c r="C1548" s="1" t="s">
        <v>63</v>
      </c>
      <c r="D1548" s="1" t="s">
        <v>53</v>
      </c>
      <c r="E1548" s="1">
        <v>99</v>
      </c>
      <c r="F1548" s="1">
        <v>283</v>
      </c>
      <c r="G1548" s="1">
        <v>26</v>
      </c>
      <c r="H1548" s="1">
        <v>66</v>
      </c>
      <c r="I1548" s="1">
        <v>14</v>
      </c>
      <c r="J1548" s="1">
        <v>0</v>
      </c>
      <c r="K1548" s="1">
        <v>2</v>
      </c>
      <c r="L1548" s="1">
        <v>18</v>
      </c>
      <c r="M1548" s="1">
        <v>2</v>
      </c>
      <c r="N1548" s="1">
        <v>1</v>
      </c>
      <c r="O1548" s="1">
        <v>22</v>
      </c>
      <c r="P1548" s="1">
        <v>63</v>
      </c>
    </row>
    <row r="1549" spans="1:16" x14ac:dyDescent="0.25">
      <c r="A1549" s="1" t="s">
        <v>9756</v>
      </c>
      <c r="B1549" s="1">
        <v>2013</v>
      </c>
      <c r="C1549" s="1" t="s">
        <v>55</v>
      </c>
      <c r="D1549" s="1" t="s">
        <v>53</v>
      </c>
      <c r="E1549" s="1">
        <v>76</v>
      </c>
      <c r="F1549" s="1">
        <v>283</v>
      </c>
      <c r="G1549" s="1">
        <v>31</v>
      </c>
      <c r="H1549" s="1">
        <v>64</v>
      </c>
      <c r="I1549" s="1">
        <v>13</v>
      </c>
      <c r="J1549" s="1">
        <v>0</v>
      </c>
      <c r="K1549" s="1">
        <v>13</v>
      </c>
      <c r="L1549" s="1">
        <v>27</v>
      </c>
      <c r="M1549" s="1">
        <v>0</v>
      </c>
      <c r="N1549" s="1">
        <v>0</v>
      </c>
      <c r="O1549" s="1">
        <v>20</v>
      </c>
      <c r="P1549" s="1">
        <v>80</v>
      </c>
    </row>
    <row r="1550" spans="1:16" x14ac:dyDescent="0.25">
      <c r="A1550" s="1" t="s">
        <v>9812</v>
      </c>
      <c r="B1550" s="1">
        <v>2013</v>
      </c>
      <c r="C1550" s="1" t="s">
        <v>58</v>
      </c>
      <c r="D1550" s="1" t="s">
        <v>57</v>
      </c>
      <c r="E1550" s="1">
        <v>84</v>
      </c>
      <c r="F1550" s="1">
        <v>284</v>
      </c>
      <c r="G1550" s="1">
        <v>39</v>
      </c>
      <c r="H1550" s="1">
        <v>71</v>
      </c>
      <c r="I1550" s="1">
        <v>19</v>
      </c>
      <c r="J1550" s="1">
        <v>3</v>
      </c>
      <c r="K1550" s="1">
        <v>6</v>
      </c>
      <c r="L1550" s="1">
        <v>27</v>
      </c>
      <c r="M1550" s="1">
        <v>3</v>
      </c>
      <c r="N1550" s="1">
        <v>0</v>
      </c>
      <c r="O1550" s="1">
        <v>29</v>
      </c>
      <c r="P1550" s="1">
        <v>55</v>
      </c>
    </row>
    <row r="1551" spans="1:16" x14ac:dyDescent="0.25">
      <c r="A1551" s="1" t="s">
        <v>10071</v>
      </c>
      <c r="B1551" s="1">
        <v>2013</v>
      </c>
      <c r="C1551" s="1" t="s">
        <v>84</v>
      </c>
      <c r="D1551" s="1" t="s">
        <v>57</v>
      </c>
      <c r="E1551" s="1">
        <v>88</v>
      </c>
      <c r="F1551" s="1">
        <v>285</v>
      </c>
      <c r="G1551" s="1">
        <v>45</v>
      </c>
      <c r="H1551" s="1">
        <v>67</v>
      </c>
      <c r="I1551" s="1">
        <v>6</v>
      </c>
      <c r="J1551" s="1">
        <v>1</v>
      </c>
      <c r="K1551" s="1">
        <v>7</v>
      </c>
      <c r="L1551" s="1">
        <v>19</v>
      </c>
      <c r="M1551" s="1">
        <v>12</v>
      </c>
      <c r="N1551" s="1">
        <v>0</v>
      </c>
      <c r="O1551" s="1">
        <v>22</v>
      </c>
      <c r="P1551" s="1">
        <v>62</v>
      </c>
    </row>
    <row r="1552" spans="1:16" x14ac:dyDescent="0.25">
      <c r="A1552" s="1" t="s">
        <v>9670</v>
      </c>
      <c r="B1552" s="1">
        <v>2013</v>
      </c>
      <c r="C1552" s="1" t="s">
        <v>82</v>
      </c>
      <c r="D1552" s="1" t="s">
        <v>57</v>
      </c>
      <c r="E1552" s="1">
        <v>80</v>
      </c>
      <c r="F1552" s="1">
        <v>286</v>
      </c>
      <c r="G1552" s="1">
        <v>34</v>
      </c>
      <c r="H1552" s="1">
        <v>76</v>
      </c>
      <c r="I1552" s="1">
        <v>20</v>
      </c>
      <c r="J1552" s="1">
        <v>2</v>
      </c>
      <c r="K1552" s="1">
        <v>11</v>
      </c>
      <c r="L1552" s="1">
        <v>43</v>
      </c>
      <c r="M1552" s="1">
        <v>0</v>
      </c>
      <c r="N1552" s="1">
        <v>0</v>
      </c>
      <c r="O1552" s="1">
        <v>23</v>
      </c>
      <c r="P1552" s="1">
        <v>95</v>
      </c>
    </row>
    <row r="1553" spans="1:16" x14ac:dyDescent="0.25">
      <c r="A1553" s="1" t="s">
        <v>10139</v>
      </c>
      <c r="B1553" s="1">
        <v>2013</v>
      </c>
      <c r="C1553" s="1" t="s">
        <v>80</v>
      </c>
      <c r="D1553" s="1" t="s">
        <v>53</v>
      </c>
      <c r="E1553" s="1">
        <v>85</v>
      </c>
      <c r="F1553" s="1">
        <v>286</v>
      </c>
      <c r="G1553" s="1">
        <v>30</v>
      </c>
      <c r="H1553" s="1">
        <v>67</v>
      </c>
      <c r="I1553" s="1">
        <v>11</v>
      </c>
      <c r="J1553" s="1">
        <v>0</v>
      </c>
      <c r="K1553" s="1">
        <v>6</v>
      </c>
      <c r="L1553" s="1">
        <v>26</v>
      </c>
      <c r="M1553" s="1">
        <v>2</v>
      </c>
      <c r="N1553" s="1">
        <v>4</v>
      </c>
      <c r="O1553" s="1">
        <v>26</v>
      </c>
      <c r="P1553" s="1">
        <v>63</v>
      </c>
    </row>
    <row r="1554" spans="1:16" x14ac:dyDescent="0.25">
      <c r="A1554" s="1" t="s">
        <v>10000</v>
      </c>
      <c r="B1554" s="1">
        <v>2013</v>
      </c>
      <c r="C1554" s="1" t="s">
        <v>79</v>
      </c>
      <c r="D1554" s="1" t="s">
        <v>57</v>
      </c>
      <c r="E1554" s="1">
        <v>78</v>
      </c>
      <c r="F1554" s="1">
        <v>287</v>
      </c>
      <c r="G1554" s="1">
        <v>29</v>
      </c>
      <c r="H1554" s="1">
        <v>78</v>
      </c>
      <c r="I1554" s="1">
        <v>9</v>
      </c>
      <c r="J1554" s="1">
        <v>0</v>
      </c>
      <c r="K1554" s="1">
        <v>16</v>
      </c>
      <c r="L1554" s="1">
        <v>59</v>
      </c>
      <c r="M1554" s="1">
        <v>0</v>
      </c>
      <c r="N1554" s="1">
        <v>1</v>
      </c>
      <c r="O1554" s="1">
        <v>15</v>
      </c>
      <c r="P1554" s="1">
        <v>42</v>
      </c>
    </row>
    <row r="1555" spans="1:16" x14ac:dyDescent="0.25">
      <c r="A1555" s="1" t="s">
        <v>9983</v>
      </c>
      <c r="B1555" s="1">
        <v>2013</v>
      </c>
      <c r="C1555" s="1" t="s">
        <v>68</v>
      </c>
      <c r="D1555" s="1" t="s">
        <v>57</v>
      </c>
      <c r="E1555" s="1">
        <v>126</v>
      </c>
      <c r="F1555" s="1">
        <v>288</v>
      </c>
      <c r="G1555" s="1">
        <v>33</v>
      </c>
      <c r="H1555" s="1">
        <v>65</v>
      </c>
      <c r="I1555" s="1">
        <v>17</v>
      </c>
      <c r="J1555" s="1">
        <v>0</v>
      </c>
      <c r="K1555" s="1">
        <v>9</v>
      </c>
      <c r="L1555" s="1">
        <v>35</v>
      </c>
      <c r="M1555" s="1">
        <v>3</v>
      </c>
      <c r="N1555" s="1">
        <v>0</v>
      </c>
      <c r="O1555" s="1">
        <v>27</v>
      </c>
      <c r="P1555" s="1">
        <v>79</v>
      </c>
    </row>
    <row r="1556" spans="1:16" x14ac:dyDescent="0.25">
      <c r="A1556" s="1" t="s">
        <v>9978</v>
      </c>
      <c r="B1556" s="1">
        <v>2013</v>
      </c>
      <c r="C1556" s="1" t="s">
        <v>72</v>
      </c>
      <c r="D1556" s="1" t="s">
        <v>53</v>
      </c>
      <c r="E1556" s="1">
        <v>94</v>
      </c>
      <c r="F1556" s="1">
        <v>289</v>
      </c>
      <c r="G1556" s="1">
        <v>30</v>
      </c>
      <c r="H1556" s="1">
        <v>65</v>
      </c>
      <c r="I1556" s="1">
        <v>17</v>
      </c>
      <c r="J1556" s="1">
        <v>0</v>
      </c>
      <c r="K1556" s="1">
        <v>11</v>
      </c>
      <c r="L1556" s="1">
        <v>36</v>
      </c>
      <c r="M1556" s="1">
        <v>1</v>
      </c>
      <c r="N1556" s="1">
        <v>0</v>
      </c>
      <c r="O1556" s="1">
        <v>16</v>
      </c>
      <c r="P1556" s="1">
        <v>56</v>
      </c>
    </row>
    <row r="1557" spans="1:16" x14ac:dyDescent="0.25">
      <c r="A1557" s="1" t="s">
        <v>10081</v>
      </c>
      <c r="B1557" s="1">
        <v>2013</v>
      </c>
      <c r="C1557" s="1" t="s">
        <v>79</v>
      </c>
      <c r="D1557" s="1" t="s">
        <v>57</v>
      </c>
      <c r="E1557" s="1">
        <v>118</v>
      </c>
      <c r="F1557" s="1">
        <v>290</v>
      </c>
      <c r="G1557" s="1">
        <v>25</v>
      </c>
      <c r="H1557" s="1">
        <v>75</v>
      </c>
      <c r="I1557" s="1">
        <v>15</v>
      </c>
      <c r="J1557" s="1">
        <v>1</v>
      </c>
      <c r="K1557" s="1">
        <v>2</v>
      </c>
      <c r="L1557" s="1">
        <v>22</v>
      </c>
      <c r="M1557" s="1">
        <v>4</v>
      </c>
      <c r="N1557" s="1">
        <v>3</v>
      </c>
      <c r="O1557" s="1">
        <v>8</v>
      </c>
      <c r="P1557" s="1">
        <v>34</v>
      </c>
    </row>
    <row r="1558" spans="1:16" x14ac:dyDescent="0.25">
      <c r="A1558" s="1" t="s">
        <v>10140</v>
      </c>
      <c r="B1558" s="1">
        <v>2013</v>
      </c>
      <c r="C1558" s="1" t="s">
        <v>71</v>
      </c>
      <c r="D1558" s="1" t="s">
        <v>53</v>
      </c>
      <c r="E1558" s="1">
        <v>92</v>
      </c>
      <c r="F1558" s="1">
        <v>290</v>
      </c>
      <c r="G1558" s="1">
        <v>39</v>
      </c>
      <c r="H1558" s="1">
        <v>62</v>
      </c>
      <c r="I1558" s="1">
        <v>15</v>
      </c>
      <c r="J1558" s="1">
        <v>0</v>
      </c>
      <c r="K1558" s="1">
        <v>4</v>
      </c>
      <c r="L1558" s="1">
        <v>13</v>
      </c>
      <c r="M1558" s="1">
        <v>1</v>
      </c>
      <c r="N1558" s="1">
        <v>3</v>
      </c>
      <c r="O1558" s="1">
        <v>30</v>
      </c>
      <c r="P1558" s="1">
        <v>92</v>
      </c>
    </row>
    <row r="1559" spans="1:16" x14ac:dyDescent="0.25">
      <c r="A1559" s="1" t="s">
        <v>10141</v>
      </c>
      <c r="B1559" s="1">
        <v>2013</v>
      </c>
      <c r="C1559" s="1" t="s">
        <v>72</v>
      </c>
      <c r="D1559" s="1" t="s">
        <v>53</v>
      </c>
      <c r="E1559" s="1">
        <v>88</v>
      </c>
      <c r="F1559" s="1">
        <v>293</v>
      </c>
      <c r="G1559" s="1">
        <v>45</v>
      </c>
      <c r="H1559" s="1">
        <v>86</v>
      </c>
      <c r="I1559" s="1">
        <v>18</v>
      </c>
      <c r="J1559" s="1">
        <v>2</v>
      </c>
      <c r="K1559" s="1">
        <v>11</v>
      </c>
      <c r="L1559" s="1">
        <v>38</v>
      </c>
      <c r="M1559" s="1">
        <v>2</v>
      </c>
      <c r="N1559" s="1">
        <v>0</v>
      </c>
      <c r="O1559" s="1">
        <v>18</v>
      </c>
      <c r="P1559" s="1">
        <v>67</v>
      </c>
    </row>
    <row r="1560" spans="1:16" x14ac:dyDescent="0.25">
      <c r="A1560" s="1" t="s">
        <v>9742</v>
      </c>
      <c r="B1560" s="1">
        <v>2013</v>
      </c>
      <c r="C1560" s="1" t="s">
        <v>59</v>
      </c>
      <c r="D1560" s="1" t="s">
        <v>57</v>
      </c>
      <c r="E1560" s="1">
        <v>85</v>
      </c>
      <c r="F1560" s="1">
        <v>293</v>
      </c>
      <c r="G1560" s="1">
        <v>32</v>
      </c>
      <c r="H1560" s="1">
        <v>71</v>
      </c>
      <c r="I1560" s="1">
        <v>13</v>
      </c>
      <c r="J1560" s="1">
        <v>4</v>
      </c>
      <c r="K1560" s="1">
        <v>6</v>
      </c>
      <c r="L1560" s="1">
        <v>36</v>
      </c>
      <c r="M1560" s="1">
        <v>0</v>
      </c>
      <c r="N1560" s="1">
        <v>0</v>
      </c>
      <c r="O1560" s="1">
        <v>38</v>
      </c>
      <c r="P1560" s="1">
        <v>56</v>
      </c>
    </row>
    <row r="1561" spans="1:16" x14ac:dyDescent="0.25">
      <c r="A1561" s="1" t="s">
        <v>9502</v>
      </c>
      <c r="B1561" s="1">
        <v>2013</v>
      </c>
      <c r="C1561" s="1" t="s">
        <v>77</v>
      </c>
      <c r="D1561" s="1" t="s">
        <v>53</v>
      </c>
      <c r="E1561" s="1">
        <v>86</v>
      </c>
      <c r="F1561" s="1">
        <v>294</v>
      </c>
      <c r="G1561" s="1">
        <v>32</v>
      </c>
      <c r="H1561" s="1">
        <v>74</v>
      </c>
      <c r="I1561" s="1">
        <v>13</v>
      </c>
      <c r="J1561" s="1">
        <v>0</v>
      </c>
      <c r="K1561" s="1">
        <v>5</v>
      </c>
      <c r="L1561" s="1">
        <v>36</v>
      </c>
      <c r="M1561" s="1">
        <v>0</v>
      </c>
      <c r="N1561" s="1">
        <v>2</v>
      </c>
      <c r="O1561" s="1">
        <v>34</v>
      </c>
      <c r="P1561" s="1">
        <v>22</v>
      </c>
    </row>
    <row r="1562" spans="1:16" x14ac:dyDescent="0.25">
      <c r="A1562" s="1" t="s">
        <v>10055</v>
      </c>
      <c r="B1562" s="1">
        <v>2013</v>
      </c>
      <c r="C1562" s="1" t="s">
        <v>71</v>
      </c>
      <c r="D1562" s="1" t="s">
        <v>53</v>
      </c>
      <c r="E1562" s="1">
        <v>101</v>
      </c>
      <c r="F1562" s="1">
        <v>294</v>
      </c>
      <c r="G1562" s="1">
        <v>21</v>
      </c>
      <c r="H1562" s="1">
        <v>67</v>
      </c>
      <c r="I1562" s="1">
        <v>13</v>
      </c>
      <c r="J1562" s="1">
        <v>0</v>
      </c>
      <c r="K1562" s="1">
        <v>8</v>
      </c>
      <c r="L1562" s="1">
        <v>24</v>
      </c>
      <c r="M1562" s="1">
        <v>1</v>
      </c>
      <c r="N1562" s="1">
        <v>1</v>
      </c>
      <c r="O1562" s="1">
        <v>33</v>
      </c>
      <c r="P1562" s="1">
        <v>81</v>
      </c>
    </row>
    <row r="1563" spans="1:16" x14ac:dyDescent="0.25">
      <c r="A1563" s="1" t="s">
        <v>9747</v>
      </c>
      <c r="B1563" s="1">
        <v>2013</v>
      </c>
      <c r="C1563" s="1" t="s">
        <v>73</v>
      </c>
      <c r="D1563" s="1" t="s">
        <v>57</v>
      </c>
      <c r="E1563" s="1">
        <v>116</v>
      </c>
      <c r="F1563" s="1">
        <v>294</v>
      </c>
      <c r="G1563" s="1">
        <v>34</v>
      </c>
      <c r="H1563" s="1">
        <v>75</v>
      </c>
      <c r="I1563" s="1">
        <v>15</v>
      </c>
      <c r="J1563" s="1">
        <v>0</v>
      </c>
      <c r="K1563" s="1">
        <v>2</v>
      </c>
      <c r="L1563" s="1">
        <v>21</v>
      </c>
      <c r="M1563" s="1">
        <v>3</v>
      </c>
      <c r="N1563" s="1">
        <v>3</v>
      </c>
      <c r="O1563" s="1">
        <v>33</v>
      </c>
      <c r="P1563" s="1">
        <v>67</v>
      </c>
    </row>
    <row r="1564" spans="1:16" x14ac:dyDescent="0.25">
      <c r="A1564" s="1" t="s">
        <v>9954</v>
      </c>
      <c r="B1564" s="1">
        <v>2013</v>
      </c>
      <c r="C1564" s="1" t="s">
        <v>67</v>
      </c>
      <c r="D1564" s="1" t="s">
        <v>53</v>
      </c>
      <c r="E1564" s="1">
        <v>109</v>
      </c>
      <c r="F1564" s="1">
        <v>294</v>
      </c>
      <c r="G1564" s="1">
        <v>28</v>
      </c>
      <c r="H1564" s="1">
        <v>62</v>
      </c>
      <c r="I1564" s="1">
        <v>6</v>
      </c>
      <c r="J1564" s="1">
        <v>0</v>
      </c>
      <c r="K1564" s="1">
        <v>4</v>
      </c>
      <c r="L1564" s="1">
        <v>25</v>
      </c>
      <c r="M1564" s="1">
        <v>4</v>
      </c>
      <c r="N1564" s="1">
        <v>0</v>
      </c>
      <c r="O1564" s="1">
        <v>30</v>
      </c>
      <c r="P1564" s="1">
        <v>49</v>
      </c>
    </row>
    <row r="1565" spans="1:16" x14ac:dyDescent="0.25">
      <c r="A1565" s="1" t="s">
        <v>10142</v>
      </c>
      <c r="B1565" s="1">
        <v>2013</v>
      </c>
      <c r="C1565" s="1" t="s">
        <v>76</v>
      </c>
      <c r="D1565" s="1" t="s">
        <v>57</v>
      </c>
      <c r="E1565" s="1">
        <v>108</v>
      </c>
      <c r="F1565" s="1">
        <v>296</v>
      </c>
      <c r="G1565" s="1">
        <v>46</v>
      </c>
      <c r="H1565" s="1">
        <v>84</v>
      </c>
      <c r="I1565" s="1">
        <v>14</v>
      </c>
      <c r="J1565" s="1">
        <v>0</v>
      </c>
      <c r="K1565" s="1">
        <v>17</v>
      </c>
      <c r="L1565" s="1">
        <v>51</v>
      </c>
      <c r="M1565" s="1">
        <v>0</v>
      </c>
      <c r="N1565" s="1">
        <v>1</v>
      </c>
      <c r="O1565" s="1">
        <v>23</v>
      </c>
      <c r="P1565" s="1">
        <v>80</v>
      </c>
    </row>
    <row r="1566" spans="1:16" x14ac:dyDescent="0.25">
      <c r="A1566" s="1" t="s">
        <v>9976</v>
      </c>
      <c r="B1566" s="1">
        <v>2013</v>
      </c>
      <c r="C1566" s="1" t="s">
        <v>54</v>
      </c>
      <c r="D1566" s="1" t="s">
        <v>53</v>
      </c>
      <c r="E1566" s="1">
        <v>86</v>
      </c>
      <c r="F1566" s="1">
        <v>296</v>
      </c>
      <c r="G1566" s="1">
        <v>24</v>
      </c>
      <c r="H1566" s="1">
        <v>74</v>
      </c>
      <c r="I1566" s="1">
        <v>17</v>
      </c>
      <c r="J1566" s="1">
        <v>0</v>
      </c>
      <c r="K1566" s="1">
        <v>7</v>
      </c>
      <c r="L1566" s="1">
        <v>36</v>
      </c>
      <c r="M1566" s="1">
        <v>2</v>
      </c>
      <c r="N1566" s="1">
        <v>0</v>
      </c>
      <c r="O1566" s="1">
        <v>10</v>
      </c>
      <c r="P1566" s="1">
        <v>82</v>
      </c>
    </row>
    <row r="1567" spans="1:16" x14ac:dyDescent="0.25">
      <c r="A1567" s="1" t="s">
        <v>10143</v>
      </c>
      <c r="B1567" s="1">
        <v>2013</v>
      </c>
      <c r="C1567" s="1" t="s">
        <v>62</v>
      </c>
      <c r="D1567" s="1" t="s">
        <v>57</v>
      </c>
      <c r="E1567" s="1">
        <v>134</v>
      </c>
      <c r="F1567" s="1">
        <v>298</v>
      </c>
      <c r="G1567" s="1">
        <v>29</v>
      </c>
      <c r="H1567" s="1">
        <v>63</v>
      </c>
      <c r="I1567" s="1">
        <v>15</v>
      </c>
      <c r="J1567" s="1">
        <v>3</v>
      </c>
      <c r="K1567" s="1">
        <v>4</v>
      </c>
      <c r="L1567" s="1">
        <v>33</v>
      </c>
      <c r="M1567" s="1">
        <v>7</v>
      </c>
      <c r="N1567" s="1">
        <v>1</v>
      </c>
      <c r="O1567" s="1">
        <v>25</v>
      </c>
      <c r="P1567" s="1">
        <v>60</v>
      </c>
    </row>
    <row r="1568" spans="1:16" x14ac:dyDescent="0.25">
      <c r="A1568" s="1" t="s">
        <v>9830</v>
      </c>
      <c r="B1568" s="1">
        <v>2013</v>
      </c>
      <c r="C1568" s="1" t="s">
        <v>70</v>
      </c>
      <c r="D1568" s="1" t="s">
        <v>57</v>
      </c>
      <c r="E1568" s="1">
        <v>108</v>
      </c>
      <c r="F1568" s="1">
        <v>304</v>
      </c>
      <c r="G1568" s="1">
        <v>22</v>
      </c>
      <c r="H1568" s="1">
        <v>64</v>
      </c>
      <c r="I1568" s="1">
        <v>15</v>
      </c>
      <c r="J1568" s="1">
        <v>0</v>
      </c>
      <c r="K1568" s="1">
        <v>5</v>
      </c>
      <c r="L1568" s="1">
        <v>23</v>
      </c>
      <c r="M1568" s="1">
        <v>0</v>
      </c>
      <c r="N1568" s="1">
        <v>0</v>
      </c>
      <c r="O1568" s="1">
        <v>14</v>
      </c>
      <c r="P1568" s="1">
        <v>70</v>
      </c>
    </row>
    <row r="1569" spans="1:16" x14ac:dyDescent="0.25">
      <c r="A1569" s="1" t="s">
        <v>9993</v>
      </c>
      <c r="B1569" s="1">
        <v>2013</v>
      </c>
      <c r="C1569" s="1" t="s">
        <v>67</v>
      </c>
      <c r="D1569" s="1" t="s">
        <v>53</v>
      </c>
      <c r="E1569" s="1">
        <v>90</v>
      </c>
      <c r="F1569" s="1">
        <v>304</v>
      </c>
      <c r="G1569" s="1">
        <v>38</v>
      </c>
      <c r="H1569" s="1">
        <v>79</v>
      </c>
      <c r="I1569" s="1">
        <v>17</v>
      </c>
      <c r="J1569" s="1">
        <v>4</v>
      </c>
      <c r="K1569" s="1">
        <v>3</v>
      </c>
      <c r="L1569" s="1">
        <v>28</v>
      </c>
      <c r="M1569" s="1">
        <v>10</v>
      </c>
      <c r="N1569" s="1">
        <v>3</v>
      </c>
      <c r="O1569" s="1">
        <v>20</v>
      </c>
      <c r="P1569" s="1">
        <v>51</v>
      </c>
    </row>
    <row r="1570" spans="1:16" x14ac:dyDescent="0.25">
      <c r="A1570" s="1" t="s">
        <v>9519</v>
      </c>
      <c r="B1570" s="1">
        <v>2013</v>
      </c>
      <c r="C1570" s="1" t="s">
        <v>62</v>
      </c>
      <c r="D1570" s="1" t="s">
        <v>57</v>
      </c>
      <c r="E1570" s="1">
        <v>92</v>
      </c>
      <c r="F1570" s="1">
        <v>304</v>
      </c>
      <c r="G1570" s="1">
        <v>43</v>
      </c>
      <c r="H1570" s="1">
        <v>86</v>
      </c>
      <c r="I1570" s="1">
        <v>18</v>
      </c>
      <c r="J1570" s="1">
        <v>0</v>
      </c>
      <c r="K1570" s="1">
        <v>12</v>
      </c>
      <c r="L1570" s="1">
        <v>49</v>
      </c>
      <c r="M1570" s="1">
        <v>0</v>
      </c>
      <c r="N1570" s="1">
        <v>1</v>
      </c>
      <c r="O1570" s="1">
        <v>36</v>
      </c>
      <c r="P1570" s="1">
        <v>55</v>
      </c>
    </row>
    <row r="1571" spans="1:16" x14ac:dyDescent="0.25">
      <c r="A1571" s="1" t="s">
        <v>9583</v>
      </c>
      <c r="B1571" s="1">
        <v>2013</v>
      </c>
      <c r="C1571" s="1" t="s">
        <v>73</v>
      </c>
      <c r="D1571" s="1" t="s">
        <v>57</v>
      </c>
      <c r="E1571" s="1">
        <v>86</v>
      </c>
      <c r="F1571" s="1">
        <v>304</v>
      </c>
      <c r="G1571" s="1">
        <v>62</v>
      </c>
      <c r="H1571" s="1">
        <v>105</v>
      </c>
      <c r="I1571" s="1">
        <v>25</v>
      </c>
      <c r="J1571" s="1">
        <v>2</v>
      </c>
      <c r="K1571" s="1">
        <v>20</v>
      </c>
      <c r="L1571" s="1">
        <v>57</v>
      </c>
      <c r="M1571" s="1">
        <v>10</v>
      </c>
      <c r="N1571" s="1">
        <v>2</v>
      </c>
      <c r="O1571" s="1">
        <v>27</v>
      </c>
      <c r="P1571" s="1">
        <v>52</v>
      </c>
    </row>
    <row r="1572" spans="1:16" x14ac:dyDescent="0.25">
      <c r="A1572" s="1" t="s">
        <v>10144</v>
      </c>
      <c r="B1572" s="1">
        <v>2013</v>
      </c>
      <c r="C1572" s="1" t="s">
        <v>55</v>
      </c>
      <c r="D1572" s="1" t="s">
        <v>53</v>
      </c>
      <c r="E1572" s="1">
        <v>76</v>
      </c>
      <c r="F1572" s="1">
        <v>306</v>
      </c>
      <c r="G1572" s="1">
        <v>41</v>
      </c>
      <c r="H1572" s="1">
        <v>81</v>
      </c>
      <c r="I1572" s="1">
        <v>11</v>
      </c>
      <c r="J1572" s="1">
        <v>6</v>
      </c>
      <c r="K1572" s="1">
        <v>8</v>
      </c>
      <c r="L1572" s="1">
        <v>36</v>
      </c>
      <c r="M1572" s="1">
        <v>5</v>
      </c>
      <c r="N1572" s="1">
        <v>3</v>
      </c>
      <c r="O1572" s="1">
        <v>24</v>
      </c>
      <c r="P1572" s="1">
        <v>52</v>
      </c>
    </row>
    <row r="1573" spans="1:16" x14ac:dyDescent="0.25">
      <c r="A1573" s="1" t="s">
        <v>9917</v>
      </c>
      <c r="B1573" s="1">
        <v>2013</v>
      </c>
      <c r="C1573" s="1" t="s">
        <v>59</v>
      </c>
      <c r="D1573" s="1" t="s">
        <v>57</v>
      </c>
      <c r="E1573" s="1">
        <v>113</v>
      </c>
      <c r="F1573" s="1">
        <v>308</v>
      </c>
      <c r="G1573" s="1">
        <v>36</v>
      </c>
      <c r="H1573" s="1">
        <v>76</v>
      </c>
      <c r="I1573" s="1">
        <v>11</v>
      </c>
      <c r="J1573" s="1">
        <v>2</v>
      </c>
      <c r="K1573" s="1">
        <v>1</v>
      </c>
      <c r="L1573" s="1">
        <v>8</v>
      </c>
      <c r="M1573" s="1">
        <v>23</v>
      </c>
      <c r="N1573" s="1">
        <v>6</v>
      </c>
      <c r="O1573" s="1">
        <v>13</v>
      </c>
      <c r="P1573" s="1">
        <v>27</v>
      </c>
    </row>
    <row r="1574" spans="1:16" x14ac:dyDescent="0.25">
      <c r="A1574" s="1" t="s">
        <v>9837</v>
      </c>
      <c r="B1574" s="1">
        <v>2013</v>
      </c>
      <c r="C1574" s="1" t="s">
        <v>70</v>
      </c>
      <c r="D1574" s="1" t="s">
        <v>57</v>
      </c>
      <c r="E1574" s="1">
        <v>106</v>
      </c>
      <c r="F1574" s="1">
        <v>308</v>
      </c>
      <c r="G1574" s="1">
        <v>35</v>
      </c>
      <c r="H1574" s="1">
        <v>87</v>
      </c>
      <c r="I1574" s="1">
        <v>17</v>
      </c>
      <c r="J1574" s="1">
        <v>5</v>
      </c>
      <c r="K1574" s="1">
        <v>6</v>
      </c>
      <c r="L1574" s="1">
        <v>33</v>
      </c>
      <c r="M1574" s="1">
        <v>3</v>
      </c>
      <c r="N1574" s="1">
        <v>1</v>
      </c>
      <c r="O1574" s="1">
        <v>23</v>
      </c>
      <c r="P1574" s="1">
        <v>45</v>
      </c>
    </row>
    <row r="1575" spans="1:16" x14ac:dyDescent="0.25">
      <c r="A1575" s="1" t="s">
        <v>9821</v>
      </c>
      <c r="B1575" s="1">
        <v>2013</v>
      </c>
      <c r="C1575" s="1" t="s">
        <v>82</v>
      </c>
      <c r="D1575" s="1" t="s">
        <v>57</v>
      </c>
      <c r="E1575" s="1">
        <v>92</v>
      </c>
      <c r="F1575" s="1">
        <v>310</v>
      </c>
      <c r="G1575" s="1">
        <v>30</v>
      </c>
      <c r="H1575" s="1">
        <v>83</v>
      </c>
      <c r="I1575" s="1">
        <v>16</v>
      </c>
      <c r="J1575" s="1">
        <v>0</v>
      </c>
      <c r="K1575" s="1">
        <v>5</v>
      </c>
      <c r="L1575" s="1">
        <v>37</v>
      </c>
      <c r="M1575" s="1">
        <v>1</v>
      </c>
      <c r="N1575" s="1">
        <v>0</v>
      </c>
      <c r="O1575" s="1">
        <v>18</v>
      </c>
      <c r="P1575" s="1">
        <v>39</v>
      </c>
    </row>
    <row r="1576" spans="1:16" x14ac:dyDescent="0.25">
      <c r="A1576" s="1" t="s">
        <v>9879</v>
      </c>
      <c r="B1576" s="1">
        <v>2013</v>
      </c>
      <c r="C1576" s="1" t="s">
        <v>64</v>
      </c>
      <c r="D1576" s="1" t="s">
        <v>53</v>
      </c>
      <c r="E1576" s="1">
        <v>116</v>
      </c>
      <c r="F1576" s="1">
        <v>312</v>
      </c>
      <c r="G1576" s="1">
        <v>49</v>
      </c>
      <c r="H1576" s="1">
        <v>77</v>
      </c>
      <c r="I1576" s="1">
        <v>17</v>
      </c>
      <c r="J1576" s="1">
        <v>0</v>
      </c>
      <c r="K1576" s="1">
        <v>13</v>
      </c>
      <c r="L1576" s="1">
        <v>52</v>
      </c>
      <c r="M1576" s="1">
        <v>1</v>
      </c>
      <c r="N1576" s="1">
        <v>0</v>
      </c>
      <c r="O1576" s="1">
        <v>43</v>
      </c>
      <c r="P1576" s="1">
        <v>89</v>
      </c>
    </row>
    <row r="1577" spans="1:16" x14ac:dyDescent="0.25">
      <c r="A1577" s="1" t="s">
        <v>10145</v>
      </c>
      <c r="B1577" s="1">
        <v>2013</v>
      </c>
      <c r="C1577" s="1" t="s">
        <v>74</v>
      </c>
      <c r="D1577" s="1" t="s">
        <v>53</v>
      </c>
      <c r="E1577" s="1">
        <v>96</v>
      </c>
      <c r="F1577" s="1">
        <v>315</v>
      </c>
      <c r="G1577" s="1">
        <v>35</v>
      </c>
      <c r="H1577" s="1">
        <v>90</v>
      </c>
      <c r="I1577" s="1">
        <v>17</v>
      </c>
      <c r="J1577" s="1">
        <v>4</v>
      </c>
      <c r="K1577" s="1">
        <v>5</v>
      </c>
      <c r="L1577" s="1">
        <v>33</v>
      </c>
      <c r="M1577" s="1">
        <v>5</v>
      </c>
      <c r="N1577" s="1">
        <v>2</v>
      </c>
      <c r="O1577" s="1">
        <v>10</v>
      </c>
      <c r="P1577" s="1">
        <v>52</v>
      </c>
    </row>
    <row r="1578" spans="1:16" x14ac:dyDescent="0.25">
      <c r="A1578" s="1" t="s">
        <v>10146</v>
      </c>
      <c r="B1578" s="1">
        <v>2013</v>
      </c>
      <c r="C1578" s="1" t="s">
        <v>69</v>
      </c>
      <c r="D1578" s="1" t="s">
        <v>57</v>
      </c>
      <c r="E1578" s="1">
        <v>95</v>
      </c>
      <c r="F1578" s="1">
        <v>315</v>
      </c>
      <c r="G1578" s="1">
        <v>28</v>
      </c>
      <c r="H1578" s="1">
        <v>70</v>
      </c>
      <c r="I1578" s="1">
        <v>9</v>
      </c>
      <c r="J1578" s="1">
        <v>2</v>
      </c>
      <c r="K1578" s="1">
        <v>2</v>
      </c>
      <c r="L1578" s="1">
        <v>21</v>
      </c>
      <c r="M1578" s="1">
        <v>2</v>
      </c>
      <c r="N1578" s="1">
        <v>0</v>
      </c>
      <c r="O1578" s="1">
        <v>38</v>
      </c>
      <c r="P1578" s="1">
        <v>70</v>
      </c>
    </row>
    <row r="1579" spans="1:16" x14ac:dyDescent="0.25">
      <c r="A1579" s="1" t="s">
        <v>10005</v>
      </c>
      <c r="B1579" s="1">
        <v>2013</v>
      </c>
      <c r="C1579" s="1" t="s">
        <v>82</v>
      </c>
      <c r="D1579" s="1" t="s">
        <v>57</v>
      </c>
      <c r="E1579" s="1">
        <v>88</v>
      </c>
      <c r="F1579" s="1">
        <v>315</v>
      </c>
      <c r="G1579" s="1">
        <v>37</v>
      </c>
      <c r="H1579" s="1">
        <v>96</v>
      </c>
      <c r="I1579" s="1">
        <v>9</v>
      </c>
      <c r="J1579" s="1">
        <v>3</v>
      </c>
      <c r="K1579" s="1">
        <v>0</v>
      </c>
      <c r="L1579" s="1">
        <v>17</v>
      </c>
      <c r="M1579" s="1">
        <v>22</v>
      </c>
      <c r="N1579" s="1">
        <v>8</v>
      </c>
      <c r="O1579" s="1">
        <v>16</v>
      </c>
      <c r="P1579" s="1">
        <v>36</v>
      </c>
    </row>
    <row r="1580" spans="1:16" x14ac:dyDescent="0.25">
      <c r="A1580" s="1" t="s">
        <v>9885</v>
      </c>
      <c r="B1580" s="1">
        <v>2013</v>
      </c>
      <c r="C1580" s="1" t="s">
        <v>69</v>
      </c>
      <c r="D1580" s="1" t="s">
        <v>57</v>
      </c>
      <c r="E1580" s="1">
        <v>103</v>
      </c>
      <c r="F1580" s="1">
        <v>317</v>
      </c>
      <c r="G1580" s="1">
        <v>37</v>
      </c>
      <c r="H1580" s="1">
        <v>65</v>
      </c>
      <c r="I1580" s="1">
        <v>14</v>
      </c>
      <c r="J1580" s="1">
        <v>0</v>
      </c>
      <c r="K1580" s="1">
        <v>9</v>
      </c>
      <c r="L1580" s="1">
        <v>33</v>
      </c>
      <c r="M1580" s="1">
        <v>4</v>
      </c>
      <c r="N1580" s="1">
        <v>0</v>
      </c>
      <c r="O1580" s="1">
        <v>57</v>
      </c>
      <c r="P1580" s="1">
        <v>101</v>
      </c>
    </row>
    <row r="1581" spans="1:16" x14ac:dyDescent="0.25">
      <c r="A1581" s="1" t="s">
        <v>9858</v>
      </c>
      <c r="B1581" s="1">
        <v>2013</v>
      </c>
      <c r="C1581" s="1" t="s">
        <v>65</v>
      </c>
      <c r="D1581" s="1" t="s">
        <v>57</v>
      </c>
      <c r="E1581" s="1">
        <v>94</v>
      </c>
      <c r="F1581" s="1">
        <v>317</v>
      </c>
      <c r="G1581" s="1">
        <v>33</v>
      </c>
      <c r="H1581" s="1">
        <v>88</v>
      </c>
      <c r="I1581" s="1">
        <v>17</v>
      </c>
      <c r="J1581" s="1">
        <v>1</v>
      </c>
      <c r="K1581" s="1">
        <v>8</v>
      </c>
      <c r="L1581" s="1">
        <v>38</v>
      </c>
      <c r="M1581" s="1">
        <v>3</v>
      </c>
      <c r="N1581" s="1">
        <v>2</v>
      </c>
      <c r="O1581" s="1">
        <v>25</v>
      </c>
      <c r="P1581" s="1">
        <v>50</v>
      </c>
    </row>
    <row r="1582" spans="1:16" x14ac:dyDescent="0.25">
      <c r="A1582" s="1" t="s">
        <v>9991</v>
      </c>
      <c r="B1582" s="1">
        <v>2013</v>
      </c>
      <c r="C1582" s="1" t="s">
        <v>69</v>
      </c>
      <c r="D1582" s="1" t="s">
        <v>57</v>
      </c>
      <c r="E1582" s="1">
        <v>100</v>
      </c>
      <c r="F1582" s="1">
        <v>318</v>
      </c>
      <c r="G1582" s="1">
        <v>42</v>
      </c>
      <c r="H1582" s="1">
        <v>71</v>
      </c>
      <c r="I1582" s="1">
        <v>16</v>
      </c>
      <c r="J1582" s="1">
        <v>0</v>
      </c>
      <c r="K1582" s="1">
        <v>15</v>
      </c>
      <c r="L1582" s="1">
        <v>33</v>
      </c>
      <c r="M1582" s="1">
        <v>0</v>
      </c>
      <c r="N1582" s="1">
        <v>3</v>
      </c>
      <c r="O1582" s="1">
        <v>55</v>
      </c>
      <c r="P1582" s="1">
        <v>102</v>
      </c>
    </row>
    <row r="1583" spans="1:16" x14ac:dyDescent="0.25">
      <c r="A1583" s="1" t="s">
        <v>9867</v>
      </c>
      <c r="B1583" s="1">
        <v>2013</v>
      </c>
      <c r="C1583" s="1" t="s">
        <v>73</v>
      </c>
      <c r="D1583" s="1" t="s">
        <v>57</v>
      </c>
      <c r="E1583" s="1">
        <v>125</v>
      </c>
      <c r="F1583" s="1">
        <v>319</v>
      </c>
      <c r="G1583" s="1">
        <v>31</v>
      </c>
      <c r="H1583" s="1">
        <v>84</v>
      </c>
      <c r="I1583" s="1">
        <v>16</v>
      </c>
      <c r="J1583" s="1">
        <v>0</v>
      </c>
      <c r="K1583" s="1">
        <v>2</v>
      </c>
      <c r="L1583" s="1">
        <v>30</v>
      </c>
      <c r="M1583" s="1">
        <v>2</v>
      </c>
      <c r="N1583" s="1">
        <v>2</v>
      </c>
      <c r="O1583" s="1">
        <v>28</v>
      </c>
      <c r="P1583" s="1">
        <v>54</v>
      </c>
    </row>
    <row r="1584" spans="1:16" x14ac:dyDescent="0.25">
      <c r="A1584" s="1" t="s">
        <v>10039</v>
      </c>
      <c r="B1584" s="1">
        <v>2013</v>
      </c>
      <c r="C1584" s="1" t="s">
        <v>75</v>
      </c>
      <c r="D1584" s="1" t="s">
        <v>57</v>
      </c>
      <c r="E1584" s="1">
        <v>103</v>
      </c>
      <c r="F1584" s="1">
        <v>323</v>
      </c>
      <c r="G1584" s="1">
        <v>31</v>
      </c>
      <c r="H1584" s="1">
        <v>77</v>
      </c>
      <c r="I1584" s="1">
        <v>13</v>
      </c>
      <c r="J1584" s="1">
        <v>0</v>
      </c>
      <c r="K1584" s="1">
        <v>9</v>
      </c>
      <c r="L1584" s="1">
        <v>42</v>
      </c>
      <c r="M1584" s="1">
        <v>0</v>
      </c>
      <c r="N1584" s="1">
        <v>2</v>
      </c>
      <c r="O1584" s="1">
        <v>24</v>
      </c>
      <c r="P1584" s="1">
        <v>61</v>
      </c>
    </row>
    <row r="1585" spans="1:16" x14ac:dyDescent="0.25">
      <c r="A1585" s="1" t="s">
        <v>9694</v>
      </c>
      <c r="B1585" s="1">
        <v>2013</v>
      </c>
      <c r="C1585" s="1" t="s">
        <v>77</v>
      </c>
      <c r="D1585" s="1" t="s">
        <v>53</v>
      </c>
      <c r="E1585" s="1">
        <v>115</v>
      </c>
      <c r="F1585" s="1">
        <v>325</v>
      </c>
      <c r="G1585" s="1">
        <v>40</v>
      </c>
      <c r="H1585" s="1">
        <v>73</v>
      </c>
      <c r="I1585" s="1">
        <v>15</v>
      </c>
      <c r="J1585" s="1">
        <v>0</v>
      </c>
      <c r="K1585" s="1">
        <v>11</v>
      </c>
      <c r="L1585" s="1">
        <v>39</v>
      </c>
      <c r="M1585" s="1">
        <v>0</v>
      </c>
      <c r="N1585" s="1">
        <v>1</v>
      </c>
      <c r="O1585" s="1">
        <v>68</v>
      </c>
      <c r="P1585" s="1">
        <v>100</v>
      </c>
    </row>
    <row r="1586" spans="1:16" x14ac:dyDescent="0.25">
      <c r="A1586" s="1" t="s">
        <v>9887</v>
      </c>
      <c r="B1586" s="1">
        <v>2013</v>
      </c>
      <c r="C1586" s="1" t="s">
        <v>65</v>
      </c>
      <c r="D1586" s="1" t="s">
        <v>57</v>
      </c>
      <c r="E1586" s="1">
        <v>87</v>
      </c>
      <c r="F1586" s="1">
        <v>327</v>
      </c>
      <c r="G1586" s="1">
        <v>45</v>
      </c>
      <c r="H1586" s="1">
        <v>95</v>
      </c>
      <c r="I1586" s="1">
        <v>21</v>
      </c>
      <c r="J1586" s="1">
        <v>1</v>
      </c>
      <c r="K1586" s="1">
        <v>11</v>
      </c>
      <c r="L1586" s="1">
        <v>41</v>
      </c>
      <c r="M1586" s="1">
        <v>1</v>
      </c>
      <c r="N1586" s="1">
        <v>4</v>
      </c>
      <c r="O1586" s="1">
        <v>29</v>
      </c>
      <c r="P1586" s="1">
        <v>48</v>
      </c>
    </row>
    <row r="1587" spans="1:16" x14ac:dyDescent="0.25">
      <c r="A1587" s="1" t="s">
        <v>9995</v>
      </c>
      <c r="B1587" s="1">
        <v>2013</v>
      </c>
      <c r="C1587" s="1" t="s">
        <v>76</v>
      </c>
      <c r="D1587" s="1" t="s">
        <v>57</v>
      </c>
      <c r="E1587" s="1">
        <v>123</v>
      </c>
      <c r="F1587" s="1">
        <v>328</v>
      </c>
      <c r="G1587" s="1">
        <v>43</v>
      </c>
      <c r="H1587" s="1">
        <v>78</v>
      </c>
      <c r="I1587" s="1">
        <v>25</v>
      </c>
      <c r="J1587" s="1">
        <v>1</v>
      </c>
      <c r="K1587" s="1">
        <v>5</v>
      </c>
      <c r="L1587" s="1">
        <v>43</v>
      </c>
      <c r="M1587" s="1">
        <v>6</v>
      </c>
      <c r="N1587" s="1">
        <v>3</v>
      </c>
      <c r="O1587" s="1">
        <v>22</v>
      </c>
      <c r="P1587" s="1">
        <v>56</v>
      </c>
    </row>
    <row r="1588" spans="1:16" x14ac:dyDescent="0.25">
      <c r="A1588" s="1" t="s">
        <v>9777</v>
      </c>
      <c r="B1588" s="1">
        <v>2013</v>
      </c>
      <c r="C1588" s="1" t="s">
        <v>78</v>
      </c>
      <c r="D1588" s="1" t="s">
        <v>53</v>
      </c>
      <c r="E1588" s="1">
        <v>102</v>
      </c>
      <c r="F1588" s="1">
        <v>330</v>
      </c>
      <c r="G1588" s="1">
        <v>39</v>
      </c>
      <c r="H1588" s="1">
        <v>75</v>
      </c>
      <c r="I1588" s="1">
        <v>14</v>
      </c>
      <c r="J1588" s="1">
        <v>1</v>
      </c>
      <c r="K1588" s="1">
        <v>11</v>
      </c>
      <c r="L1588" s="1">
        <v>47</v>
      </c>
      <c r="M1588" s="1">
        <v>0</v>
      </c>
      <c r="N1588" s="1">
        <v>0</v>
      </c>
      <c r="O1588" s="1">
        <v>44</v>
      </c>
      <c r="P1588" s="1">
        <v>112</v>
      </c>
    </row>
    <row r="1589" spans="1:16" x14ac:dyDescent="0.25">
      <c r="A1589" s="1" t="s">
        <v>9886</v>
      </c>
      <c r="B1589" s="1">
        <v>2013</v>
      </c>
      <c r="C1589" s="1" t="s">
        <v>60</v>
      </c>
      <c r="D1589" s="1" t="s">
        <v>53</v>
      </c>
      <c r="E1589" s="1">
        <v>108</v>
      </c>
      <c r="F1589" s="1">
        <v>331</v>
      </c>
      <c r="G1589" s="1">
        <v>49</v>
      </c>
      <c r="H1589" s="1">
        <v>86</v>
      </c>
      <c r="I1589" s="1">
        <v>16</v>
      </c>
      <c r="J1589" s="1">
        <v>2</v>
      </c>
      <c r="K1589" s="1">
        <v>6</v>
      </c>
      <c r="L1589" s="1">
        <v>24</v>
      </c>
      <c r="M1589" s="1">
        <v>45</v>
      </c>
      <c r="N1589" s="1">
        <v>6</v>
      </c>
      <c r="O1589" s="1">
        <v>21</v>
      </c>
      <c r="P1589" s="1">
        <v>67</v>
      </c>
    </row>
    <row r="1590" spans="1:16" x14ac:dyDescent="0.25">
      <c r="A1590" s="1" t="s">
        <v>9761</v>
      </c>
      <c r="B1590" s="1">
        <v>2013</v>
      </c>
      <c r="C1590" s="1" t="s">
        <v>58</v>
      </c>
      <c r="D1590" s="1" t="s">
        <v>57</v>
      </c>
      <c r="E1590" s="1">
        <v>108</v>
      </c>
      <c r="F1590" s="1">
        <v>331</v>
      </c>
      <c r="G1590" s="1">
        <v>34</v>
      </c>
      <c r="H1590" s="1">
        <v>72</v>
      </c>
      <c r="I1590" s="1">
        <v>15</v>
      </c>
      <c r="J1590" s="1">
        <v>1</v>
      </c>
      <c r="K1590" s="1">
        <v>12</v>
      </c>
      <c r="L1590" s="1">
        <v>37</v>
      </c>
      <c r="M1590" s="1">
        <v>1</v>
      </c>
      <c r="N1590" s="1">
        <v>4</v>
      </c>
      <c r="O1590" s="1">
        <v>53</v>
      </c>
      <c r="P1590" s="1">
        <v>63</v>
      </c>
    </row>
    <row r="1591" spans="1:16" x14ac:dyDescent="0.25">
      <c r="A1591" s="1" t="s">
        <v>10147</v>
      </c>
      <c r="B1591" s="1">
        <v>2013</v>
      </c>
      <c r="C1591" s="1" t="s">
        <v>70</v>
      </c>
      <c r="D1591" s="1" t="s">
        <v>57</v>
      </c>
      <c r="E1591" s="1">
        <v>103</v>
      </c>
      <c r="F1591" s="1">
        <v>333</v>
      </c>
      <c r="G1591" s="1">
        <v>33</v>
      </c>
      <c r="H1591" s="1">
        <v>95</v>
      </c>
      <c r="I1591" s="1">
        <v>22</v>
      </c>
      <c r="J1591" s="1">
        <v>2</v>
      </c>
      <c r="K1591" s="1">
        <v>8</v>
      </c>
      <c r="L1591" s="1">
        <v>27</v>
      </c>
      <c r="M1591" s="1">
        <v>3</v>
      </c>
      <c r="N1591" s="1">
        <v>2</v>
      </c>
      <c r="O1591" s="1">
        <v>22</v>
      </c>
      <c r="P1591" s="1">
        <v>62</v>
      </c>
    </row>
    <row r="1592" spans="1:16" x14ac:dyDescent="0.25">
      <c r="A1592" s="1" t="s">
        <v>10088</v>
      </c>
      <c r="B1592" s="1">
        <v>2013</v>
      </c>
      <c r="C1592" s="1" t="s">
        <v>68</v>
      </c>
      <c r="D1592" s="1" t="s">
        <v>57</v>
      </c>
      <c r="E1592" s="1">
        <v>97</v>
      </c>
      <c r="F1592" s="1">
        <v>334</v>
      </c>
      <c r="G1592" s="1">
        <v>34</v>
      </c>
      <c r="H1592" s="1">
        <v>94</v>
      </c>
      <c r="I1592" s="1">
        <v>11</v>
      </c>
      <c r="J1592" s="1">
        <v>0</v>
      </c>
      <c r="K1592" s="1">
        <v>6</v>
      </c>
      <c r="L1592" s="1">
        <v>45</v>
      </c>
      <c r="M1592" s="1">
        <v>6</v>
      </c>
      <c r="N1592" s="1">
        <v>0</v>
      </c>
      <c r="O1592" s="1">
        <v>32</v>
      </c>
      <c r="P1592" s="1">
        <v>47</v>
      </c>
    </row>
    <row r="1593" spans="1:16" x14ac:dyDescent="0.25">
      <c r="A1593" s="1" t="s">
        <v>10148</v>
      </c>
      <c r="B1593" s="1">
        <v>2013</v>
      </c>
      <c r="C1593" s="1" t="s">
        <v>63</v>
      </c>
      <c r="D1593" s="1" t="s">
        <v>53</v>
      </c>
      <c r="E1593" s="1">
        <v>88</v>
      </c>
      <c r="F1593" s="1">
        <v>335</v>
      </c>
      <c r="G1593" s="1">
        <v>50</v>
      </c>
      <c r="H1593" s="1">
        <v>98</v>
      </c>
      <c r="I1593" s="1">
        <v>23</v>
      </c>
      <c r="J1593" s="1">
        <v>0</v>
      </c>
      <c r="K1593" s="1">
        <v>13</v>
      </c>
      <c r="L1593" s="1">
        <v>53</v>
      </c>
      <c r="M1593" s="1">
        <v>5</v>
      </c>
      <c r="N1593" s="1">
        <v>2</v>
      </c>
      <c r="O1593" s="1">
        <v>33</v>
      </c>
      <c r="P1593" s="1">
        <v>91</v>
      </c>
    </row>
    <row r="1594" spans="1:16" x14ac:dyDescent="0.25">
      <c r="A1594" s="1" t="s">
        <v>9626</v>
      </c>
      <c r="B1594" s="1">
        <v>2013</v>
      </c>
      <c r="C1594" s="1" t="s">
        <v>72</v>
      </c>
      <c r="D1594" s="1" t="s">
        <v>53</v>
      </c>
      <c r="E1594" s="1">
        <v>99</v>
      </c>
      <c r="F1594" s="1">
        <v>335</v>
      </c>
      <c r="G1594" s="1">
        <v>40</v>
      </c>
      <c r="H1594" s="1">
        <v>72</v>
      </c>
      <c r="I1594" s="1">
        <v>8</v>
      </c>
      <c r="J1594" s="1">
        <v>0</v>
      </c>
      <c r="K1594" s="1">
        <v>15</v>
      </c>
      <c r="L1594" s="1">
        <v>48</v>
      </c>
      <c r="M1594" s="1">
        <v>3</v>
      </c>
      <c r="N1594" s="1">
        <v>0</v>
      </c>
      <c r="O1594" s="1">
        <v>43</v>
      </c>
      <c r="P1594" s="1">
        <v>123</v>
      </c>
    </row>
    <row r="1595" spans="1:16" x14ac:dyDescent="0.25">
      <c r="A1595" s="1" t="s">
        <v>9905</v>
      </c>
      <c r="B1595" s="1">
        <v>2013</v>
      </c>
      <c r="C1595" s="1" t="s">
        <v>66</v>
      </c>
      <c r="D1595" s="1" t="s">
        <v>53</v>
      </c>
      <c r="E1595" s="1">
        <v>107</v>
      </c>
      <c r="F1595" s="1">
        <v>335</v>
      </c>
      <c r="G1595" s="1">
        <v>46</v>
      </c>
      <c r="H1595" s="1">
        <v>67</v>
      </c>
      <c r="I1595" s="1">
        <v>18</v>
      </c>
      <c r="J1595" s="1">
        <v>3</v>
      </c>
      <c r="K1595" s="1">
        <v>12</v>
      </c>
      <c r="L1595" s="1">
        <v>40</v>
      </c>
      <c r="M1595" s="1">
        <v>10</v>
      </c>
      <c r="N1595" s="1">
        <v>3</v>
      </c>
      <c r="O1595" s="1">
        <v>36</v>
      </c>
      <c r="P1595" s="1">
        <v>93</v>
      </c>
    </row>
    <row r="1596" spans="1:16" x14ac:dyDescent="0.25">
      <c r="A1596" s="1" t="s">
        <v>9638</v>
      </c>
      <c r="B1596" s="1">
        <v>2013</v>
      </c>
      <c r="C1596" s="1" t="s">
        <v>60</v>
      </c>
      <c r="D1596" s="1" t="s">
        <v>53</v>
      </c>
      <c r="E1596" s="1">
        <v>88</v>
      </c>
      <c r="F1596" s="1">
        <v>344</v>
      </c>
      <c r="G1596" s="1">
        <v>39</v>
      </c>
      <c r="H1596" s="1">
        <v>96</v>
      </c>
      <c r="I1596" s="1">
        <v>15</v>
      </c>
      <c r="J1596" s="1">
        <v>2</v>
      </c>
      <c r="K1596" s="1">
        <v>3</v>
      </c>
      <c r="L1596" s="1">
        <v>30</v>
      </c>
      <c r="M1596" s="1">
        <v>2</v>
      </c>
      <c r="N1596" s="1">
        <v>2</v>
      </c>
      <c r="O1596" s="1">
        <v>23</v>
      </c>
      <c r="P1596" s="1">
        <v>47</v>
      </c>
    </row>
    <row r="1597" spans="1:16" x14ac:dyDescent="0.25">
      <c r="A1597" s="1" t="s">
        <v>10067</v>
      </c>
      <c r="B1597" s="1">
        <v>2013</v>
      </c>
      <c r="C1597" s="1" t="s">
        <v>64</v>
      </c>
      <c r="D1597" s="1" t="s">
        <v>53</v>
      </c>
      <c r="E1597" s="1">
        <v>94</v>
      </c>
      <c r="F1597" s="1">
        <v>348</v>
      </c>
      <c r="G1597" s="1">
        <v>41</v>
      </c>
      <c r="H1597" s="1">
        <v>79</v>
      </c>
      <c r="I1597" s="1">
        <v>18</v>
      </c>
      <c r="J1597" s="1">
        <v>0</v>
      </c>
      <c r="K1597" s="1">
        <v>17</v>
      </c>
      <c r="L1597" s="1">
        <v>49</v>
      </c>
      <c r="M1597" s="1">
        <v>3</v>
      </c>
      <c r="N1597" s="1">
        <v>1</v>
      </c>
      <c r="O1597" s="1">
        <v>20</v>
      </c>
      <c r="P1597" s="1">
        <v>98</v>
      </c>
    </row>
    <row r="1598" spans="1:16" x14ac:dyDescent="0.25">
      <c r="A1598" s="1" t="s">
        <v>9918</v>
      </c>
      <c r="B1598" s="1">
        <v>2013</v>
      </c>
      <c r="C1598" s="1" t="s">
        <v>62</v>
      </c>
      <c r="D1598" s="1" t="s">
        <v>57</v>
      </c>
      <c r="E1598" s="1">
        <v>104</v>
      </c>
      <c r="F1598" s="1">
        <v>350</v>
      </c>
      <c r="G1598" s="1">
        <v>40</v>
      </c>
      <c r="H1598" s="1">
        <v>73</v>
      </c>
      <c r="I1598" s="1">
        <v>20</v>
      </c>
      <c r="J1598" s="1">
        <v>1</v>
      </c>
      <c r="K1598" s="1">
        <v>10</v>
      </c>
      <c r="L1598" s="1">
        <v>24</v>
      </c>
      <c r="M1598" s="1">
        <v>7</v>
      </c>
      <c r="N1598" s="1">
        <v>3</v>
      </c>
      <c r="O1598" s="1">
        <v>40</v>
      </c>
      <c r="P1598" s="1">
        <v>105</v>
      </c>
    </row>
    <row r="1599" spans="1:16" x14ac:dyDescent="0.25">
      <c r="A1599" s="1" t="s">
        <v>10149</v>
      </c>
      <c r="B1599" s="1">
        <v>2013</v>
      </c>
      <c r="C1599" s="1" t="s">
        <v>71</v>
      </c>
      <c r="D1599" s="1" t="s">
        <v>53</v>
      </c>
      <c r="E1599" s="1">
        <v>97</v>
      </c>
      <c r="F1599" s="1">
        <v>351</v>
      </c>
      <c r="G1599" s="1">
        <v>34</v>
      </c>
      <c r="H1599" s="1">
        <v>88</v>
      </c>
      <c r="I1599" s="1">
        <v>17</v>
      </c>
      <c r="J1599" s="1">
        <v>2</v>
      </c>
      <c r="K1599" s="1">
        <v>14</v>
      </c>
      <c r="L1599" s="1">
        <v>43</v>
      </c>
      <c r="M1599" s="1">
        <v>1</v>
      </c>
      <c r="N1599" s="1">
        <v>2</v>
      </c>
      <c r="O1599" s="1">
        <v>23</v>
      </c>
      <c r="P1599" s="1">
        <v>117</v>
      </c>
    </row>
    <row r="1600" spans="1:16" x14ac:dyDescent="0.25">
      <c r="A1600" s="1" t="s">
        <v>10150</v>
      </c>
      <c r="B1600" s="1">
        <v>2013</v>
      </c>
      <c r="C1600" s="1" t="s">
        <v>59</v>
      </c>
      <c r="D1600" s="1" t="s">
        <v>57</v>
      </c>
      <c r="E1600" s="1">
        <v>94</v>
      </c>
      <c r="F1600" s="1">
        <v>351</v>
      </c>
      <c r="G1600" s="1">
        <v>43</v>
      </c>
      <c r="H1600" s="1">
        <v>90</v>
      </c>
      <c r="I1600" s="1">
        <v>14</v>
      </c>
      <c r="J1600" s="1">
        <v>1</v>
      </c>
      <c r="K1600" s="1">
        <v>4</v>
      </c>
      <c r="L1600" s="1">
        <v>28</v>
      </c>
      <c r="M1600" s="1">
        <v>1</v>
      </c>
      <c r="N1600" s="1">
        <v>1</v>
      </c>
      <c r="O1600" s="1">
        <v>26</v>
      </c>
      <c r="P1600" s="1">
        <v>78</v>
      </c>
    </row>
    <row r="1601" spans="1:16" x14ac:dyDescent="0.25">
      <c r="A1601" s="1" t="s">
        <v>10151</v>
      </c>
      <c r="B1601" s="1">
        <v>2013</v>
      </c>
      <c r="C1601" s="1" t="s">
        <v>79</v>
      </c>
      <c r="D1601" s="1" t="s">
        <v>57</v>
      </c>
      <c r="E1601" s="1">
        <v>98</v>
      </c>
      <c r="F1601" s="1">
        <v>351</v>
      </c>
      <c r="G1601" s="1">
        <v>40</v>
      </c>
      <c r="H1601" s="1">
        <v>93</v>
      </c>
      <c r="I1601" s="1">
        <v>23</v>
      </c>
      <c r="J1601" s="1">
        <v>1</v>
      </c>
      <c r="K1601" s="1">
        <v>7</v>
      </c>
      <c r="L1601" s="1">
        <v>35</v>
      </c>
      <c r="M1601" s="1">
        <v>1</v>
      </c>
      <c r="N1601" s="1">
        <v>1</v>
      </c>
      <c r="O1601" s="1">
        <v>31</v>
      </c>
      <c r="P1601" s="1">
        <v>69</v>
      </c>
    </row>
    <row r="1602" spans="1:16" x14ac:dyDescent="0.25">
      <c r="A1602" s="1" t="s">
        <v>9987</v>
      </c>
      <c r="B1602" s="1">
        <v>2013</v>
      </c>
      <c r="C1602" s="1" t="s">
        <v>82</v>
      </c>
      <c r="D1602" s="1" t="s">
        <v>57</v>
      </c>
      <c r="E1602" s="1">
        <v>134</v>
      </c>
      <c r="F1602" s="1">
        <v>353</v>
      </c>
      <c r="G1602" s="1">
        <v>47</v>
      </c>
      <c r="H1602" s="1">
        <v>80</v>
      </c>
      <c r="I1602" s="1">
        <v>23</v>
      </c>
      <c r="J1602" s="1">
        <v>1</v>
      </c>
      <c r="K1602" s="1">
        <v>11</v>
      </c>
      <c r="L1602" s="1">
        <v>39</v>
      </c>
      <c r="M1602" s="1">
        <v>5</v>
      </c>
      <c r="N1602" s="1">
        <v>3</v>
      </c>
      <c r="O1602" s="1">
        <v>27</v>
      </c>
      <c r="P1602" s="1">
        <v>90</v>
      </c>
    </row>
    <row r="1603" spans="1:16" x14ac:dyDescent="0.25">
      <c r="A1603" s="1" t="s">
        <v>10152</v>
      </c>
      <c r="B1603" s="1">
        <v>2013</v>
      </c>
      <c r="C1603" s="1" t="s">
        <v>56</v>
      </c>
      <c r="D1603" s="1" t="s">
        <v>57</v>
      </c>
      <c r="E1603" s="1">
        <v>105</v>
      </c>
      <c r="F1603" s="1">
        <v>354</v>
      </c>
      <c r="G1603" s="1">
        <v>44</v>
      </c>
      <c r="H1603" s="1">
        <v>86</v>
      </c>
      <c r="I1603" s="1">
        <v>21</v>
      </c>
      <c r="J1603" s="1">
        <v>0</v>
      </c>
      <c r="K1603" s="1">
        <v>21</v>
      </c>
      <c r="L1603" s="1">
        <v>65</v>
      </c>
      <c r="M1603" s="1">
        <v>0</v>
      </c>
      <c r="N1603" s="1">
        <v>0</v>
      </c>
      <c r="O1603" s="1">
        <v>21</v>
      </c>
      <c r="P1603" s="1">
        <v>81</v>
      </c>
    </row>
    <row r="1604" spans="1:16" x14ac:dyDescent="0.25">
      <c r="A1604" s="1" t="s">
        <v>9533</v>
      </c>
      <c r="B1604" s="1">
        <v>2013</v>
      </c>
      <c r="C1604" s="1" t="s">
        <v>56</v>
      </c>
      <c r="D1604" s="1" t="s">
        <v>57</v>
      </c>
      <c r="E1604" s="1">
        <v>102</v>
      </c>
      <c r="F1604" s="1">
        <v>356</v>
      </c>
      <c r="G1604" s="1">
        <v>43</v>
      </c>
      <c r="H1604" s="1">
        <v>91</v>
      </c>
      <c r="I1604" s="1">
        <v>13</v>
      </c>
      <c r="J1604" s="1">
        <v>0</v>
      </c>
      <c r="K1604" s="1">
        <v>20</v>
      </c>
      <c r="L1604" s="1">
        <v>57</v>
      </c>
      <c r="M1604" s="1">
        <v>0</v>
      </c>
      <c r="N1604" s="1">
        <v>1</v>
      </c>
      <c r="O1604" s="1">
        <v>39</v>
      </c>
      <c r="P1604" s="1">
        <v>66</v>
      </c>
    </row>
    <row r="1605" spans="1:16" x14ac:dyDescent="0.25">
      <c r="A1605" s="1" t="s">
        <v>10153</v>
      </c>
      <c r="B1605" s="1">
        <v>2013</v>
      </c>
      <c r="C1605" s="1" t="s">
        <v>65</v>
      </c>
      <c r="D1605" s="1" t="s">
        <v>57</v>
      </c>
      <c r="E1605" s="1">
        <v>103</v>
      </c>
      <c r="F1605" s="1">
        <v>357</v>
      </c>
      <c r="G1605" s="1">
        <v>47</v>
      </c>
      <c r="H1605" s="1">
        <v>90</v>
      </c>
      <c r="I1605" s="1">
        <v>16</v>
      </c>
      <c r="J1605" s="1">
        <v>3</v>
      </c>
      <c r="K1605" s="1">
        <v>7</v>
      </c>
      <c r="L1605" s="1">
        <v>28</v>
      </c>
      <c r="M1605" s="1">
        <v>0</v>
      </c>
      <c r="N1605" s="1">
        <v>2</v>
      </c>
      <c r="O1605" s="1">
        <v>37</v>
      </c>
      <c r="P1605" s="1">
        <v>65</v>
      </c>
    </row>
    <row r="1606" spans="1:16" x14ac:dyDescent="0.25">
      <c r="A1606" s="1" t="s">
        <v>9845</v>
      </c>
      <c r="B1606" s="1">
        <v>2013</v>
      </c>
      <c r="C1606" s="1" t="s">
        <v>72</v>
      </c>
      <c r="D1606" s="1" t="s">
        <v>53</v>
      </c>
      <c r="E1606" s="1">
        <v>124</v>
      </c>
      <c r="F1606" s="1">
        <v>361</v>
      </c>
      <c r="G1606" s="1">
        <v>54</v>
      </c>
      <c r="H1606" s="1">
        <v>91</v>
      </c>
      <c r="I1606" s="1">
        <v>15</v>
      </c>
      <c r="J1606" s="1">
        <v>0</v>
      </c>
      <c r="K1606" s="1">
        <v>9</v>
      </c>
      <c r="L1606" s="1">
        <v>46</v>
      </c>
      <c r="M1606" s="1">
        <v>8</v>
      </c>
      <c r="N1606" s="1">
        <v>5</v>
      </c>
      <c r="O1606" s="1">
        <v>15</v>
      </c>
      <c r="P1606" s="1">
        <v>41</v>
      </c>
    </row>
    <row r="1607" spans="1:16" x14ac:dyDescent="0.25">
      <c r="A1607" s="1" t="s">
        <v>10074</v>
      </c>
      <c r="B1607" s="1">
        <v>2013</v>
      </c>
      <c r="C1607" s="1" t="s">
        <v>59</v>
      </c>
      <c r="D1607" s="1" t="s">
        <v>57</v>
      </c>
      <c r="E1607" s="1">
        <v>102</v>
      </c>
      <c r="F1607" s="1">
        <v>361</v>
      </c>
      <c r="G1607" s="1">
        <v>33</v>
      </c>
      <c r="H1607" s="1">
        <v>90</v>
      </c>
      <c r="I1607" s="1">
        <v>13</v>
      </c>
      <c r="J1607" s="1">
        <v>1</v>
      </c>
      <c r="K1607" s="1">
        <v>3</v>
      </c>
      <c r="L1607" s="1">
        <v>34</v>
      </c>
      <c r="M1607" s="1">
        <v>3</v>
      </c>
      <c r="N1607" s="1">
        <v>1</v>
      </c>
      <c r="O1607" s="1">
        <v>23</v>
      </c>
      <c r="P1607" s="1">
        <v>57</v>
      </c>
    </row>
    <row r="1608" spans="1:16" x14ac:dyDescent="0.25">
      <c r="A1608" s="1" t="s">
        <v>9873</v>
      </c>
      <c r="B1608" s="1">
        <v>2013</v>
      </c>
      <c r="C1608" s="1" t="s">
        <v>58</v>
      </c>
      <c r="D1608" s="1" t="s">
        <v>57</v>
      </c>
      <c r="E1608" s="1">
        <v>93</v>
      </c>
      <c r="F1608" s="1">
        <v>362</v>
      </c>
      <c r="G1608" s="1">
        <v>47</v>
      </c>
      <c r="H1608" s="1">
        <v>92</v>
      </c>
      <c r="I1608" s="1">
        <v>24</v>
      </c>
      <c r="J1608" s="1">
        <v>1</v>
      </c>
      <c r="K1608" s="1">
        <v>17</v>
      </c>
      <c r="L1608" s="1">
        <v>51</v>
      </c>
      <c r="M1608" s="1">
        <v>10</v>
      </c>
      <c r="N1608" s="1">
        <v>5</v>
      </c>
      <c r="O1608" s="1">
        <v>15</v>
      </c>
      <c r="P1608" s="1">
        <v>89</v>
      </c>
    </row>
    <row r="1609" spans="1:16" x14ac:dyDescent="0.25">
      <c r="A1609" s="1" t="s">
        <v>9717</v>
      </c>
      <c r="B1609" s="1">
        <v>2013</v>
      </c>
      <c r="C1609" s="1" t="s">
        <v>60</v>
      </c>
      <c r="D1609" s="1" t="s">
        <v>53</v>
      </c>
      <c r="E1609" s="1">
        <v>107</v>
      </c>
      <c r="F1609" s="1">
        <v>365</v>
      </c>
      <c r="G1609" s="1">
        <v>33</v>
      </c>
      <c r="H1609" s="1">
        <v>86</v>
      </c>
      <c r="I1609" s="1">
        <v>12</v>
      </c>
      <c r="J1609" s="1">
        <v>0</v>
      </c>
      <c r="K1609" s="1">
        <v>5</v>
      </c>
      <c r="L1609" s="1">
        <v>32</v>
      </c>
      <c r="M1609" s="1">
        <v>1</v>
      </c>
      <c r="N1609" s="1">
        <v>5</v>
      </c>
      <c r="O1609" s="1">
        <v>27</v>
      </c>
      <c r="P1609" s="1">
        <v>38</v>
      </c>
    </row>
    <row r="1610" spans="1:16" x14ac:dyDescent="0.25">
      <c r="A1610" s="1" t="s">
        <v>9906</v>
      </c>
      <c r="B1610" s="1">
        <v>2013</v>
      </c>
      <c r="C1610" s="1" t="s">
        <v>63</v>
      </c>
      <c r="D1610" s="1" t="s">
        <v>53</v>
      </c>
      <c r="E1610" s="1">
        <v>118</v>
      </c>
      <c r="F1610" s="1">
        <v>366</v>
      </c>
      <c r="G1610" s="1">
        <v>41</v>
      </c>
      <c r="H1610" s="1">
        <v>86</v>
      </c>
      <c r="I1610" s="1">
        <v>12</v>
      </c>
      <c r="J1610" s="1">
        <v>2</v>
      </c>
      <c r="K1610" s="1">
        <v>16</v>
      </c>
      <c r="L1610" s="1">
        <v>52</v>
      </c>
      <c r="M1610" s="1">
        <v>7</v>
      </c>
      <c r="N1610" s="1">
        <v>4</v>
      </c>
      <c r="O1610" s="1">
        <v>35</v>
      </c>
      <c r="P1610" s="1">
        <v>99</v>
      </c>
    </row>
    <row r="1611" spans="1:16" x14ac:dyDescent="0.25">
      <c r="A1611" s="1" t="s">
        <v>10069</v>
      </c>
      <c r="B1611" s="1">
        <v>2013</v>
      </c>
      <c r="C1611" s="1" t="s">
        <v>68</v>
      </c>
      <c r="D1611" s="1" t="s">
        <v>57</v>
      </c>
      <c r="E1611" s="1">
        <v>146</v>
      </c>
      <c r="F1611" s="1">
        <v>368</v>
      </c>
      <c r="G1611" s="1">
        <v>35</v>
      </c>
      <c r="H1611" s="1">
        <v>87</v>
      </c>
      <c r="I1611" s="1">
        <v>14</v>
      </c>
      <c r="J1611" s="1">
        <v>4</v>
      </c>
      <c r="K1611" s="1">
        <v>5</v>
      </c>
      <c r="L1611" s="1">
        <v>32</v>
      </c>
      <c r="M1611" s="1">
        <v>4</v>
      </c>
      <c r="N1611" s="1">
        <v>2</v>
      </c>
      <c r="O1611" s="1">
        <v>22</v>
      </c>
      <c r="P1611" s="1">
        <v>57</v>
      </c>
    </row>
    <row r="1612" spans="1:16" x14ac:dyDescent="0.25">
      <c r="A1612" s="1" t="s">
        <v>9839</v>
      </c>
      <c r="B1612" s="1">
        <v>2013</v>
      </c>
      <c r="C1612" s="1" t="s">
        <v>69</v>
      </c>
      <c r="D1612" s="1" t="s">
        <v>57</v>
      </c>
      <c r="E1612" s="1">
        <v>101</v>
      </c>
      <c r="F1612" s="1">
        <v>368</v>
      </c>
      <c r="G1612" s="1">
        <v>38</v>
      </c>
      <c r="H1612" s="1">
        <v>79</v>
      </c>
      <c r="I1612" s="1">
        <v>11</v>
      </c>
      <c r="J1612" s="1">
        <v>0</v>
      </c>
      <c r="K1612" s="1">
        <v>15</v>
      </c>
      <c r="L1612" s="1">
        <v>60</v>
      </c>
      <c r="M1612" s="1">
        <v>2</v>
      </c>
      <c r="N1612" s="1">
        <v>1</v>
      </c>
      <c r="O1612" s="1">
        <v>29</v>
      </c>
      <c r="P1612" s="1">
        <v>99</v>
      </c>
    </row>
    <row r="1613" spans="1:16" x14ac:dyDescent="0.25">
      <c r="A1613" s="1" t="s">
        <v>9816</v>
      </c>
      <c r="B1613" s="1">
        <v>2013</v>
      </c>
      <c r="C1613" s="1" t="s">
        <v>66</v>
      </c>
      <c r="D1613" s="1" t="s">
        <v>53</v>
      </c>
      <c r="E1613" s="1">
        <v>117</v>
      </c>
      <c r="F1613" s="1">
        <v>368</v>
      </c>
      <c r="G1613" s="1">
        <v>49</v>
      </c>
      <c r="H1613" s="1">
        <v>93</v>
      </c>
      <c r="I1613" s="1">
        <v>27</v>
      </c>
      <c r="J1613" s="1">
        <v>0</v>
      </c>
      <c r="K1613" s="1">
        <v>8</v>
      </c>
      <c r="L1613" s="1">
        <v>40</v>
      </c>
      <c r="M1613" s="1">
        <v>0</v>
      </c>
      <c r="N1613" s="1">
        <v>0</v>
      </c>
      <c r="O1613" s="1">
        <v>39</v>
      </c>
      <c r="P1613" s="1">
        <v>94</v>
      </c>
    </row>
    <row r="1614" spans="1:16" x14ac:dyDescent="0.25">
      <c r="A1614" s="1" t="s">
        <v>10012</v>
      </c>
      <c r="B1614" s="1">
        <v>2013</v>
      </c>
      <c r="C1614" s="1" t="s">
        <v>66</v>
      </c>
      <c r="D1614" s="1" t="s">
        <v>53</v>
      </c>
      <c r="E1614" s="1">
        <v>130</v>
      </c>
      <c r="F1614" s="1">
        <v>368</v>
      </c>
      <c r="G1614" s="1">
        <v>45</v>
      </c>
      <c r="H1614" s="1">
        <v>98</v>
      </c>
      <c r="I1614" s="1">
        <v>24</v>
      </c>
      <c r="J1614" s="1">
        <v>3</v>
      </c>
      <c r="K1614" s="1">
        <v>2</v>
      </c>
      <c r="L1614" s="1">
        <v>35</v>
      </c>
      <c r="M1614" s="1">
        <v>10</v>
      </c>
      <c r="N1614" s="1">
        <v>5</v>
      </c>
      <c r="O1614" s="1">
        <v>27</v>
      </c>
      <c r="P1614" s="1">
        <v>51</v>
      </c>
    </row>
    <row r="1615" spans="1:16" x14ac:dyDescent="0.25">
      <c r="A1615" s="1" t="s">
        <v>10154</v>
      </c>
      <c r="B1615" s="1">
        <v>2013</v>
      </c>
      <c r="C1615" s="1" t="s">
        <v>55</v>
      </c>
      <c r="D1615" s="1" t="s">
        <v>53</v>
      </c>
      <c r="E1615" s="1">
        <v>102</v>
      </c>
      <c r="F1615" s="1">
        <v>369</v>
      </c>
      <c r="G1615" s="1">
        <v>38</v>
      </c>
      <c r="H1615" s="1">
        <v>83</v>
      </c>
      <c r="I1615" s="1">
        <v>20</v>
      </c>
      <c r="J1615" s="1">
        <v>1</v>
      </c>
      <c r="K1615" s="1">
        <v>12</v>
      </c>
      <c r="L1615" s="1">
        <v>45</v>
      </c>
      <c r="M1615" s="1">
        <v>6</v>
      </c>
      <c r="N1615" s="1">
        <v>1</v>
      </c>
      <c r="O1615" s="1">
        <v>42</v>
      </c>
      <c r="P1615" s="1">
        <v>113</v>
      </c>
    </row>
    <row r="1616" spans="1:16" x14ac:dyDescent="0.25">
      <c r="A1616" s="1" t="s">
        <v>9855</v>
      </c>
      <c r="B1616" s="1">
        <v>2013</v>
      </c>
      <c r="C1616" s="1" t="s">
        <v>52</v>
      </c>
      <c r="D1616" s="1" t="s">
        <v>53</v>
      </c>
      <c r="E1616" s="1">
        <v>103</v>
      </c>
      <c r="F1616" s="1">
        <v>371</v>
      </c>
      <c r="G1616" s="1">
        <v>46</v>
      </c>
      <c r="H1616" s="1">
        <v>99</v>
      </c>
      <c r="I1616" s="1">
        <v>22</v>
      </c>
      <c r="J1616" s="1">
        <v>1</v>
      </c>
      <c r="K1616" s="1">
        <v>5</v>
      </c>
      <c r="L1616" s="1">
        <v>24</v>
      </c>
      <c r="M1616" s="1">
        <v>5</v>
      </c>
      <c r="N1616" s="1">
        <v>1</v>
      </c>
      <c r="O1616" s="1">
        <v>28</v>
      </c>
      <c r="P1616" s="1">
        <v>56</v>
      </c>
    </row>
    <row r="1617" spans="1:16" x14ac:dyDescent="0.25">
      <c r="A1617" s="1" t="s">
        <v>9760</v>
      </c>
      <c r="B1617" s="1">
        <v>2013</v>
      </c>
      <c r="C1617" s="1" t="s">
        <v>68</v>
      </c>
      <c r="D1617" s="1" t="s">
        <v>57</v>
      </c>
      <c r="E1617" s="1">
        <v>114</v>
      </c>
      <c r="F1617" s="1">
        <v>373</v>
      </c>
      <c r="G1617" s="1">
        <v>35</v>
      </c>
      <c r="H1617" s="1">
        <v>87</v>
      </c>
      <c r="I1617" s="1">
        <v>19</v>
      </c>
      <c r="J1617" s="1">
        <v>0</v>
      </c>
      <c r="K1617" s="1">
        <v>13</v>
      </c>
      <c r="L1617" s="1">
        <v>44</v>
      </c>
      <c r="M1617" s="1">
        <v>1</v>
      </c>
      <c r="N1617" s="1">
        <v>0</v>
      </c>
      <c r="O1617" s="1">
        <v>26</v>
      </c>
      <c r="P1617" s="1">
        <v>98</v>
      </c>
    </row>
    <row r="1618" spans="1:16" x14ac:dyDescent="0.25">
      <c r="A1618" s="1" t="s">
        <v>9679</v>
      </c>
      <c r="B1618" s="1">
        <v>2013</v>
      </c>
      <c r="C1618" s="1" t="s">
        <v>69</v>
      </c>
      <c r="D1618" s="1" t="s">
        <v>57</v>
      </c>
      <c r="E1618" s="1">
        <v>91</v>
      </c>
      <c r="F1618" s="1">
        <v>374</v>
      </c>
      <c r="G1618" s="1">
        <v>48</v>
      </c>
      <c r="H1618" s="1">
        <v>94</v>
      </c>
      <c r="I1618" s="1">
        <v>18</v>
      </c>
      <c r="J1618" s="1">
        <v>4</v>
      </c>
      <c r="K1618" s="1">
        <v>1</v>
      </c>
      <c r="L1618" s="1">
        <v>26</v>
      </c>
      <c r="M1618" s="1">
        <v>38</v>
      </c>
      <c r="N1618" s="1">
        <v>7</v>
      </c>
      <c r="O1618" s="1">
        <v>35</v>
      </c>
      <c r="P1618" s="1">
        <v>67</v>
      </c>
    </row>
    <row r="1619" spans="1:16" x14ac:dyDescent="0.25">
      <c r="A1619" s="1" t="s">
        <v>9892</v>
      </c>
      <c r="B1619" s="1">
        <v>2013</v>
      </c>
      <c r="C1619" s="1" t="s">
        <v>59</v>
      </c>
      <c r="D1619" s="1" t="s">
        <v>57</v>
      </c>
      <c r="E1619" s="1">
        <v>118</v>
      </c>
      <c r="F1619" s="1">
        <v>377</v>
      </c>
      <c r="G1619" s="1">
        <v>33</v>
      </c>
      <c r="H1619" s="1">
        <v>98</v>
      </c>
      <c r="I1619" s="1">
        <v>13</v>
      </c>
      <c r="J1619" s="1">
        <v>0</v>
      </c>
      <c r="K1619" s="1">
        <v>1</v>
      </c>
      <c r="L1619" s="1">
        <v>23</v>
      </c>
      <c r="M1619" s="1">
        <v>2</v>
      </c>
      <c r="N1619" s="1">
        <v>0</v>
      </c>
      <c r="O1619" s="1">
        <v>23</v>
      </c>
      <c r="P1619" s="1">
        <v>31</v>
      </c>
    </row>
    <row r="1620" spans="1:16" x14ac:dyDescent="0.25">
      <c r="A1620" s="1" t="s">
        <v>10047</v>
      </c>
      <c r="B1620" s="1">
        <v>2013</v>
      </c>
      <c r="C1620" s="1" t="s">
        <v>58</v>
      </c>
      <c r="D1620" s="1" t="s">
        <v>57</v>
      </c>
      <c r="E1620" s="1">
        <v>113</v>
      </c>
      <c r="F1620" s="1">
        <v>380</v>
      </c>
      <c r="G1620" s="1">
        <v>41</v>
      </c>
      <c r="H1620" s="1">
        <v>104</v>
      </c>
      <c r="I1620" s="1">
        <v>23</v>
      </c>
      <c r="J1620" s="1">
        <v>0</v>
      </c>
      <c r="K1620" s="1">
        <v>8</v>
      </c>
      <c r="L1620" s="1">
        <v>32</v>
      </c>
      <c r="M1620" s="1">
        <v>2</v>
      </c>
      <c r="N1620" s="1">
        <v>0</v>
      </c>
      <c r="O1620" s="1">
        <v>34</v>
      </c>
      <c r="P1620" s="1">
        <v>97</v>
      </c>
    </row>
    <row r="1621" spans="1:16" x14ac:dyDescent="0.25">
      <c r="A1621" s="1" t="s">
        <v>9716</v>
      </c>
      <c r="B1621" s="1">
        <v>2013</v>
      </c>
      <c r="C1621" s="1" t="s">
        <v>68</v>
      </c>
      <c r="D1621" s="1" t="s">
        <v>57</v>
      </c>
      <c r="E1621" s="1">
        <v>95</v>
      </c>
      <c r="F1621" s="1">
        <v>381</v>
      </c>
      <c r="G1621" s="1">
        <v>54</v>
      </c>
      <c r="H1621" s="1">
        <v>108</v>
      </c>
      <c r="I1621" s="1">
        <v>15</v>
      </c>
      <c r="J1621" s="1">
        <v>5</v>
      </c>
      <c r="K1621" s="1">
        <v>4</v>
      </c>
      <c r="L1621" s="1">
        <v>31</v>
      </c>
      <c r="M1621" s="1">
        <v>37</v>
      </c>
      <c r="N1621" s="1">
        <v>12</v>
      </c>
      <c r="O1621" s="1">
        <v>41</v>
      </c>
      <c r="P1621" s="1">
        <v>69</v>
      </c>
    </row>
    <row r="1622" spans="1:16" x14ac:dyDescent="0.25">
      <c r="A1622" s="1" t="s">
        <v>9601</v>
      </c>
      <c r="B1622" s="1">
        <v>2013</v>
      </c>
      <c r="C1622" s="1" t="s">
        <v>56</v>
      </c>
      <c r="D1622" s="1" t="s">
        <v>57</v>
      </c>
      <c r="E1622" s="1">
        <v>104</v>
      </c>
      <c r="F1622" s="1">
        <v>382</v>
      </c>
      <c r="G1622" s="1">
        <v>67</v>
      </c>
      <c r="H1622" s="1">
        <v>97</v>
      </c>
      <c r="I1622" s="1">
        <v>22</v>
      </c>
      <c r="J1622" s="1">
        <v>1</v>
      </c>
      <c r="K1622" s="1">
        <v>14</v>
      </c>
      <c r="L1622" s="1">
        <v>38</v>
      </c>
      <c r="M1622" s="1">
        <v>2</v>
      </c>
      <c r="N1622" s="1">
        <v>4</v>
      </c>
      <c r="O1622" s="1">
        <v>48</v>
      </c>
      <c r="P1622" s="1">
        <v>73</v>
      </c>
    </row>
    <row r="1623" spans="1:16" x14ac:dyDescent="0.25">
      <c r="A1623" s="1" t="s">
        <v>10155</v>
      </c>
      <c r="B1623" s="1">
        <v>2013</v>
      </c>
      <c r="C1623" s="1" t="s">
        <v>73</v>
      </c>
      <c r="D1623" s="1" t="s">
        <v>57</v>
      </c>
      <c r="E1623" s="1">
        <v>104</v>
      </c>
      <c r="F1623" s="1">
        <v>382</v>
      </c>
      <c r="G1623" s="1">
        <v>66</v>
      </c>
      <c r="H1623" s="1">
        <v>122</v>
      </c>
      <c r="I1623" s="1">
        <v>21</v>
      </c>
      <c r="J1623" s="1">
        <v>2</v>
      </c>
      <c r="K1623" s="1">
        <v>19</v>
      </c>
      <c r="L1623" s="1">
        <v>42</v>
      </c>
      <c r="M1623" s="1">
        <v>11</v>
      </c>
      <c r="N1623" s="1">
        <v>8</v>
      </c>
      <c r="O1623" s="1">
        <v>36</v>
      </c>
      <c r="P1623" s="1">
        <v>97</v>
      </c>
    </row>
    <row r="1624" spans="1:16" x14ac:dyDescent="0.25">
      <c r="A1624" s="1" t="s">
        <v>9618</v>
      </c>
      <c r="B1624" s="1">
        <v>2013</v>
      </c>
      <c r="C1624" s="1" t="s">
        <v>60</v>
      </c>
      <c r="D1624" s="1" t="s">
        <v>53</v>
      </c>
      <c r="E1624" s="1">
        <v>93</v>
      </c>
      <c r="F1624" s="1">
        <v>382</v>
      </c>
      <c r="G1624" s="1">
        <v>58</v>
      </c>
      <c r="H1624" s="1">
        <v>113</v>
      </c>
      <c r="I1624" s="1">
        <v>20</v>
      </c>
      <c r="J1624" s="1">
        <v>0</v>
      </c>
      <c r="K1624" s="1">
        <v>10</v>
      </c>
      <c r="L1624" s="1">
        <v>37</v>
      </c>
      <c r="M1624" s="1">
        <v>15</v>
      </c>
      <c r="N1624" s="1">
        <v>6</v>
      </c>
      <c r="O1624" s="1">
        <v>34</v>
      </c>
      <c r="P1624" s="1">
        <v>47</v>
      </c>
    </row>
    <row r="1625" spans="1:16" x14ac:dyDescent="0.25">
      <c r="A1625" s="1" t="s">
        <v>9996</v>
      </c>
      <c r="B1625" s="1">
        <v>2013</v>
      </c>
      <c r="C1625" s="1" t="s">
        <v>55</v>
      </c>
      <c r="D1625" s="1" t="s">
        <v>53</v>
      </c>
      <c r="E1625" s="1">
        <v>113</v>
      </c>
      <c r="F1625" s="1">
        <v>384</v>
      </c>
      <c r="G1625" s="1">
        <v>40</v>
      </c>
      <c r="H1625" s="1">
        <v>97</v>
      </c>
      <c r="I1625" s="1">
        <v>18</v>
      </c>
      <c r="J1625" s="1">
        <v>2</v>
      </c>
      <c r="K1625" s="1">
        <v>4</v>
      </c>
      <c r="L1625" s="1">
        <v>31</v>
      </c>
      <c r="M1625" s="1">
        <v>2</v>
      </c>
      <c r="N1625" s="1">
        <v>3</v>
      </c>
      <c r="O1625" s="1">
        <v>37</v>
      </c>
      <c r="P1625" s="1">
        <v>72</v>
      </c>
    </row>
    <row r="1626" spans="1:16" x14ac:dyDescent="0.25">
      <c r="A1626" s="1" t="s">
        <v>9985</v>
      </c>
      <c r="B1626" s="1">
        <v>2013</v>
      </c>
      <c r="C1626" s="1" t="s">
        <v>66</v>
      </c>
      <c r="D1626" s="1" t="s">
        <v>53</v>
      </c>
      <c r="E1626" s="1">
        <v>114</v>
      </c>
      <c r="F1626" s="1">
        <v>385</v>
      </c>
      <c r="G1626" s="1">
        <v>54</v>
      </c>
      <c r="H1626" s="1">
        <v>87</v>
      </c>
      <c r="I1626" s="1">
        <v>19</v>
      </c>
      <c r="J1626" s="1">
        <v>2</v>
      </c>
      <c r="K1626" s="1">
        <v>12</v>
      </c>
      <c r="L1626" s="1">
        <v>56</v>
      </c>
      <c r="M1626" s="1">
        <v>9</v>
      </c>
      <c r="N1626" s="1">
        <v>2</v>
      </c>
      <c r="O1626" s="1">
        <v>46</v>
      </c>
      <c r="P1626" s="1">
        <v>86</v>
      </c>
    </row>
    <row r="1627" spans="1:16" x14ac:dyDescent="0.25">
      <c r="A1627" s="1" t="s">
        <v>9883</v>
      </c>
      <c r="B1627" s="1">
        <v>2013</v>
      </c>
      <c r="C1627" s="1" t="s">
        <v>73</v>
      </c>
      <c r="D1627" s="1" t="s">
        <v>57</v>
      </c>
      <c r="E1627" s="1">
        <v>132</v>
      </c>
      <c r="F1627" s="1">
        <v>388</v>
      </c>
      <c r="G1627" s="1">
        <v>47</v>
      </c>
      <c r="H1627" s="1">
        <v>108</v>
      </c>
      <c r="I1627" s="1">
        <v>22</v>
      </c>
      <c r="J1627" s="1">
        <v>2</v>
      </c>
      <c r="K1627" s="1">
        <v>12</v>
      </c>
      <c r="L1627" s="1">
        <v>50</v>
      </c>
      <c r="M1627" s="1">
        <v>5</v>
      </c>
      <c r="N1627" s="1">
        <v>0</v>
      </c>
      <c r="O1627" s="1">
        <v>30</v>
      </c>
      <c r="P1627" s="1">
        <v>81</v>
      </c>
    </row>
    <row r="1628" spans="1:16" x14ac:dyDescent="0.25">
      <c r="A1628" s="1" t="s">
        <v>9819</v>
      </c>
      <c r="B1628" s="1">
        <v>2013</v>
      </c>
      <c r="C1628" s="1" t="s">
        <v>71</v>
      </c>
      <c r="D1628" s="1" t="s">
        <v>53</v>
      </c>
      <c r="E1628" s="1">
        <v>111</v>
      </c>
      <c r="F1628" s="1">
        <v>389</v>
      </c>
      <c r="G1628" s="1">
        <v>42</v>
      </c>
      <c r="H1628" s="1">
        <v>81</v>
      </c>
      <c r="I1628" s="1">
        <v>20</v>
      </c>
      <c r="J1628" s="1">
        <v>0</v>
      </c>
      <c r="K1628" s="1">
        <v>14</v>
      </c>
      <c r="L1628" s="1">
        <v>48</v>
      </c>
      <c r="M1628" s="1">
        <v>1</v>
      </c>
      <c r="N1628" s="1">
        <v>0</v>
      </c>
      <c r="O1628" s="1">
        <v>66</v>
      </c>
      <c r="P1628" s="1">
        <v>128</v>
      </c>
    </row>
    <row r="1629" spans="1:16" x14ac:dyDescent="0.25">
      <c r="A1629" s="1" t="s">
        <v>9516</v>
      </c>
      <c r="B1629" s="1">
        <v>2013</v>
      </c>
      <c r="C1629" s="1" t="s">
        <v>73</v>
      </c>
      <c r="D1629" s="1" t="s">
        <v>57</v>
      </c>
      <c r="E1629" s="1">
        <v>115</v>
      </c>
      <c r="F1629" s="1">
        <v>390</v>
      </c>
      <c r="G1629" s="1">
        <v>43</v>
      </c>
      <c r="H1629" s="1">
        <v>93</v>
      </c>
      <c r="I1629" s="1">
        <v>17</v>
      </c>
      <c r="J1629" s="1">
        <v>1</v>
      </c>
      <c r="K1629" s="1">
        <v>10</v>
      </c>
      <c r="L1629" s="1">
        <v>52</v>
      </c>
      <c r="M1629" s="1">
        <v>0</v>
      </c>
      <c r="N1629" s="1">
        <v>2</v>
      </c>
      <c r="O1629" s="1">
        <v>45</v>
      </c>
      <c r="P1629" s="1">
        <v>78</v>
      </c>
    </row>
    <row r="1630" spans="1:16" x14ac:dyDescent="0.25">
      <c r="A1630" s="1" t="s">
        <v>9894</v>
      </c>
      <c r="B1630" s="1">
        <v>2013</v>
      </c>
      <c r="C1630" s="1" t="s">
        <v>62</v>
      </c>
      <c r="D1630" s="1" t="s">
        <v>57</v>
      </c>
      <c r="E1630" s="1">
        <v>137</v>
      </c>
      <c r="F1630" s="1">
        <v>391</v>
      </c>
      <c r="G1630" s="1">
        <v>35</v>
      </c>
      <c r="H1630" s="1">
        <v>83</v>
      </c>
      <c r="I1630" s="1">
        <v>15</v>
      </c>
      <c r="J1630" s="1">
        <v>1</v>
      </c>
      <c r="K1630" s="1">
        <v>13</v>
      </c>
      <c r="L1630" s="1">
        <v>46</v>
      </c>
      <c r="M1630" s="1">
        <v>0</v>
      </c>
      <c r="N1630" s="1">
        <v>0</v>
      </c>
      <c r="O1630" s="1">
        <v>14</v>
      </c>
      <c r="P1630" s="1">
        <v>71</v>
      </c>
    </row>
    <row r="1631" spans="1:16" x14ac:dyDescent="0.25">
      <c r="A1631" s="1" t="s">
        <v>9539</v>
      </c>
      <c r="B1631" s="1">
        <v>2013</v>
      </c>
      <c r="C1631" s="1" t="s">
        <v>84</v>
      </c>
      <c r="D1631" s="1" t="s">
        <v>57</v>
      </c>
      <c r="E1631" s="1">
        <v>110</v>
      </c>
      <c r="F1631" s="1">
        <v>391</v>
      </c>
      <c r="G1631" s="1">
        <v>72</v>
      </c>
      <c r="H1631" s="1">
        <v>118</v>
      </c>
      <c r="I1631" s="1">
        <v>23</v>
      </c>
      <c r="J1631" s="1">
        <v>6</v>
      </c>
      <c r="K1631" s="1">
        <v>26</v>
      </c>
      <c r="L1631" s="1">
        <v>70</v>
      </c>
      <c r="M1631" s="1">
        <v>21</v>
      </c>
      <c r="N1631" s="1">
        <v>3</v>
      </c>
      <c r="O1631" s="1">
        <v>41</v>
      </c>
      <c r="P1631" s="1">
        <v>118</v>
      </c>
    </row>
    <row r="1632" spans="1:16" x14ac:dyDescent="0.25">
      <c r="A1632" s="1" t="s">
        <v>9500</v>
      </c>
      <c r="B1632" s="1">
        <v>2013</v>
      </c>
      <c r="C1632" s="1" t="s">
        <v>77</v>
      </c>
      <c r="D1632" s="1" t="s">
        <v>53</v>
      </c>
      <c r="E1632" s="1">
        <v>99</v>
      </c>
      <c r="F1632" s="1">
        <v>391</v>
      </c>
      <c r="G1632" s="1">
        <v>49</v>
      </c>
      <c r="H1632" s="1">
        <v>101</v>
      </c>
      <c r="I1632" s="1">
        <v>19</v>
      </c>
      <c r="J1632" s="1">
        <v>0</v>
      </c>
      <c r="K1632" s="1">
        <v>17</v>
      </c>
      <c r="L1632" s="1">
        <v>64</v>
      </c>
      <c r="M1632" s="1">
        <v>1</v>
      </c>
      <c r="N1632" s="1">
        <v>1</v>
      </c>
      <c r="O1632" s="1">
        <v>40</v>
      </c>
      <c r="P1632" s="1">
        <v>55</v>
      </c>
    </row>
    <row r="1633" spans="1:16" x14ac:dyDescent="0.25">
      <c r="A1633" s="1" t="s">
        <v>9640</v>
      </c>
      <c r="B1633" s="1">
        <v>2013</v>
      </c>
      <c r="C1633" s="1" t="s">
        <v>56</v>
      </c>
      <c r="D1633" s="1" t="s">
        <v>57</v>
      </c>
      <c r="E1633" s="1">
        <v>126</v>
      </c>
      <c r="F1633" s="1">
        <v>391</v>
      </c>
      <c r="G1633" s="1">
        <v>30</v>
      </c>
      <c r="H1633" s="1">
        <v>72</v>
      </c>
      <c r="I1633" s="1">
        <v>14</v>
      </c>
      <c r="J1633" s="1">
        <v>0</v>
      </c>
      <c r="K1633" s="1">
        <v>9</v>
      </c>
      <c r="L1633" s="1">
        <v>26</v>
      </c>
      <c r="M1633" s="1">
        <v>12</v>
      </c>
      <c r="N1633" s="1">
        <v>5</v>
      </c>
      <c r="O1633" s="1">
        <v>44</v>
      </c>
      <c r="P1633" s="1">
        <v>151</v>
      </c>
    </row>
    <row r="1634" spans="1:16" x14ac:dyDescent="0.25">
      <c r="A1634" s="1" t="s">
        <v>10156</v>
      </c>
      <c r="B1634" s="1">
        <v>2013</v>
      </c>
      <c r="C1634" s="1" t="s">
        <v>69</v>
      </c>
      <c r="D1634" s="1" t="s">
        <v>57</v>
      </c>
      <c r="E1634" s="1">
        <v>121</v>
      </c>
      <c r="F1634" s="1">
        <v>392</v>
      </c>
      <c r="G1634" s="1">
        <v>35</v>
      </c>
      <c r="H1634" s="1">
        <v>95</v>
      </c>
      <c r="I1634" s="1">
        <v>21</v>
      </c>
      <c r="J1634" s="1">
        <v>5</v>
      </c>
      <c r="K1634" s="1">
        <v>4</v>
      </c>
      <c r="L1634" s="1">
        <v>34</v>
      </c>
      <c r="M1634" s="1">
        <v>6</v>
      </c>
      <c r="N1634" s="1">
        <v>3</v>
      </c>
      <c r="O1634" s="1">
        <v>20</v>
      </c>
      <c r="P1634" s="1">
        <v>96</v>
      </c>
    </row>
    <row r="1635" spans="1:16" x14ac:dyDescent="0.25">
      <c r="A1635" s="1" t="s">
        <v>9834</v>
      </c>
      <c r="B1635" s="1">
        <v>2013</v>
      </c>
      <c r="C1635" s="1" t="s">
        <v>84</v>
      </c>
      <c r="D1635" s="1" t="s">
        <v>57</v>
      </c>
      <c r="E1635" s="1">
        <v>124</v>
      </c>
      <c r="F1635" s="1">
        <v>397</v>
      </c>
      <c r="G1635" s="1">
        <v>41</v>
      </c>
      <c r="H1635" s="1">
        <v>99</v>
      </c>
      <c r="I1635" s="1">
        <v>22</v>
      </c>
      <c r="J1635" s="1">
        <v>1</v>
      </c>
      <c r="K1635" s="1">
        <v>15</v>
      </c>
      <c r="L1635" s="1">
        <v>61</v>
      </c>
      <c r="M1635" s="1">
        <v>0</v>
      </c>
      <c r="N1635" s="1">
        <v>0</v>
      </c>
      <c r="O1635" s="1">
        <v>40</v>
      </c>
      <c r="P1635" s="1">
        <v>87</v>
      </c>
    </row>
    <row r="1636" spans="1:16" x14ac:dyDescent="0.25">
      <c r="A1636" s="1" t="s">
        <v>9610</v>
      </c>
      <c r="B1636" s="1">
        <v>2013</v>
      </c>
      <c r="C1636" s="1" t="s">
        <v>74</v>
      </c>
      <c r="D1636" s="1" t="s">
        <v>53</v>
      </c>
      <c r="E1636" s="1">
        <v>115</v>
      </c>
      <c r="F1636" s="1">
        <v>399</v>
      </c>
      <c r="G1636" s="1">
        <v>54</v>
      </c>
      <c r="H1636" s="1">
        <v>100</v>
      </c>
      <c r="I1636" s="1">
        <v>21</v>
      </c>
      <c r="J1636" s="1">
        <v>3</v>
      </c>
      <c r="K1636" s="1">
        <v>4</v>
      </c>
      <c r="L1636" s="1">
        <v>46</v>
      </c>
      <c r="M1636" s="1">
        <v>14</v>
      </c>
      <c r="N1636" s="1">
        <v>6</v>
      </c>
      <c r="O1636" s="1">
        <v>33</v>
      </c>
      <c r="P1636" s="1">
        <v>90</v>
      </c>
    </row>
    <row r="1637" spans="1:16" x14ac:dyDescent="0.25">
      <c r="A1637" s="1" t="s">
        <v>9949</v>
      </c>
      <c r="B1637" s="1">
        <v>2013</v>
      </c>
      <c r="C1637" s="1" t="s">
        <v>60</v>
      </c>
      <c r="D1637" s="1" t="s">
        <v>53</v>
      </c>
      <c r="E1637" s="1">
        <v>107</v>
      </c>
      <c r="F1637" s="1">
        <v>401</v>
      </c>
      <c r="G1637" s="1">
        <v>41</v>
      </c>
      <c r="H1637" s="1">
        <v>102</v>
      </c>
      <c r="I1637" s="1">
        <v>18</v>
      </c>
      <c r="J1637" s="1">
        <v>3</v>
      </c>
      <c r="K1637" s="1">
        <v>11</v>
      </c>
      <c r="L1637" s="1">
        <v>46</v>
      </c>
      <c r="M1637" s="1">
        <v>9</v>
      </c>
      <c r="N1637" s="1">
        <v>5</v>
      </c>
      <c r="O1637" s="1">
        <v>30</v>
      </c>
      <c r="P1637" s="1">
        <v>68</v>
      </c>
    </row>
    <row r="1638" spans="1:16" x14ac:dyDescent="0.25">
      <c r="A1638" s="1" t="s">
        <v>10030</v>
      </c>
      <c r="B1638" s="1">
        <v>2013</v>
      </c>
      <c r="C1638" s="1" t="s">
        <v>71</v>
      </c>
      <c r="D1638" s="1" t="s">
        <v>53</v>
      </c>
      <c r="E1638" s="1">
        <v>134</v>
      </c>
      <c r="F1638" s="1">
        <v>403</v>
      </c>
      <c r="G1638" s="1">
        <v>44</v>
      </c>
      <c r="H1638" s="1">
        <v>89</v>
      </c>
      <c r="I1638" s="1">
        <v>17</v>
      </c>
      <c r="J1638" s="1">
        <v>0</v>
      </c>
      <c r="K1638" s="1">
        <v>9</v>
      </c>
      <c r="L1638" s="1">
        <v>44</v>
      </c>
      <c r="M1638" s="1">
        <v>15</v>
      </c>
      <c r="N1638" s="1">
        <v>6</v>
      </c>
      <c r="O1638" s="1">
        <v>33</v>
      </c>
      <c r="P1638" s="1">
        <v>115</v>
      </c>
    </row>
    <row r="1639" spans="1:16" x14ac:dyDescent="0.25">
      <c r="A1639" s="1" t="s">
        <v>9577</v>
      </c>
      <c r="B1639" s="1">
        <v>2013</v>
      </c>
      <c r="C1639" s="1" t="s">
        <v>70</v>
      </c>
      <c r="D1639" s="1" t="s">
        <v>57</v>
      </c>
      <c r="E1639" s="1">
        <v>144</v>
      </c>
      <c r="F1639" s="1">
        <v>403</v>
      </c>
      <c r="G1639" s="1">
        <v>41</v>
      </c>
      <c r="H1639" s="1">
        <v>94</v>
      </c>
      <c r="I1639" s="1">
        <v>26</v>
      </c>
      <c r="J1639" s="1">
        <v>2</v>
      </c>
      <c r="K1639" s="1">
        <v>15</v>
      </c>
      <c r="L1639" s="1">
        <v>51</v>
      </c>
      <c r="M1639" s="1">
        <v>2</v>
      </c>
      <c r="N1639" s="1">
        <v>0</v>
      </c>
      <c r="O1639" s="1">
        <v>31</v>
      </c>
      <c r="P1639" s="1">
        <v>101</v>
      </c>
    </row>
    <row r="1640" spans="1:16" x14ac:dyDescent="0.25">
      <c r="A1640" s="1" t="s">
        <v>10063</v>
      </c>
      <c r="B1640" s="1">
        <v>2013</v>
      </c>
      <c r="C1640" s="1" t="s">
        <v>84</v>
      </c>
      <c r="D1640" s="1" t="s">
        <v>57</v>
      </c>
      <c r="E1640" s="1">
        <v>109</v>
      </c>
      <c r="F1640" s="1">
        <v>404</v>
      </c>
      <c r="G1640" s="1">
        <v>39</v>
      </c>
      <c r="H1640" s="1">
        <v>113</v>
      </c>
      <c r="I1640" s="1">
        <v>21</v>
      </c>
      <c r="J1640" s="1">
        <v>3</v>
      </c>
      <c r="K1640" s="1">
        <v>2</v>
      </c>
      <c r="L1640" s="1">
        <v>28</v>
      </c>
      <c r="M1640" s="1">
        <v>18</v>
      </c>
      <c r="N1640" s="1">
        <v>7</v>
      </c>
      <c r="O1640" s="1">
        <v>19</v>
      </c>
      <c r="P1640" s="1">
        <v>67</v>
      </c>
    </row>
    <row r="1641" spans="1:16" x14ac:dyDescent="0.25">
      <c r="A1641" s="1" t="s">
        <v>9773</v>
      </c>
      <c r="B1641" s="1">
        <v>2013</v>
      </c>
      <c r="C1641" s="1" t="s">
        <v>55</v>
      </c>
      <c r="D1641" s="1" t="s">
        <v>53</v>
      </c>
      <c r="E1641" s="1">
        <v>132</v>
      </c>
      <c r="F1641" s="1">
        <v>406</v>
      </c>
      <c r="G1641" s="1">
        <v>59</v>
      </c>
      <c r="H1641" s="1">
        <v>96</v>
      </c>
      <c r="I1641" s="1">
        <v>23</v>
      </c>
      <c r="J1641" s="1">
        <v>3</v>
      </c>
      <c r="K1641" s="1">
        <v>12</v>
      </c>
      <c r="L1641" s="1">
        <v>46</v>
      </c>
      <c r="M1641" s="1">
        <v>13</v>
      </c>
      <c r="N1641" s="1">
        <v>5</v>
      </c>
      <c r="O1641" s="1">
        <v>54</v>
      </c>
      <c r="P1641" s="1">
        <v>118</v>
      </c>
    </row>
    <row r="1642" spans="1:16" x14ac:dyDescent="0.25">
      <c r="A1642" s="1" t="s">
        <v>10157</v>
      </c>
      <c r="B1642" s="1">
        <v>2013</v>
      </c>
      <c r="C1642" s="1" t="s">
        <v>54</v>
      </c>
      <c r="D1642" s="1" t="s">
        <v>53</v>
      </c>
      <c r="E1642" s="1">
        <v>136</v>
      </c>
      <c r="F1642" s="1">
        <v>408</v>
      </c>
      <c r="G1642" s="1">
        <v>46</v>
      </c>
      <c r="H1642" s="1">
        <v>98</v>
      </c>
      <c r="I1642" s="1">
        <v>17</v>
      </c>
      <c r="J1642" s="1">
        <v>1</v>
      </c>
      <c r="K1642" s="1">
        <v>8</v>
      </c>
      <c r="L1642" s="1">
        <v>41</v>
      </c>
      <c r="M1642" s="1">
        <v>11</v>
      </c>
      <c r="N1642" s="1">
        <v>11</v>
      </c>
      <c r="O1642" s="1">
        <v>21</v>
      </c>
      <c r="P1642" s="1">
        <v>127</v>
      </c>
    </row>
    <row r="1643" spans="1:16" x14ac:dyDescent="0.25">
      <c r="A1643" s="1" t="s">
        <v>10158</v>
      </c>
      <c r="B1643" s="1">
        <v>2013</v>
      </c>
      <c r="C1643" s="1" t="s">
        <v>52</v>
      </c>
      <c r="D1643" s="1" t="s">
        <v>53</v>
      </c>
      <c r="E1643" s="1">
        <v>134</v>
      </c>
      <c r="F1643" s="1">
        <v>408</v>
      </c>
      <c r="G1643" s="1">
        <v>46</v>
      </c>
      <c r="H1643" s="1">
        <v>100</v>
      </c>
      <c r="I1643" s="1">
        <v>14</v>
      </c>
      <c r="J1643" s="1">
        <v>3</v>
      </c>
      <c r="K1643" s="1">
        <v>13</v>
      </c>
      <c r="L1643" s="1">
        <v>40</v>
      </c>
      <c r="M1643" s="1">
        <v>0</v>
      </c>
      <c r="N1643" s="1">
        <v>1</v>
      </c>
      <c r="O1643" s="1">
        <v>37</v>
      </c>
      <c r="P1643" s="1">
        <v>79</v>
      </c>
    </row>
    <row r="1644" spans="1:16" x14ac:dyDescent="0.25">
      <c r="A1644" s="1" t="s">
        <v>9607</v>
      </c>
      <c r="B1644" s="1">
        <v>2013</v>
      </c>
      <c r="C1644" s="1" t="s">
        <v>78</v>
      </c>
      <c r="D1644" s="1" t="s">
        <v>53</v>
      </c>
      <c r="E1644" s="1">
        <v>107</v>
      </c>
      <c r="F1644" s="1">
        <v>409</v>
      </c>
      <c r="G1644" s="1">
        <v>50</v>
      </c>
      <c r="H1644" s="1">
        <v>124</v>
      </c>
      <c r="I1644" s="1">
        <v>30</v>
      </c>
      <c r="J1644" s="1">
        <v>0</v>
      </c>
      <c r="K1644" s="1">
        <v>11</v>
      </c>
      <c r="L1644" s="1">
        <v>55</v>
      </c>
      <c r="M1644" s="1">
        <v>3</v>
      </c>
      <c r="N1644" s="1">
        <v>3</v>
      </c>
      <c r="O1644" s="1">
        <v>35</v>
      </c>
      <c r="P1644" s="1">
        <v>98</v>
      </c>
    </row>
    <row r="1645" spans="1:16" x14ac:dyDescent="0.25">
      <c r="A1645" s="1" t="s">
        <v>10159</v>
      </c>
      <c r="B1645" s="1">
        <v>2013</v>
      </c>
      <c r="C1645" s="1" t="s">
        <v>76</v>
      </c>
      <c r="D1645" s="1" t="s">
        <v>57</v>
      </c>
      <c r="E1645" s="1">
        <v>143</v>
      </c>
      <c r="F1645" s="1">
        <v>410</v>
      </c>
      <c r="G1645" s="1">
        <v>44</v>
      </c>
      <c r="H1645" s="1">
        <v>89</v>
      </c>
      <c r="I1645" s="1">
        <v>20</v>
      </c>
      <c r="J1645" s="1">
        <v>0</v>
      </c>
      <c r="K1645" s="1">
        <v>1</v>
      </c>
      <c r="L1645" s="1">
        <v>35</v>
      </c>
      <c r="M1645" s="1">
        <v>3</v>
      </c>
      <c r="N1645" s="1">
        <v>1</v>
      </c>
      <c r="O1645" s="1">
        <v>34</v>
      </c>
      <c r="P1645" s="1">
        <v>91</v>
      </c>
    </row>
    <row r="1646" spans="1:16" x14ac:dyDescent="0.25">
      <c r="A1646" s="1" t="s">
        <v>9654</v>
      </c>
      <c r="B1646" s="1">
        <v>2013</v>
      </c>
      <c r="C1646" s="1" t="s">
        <v>80</v>
      </c>
      <c r="D1646" s="1" t="s">
        <v>53</v>
      </c>
      <c r="E1646" s="1">
        <v>109</v>
      </c>
      <c r="F1646" s="1">
        <v>413</v>
      </c>
      <c r="G1646" s="1">
        <v>49</v>
      </c>
      <c r="H1646" s="1">
        <v>110</v>
      </c>
      <c r="I1646" s="1">
        <v>18</v>
      </c>
      <c r="J1646" s="1">
        <v>0</v>
      </c>
      <c r="K1646" s="1">
        <v>27</v>
      </c>
      <c r="L1646" s="1">
        <v>76</v>
      </c>
      <c r="M1646" s="1">
        <v>5</v>
      </c>
      <c r="N1646" s="1">
        <v>1</v>
      </c>
      <c r="O1646" s="1">
        <v>35</v>
      </c>
      <c r="P1646" s="1">
        <v>109</v>
      </c>
    </row>
    <row r="1647" spans="1:16" x14ac:dyDescent="0.25">
      <c r="A1647" s="1" t="s">
        <v>9721</v>
      </c>
      <c r="B1647" s="1">
        <v>2013</v>
      </c>
      <c r="C1647" s="1" t="s">
        <v>63</v>
      </c>
      <c r="D1647" s="1" t="s">
        <v>53</v>
      </c>
      <c r="E1647" s="1">
        <v>140</v>
      </c>
      <c r="F1647" s="1">
        <v>413</v>
      </c>
      <c r="G1647" s="1">
        <v>61</v>
      </c>
      <c r="H1647" s="1">
        <v>97</v>
      </c>
      <c r="I1647" s="1">
        <v>22</v>
      </c>
      <c r="J1647" s="1">
        <v>0</v>
      </c>
      <c r="K1647" s="1">
        <v>18</v>
      </c>
      <c r="L1647" s="1">
        <v>47</v>
      </c>
      <c r="M1647" s="1">
        <v>7</v>
      </c>
      <c r="N1647" s="1">
        <v>3</v>
      </c>
      <c r="O1647" s="1">
        <v>59</v>
      </c>
      <c r="P1647" s="1">
        <v>87</v>
      </c>
    </row>
    <row r="1648" spans="1:16" x14ac:dyDescent="0.25">
      <c r="A1648" s="1" t="s">
        <v>9650</v>
      </c>
      <c r="B1648" s="1">
        <v>2013</v>
      </c>
      <c r="C1648" s="1" t="s">
        <v>65</v>
      </c>
      <c r="D1648" s="1" t="s">
        <v>57</v>
      </c>
      <c r="E1648" s="1">
        <v>116</v>
      </c>
      <c r="F1648" s="1">
        <v>413</v>
      </c>
      <c r="G1648" s="1">
        <v>44</v>
      </c>
      <c r="H1648" s="1">
        <v>95</v>
      </c>
      <c r="I1648" s="1">
        <v>14</v>
      </c>
      <c r="J1648" s="1">
        <v>0</v>
      </c>
      <c r="K1648" s="1">
        <v>11</v>
      </c>
      <c r="L1648" s="1">
        <v>42</v>
      </c>
      <c r="M1648" s="1">
        <v>0</v>
      </c>
      <c r="N1648" s="1">
        <v>0</v>
      </c>
      <c r="O1648" s="1">
        <v>51</v>
      </c>
      <c r="P1648" s="1">
        <v>110</v>
      </c>
    </row>
    <row r="1649" spans="1:16" x14ac:dyDescent="0.25">
      <c r="A1649" s="1" t="s">
        <v>9559</v>
      </c>
      <c r="B1649" s="1">
        <v>2013</v>
      </c>
      <c r="C1649" s="1" t="s">
        <v>84</v>
      </c>
      <c r="D1649" s="1" t="s">
        <v>57</v>
      </c>
      <c r="E1649" s="1">
        <v>119</v>
      </c>
      <c r="F1649" s="1">
        <v>415</v>
      </c>
      <c r="G1649" s="1">
        <v>71</v>
      </c>
      <c r="H1649" s="1">
        <v>109</v>
      </c>
      <c r="I1649" s="1">
        <v>18</v>
      </c>
      <c r="J1649" s="1">
        <v>3</v>
      </c>
      <c r="K1649" s="1">
        <v>12</v>
      </c>
      <c r="L1649" s="1">
        <v>42</v>
      </c>
      <c r="M1649" s="1">
        <v>19</v>
      </c>
      <c r="N1649" s="1">
        <v>9</v>
      </c>
      <c r="O1649" s="1">
        <v>65</v>
      </c>
      <c r="P1649" s="1">
        <v>105</v>
      </c>
    </row>
    <row r="1650" spans="1:16" x14ac:dyDescent="0.25">
      <c r="A1650" s="1" t="s">
        <v>9547</v>
      </c>
      <c r="B1650" s="1">
        <v>2013</v>
      </c>
      <c r="C1650" s="1" t="s">
        <v>60</v>
      </c>
      <c r="D1650" s="1" t="s">
        <v>53</v>
      </c>
      <c r="E1650" s="1">
        <v>118</v>
      </c>
      <c r="F1650" s="1">
        <v>417</v>
      </c>
      <c r="G1650" s="1">
        <v>57</v>
      </c>
      <c r="H1650" s="1">
        <v>115</v>
      </c>
      <c r="I1650" s="1">
        <v>26</v>
      </c>
      <c r="J1650" s="1">
        <v>1</v>
      </c>
      <c r="K1650" s="1">
        <v>22</v>
      </c>
      <c r="L1650" s="1">
        <v>66</v>
      </c>
      <c r="M1650" s="1">
        <v>0</v>
      </c>
      <c r="N1650" s="1">
        <v>1</v>
      </c>
      <c r="O1650" s="1">
        <v>37</v>
      </c>
      <c r="P1650" s="1">
        <v>135</v>
      </c>
    </row>
    <row r="1651" spans="1:16" x14ac:dyDescent="0.25">
      <c r="A1651" s="1" t="s">
        <v>9881</v>
      </c>
      <c r="B1651" s="1">
        <v>2013</v>
      </c>
      <c r="C1651" s="1" t="s">
        <v>52</v>
      </c>
      <c r="D1651" s="1" t="s">
        <v>53</v>
      </c>
      <c r="E1651" s="1">
        <v>117</v>
      </c>
      <c r="F1651" s="1">
        <v>423</v>
      </c>
      <c r="G1651" s="1">
        <v>38</v>
      </c>
      <c r="H1651" s="1">
        <v>107</v>
      </c>
      <c r="I1651" s="1">
        <v>13</v>
      </c>
      <c r="J1651" s="1">
        <v>1</v>
      </c>
      <c r="K1651" s="1">
        <v>4</v>
      </c>
      <c r="L1651" s="1">
        <v>40</v>
      </c>
      <c r="M1651" s="1">
        <v>0</v>
      </c>
      <c r="N1651" s="1">
        <v>1</v>
      </c>
      <c r="O1651" s="1">
        <v>20</v>
      </c>
      <c r="P1651" s="1">
        <v>41</v>
      </c>
    </row>
    <row r="1652" spans="1:16" x14ac:dyDescent="0.25">
      <c r="A1652" s="1" t="s">
        <v>10087</v>
      </c>
      <c r="B1652" s="1">
        <v>2013</v>
      </c>
      <c r="C1652" s="1" t="s">
        <v>79</v>
      </c>
      <c r="D1652" s="1" t="s">
        <v>57</v>
      </c>
      <c r="E1652" s="1">
        <v>118</v>
      </c>
      <c r="F1652" s="1">
        <v>424</v>
      </c>
      <c r="G1652" s="1">
        <v>71</v>
      </c>
      <c r="H1652" s="1">
        <v>116</v>
      </c>
      <c r="I1652" s="1">
        <v>24</v>
      </c>
      <c r="J1652" s="1">
        <v>3</v>
      </c>
      <c r="K1652" s="1">
        <v>20</v>
      </c>
      <c r="L1652" s="1">
        <v>58</v>
      </c>
      <c r="M1652" s="1">
        <v>11</v>
      </c>
      <c r="N1652" s="1">
        <v>4</v>
      </c>
      <c r="O1652" s="1">
        <v>61</v>
      </c>
      <c r="P1652" s="1">
        <v>94</v>
      </c>
    </row>
    <row r="1653" spans="1:16" x14ac:dyDescent="0.25">
      <c r="A1653" s="1" t="s">
        <v>9923</v>
      </c>
      <c r="B1653" s="1">
        <v>2013</v>
      </c>
      <c r="C1653" s="1" t="s">
        <v>59</v>
      </c>
      <c r="D1653" s="1" t="s">
        <v>57</v>
      </c>
      <c r="E1653" s="1">
        <v>128</v>
      </c>
      <c r="F1653" s="1">
        <v>424</v>
      </c>
      <c r="G1653" s="1">
        <v>49</v>
      </c>
      <c r="H1653" s="1">
        <v>94</v>
      </c>
      <c r="I1653" s="1">
        <v>18</v>
      </c>
      <c r="J1653" s="1">
        <v>1</v>
      </c>
      <c r="K1653" s="1">
        <v>18</v>
      </c>
      <c r="L1653" s="1">
        <v>50</v>
      </c>
      <c r="M1653" s="1">
        <v>15</v>
      </c>
      <c r="N1653" s="1">
        <v>8</v>
      </c>
      <c r="O1653" s="1">
        <v>41</v>
      </c>
      <c r="P1653" s="1">
        <v>114</v>
      </c>
    </row>
    <row r="1654" spans="1:16" x14ac:dyDescent="0.25">
      <c r="A1654" s="1" t="s">
        <v>9909</v>
      </c>
      <c r="B1654" s="1">
        <v>2013</v>
      </c>
      <c r="C1654" s="1" t="s">
        <v>67</v>
      </c>
      <c r="D1654" s="1" t="s">
        <v>53</v>
      </c>
      <c r="E1654" s="1">
        <v>130</v>
      </c>
      <c r="F1654" s="1">
        <v>424</v>
      </c>
      <c r="G1654" s="1">
        <v>45</v>
      </c>
      <c r="H1654" s="1">
        <v>99</v>
      </c>
      <c r="I1654" s="1">
        <v>16</v>
      </c>
      <c r="J1654" s="1">
        <v>0</v>
      </c>
      <c r="K1654" s="1">
        <v>11</v>
      </c>
      <c r="L1654" s="1">
        <v>50</v>
      </c>
      <c r="M1654" s="1">
        <v>7</v>
      </c>
      <c r="N1654" s="1">
        <v>3</v>
      </c>
      <c r="O1654" s="1">
        <v>30</v>
      </c>
      <c r="P1654" s="1">
        <v>73</v>
      </c>
    </row>
    <row r="1655" spans="1:16" x14ac:dyDescent="0.25">
      <c r="A1655" s="1" t="s">
        <v>9630</v>
      </c>
      <c r="B1655" s="1">
        <v>2013</v>
      </c>
      <c r="C1655" s="1" t="s">
        <v>69</v>
      </c>
      <c r="D1655" s="1" t="s">
        <v>57</v>
      </c>
      <c r="E1655" s="1">
        <v>117</v>
      </c>
      <c r="F1655" s="1">
        <v>425</v>
      </c>
      <c r="G1655" s="1">
        <v>61</v>
      </c>
      <c r="H1655" s="1">
        <v>121</v>
      </c>
      <c r="I1655" s="1">
        <v>26</v>
      </c>
      <c r="J1655" s="1">
        <v>5</v>
      </c>
      <c r="K1655" s="1">
        <v>21</v>
      </c>
      <c r="L1655" s="1">
        <v>71</v>
      </c>
      <c r="M1655" s="1">
        <v>2</v>
      </c>
      <c r="N1655" s="1">
        <v>4</v>
      </c>
      <c r="O1655" s="1">
        <v>25</v>
      </c>
      <c r="P1655" s="1">
        <v>124</v>
      </c>
    </row>
    <row r="1656" spans="1:16" x14ac:dyDescent="0.25">
      <c r="A1656" s="1" t="s">
        <v>9998</v>
      </c>
      <c r="B1656" s="1">
        <v>2013</v>
      </c>
      <c r="C1656" s="1" t="s">
        <v>64</v>
      </c>
      <c r="D1656" s="1" t="s">
        <v>53</v>
      </c>
      <c r="E1656" s="1">
        <v>121</v>
      </c>
      <c r="F1656" s="1">
        <v>425</v>
      </c>
      <c r="G1656" s="1">
        <v>68</v>
      </c>
      <c r="H1656" s="1">
        <v>116</v>
      </c>
      <c r="I1656" s="1">
        <v>40</v>
      </c>
      <c r="J1656" s="1">
        <v>0</v>
      </c>
      <c r="K1656" s="1">
        <v>14</v>
      </c>
      <c r="L1656" s="1">
        <v>65</v>
      </c>
      <c r="M1656" s="1">
        <v>4</v>
      </c>
      <c r="N1656" s="1">
        <v>1</v>
      </c>
      <c r="O1656" s="1">
        <v>43</v>
      </c>
      <c r="P1656" s="1">
        <v>139</v>
      </c>
    </row>
    <row r="1657" spans="1:16" x14ac:dyDescent="0.25">
      <c r="A1657" s="1" t="s">
        <v>9581</v>
      </c>
      <c r="B1657" s="1">
        <v>2013</v>
      </c>
      <c r="C1657" s="1" t="s">
        <v>59</v>
      </c>
      <c r="D1657" s="1" t="s">
        <v>57</v>
      </c>
      <c r="E1657" s="1">
        <v>116</v>
      </c>
      <c r="F1657" s="1">
        <v>425</v>
      </c>
      <c r="G1657" s="1">
        <v>62</v>
      </c>
      <c r="H1657" s="1">
        <v>106</v>
      </c>
      <c r="I1657" s="1">
        <v>26</v>
      </c>
      <c r="J1657" s="1">
        <v>0</v>
      </c>
      <c r="K1657" s="1">
        <v>24</v>
      </c>
      <c r="L1657" s="1">
        <v>62</v>
      </c>
      <c r="M1657" s="1">
        <v>1</v>
      </c>
      <c r="N1657" s="1">
        <v>0</v>
      </c>
      <c r="O1657" s="1">
        <v>74</v>
      </c>
      <c r="P1657" s="1">
        <v>140</v>
      </c>
    </row>
    <row r="1658" spans="1:16" x14ac:dyDescent="0.25">
      <c r="A1658" s="1" t="s">
        <v>9507</v>
      </c>
      <c r="B1658" s="1">
        <v>2013</v>
      </c>
      <c r="C1658" s="1" t="s">
        <v>52</v>
      </c>
      <c r="D1658" s="1" t="s">
        <v>53</v>
      </c>
      <c r="E1658" s="1">
        <v>109</v>
      </c>
      <c r="F1658" s="1">
        <v>430</v>
      </c>
      <c r="G1658" s="1">
        <v>57</v>
      </c>
      <c r="H1658" s="1">
        <v>119</v>
      </c>
      <c r="I1658" s="1">
        <v>22</v>
      </c>
      <c r="J1658" s="1">
        <v>2</v>
      </c>
      <c r="K1658" s="1">
        <v>12</v>
      </c>
      <c r="L1658" s="1">
        <v>55</v>
      </c>
      <c r="M1658" s="1">
        <v>26</v>
      </c>
      <c r="N1658" s="1">
        <v>6</v>
      </c>
      <c r="O1658" s="1">
        <v>32</v>
      </c>
      <c r="P1658" s="1">
        <v>78</v>
      </c>
    </row>
    <row r="1659" spans="1:16" x14ac:dyDescent="0.25">
      <c r="A1659" s="1" t="s">
        <v>9561</v>
      </c>
      <c r="B1659" s="1">
        <v>2013</v>
      </c>
      <c r="C1659" s="1" t="s">
        <v>72</v>
      </c>
      <c r="D1659" s="1" t="s">
        <v>53</v>
      </c>
      <c r="E1659" s="1">
        <v>146</v>
      </c>
      <c r="F1659" s="1">
        <v>430</v>
      </c>
      <c r="G1659" s="1">
        <v>59</v>
      </c>
      <c r="H1659" s="1">
        <v>100</v>
      </c>
      <c r="I1659" s="1">
        <v>21</v>
      </c>
      <c r="J1659" s="1">
        <v>2</v>
      </c>
      <c r="K1659" s="1">
        <v>10</v>
      </c>
      <c r="L1659" s="1">
        <v>45</v>
      </c>
      <c r="M1659" s="1">
        <v>17</v>
      </c>
      <c r="N1659" s="1">
        <v>2</v>
      </c>
      <c r="O1659" s="1">
        <v>44</v>
      </c>
      <c r="P1659" s="1">
        <v>141</v>
      </c>
    </row>
    <row r="1660" spans="1:16" x14ac:dyDescent="0.25">
      <c r="A1660" s="1" t="s">
        <v>9555</v>
      </c>
      <c r="B1660" s="1">
        <v>2013</v>
      </c>
      <c r="C1660" s="1" t="s">
        <v>69</v>
      </c>
      <c r="D1660" s="1" t="s">
        <v>57</v>
      </c>
      <c r="E1660" s="1">
        <v>112</v>
      </c>
      <c r="F1660" s="1">
        <v>430</v>
      </c>
      <c r="G1660" s="1">
        <v>63</v>
      </c>
      <c r="H1660" s="1">
        <v>132</v>
      </c>
      <c r="I1660" s="1">
        <v>23</v>
      </c>
      <c r="J1660" s="1">
        <v>6</v>
      </c>
      <c r="K1660" s="1">
        <v>18</v>
      </c>
      <c r="L1660" s="1">
        <v>58</v>
      </c>
      <c r="M1660" s="1">
        <v>17</v>
      </c>
      <c r="N1660" s="1">
        <v>3</v>
      </c>
      <c r="O1660" s="1">
        <v>55</v>
      </c>
      <c r="P1660" s="1">
        <v>79</v>
      </c>
    </row>
    <row r="1661" spans="1:16" x14ac:dyDescent="0.25">
      <c r="A1661" s="1" t="s">
        <v>9850</v>
      </c>
      <c r="B1661" s="1">
        <v>2013</v>
      </c>
      <c r="C1661" s="1" t="s">
        <v>73</v>
      </c>
      <c r="D1661" s="1" t="s">
        <v>57</v>
      </c>
      <c r="E1661" s="1">
        <v>126</v>
      </c>
      <c r="F1661" s="1">
        <v>433</v>
      </c>
      <c r="G1661" s="1">
        <v>46</v>
      </c>
      <c r="H1661" s="1">
        <v>117</v>
      </c>
      <c r="I1661" s="1">
        <v>13</v>
      </c>
      <c r="J1661" s="1">
        <v>2</v>
      </c>
      <c r="K1661" s="1">
        <v>6</v>
      </c>
      <c r="L1661" s="1">
        <v>48</v>
      </c>
      <c r="M1661" s="1">
        <v>4</v>
      </c>
      <c r="N1661" s="1">
        <v>1</v>
      </c>
      <c r="O1661" s="1">
        <v>26</v>
      </c>
      <c r="P1661" s="1">
        <v>74</v>
      </c>
    </row>
    <row r="1662" spans="1:16" x14ac:dyDescent="0.25">
      <c r="A1662" s="1" t="s">
        <v>9700</v>
      </c>
      <c r="B1662" s="1">
        <v>2013</v>
      </c>
      <c r="C1662" s="1" t="s">
        <v>54</v>
      </c>
      <c r="D1662" s="1" t="s">
        <v>53</v>
      </c>
      <c r="E1662" s="1">
        <v>120</v>
      </c>
      <c r="F1662" s="1">
        <v>435</v>
      </c>
      <c r="G1662" s="1">
        <v>63</v>
      </c>
      <c r="H1662" s="1">
        <v>120</v>
      </c>
      <c r="I1662" s="1">
        <v>35</v>
      </c>
      <c r="J1662" s="1">
        <v>1</v>
      </c>
      <c r="K1662" s="1">
        <v>18</v>
      </c>
      <c r="L1662" s="1">
        <v>56</v>
      </c>
      <c r="M1662" s="1">
        <v>2</v>
      </c>
      <c r="N1662" s="1">
        <v>1</v>
      </c>
      <c r="O1662" s="1">
        <v>50</v>
      </c>
      <c r="P1662" s="1">
        <v>130</v>
      </c>
    </row>
    <row r="1663" spans="1:16" x14ac:dyDescent="0.25">
      <c r="A1663" s="1" t="s">
        <v>9911</v>
      </c>
      <c r="B1663" s="1">
        <v>2013</v>
      </c>
      <c r="C1663" s="1" t="s">
        <v>73</v>
      </c>
      <c r="D1663" s="1" t="s">
        <v>57</v>
      </c>
      <c r="E1663" s="1">
        <v>116</v>
      </c>
      <c r="F1663" s="1">
        <v>435</v>
      </c>
      <c r="G1663" s="1">
        <v>62</v>
      </c>
      <c r="H1663" s="1">
        <v>123</v>
      </c>
      <c r="I1663" s="1">
        <v>30</v>
      </c>
      <c r="J1663" s="1">
        <v>3</v>
      </c>
      <c r="K1663" s="1">
        <v>6</v>
      </c>
      <c r="L1663" s="1">
        <v>31</v>
      </c>
      <c r="M1663" s="1">
        <v>15</v>
      </c>
      <c r="N1663" s="1">
        <v>4</v>
      </c>
      <c r="O1663" s="1">
        <v>28</v>
      </c>
      <c r="P1663" s="1">
        <v>66</v>
      </c>
    </row>
    <row r="1664" spans="1:16" x14ac:dyDescent="0.25">
      <c r="A1664" s="1" t="s">
        <v>9844</v>
      </c>
      <c r="B1664" s="1">
        <v>2013</v>
      </c>
      <c r="C1664" s="1" t="s">
        <v>80</v>
      </c>
      <c r="D1664" s="1" t="s">
        <v>53</v>
      </c>
      <c r="E1664" s="1">
        <v>142</v>
      </c>
      <c r="F1664" s="1">
        <v>436</v>
      </c>
      <c r="G1664" s="1">
        <v>51</v>
      </c>
      <c r="H1664" s="1">
        <v>96</v>
      </c>
      <c r="I1664" s="1">
        <v>26</v>
      </c>
      <c r="J1664" s="1">
        <v>1</v>
      </c>
      <c r="K1664" s="1">
        <v>13</v>
      </c>
      <c r="L1664" s="1">
        <v>45</v>
      </c>
      <c r="M1664" s="1">
        <v>1</v>
      </c>
      <c r="N1664" s="1">
        <v>4</v>
      </c>
      <c r="O1664" s="1">
        <v>37</v>
      </c>
      <c r="P1664" s="1">
        <v>59</v>
      </c>
    </row>
    <row r="1665" spans="1:16" x14ac:dyDescent="0.25">
      <c r="A1665" s="1" t="s">
        <v>10160</v>
      </c>
      <c r="B1665" s="1">
        <v>2013</v>
      </c>
      <c r="C1665" s="1" t="s">
        <v>77</v>
      </c>
      <c r="D1665" s="1" t="s">
        <v>53</v>
      </c>
      <c r="E1665" s="1">
        <v>129</v>
      </c>
      <c r="F1665" s="1">
        <v>437</v>
      </c>
      <c r="G1665" s="1">
        <v>60</v>
      </c>
      <c r="H1665" s="1">
        <v>128</v>
      </c>
      <c r="I1665" s="1">
        <v>20</v>
      </c>
      <c r="J1665" s="1">
        <v>3</v>
      </c>
      <c r="K1665" s="1">
        <v>2</v>
      </c>
      <c r="L1665" s="1">
        <v>39</v>
      </c>
      <c r="M1665" s="1">
        <v>8</v>
      </c>
      <c r="N1665" s="1">
        <v>4</v>
      </c>
      <c r="O1665" s="1">
        <v>27</v>
      </c>
      <c r="P1665" s="1">
        <v>54</v>
      </c>
    </row>
    <row r="1666" spans="1:16" x14ac:dyDescent="0.25">
      <c r="A1666" s="1" t="s">
        <v>9980</v>
      </c>
      <c r="B1666" s="1">
        <v>2013</v>
      </c>
      <c r="C1666" s="1" t="s">
        <v>78</v>
      </c>
      <c r="D1666" s="1" t="s">
        <v>53</v>
      </c>
      <c r="E1666" s="1">
        <v>131</v>
      </c>
      <c r="F1666" s="1">
        <v>438</v>
      </c>
      <c r="G1666" s="1">
        <v>60</v>
      </c>
      <c r="H1666" s="1">
        <v>112</v>
      </c>
      <c r="I1666" s="1">
        <v>16</v>
      </c>
      <c r="J1666" s="1">
        <v>2</v>
      </c>
      <c r="K1666" s="1">
        <v>9</v>
      </c>
      <c r="L1666" s="1">
        <v>37</v>
      </c>
      <c r="M1666" s="1">
        <v>7</v>
      </c>
      <c r="N1666" s="1">
        <v>1</v>
      </c>
      <c r="O1666" s="1">
        <v>42</v>
      </c>
      <c r="P1666" s="1">
        <v>84</v>
      </c>
    </row>
    <row r="1667" spans="1:16" x14ac:dyDescent="0.25">
      <c r="A1667" s="1" t="s">
        <v>9798</v>
      </c>
      <c r="B1667" s="1">
        <v>2013</v>
      </c>
      <c r="C1667" s="1" t="s">
        <v>70</v>
      </c>
      <c r="D1667" s="1" t="s">
        <v>57</v>
      </c>
      <c r="E1667" s="1">
        <v>127</v>
      </c>
      <c r="F1667" s="1">
        <v>438</v>
      </c>
      <c r="G1667" s="1">
        <v>51</v>
      </c>
      <c r="H1667" s="1">
        <v>99</v>
      </c>
      <c r="I1667" s="1">
        <v>21</v>
      </c>
      <c r="J1667" s="1">
        <v>0</v>
      </c>
      <c r="K1667" s="1">
        <v>15</v>
      </c>
      <c r="L1667" s="1">
        <v>55</v>
      </c>
      <c r="M1667" s="1">
        <v>9</v>
      </c>
      <c r="N1667" s="1">
        <v>5</v>
      </c>
      <c r="O1667" s="1">
        <v>58</v>
      </c>
      <c r="P1667" s="1">
        <v>108</v>
      </c>
    </row>
    <row r="1668" spans="1:16" x14ac:dyDescent="0.25">
      <c r="A1668" s="1" t="s">
        <v>9505</v>
      </c>
      <c r="B1668" s="1">
        <v>2013</v>
      </c>
      <c r="C1668" s="1" t="s">
        <v>52</v>
      </c>
      <c r="D1668" s="1" t="s">
        <v>53</v>
      </c>
      <c r="E1668" s="1">
        <v>124</v>
      </c>
      <c r="F1668" s="1">
        <v>441</v>
      </c>
      <c r="G1668" s="1">
        <v>43</v>
      </c>
      <c r="H1668" s="1">
        <v>117</v>
      </c>
      <c r="I1668" s="1">
        <v>23</v>
      </c>
      <c r="J1668" s="1">
        <v>3</v>
      </c>
      <c r="K1668" s="1">
        <v>14</v>
      </c>
      <c r="L1668" s="1">
        <v>56</v>
      </c>
      <c r="M1668" s="1">
        <v>0</v>
      </c>
      <c r="N1668" s="1">
        <v>0</v>
      </c>
      <c r="O1668" s="1">
        <v>24</v>
      </c>
      <c r="P1668" s="1">
        <v>98</v>
      </c>
    </row>
    <row r="1669" spans="1:16" x14ac:dyDescent="0.25">
      <c r="A1669" s="1" t="s">
        <v>9898</v>
      </c>
      <c r="B1669" s="1">
        <v>2013</v>
      </c>
      <c r="C1669" s="1" t="s">
        <v>64</v>
      </c>
      <c r="D1669" s="1" t="s">
        <v>53</v>
      </c>
      <c r="E1669" s="1">
        <v>124</v>
      </c>
      <c r="F1669" s="1">
        <v>442</v>
      </c>
      <c r="G1669" s="1">
        <v>57</v>
      </c>
      <c r="H1669" s="1">
        <v>112</v>
      </c>
      <c r="I1669" s="1">
        <v>29</v>
      </c>
      <c r="J1669" s="1">
        <v>8</v>
      </c>
      <c r="K1669" s="1">
        <v>13</v>
      </c>
      <c r="L1669" s="1">
        <v>67</v>
      </c>
      <c r="M1669" s="1">
        <v>6</v>
      </c>
      <c r="N1669" s="1">
        <v>0</v>
      </c>
      <c r="O1669" s="1">
        <v>54</v>
      </c>
      <c r="P1669" s="1">
        <v>124</v>
      </c>
    </row>
    <row r="1670" spans="1:16" x14ac:dyDescent="0.25">
      <c r="A1670" s="1" t="s">
        <v>10161</v>
      </c>
      <c r="B1670" s="1">
        <v>2013</v>
      </c>
      <c r="C1670" s="1" t="s">
        <v>65</v>
      </c>
      <c r="D1670" s="1" t="s">
        <v>57</v>
      </c>
      <c r="E1670" s="1">
        <v>137</v>
      </c>
      <c r="F1670" s="1">
        <v>443</v>
      </c>
      <c r="G1670" s="1">
        <v>64</v>
      </c>
      <c r="H1670" s="1">
        <v>119</v>
      </c>
      <c r="I1670" s="1">
        <v>28</v>
      </c>
      <c r="J1670" s="1">
        <v>5</v>
      </c>
      <c r="K1670" s="1">
        <v>8</v>
      </c>
      <c r="L1670" s="1">
        <v>38</v>
      </c>
      <c r="M1670" s="1">
        <v>12</v>
      </c>
      <c r="N1670" s="1">
        <v>3</v>
      </c>
      <c r="O1670" s="1">
        <v>33</v>
      </c>
      <c r="P1670" s="1">
        <v>82</v>
      </c>
    </row>
    <row r="1671" spans="1:16" x14ac:dyDescent="0.25">
      <c r="A1671" s="1" t="s">
        <v>9611</v>
      </c>
      <c r="B1671" s="1">
        <v>2013</v>
      </c>
      <c r="C1671" s="1" t="s">
        <v>71</v>
      </c>
      <c r="D1671" s="1" t="s">
        <v>53</v>
      </c>
      <c r="E1671" s="1">
        <v>113</v>
      </c>
      <c r="F1671" s="1">
        <v>445</v>
      </c>
      <c r="G1671" s="1">
        <v>62</v>
      </c>
      <c r="H1671" s="1">
        <v>144</v>
      </c>
      <c r="I1671" s="1">
        <v>35</v>
      </c>
      <c r="J1671" s="1">
        <v>0</v>
      </c>
      <c r="K1671" s="1">
        <v>11</v>
      </c>
      <c r="L1671" s="1">
        <v>47</v>
      </c>
      <c r="M1671" s="1">
        <v>0</v>
      </c>
      <c r="N1671" s="1">
        <v>1</v>
      </c>
      <c r="O1671" s="1">
        <v>61</v>
      </c>
      <c r="P1671" s="1">
        <v>89</v>
      </c>
    </row>
    <row r="1672" spans="1:16" x14ac:dyDescent="0.25">
      <c r="A1672" s="1" t="s">
        <v>9888</v>
      </c>
      <c r="B1672" s="1">
        <v>2013</v>
      </c>
      <c r="C1672" s="1" t="s">
        <v>67</v>
      </c>
      <c r="D1672" s="1" t="s">
        <v>53</v>
      </c>
      <c r="E1672" s="1">
        <v>142</v>
      </c>
      <c r="F1672" s="1">
        <v>445</v>
      </c>
      <c r="G1672" s="1">
        <v>43</v>
      </c>
      <c r="H1672" s="1">
        <v>107</v>
      </c>
      <c r="I1672" s="1">
        <v>24</v>
      </c>
      <c r="J1672" s="1">
        <v>1</v>
      </c>
      <c r="K1672" s="1">
        <v>14</v>
      </c>
      <c r="L1672" s="1">
        <v>59</v>
      </c>
      <c r="M1672" s="1">
        <v>2</v>
      </c>
      <c r="N1672" s="1">
        <v>0</v>
      </c>
      <c r="O1672" s="1">
        <v>36</v>
      </c>
      <c r="P1672" s="1">
        <v>111</v>
      </c>
    </row>
    <row r="1673" spans="1:16" x14ac:dyDescent="0.25">
      <c r="A1673" s="1" t="s">
        <v>10066</v>
      </c>
      <c r="B1673" s="1">
        <v>2013</v>
      </c>
      <c r="C1673" s="1" t="s">
        <v>66</v>
      </c>
      <c r="D1673" s="1" t="s">
        <v>53</v>
      </c>
      <c r="E1673" s="1">
        <v>145</v>
      </c>
      <c r="F1673" s="1">
        <v>446</v>
      </c>
      <c r="G1673" s="1">
        <v>73</v>
      </c>
      <c r="H1673" s="1">
        <v>114</v>
      </c>
      <c r="I1673" s="1">
        <v>23</v>
      </c>
      <c r="J1673" s="1">
        <v>3</v>
      </c>
      <c r="K1673" s="1">
        <v>30</v>
      </c>
      <c r="L1673" s="1">
        <v>87</v>
      </c>
      <c r="M1673" s="1">
        <v>4</v>
      </c>
      <c r="N1673" s="1">
        <v>2</v>
      </c>
      <c r="O1673" s="1">
        <v>50</v>
      </c>
      <c r="P1673" s="1">
        <v>140</v>
      </c>
    </row>
    <row r="1674" spans="1:16" x14ac:dyDescent="0.25">
      <c r="A1674" s="1" t="s">
        <v>9864</v>
      </c>
      <c r="B1674" s="1">
        <v>2013</v>
      </c>
      <c r="C1674" s="1" t="s">
        <v>84</v>
      </c>
      <c r="D1674" s="1" t="s">
        <v>57</v>
      </c>
      <c r="E1674" s="1">
        <v>126</v>
      </c>
      <c r="F1674" s="1">
        <v>446</v>
      </c>
      <c r="G1674" s="1">
        <v>72</v>
      </c>
      <c r="H1674" s="1">
        <v>139</v>
      </c>
      <c r="I1674" s="1">
        <v>27</v>
      </c>
      <c r="J1674" s="1">
        <v>0</v>
      </c>
      <c r="K1674" s="1">
        <v>25</v>
      </c>
      <c r="L1674" s="1">
        <v>82</v>
      </c>
      <c r="M1674" s="1">
        <v>1</v>
      </c>
      <c r="N1674" s="1">
        <v>0</v>
      </c>
      <c r="O1674" s="1">
        <v>57</v>
      </c>
      <c r="P1674" s="1">
        <v>85</v>
      </c>
    </row>
    <row r="1675" spans="1:16" x14ac:dyDescent="0.25">
      <c r="A1675" s="1" t="s">
        <v>9908</v>
      </c>
      <c r="B1675" s="1">
        <v>2013</v>
      </c>
      <c r="C1675" s="1" t="s">
        <v>56</v>
      </c>
      <c r="D1675" s="1" t="s">
        <v>57</v>
      </c>
      <c r="E1675" s="1">
        <v>136</v>
      </c>
      <c r="F1675" s="1">
        <v>448</v>
      </c>
      <c r="G1675" s="1">
        <v>60</v>
      </c>
      <c r="H1675" s="1">
        <v>80</v>
      </c>
      <c r="I1675" s="1">
        <v>10</v>
      </c>
      <c r="J1675" s="1">
        <v>3</v>
      </c>
      <c r="K1675" s="1">
        <v>22</v>
      </c>
      <c r="L1675" s="1">
        <v>55</v>
      </c>
      <c r="M1675" s="1">
        <v>2</v>
      </c>
      <c r="N1675" s="1">
        <v>0</v>
      </c>
      <c r="O1675" s="1">
        <v>77</v>
      </c>
      <c r="P1675" s="1">
        <v>171</v>
      </c>
    </row>
    <row r="1676" spans="1:16" x14ac:dyDescent="0.25">
      <c r="A1676" s="1" t="s">
        <v>10082</v>
      </c>
      <c r="B1676" s="1">
        <v>2013</v>
      </c>
      <c r="C1676" s="1" t="s">
        <v>84</v>
      </c>
      <c r="D1676" s="1" t="s">
        <v>57</v>
      </c>
      <c r="E1676" s="1">
        <v>121</v>
      </c>
      <c r="F1676" s="1">
        <v>449</v>
      </c>
      <c r="G1676" s="1">
        <v>63</v>
      </c>
      <c r="H1676" s="1">
        <v>131</v>
      </c>
      <c r="I1676" s="1">
        <v>22</v>
      </c>
      <c r="J1676" s="1">
        <v>1</v>
      </c>
      <c r="K1676" s="1">
        <v>21</v>
      </c>
      <c r="L1676" s="1">
        <v>79</v>
      </c>
      <c r="M1676" s="1">
        <v>4</v>
      </c>
      <c r="N1676" s="1">
        <v>1</v>
      </c>
      <c r="O1676" s="1">
        <v>15</v>
      </c>
      <c r="P1676" s="1">
        <v>109</v>
      </c>
    </row>
    <row r="1677" spans="1:16" x14ac:dyDescent="0.25">
      <c r="A1677" s="1" t="s">
        <v>9616</v>
      </c>
      <c r="B1677" s="1">
        <v>2013</v>
      </c>
      <c r="C1677" s="1" t="s">
        <v>60</v>
      </c>
      <c r="D1677" s="1" t="s">
        <v>53</v>
      </c>
      <c r="E1677" s="1">
        <v>118</v>
      </c>
      <c r="F1677" s="1">
        <v>452</v>
      </c>
      <c r="G1677" s="1">
        <v>82</v>
      </c>
      <c r="H1677" s="1">
        <v>117</v>
      </c>
      <c r="I1677" s="1">
        <v>24</v>
      </c>
      <c r="J1677" s="1">
        <v>0</v>
      </c>
      <c r="K1677" s="1">
        <v>28</v>
      </c>
      <c r="L1677" s="1">
        <v>73</v>
      </c>
      <c r="M1677" s="1">
        <v>7</v>
      </c>
      <c r="N1677" s="1">
        <v>2</v>
      </c>
      <c r="O1677" s="1">
        <v>69</v>
      </c>
      <c r="P1677" s="1">
        <v>84</v>
      </c>
    </row>
    <row r="1678" spans="1:16" x14ac:dyDescent="0.25">
      <c r="A1678" s="1" t="s">
        <v>9686</v>
      </c>
      <c r="B1678" s="1">
        <v>2013</v>
      </c>
      <c r="C1678" s="1" t="s">
        <v>81</v>
      </c>
      <c r="D1678" s="1" t="s">
        <v>57</v>
      </c>
      <c r="E1678" s="1">
        <v>141</v>
      </c>
      <c r="F1678" s="1">
        <v>452</v>
      </c>
      <c r="G1678" s="1">
        <v>50</v>
      </c>
      <c r="H1678" s="1">
        <v>120</v>
      </c>
      <c r="I1678" s="1">
        <v>17</v>
      </c>
      <c r="J1678" s="1">
        <v>6</v>
      </c>
      <c r="K1678" s="1">
        <v>3</v>
      </c>
      <c r="L1678" s="1">
        <v>41</v>
      </c>
      <c r="M1678" s="1">
        <v>14</v>
      </c>
      <c r="N1678" s="1">
        <v>9</v>
      </c>
      <c r="O1678" s="1">
        <v>52</v>
      </c>
      <c r="P1678" s="1">
        <v>95</v>
      </c>
    </row>
    <row r="1679" spans="1:16" x14ac:dyDescent="0.25">
      <c r="A1679" s="1" t="s">
        <v>9660</v>
      </c>
      <c r="B1679" s="1">
        <v>2013</v>
      </c>
      <c r="C1679" s="1" t="s">
        <v>78</v>
      </c>
      <c r="D1679" s="1" t="s">
        <v>53</v>
      </c>
      <c r="E1679" s="1">
        <v>118</v>
      </c>
      <c r="F1679" s="1">
        <v>453</v>
      </c>
      <c r="G1679" s="1">
        <v>54</v>
      </c>
      <c r="H1679" s="1">
        <v>144</v>
      </c>
      <c r="I1679" s="1">
        <v>24</v>
      </c>
      <c r="J1679" s="1">
        <v>3</v>
      </c>
      <c r="K1679" s="1">
        <v>10</v>
      </c>
      <c r="L1679" s="1">
        <v>51</v>
      </c>
      <c r="M1679" s="1">
        <v>5</v>
      </c>
      <c r="N1679" s="1">
        <v>2</v>
      </c>
      <c r="O1679" s="1">
        <v>20</v>
      </c>
      <c r="P1679" s="1">
        <v>44</v>
      </c>
    </row>
    <row r="1680" spans="1:16" x14ac:dyDescent="0.25">
      <c r="A1680" s="1" t="s">
        <v>9897</v>
      </c>
      <c r="B1680" s="1">
        <v>2013</v>
      </c>
      <c r="C1680" s="1" t="s">
        <v>55</v>
      </c>
      <c r="D1680" s="1" t="s">
        <v>53</v>
      </c>
      <c r="E1680" s="1">
        <v>124</v>
      </c>
      <c r="F1680" s="1">
        <v>454</v>
      </c>
      <c r="G1680" s="1">
        <v>54</v>
      </c>
      <c r="H1680" s="1">
        <v>110</v>
      </c>
      <c r="I1680" s="1">
        <v>20</v>
      </c>
      <c r="J1680" s="1">
        <v>2</v>
      </c>
      <c r="K1680" s="1">
        <v>29</v>
      </c>
      <c r="L1680" s="1">
        <v>65</v>
      </c>
      <c r="M1680" s="1">
        <v>0</v>
      </c>
      <c r="N1680" s="1">
        <v>0</v>
      </c>
      <c r="O1680" s="1">
        <v>42</v>
      </c>
      <c r="P1680" s="1">
        <v>128</v>
      </c>
    </row>
    <row r="1681" spans="1:16" x14ac:dyDescent="0.25">
      <c r="A1681" s="1" t="s">
        <v>9538</v>
      </c>
      <c r="B1681" s="1">
        <v>2013</v>
      </c>
      <c r="C1681" s="1" t="s">
        <v>55</v>
      </c>
      <c r="D1681" s="1" t="s">
        <v>53</v>
      </c>
      <c r="E1681" s="1">
        <v>131</v>
      </c>
      <c r="F1681" s="1">
        <v>454</v>
      </c>
      <c r="G1681" s="1">
        <v>53</v>
      </c>
      <c r="H1681" s="1">
        <v>108</v>
      </c>
      <c r="I1681" s="1">
        <v>19</v>
      </c>
      <c r="J1681" s="1">
        <v>0</v>
      </c>
      <c r="K1681" s="1">
        <v>20</v>
      </c>
      <c r="L1681" s="1">
        <v>50</v>
      </c>
      <c r="M1681" s="1">
        <v>0</v>
      </c>
      <c r="N1681" s="1">
        <v>0</v>
      </c>
      <c r="O1681" s="1">
        <v>64</v>
      </c>
      <c r="P1681" s="1">
        <v>119</v>
      </c>
    </row>
    <row r="1682" spans="1:16" x14ac:dyDescent="0.25">
      <c r="A1682" s="1" t="s">
        <v>10162</v>
      </c>
      <c r="B1682" s="1">
        <v>2013</v>
      </c>
      <c r="C1682" s="1" t="s">
        <v>80</v>
      </c>
      <c r="D1682" s="1" t="s">
        <v>53</v>
      </c>
      <c r="E1682" s="1">
        <v>147</v>
      </c>
      <c r="F1682" s="1">
        <v>457</v>
      </c>
      <c r="G1682" s="1">
        <v>66</v>
      </c>
      <c r="H1682" s="1">
        <v>119</v>
      </c>
      <c r="I1682" s="1">
        <v>21</v>
      </c>
      <c r="J1682" s="1">
        <v>6</v>
      </c>
      <c r="K1682" s="1">
        <v>8</v>
      </c>
      <c r="L1682" s="1">
        <v>49</v>
      </c>
      <c r="M1682" s="1">
        <v>36</v>
      </c>
      <c r="N1682" s="1">
        <v>9</v>
      </c>
      <c r="O1682" s="1">
        <v>28</v>
      </c>
      <c r="P1682" s="1">
        <v>104</v>
      </c>
    </row>
    <row r="1683" spans="1:16" x14ac:dyDescent="0.25">
      <c r="A1683" s="1" t="s">
        <v>9645</v>
      </c>
      <c r="B1683" s="1">
        <v>2013</v>
      </c>
      <c r="C1683" s="1" t="s">
        <v>64</v>
      </c>
      <c r="D1683" s="1" t="s">
        <v>53</v>
      </c>
      <c r="E1683" s="1">
        <v>134</v>
      </c>
      <c r="F1683" s="1">
        <v>458</v>
      </c>
      <c r="G1683" s="1">
        <v>77</v>
      </c>
      <c r="H1683" s="1">
        <v>139</v>
      </c>
      <c r="I1683" s="1">
        <v>29</v>
      </c>
      <c r="J1683" s="1">
        <v>0</v>
      </c>
      <c r="K1683" s="1">
        <v>12</v>
      </c>
      <c r="L1683" s="1">
        <v>66</v>
      </c>
      <c r="M1683" s="1">
        <v>0</v>
      </c>
      <c r="N1683" s="1">
        <v>2</v>
      </c>
      <c r="O1683" s="1">
        <v>51</v>
      </c>
      <c r="P1683" s="1">
        <v>93</v>
      </c>
    </row>
    <row r="1684" spans="1:16" x14ac:dyDescent="0.25">
      <c r="A1684" s="1" t="s">
        <v>9737</v>
      </c>
      <c r="B1684" s="1">
        <v>2013</v>
      </c>
      <c r="C1684" s="1" t="s">
        <v>76</v>
      </c>
      <c r="D1684" s="1" t="s">
        <v>57</v>
      </c>
      <c r="E1684" s="1">
        <v>138</v>
      </c>
      <c r="F1684" s="1">
        <v>462</v>
      </c>
      <c r="G1684" s="1">
        <v>53</v>
      </c>
      <c r="H1684" s="1">
        <v>121</v>
      </c>
      <c r="I1684" s="1">
        <v>26</v>
      </c>
      <c r="J1684" s="1">
        <v>1</v>
      </c>
      <c r="K1684" s="1">
        <v>9</v>
      </c>
      <c r="L1684" s="1">
        <v>60</v>
      </c>
      <c r="M1684" s="1">
        <v>1</v>
      </c>
      <c r="N1684" s="1">
        <v>2</v>
      </c>
      <c r="O1684" s="1">
        <v>47</v>
      </c>
      <c r="P1684" s="1">
        <v>106</v>
      </c>
    </row>
    <row r="1685" spans="1:16" x14ac:dyDescent="0.25">
      <c r="A1685" s="1" t="s">
        <v>9608</v>
      </c>
      <c r="B1685" s="1">
        <v>2013</v>
      </c>
      <c r="C1685" s="1" t="s">
        <v>80</v>
      </c>
      <c r="D1685" s="1" t="s">
        <v>53</v>
      </c>
      <c r="E1685" s="1">
        <v>147</v>
      </c>
      <c r="F1685" s="1">
        <v>462</v>
      </c>
      <c r="G1685" s="1">
        <v>60</v>
      </c>
      <c r="H1685" s="1">
        <v>107</v>
      </c>
      <c r="I1685" s="1">
        <v>24</v>
      </c>
      <c r="J1685" s="1">
        <v>1</v>
      </c>
      <c r="K1685" s="1">
        <v>23</v>
      </c>
      <c r="L1685" s="1">
        <v>60</v>
      </c>
      <c r="M1685" s="1">
        <v>0</v>
      </c>
      <c r="N1685" s="1">
        <v>0</v>
      </c>
      <c r="O1685" s="1">
        <v>45</v>
      </c>
      <c r="P1685" s="1">
        <v>117</v>
      </c>
    </row>
    <row r="1686" spans="1:16" x14ac:dyDescent="0.25">
      <c r="A1686" s="1" t="s">
        <v>9731</v>
      </c>
      <c r="B1686" s="1">
        <v>2013</v>
      </c>
      <c r="C1686" s="1" t="s">
        <v>58</v>
      </c>
      <c r="D1686" s="1" t="s">
        <v>57</v>
      </c>
      <c r="E1686" s="1">
        <v>137</v>
      </c>
      <c r="F1686" s="1">
        <v>462</v>
      </c>
      <c r="G1686" s="1">
        <v>56</v>
      </c>
      <c r="H1686" s="1">
        <v>116</v>
      </c>
      <c r="I1686" s="1">
        <v>32</v>
      </c>
      <c r="J1686" s="1">
        <v>3</v>
      </c>
      <c r="K1686" s="1">
        <v>21</v>
      </c>
      <c r="L1686" s="1">
        <v>68</v>
      </c>
      <c r="M1686" s="1">
        <v>6</v>
      </c>
      <c r="N1686" s="1">
        <v>3</v>
      </c>
      <c r="O1686" s="1">
        <v>29</v>
      </c>
      <c r="P1686" s="1">
        <v>94</v>
      </c>
    </row>
    <row r="1687" spans="1:16" x14ac:dyDescent="0.25">
      <c r="A1687" s="1" t="s">
        <v>9605</v>
      </c>
      <c r="B1687" s="1">
        <v>2013</v>
      </c>
      <c r="C1687" s="1" t="s">
        <v>79</v>
      </c>
      <c r="D1687" s="1" t="s">
        <v>57</v>
      </c>
      <c r="E1687" s="1">
        <v>129</v>
      </c>
      <c r="F1687" s="1">
        <v>462</v>
      </c>
      <c r="G1687" s="1">
        <v>84</v>
      </c>
      <c r="H1687" s="1">
        <v>147</v>
      </c>
      <c r="I1687" s="1">
        <v>24</v>
      </c>
      <c r="J1687" s="1">
        <v>0</v>
      </c>
      <c r="K1687" s="1">
        <v>25</v>
      </c>
      <c r="L1687" s="1">
        <v>82</v>
      </c>
      <c r="M1687" s="1">
        <v>10</v>
      </c>
      <c r="N1687" s="1">
        <v>1</v>
      </c>
      <c r="O1687" s="1">
        <v>60</v>
      </c>
      <c r="P1687" s="1">
        <v>101</v>
      </c>
    </row>
    <row r="1688" spans="1:16" x14ac:dyDescent="0.25">
      <c r="A1688" s="1" t="s">
        <v>9494</v>
      </c>
      <c r="B1688" s="1">
        <v>2013</v>
      </c>
      <c r="C1688" s="1" t="s">
        <v>60</v>
      </c>
      <c r="D1688" s="1" t="s">
        <v>53</v>
      </c>
      <c r="E1688" s="1">
        <v>143</v>
      </c>
      <c r="F1688" s="1">
        <v>465</v>
      </c>
      <c r="G1688" s="1">
        <v>67</v>
      </c>
      <c r="H1688" s="1">
        <v>134</v>
      </c>
      <c r="I1688" s="1">
        <v>26</v>
      </c>
      <c r="J1688" s="1">
        <v>1</v>
      </c>
      <c r="K1688" s="1">
        <v>23</v>
      </c>
      <c r="L1688" s="1">
        <v>67</v>
      </c>
      <c r="M1688" s="1">
        <v>1</v>
      </c>
      <c r="N1688" s="1">
        <v>0</v>
      </c>
      <c r="O1688" s="1">
        <v>51</v>
      </c>
      <c r="P1688" s="1">
        <v>103</v>
      </c>
    </row>
    <row r="1689" spans="1:16" x14ac:dyDescent="0.25">
      <c r="A1689" s="1" t="s">
        <v>9890</v>
      </c>
      <c r="B1689" s="1">
        <v>2013</v>
      </c>
      <c r="C1689" s="1" t="s">
        <v>52</v>
      </c>
      <c r="D1689" s="1" t="s">
        <v>53</v>
      </c>
      <c r="E1689" s="1">
        <v>126</v>
      </c>
      <c r="F1689" s="1">
        <v>467</v>
      </c>
      <c r="G1689" s="1">
        <v>41</v>
      </c>
      <c r="H1689" s="1">
        <v>114</v>
      </c>
      <c r="I1689" s="1">
        <v>16</v>
      </c>
      <c r="J1689" s="1">
        <v>0</v>
      </c>
      <c r="K1689" s="1">
        <v>12</v>
      </c>
      <c r="L1689" s="1">
        <v>54</v>
      </c>
      <c r="M1689" s="1">
        <v>0</v>
      </c>
      <c r="N1689" s="1">
        <v>0</v>
      </c>
      <c r="O1689" s="1">
        <v>45</v>
      </c>
      <c r="P1689" s="1">
        <v>74</v>
      </c>
    </row>
    <row r="1690" spans="1:16" x14ac:dyDescent="0.25">
      <c r="A1690" s="1" t="s">
        <v>9919</v>
      </c>
      <c r="B1690" s="1">
        <v>2013</v>
      </c>
      <c r="C1690" s="1" t="s">
        <v>82</v>
      </c>
      <c r="D1690" s="1" t="s">
        <v>57</v>
      </c>
      <c r="E1690" s="1">
        <v>126</v>
      </c>
      <c r="F1690" s="1">
        <v>468</v>
      </c>
      <c r="G1690" s="1">
        <v>49</v>
      </c>
      <c r="H1690" s="1">
        <v>129</v>
      </c>
      <c r="I1690" s="1">
        <v>24</v>
      </c>
      <c r="J1690" s="1">
        <v>4</v>
      </c>
      <c r="K1690" s="1">
        <v>8</v>
      </c>
      <c r="L1690" s="1">
        <v>42</v>
      </c>
      <c r="M1690" s="1">
        <v>1</v>
      </c>
      <c r="N1690" s="1">
        <v>0</v>
      </c>
      <c r="O1690" s="1">
        <v>42</v>
      </c>
      <c r="P1690" s="1">
        <v>78</v>
      </c>
    </row>
    <row r="1691" spans="1:16" x14ac:dyDescent="0.25">
      <c r="A1691" s="1" t="s">
        <v>9997</v>
      </c>
      <c r="B1691" s="1">
        <v>2013</v>
      </c>
      <c r="C1691" s="1" t="s">
        <v>74</v>
      </c>
      <c r="D1691" s="1" t="s">
        <v>53</v>
      </c>
      <c r="E1691" s="1">
        <v>136</v>
      </c>
      <c r="F1691" s="1">
        <v>472</v>
      </c>
      <c r="G1691" s="1">
        <v>42</v>
      </c>
      <c r="H1691" s="1">
        <v>110</v>
      </c>
      <c r="I1691" s="1">
        <v>26</v>
      </c>
      <c r="J1691" s="1">
        <v>0</v>
      </c>
      <c r="K1691" s="1">
        <v>12</v>
      </c>
      <c r="L1691" s="1">
        <v>42</v>
      </c>
      <c r="M1691" s="1">
        <v>2</v>
      </c>
      <c r="N1691" s="1">
        <v>4</v>
      </c>
      <c r="O1691" s="1">
        <v>32</v>
      </c>
      <c r="P1691" s="1">
        <v>83</v>
      </c>
    </row>
    <row r="1692" spans="1:16" x14ac:dyDescent="0.25">
      <c r="A1692" s="1" t="s">
        <v>9768</v>
      </c>
      <c r="B1692" s="1">
        <v>2013</v>
      </c>
      <c r="C1692" s="1" t="s">
        <v>68</v>
      </c>
      <c r="D1692" s="1" t="s">
        <v>57</v>
      </c>
      <c r="E1692" s="1">
        <v>144</v>
      </c>
      <c r="F1692" s="1">
        <v>473</v>
      </c>
      <c r="G1692" s="1">
        <v>67</v>
      </c>
      <c r="H1692" s="1">
        <v>132</v>
      </c>
      <c r="I1692" s="1">
        <v>21</v>
      </c>
      <c r="J1692" s="1">
        <v>2</v>
      </c>
      <c r="K1692" s="1">
        <v>10</v>
      </c>
      <c r="L1692" s="1">
        <v>47</v>
      </c>
      <c r="M1692" s="1">
        <v>11</v>
      </c>
      <c r="N1692" s="1">
        <v>0</v>
      </c>
      <c r="O1692" s="1">
        <v>42</v>
      </c>
      <c r="P1692" s="1">
        <v>84</v>
      </c>
    </row>
    <row r="1693" spans="1:16" x14ac:dyDescent="0.25">
      <c r="A1693" s="1" t="s">
        <v>10004</v>
      </c>
      <c r="B1693" s="1">
        <v>2013</v>
      </c>
      <c r="C1693" s="1" t="s">
        <v>60</v>
      </c>
      <c r="D1693" s="1" t="s">
        <v>53</v>
      </c>
      <c r="E1693" s="1">
        <v>138</v>
      </c>
      <c r="F1693" s="1">
        <v>474</v>
      </c>
      <c r="G1693" s="1">
        <v>45</v>
      </c>
      <c r="H1693" s="1">
        <v>92</v>
      </c>
      <c r="I1693" s="1">
        <v>18</v>
      </c>
      <c r="J1693" s="1">
        <v>0</v>
      </c>
      <c r="K1693" s="1">
        <v>21</v>
      </c>
      <c r="L1693" s="1">
        <v>55</v>
      </c>
      <c r="M1693" s="1">
        <v>0</v>
      </c>
      <c r="N1693" s="1">
        <v>2</v>
      </c>
      <c r="O1693" s="1">
        <v>18</v>
      </c>
      <c r="P1693" s="1">
        <v>148</v>
      </c>
    </row>
    <row r="1694" spans="1:16" x14ac:dyDescent="0.25">
      <c r="A1694" s="1" t="s">
        <v>9545</v>
      </c>
      <c r="B1694" s="1">
        <v>2013</v>
      </c>
      <c r="C1694" s="1" t="s">
        <v>82</v>
      </c>
      <c r="D1694" s="1" t="s">
        <v>57</v>
      </c>
      <c r="E1694" s="1">
        <v>131</v>
      </c>
      <c r="F1694" s="1">
        <v>476</v>
      </c>
      <c r="G1694" s="1">
        <v>73</v>
      </c>
      <c r="H1694" s="1">
        <v>135</v>
      </c>
      <c r="I1694" s="1">
        <v>25</v>
      </c>
      <c r="J1694" s="1">
        <v>6</v>
      </c>
      <c r="K1694" s="1">
        <v>18</v>
      </c>
      <c r="L1694" s="1">
        <v>69</v>
      </c>
      <c r="M1694" s="1">
        <v>8</v>
      </c>
      <c r="N1694" s="1">
        <v>3</v>
      </c>
      <c r="O1694" s="1">
        <v>45</v>
      </c>
      <c r="P1694" s="1">
        <v>79</v>
      </c>
    </row>
    <row r="1695" spans="1:16" x14ac:dyDescent="0.25">
      <c r="A1695" s="1" t="s">
        <v>9988</v>
      </c>
      <c r="B1695" s="1">
        <v>2013</v>
      </c>
      <c r="C1695" s="1" t="s">
        <v>71</v>
      </c>
      <c r="D1695" s="1" t="s">
        <v>53</v>
      </c>
      <c r="E1695" s="1">
        <v>129</v>
      </c>
      <c r="F1695" s="1">
        <v>477</v>
      </c>
      <c r="G1695" s="1">
        <v>44</v>
      </c>
      <c r="H1695" s="1">
        <v>121</v>
      </c>
      <c r="I1695" s="1">
        <v>22</v>
      </c>
      <c r="J1695" s="1">
        <v>1</v>
      </c>
      <c r="K1695" s="1">
        <v>14</v>
      </c>
      <c r="L1695" s="1">
        <v>52</v>
      </c>
      <c r="M1695" s="1">
        <v>2</v>
      </c>
      <c r="N1695" s="1">
        <v>1</v>
      </c>
      <c r="O1695" s="1">
        <v>34</v>
      </c>
      <c r="P1695" s="1">
        <v>112</v>
      </c>
    </row>
    <row r="1696" spans="1:16" x14ac:dyDescent="0.25">
      <c r="A1696" s="1" t="s">
        <v>9907</v>
      </c>
      <c r="B1696" s="1">
        <v>2013</v>
      </c>
      <c r="C1696" s="1" t="s">
        <v>64</v>
      </c>
      <c r="D1696" s="1" t="s">
        <v>53</v>
      </c>
      <c r="E1696" s="1">
        <v>122</v>
      </c>
      <c r="F1696" s="1">
        <v>477</v>
      </c>
      <c r="G1696" s="1">
        <v>82</v>
      </c>
      <c r="H1696" s="1">
        <v>140</v>
      </c>
      <c r="I1696" s="1">
        <v>26</v>
      </c>
      <c r="J1696" s="1">
        <v>2</v>
      </c>
      <c r="K1696" s="1">
        <v>15</v>
      </c>
      <c r="L1696" s="1">
        <v>61</v>
      </c>
      <c r="M1696" s="1">
        <v>21</v>
      </c>
      <c r="N1696" s="1">
        <v>3</v>
      </c>
      <c r="O1696" s="1">
        <v>25</v>
      </c>
      <c r="P1696" s="1">
        <v>75</v>
      </c>
    </row>
    <row r="1697" spans="1:16" x14ac:dyDescent="0.25">
      <c r="A1697" s="1" t="s">
        <v>9585</v>
      </c>
      <c r="B1697" s="1">
        <v>2013</v>
      </c>
      <c r="C1697" s="1" t="s">
        <v>77</v>
      </c>
      <c r="D1697" s="1" t="s">
        <v>53</v>
      </c>
      <c r="E1697" s="1">
        <v>122</v>
      </c>
      <c r="F1697" s="1">
        <v>478</v>
      </c>
      <c r="G1697" s="1">
        <v>55</v>
      </c>
      <c r="H1697" s="1">
        <v>142</v>
      </c>
      <c r="I1697" s="1">
        <v>21</v>
      </c>
      <c r="J1697" s="1">
        <v>4</v>
      </c>
      <c r="K1697" s="1">
        <v>13</v>
      </c>
      <c r="L1697" s="1">
        <v>54</v>
      </c>
      <c r="M1697" s="1">
        <v>6</v>
      </c>
      <c r="N1697" s="1">
        <v>3</v>
      </c>
      <c r="O1697" s="1">
        <v>23</v>
      </c>
      <c r="P1697" s="1">
        <v>89</v>
      </c>
    </row>
    <row r="1698" spans="1:16" x14ac:dyDescent="0.25">
      <c r="A1698" s="1" t="s">
        <v>9652</v>
      </c>
      <c r="B1698" s="1">
        <v>2013</v>
      </c>
      <c r="C1698" s="1" t="s">
        <v>70</v>
      </c>
      <c r="D1698" s="1" t="s">
        <v>57</v>
      </c>
      <c r="E1698" s="1">
        <v>133</v>
      </c>
      <c r="F1698" s="1">
        <v>478</v>
      </c>
      <c r="G1698" s="1">
        <v>62</v>
      </c>
      <c r="H1698" s="1">
        <v>120</v>
      </c>
      <c r="I1698" s="1">
        <v>24</v>
      </c>
      <c r="J1698" s="1">
        <v>4</v>
      </c>
      <c r="K1698" s="1">
        <v>16</v>
      </c>
      <c r="L1698" s="1">
        <v>53</v>
      </c>
      <c r="M1698" s="1">
        <v>1</v>
      </c>
      <c r="N1698" s="1">
        <v>2</v>
      </c>
      <c r="O1698" s="1">
        <v>50</v>
      </c>
      <c r="P1698" s="1">
        <v>85</v>
      </c>
    </row>
    <row r="1699" spans="1:16" x14ac:dyDescent="0.25">
      <c r="A1699" s="1" t="s">
        <v>9831</v>
      </c>
      <c r="B1699" s="1">
        <v>2013</v>
      </c>
      <c r="C1699" s="1" t="s">
        <v>68</v>
      </c>
      <c r="D1699" s="1" t="s">
        <v>57</v>
      </c>
      <c r="E1699" s="1">
        <v>151</v>
      </c>
      <c r="F1699" s="1">
        <v>481</v>
      </c>
      <c r="G1699" s="1">
        <v>64</v>
      </c>
      <c r="H1699" s="1">
        <v>129</v>
      </c>
      <c r="I1699" s="1">
        <v>22</v>
      </c>
      <c r="J1699" s="1">
        <v>8</v>
      </c>
      <c r="K1699" s="1">
        <v>22</v>
      </c>
      <c r="L1699" s="1">
        <v>53</v>
      </c>
      <c r="M1699" s="1">
        <v>22</v>
      </c>
      <c r="N1699" s="1">
        <v>6</v>
      </c>
      <c r="O1699" s="1">
        <v>29</v>
      </c>
      <c r="P1699" s="1">
        <v>118</v>
      </c>
    </row>
    <row r="1700" spans="1:16" x14ac:dyDescent="0.25">
      <c r="A1700" s="1" t="s">
        <v>9511</v>
      </c>
      <c r="B1700" s="1">
        <v>2013</v>
      </c>
      <c r="C1700" s="1" t="s">
        <v>73</v>
      </c>
      <c r="D1700" s="1" t="s">
        <v>57</v>
      </c>
      <c r="E1700" s="1">
        <v>142</v>
      </c>
      <c r="F1700" s="1">
        <v>482</v>
      </c>
      <c r="G1700" s="1">
        <v>54</v>
      </c>
      <c r="H1700" s="1">
        <v>131</v>
      </c>
      <c r="I1700" s="1">
        <v>33</v>
      </c>
      <c r="J1700" s="1">
        <v>2</v>
      </c>
      <c r="K1700" s="1">
        <v>12</v>
      </c>
      <c r="L1700" s="1">
        <v>52</v>
      </c>
      <c r="M1700" s="1">
        <v>4</v>
      </c>
      <c r="N1700" s="1">
        <v>3</v>
      </c>
      <c r="O1700" s="1">
        <v>61</v>
      </c>
      <c r="P1700" s="1">
        <v>95</v>
      </c>
    </row>
    <row r="1701" spans="1:16" x14ac:dyDescent="0.25">
      <c r="A1701" s="1" t="s">
        <v>9838</v>
      </c>
      <c r="B1701" s="1">
        <v>2013</v>
      </c>
      <c r="C1701" s="1" t="s">
        <v>71</v>
      </c>
      <c r="D1701" s="1" t="s">
        <v>53</v>
      </c>
      <c r="E1701" s="1">
        <v>135</v>
      </c>
      <c r="F1701" s="1">
        <v>485</v>
      </c>
      <c r="G1701" s="1">
        <v>49</v>
      </c>
      <c r="H1701" s="1">
        <v>120</v>
      </c>
      <c r="I1701" s="1">
        <v>28</v>
      </c>
      <c r="J1701" s="1">
        <v>1</v>
      </c>
      <c r="K1701" s="1">
        <v>14</v>
      </c>
      <c r="L1701" s="1">
        <v>55</v>
      </c>
      <c r="M1701" s="1">
        <v>1</v>
      </c>
      <c r="N1701" s="1">
        <v>0</v>
      </c>
      <c r="O1701" s="1">
        <v>48</v>
      </c>
      <c r="P1701" s="1">
        <v>99</v>
      </c>
    </row>
    <row r="1702" spans="1:16" x14ac:dyDescent="0.25">
      <c r="A1702" s="1" t="s">
        <v>10163</v>
      </c>
      <c r="B1702" s="1">
        <v>2013</v>
      </c>
      <c r="C1702" s="1" t="s">
        <v>84</v>
      </c>
      <c r="D1702" s="1" t="s">
        <v>57</v>
      </c>
      <c r="E1702" s="1">
        <v>133</v>
      </c>
      <c r="F1702" s="1">
        <v>486</v>
      </c>
      <c r="G1702" s="1">
        <v>49</v>
      </c>
      <c r="H1702" s="1">
        <v>130</v>
      </c>
      <c r="I1702" s="1">
        <v>29</v>
      </c>
      <c r="J1702" s="1">
        <v>4</v>
      </c>
      <c r="K1702" s="1">
        <v>10</v>
      </c>
      <c r="L1702" s="1">
        <v>52</v>
      </c>
      <c r="M1702" s="1">
        <v>2</v>
      </c>
      <c r="N1702" s="1">
        <v>0</v>
      </c>
      <c r="O1702" s="1">
        <v>23</v>
      </c>
      <c r="P1702" s="1">
        <v>72</v>
      </c>
    </row>
    <row r="1703" spans="1:16" x14ac:dyDescent="0.25">
      <c r="A1703" s="1" t="s">
        <v>10164</v>
      </c>
      <c r="B1703" s="1">
        <v>2013</v>
      </c>
      <c r="C1703" s="1" t="s">
        <v>68</v>
      </c>
      <c r="D1703" s="1" t="s">
        <v>57</v>
      </c>
      <c r="E1703" s="1">
        <v>125</v>
      </c>
      <c r="F1703" s="1">
        <v>486</v>
      </c>
      <c r="G1703" s="1">
        <v>62</v>
      </c>
      <c r="H1703" s="1">
        <v>121</v>
      </c>
      <c r="I1703" s="1">
        <v>26</v>
      </c>
      <c r="J1703" s="1">
        <v>0</v>
      </c>
      <c r="K1703" s="1">
        <v>23</v>
      </c>
      <c r="L1703" s="1">
        <v>63</v>
      </c>
      <c r="M1703" s="1">
        <v>1</v>
      </c>
      <c r="N1703" s="1">
        <v>1</v>
      </c>
      <c r="O1703" s="1">
        <v>33</v>
      </c>
      <c r="P1703" s="1">
        <v>123</v>
      </c>
    </row>
    <row r="1704" spans="1:16" x14ac:dyDescent="0.25">
      <c r="A1704" s="1" t="s">
        <v>9916</v>
      </c>
      <c r="B1704" s="1">
        <v>2013</v>
      </c>
      <c r="C1704" s="1" t="s">
        <v>81</v>
      </c>
      <c r="D1704" s="1" t="s">
        <v>57</v>
      </c>
      <c r="E1704" s="1">
        <v>127</v>
      </c>
      <c r="F1704" s="1">
        <v>488</v>
      </c>
      <c r="G1704" s="1">
        <v>57</v>
      </c>
      <c r="H1704" s="1">
        <v>145</v>
      </c>
      <c r="I1704" s="1">
        <v>23</v>
      </c>
      <c r="J1704" s="1">
        <v>3</v>
      </c>
      <c r="K1704" s="1">
        <v>2</v>
      </c>
      <c r="L1704" s="1">
        <v>31</v>
      </c>
      <c r="M1704" s="1">
        <v>2</v>
      </c>
      <c r="N1704" s="1">
        <v>0</v>
      </c>
      <c r="O1704" s="1">
        <v>45</v>
      </c>
      <c r="P1704" s="1">
        <v>34</v>
      </c>
    </row>
    <row r="1705" spans="1:16" x14ac:dyDescent="0.25">
      <c r="A1705" s="1" t="s">
        <v>9646</v>
      </c>
      <c r="B1705" s="1">
        <v>2013</v>
      </c>
      <c r="C1705" s="1" t="s">
        <v>84</v>
      </c>
      <c r="D1705" s="1" t="s">
        <v>57</v>
      </c>
      <c r="E1705" s="1">
        <v>130</v>
      </c>
      <c r="F1705" s="1">
        <v>489</v>
      </c>
      <c r="G1705" s="1">
        <v>74</v>
      </c>
      <c r="H1705" s="1">
        <v>162</v>
      </c>
      <c r="I1705" s="1">
        <v>31</v>
      </c>
      <c r="J1705" s="1">
        <v>3</v>
      </c>
      <c r="K1705" s="1">
        <v>20</v>
      </c>
      <c r="L1705" s="1">
        <v>84</v>
      </c>
      <c r="M1705" s="1">
        <v>10</v>
      </c>
      <c r="N1705" s="1">
        <v>3</v>
      </c>
      <c r="O1705" s="1">
        <v>46</v>
      </c>
      <c r="P1705" s="1">
        <v>100</v>
      </c>
    </row>
    <row r="1706" spans="1:16" x14ac:dyDescent="0.25">
      <c r="A1706" s="1" t="s">
        <v>9780</v>
      </c>
      <c r="B1706" s="1">
        <v>2013</v>
      </c>
      <c r="C1706" s="1" t="s">
        <v>71</v>
      </c>
      <c r="D1706" s="1" t="s">
        <v>53</v>
      </c>
      <c r="E1706" s="1">
        <v>127</v>
      </c>
      <c r="F1706" s="1">
        <v>495</v>
      </c>
      <c r="G1706" s="1">
        <v>56</v>
      </c>
      <c r="H1706" s="1">
        <v>128</v>
      </c>
      <c r="I1706" s="1">
        <v>32</v>
      </c>
      <c r="J1706" s="1">
        <v>0</v>
      </c>
      <c r="K1706" s="1">
        <v>17</v>
      </c>
      <c r="L1706" s="1">
        <v>74</v>
      </c>
      <c r="M1706" s="1">
        <v>0</v>
      </c>
      <c r="N1706" s="1">
        <v>0</v>
      </c>
      <c r="O1706" s="1">
        <v>37</v>
      </c>
      <c r="P1706" s="1">
        <v>98</v>
      </c>
    </row>
    <row r="1707" spans="1:16" x14ac:dyDescent="0.25">
      <c r="A1707" s="1" t="s">
        <v>9965</v>
      </c>
      <c r="B1707" s="1">
        <v>2013</v>
      </c>
      <c r="C1707" s="1" t="s">
        <v>82</v>
      </c>
      <c r="D1707" s="1" t="s">
        <v>57</v>
      </c>
      <c r="E1707" s="1">
        <v>139</v>
      </c>
      <c r="F1707" s="1">
        <v>496</v>
      </c>
      <c r="G1707" s="1">
        <v>65</v>
      </c>
      <c r="H1707" s="1">
        <v>135</v>
      </c>
      <c r="I1707" s="1">
        <v>21</v>
      </c>
      <c r="J1707" s="1">
        <v>4</v>
      </c>
      <c r="K1707" s="1">
        <v>27</v>
      </c>
      <c r="L1707" s="1">
        <v>83</v>
      </c>
      <c r="M1707" s="1">
        <v>8</v>
      </c>
      <c r="N1707" s="1">
        <v>3</v>
      </c>
      <c r="O1707" s="1">
        <v>39</v>
      </c>
      <c r="P1707" s="1">
        <v>97</v>
      </c>
    </row>
    <row r="1708" spans="1:16" x14ac:dyDescent="0.25">
      <c r="A1708" s="1" t="s">
        <v>9946</v>
      </c>
      <c r="B1708" s="1">
        <v>2013</v>
      </c>
      <c r="C1708" s="1" t="s">
        <v>74</v>
      </c>
      <c r="D1708" s="1" t="s">
        <v>53</v>
      </c>
      <c r="E1708" s="1">
        <v>138</v>
      </c>
      <c r="F1708" s="1">
        <v>496</v>
      </c>
      <c r="G1708" s="1">
        <v>48</v>
      </c>
      <c r="H1708" s="1">
        <v>145</v>
      </c>
      <c r="I1708" s="1">
        <v>25</v>
      </c>
      <c r="J1708" s="1">
        <v>3</v>
      </c>
      <c r="K1708" s="1">
        <v>13</v>
      </c>
      <c r="L1708" s="1">
        <v>79</v>
      </c>
      <c r="M1708" s="1">
        <v>0</v>
      </c>
      <c r="N1708" s="1">
        <v>0</v>
      </c>
      <c r="O1708" s="1">
        <v>21</v>
      </c>
      <c r="P1708" s="1">
        <v>63</v>
      </c>
    </row>
    <row r="1709" spans="1:16" x14ac:dyDescent="0.25">
      <c r="A1709" s="1" t="s">
        <v>9859</v>
      </c>
      <c r="B1709" s="1">
        <v>2013</v>
      </c>
      <c r="C1709" s="1" t="s">
        <v>64</v>
      </c>
      <c r="D1709" s="1" t="s">
        <v>53</v>
      </c>
      <c r="E1709" s="1">
        <v>139</v>
      </c>
      <c r="F1709" s="1">
        <v>498</v>
      </c>
      <c r="G1709" s="1">
        <v>79</v>
      </c>
      <c r="H1709" s="1">
        <v>129</v>
      </c>
      <c r="I1709" s="1">
        <v>38</v>
      </c>
      <c r="J1709" s="1">
        <v>2</v>
      </c>
      <c r="K1709" s="1">
        <v>23</v>
      </c>
      <c r="L1709" s="1">
        <v>92</v>
      </c>
      <c r="M1709" s="1">
        <v>1</v>
      </c>
      <c r="N1709" s="1">
        <v>1</v>
      </c>
      <c r="O1709" s="1">
        <v>73</v>
      </c>
      <c r="P1709" s="1">
        <v>187</v>
      </c>
    </row>
    <row r="1710" spans="1:16" x14ac:dyDescent="0.25">
      <c r="A1710" s="1" t="s">
        <v>9969</v>
      </c>
      <c r="B1710" s="1">
        <v>2013</v>
      </c>
      <c r="C1710" s="1" t="s">
        <v>81</v>
      </c>
      <c r="D1710" s="1" t="s">
        <v>57</v>
      </c>
      <c r="E1710" s="1">
        <v>149</v>
      </c>
      <c r="F1710" s="1">
        <v>499</v>
      </c>
      <c r="G1710" s="1">
        <v>52</v>
      </c>
      <c r="H1710" s="1">
        <v>124</v>
      </c>
      <c r="I1710" s="1">
        <v>24</v>
      </c>
      <c r="J1710" s="1">
        <v>3</v>
      </c>
      <c r="K1710" s="1">
        <v>9</v>
      </c>
      <c r="L1710" s="1">
        <v>43</v>
      </c>
      <c r="M1710" s="1">
        <v>1</v>
      </c>
      <c r="N1710" s="1">
        <v>2</v>
      </c>
      <c r="O1710" s="1">
        <v>42</v>
      </c>
      <c r="P1710" s="1">
        <v>96</v>
      </c>
    </row>
    <row r="1711" spans="1:16" x14ac:dyDescent="0.25">
      <c r="A1711" s="1" t="s">
        <v>10008</v>
      </c>
      <c r="B1711" s="1">
        <v>2013</v>
      </c>
      <c r="C1711" s="1" t="s">
        <v>58</v>
      </c>
      <c r="D1711" s="1" t="s">
        <v>57</v>
      </c>
      <c r="E1711" s="1">
        <v>141</v>
      </c>
      <c r="F1711" s="1">
        <v>501</v>
      </c>
      <c r="G1711" s="1">
        <v>49</v>
      </c>
      <c r="H1711" s="1">
        <v>104</v>
      </c>
      <c r="I1711" s="1">
        <v>25</v>
      </c>
      <c r="J1711" s="1">
        <v>1</v>
      </c>
      <c r="K1711" s="1">
        <v>7</v>
      </c>
      <c r="L1711" s="1">
        <v>41</v>
      </c>
      <c r="M1711" s="1">
        <v>4</v>
      </c>
      <c r="N1711" s="1">
        <v>2</v>
      </c>
      <c r="O1711" s="1">
        <v>36</v>
      </c>
      <c r="P1711" s="1">
        <v>64</v>
      </c>
    </row>
    <row r="1712" spans="1:16" x14ac:dyDescent="0.25">
      <c r="A1712" s="1" t="s">
        <v>9484</v>
      </c>
      <c r="B1712" s="1">
        <v>2013</v>
      </c>
      <c r="C1712" s="1" t="s">
        <v>80</v>
      </c>
      <c r="D1712" s="1" t="s">
        <v>53</v>
      </c>
      <c r="E1712" s="1">
        <v>134</v>
      </c>
      <c r="F1712" s="1">
        <v>503</v>
      </c>
      <c r="G1712" s="1">
        <v>48</v>
      </c>
      <c r="H1712" s="1">
        <v>137</v>
      </c>
      <c r="I1712" s="1">
        <v>24</v>
      </c>
      <c r="J1712" s="1">
        <v>1</v>
      </c>
      <c r="K1712" s="1">
        <v>17</v>
      </c>
      <c r="L1712" s="1">
        <v>70</v>
      </c>
      <c r="M1712" s="1">
        <v>1</v>
      </c>
      <c r="N1712" s="1">
        <v>1</v>
      </c>
      <c r="O1712" s="1">
        <v>11</v>
      </c>
      <c r="P1712" s="1">
        <v>76</v>
      </c>
    </row>
    <row r="1713" spans="1:16" x14ac:dyDescent="0.25">
      <c r="A1713" s="1" t="s">
        <v>9682</v>
      </c>
      <c r="B1713" s="1">
        <v>2013</v>
      </c>
      <c r="C1713" s="1" t="s">
        <v>76</v>
      </c>
      <c r="D1713" s="1" t="s">
        <v>57</v>
      </c>
      <c r="E1713" s="1">
        <v>136</v>
      </c>
      <c r="F1713" s="1">
        <v>505</v>
      </c>
      <c r="G1713" s="1">
        <v>68</v>
      </c>
      <c r="H1713" s="1">
        <v>161</v>
      </c>
      <c r="I1713" s="1">
        <v>44</v>
      </c>
      <c r="J1713" s="1">
        <v>0</v>
      </c>
      <c r="K1713" s="1">
        <v>12</v>
      </c>
      <c r="L1713" s="1">
        <v>80</v>
      </c>
      <c r="M1713" s="1">
        <v>3</v>
      </c>
      <c r="N1713" s="1">
        <v>2</v>
      </c>
      <c r="O1713" s="1">
        <v>30</v>
      </c>
      <c r="P1713" s="1">
        <v>55</v>
      </c>
    </row>
    <row r="1714" spans="1:16" x14ac:dyDescent="0.25">
      <c r="A1714" s="1" t="s">
        <v>9661</v>
      </c>
      <c r="B1714" s="1">
        <v>2013</v>
      </c>
      <c r="C1714" s="1" t="s">
        <v>54</v>
      </c>
      <c r="D1714" s="1" t="s">
        <v>53</v>
      </c>
      <c r="E1714" s="1">
        <v>148</v>
      </c>
      <c r="F1714" s="1">
        <v>506</v>
      </c>
      <c r="G1714" s="1">
        <v>64</v>
      </c>
      <c r="H1714" s="1">
        <v>113</v>
      </c>
      <c r="I1714" s="1">
        <v>24</v>
      </c>
      <c r="J1714" s="1">
        <v>2</v>
      </c>
      <c r="K1714" s="1">
        <v>29</v>
      </c>
      <c r="L1714" s="1">
        <v>82</v>
      </c>
      <c r="M1714" s="1">
        <v>2</v>
      </c>
      <c r="N1714" s="1">
        <v>0</v>
      </c>
      <c r="O1714" s="1">
        <v>70</v>
      </c>
      <c r="P1714" s="1">
        <v>212</v>
      </c>
    </row>
    <row r="1715" spans="1:16" x14ac:dyDescent="0.25">
      <c r="A1715" s="1" t="s">
        <v>9521</v>
      </c>
      <c r="B1715" s="1">
        <v>2013</v>
      </c>
      <c r="C1715" s="1" t="s">
        <v>72</v>
      </c>
      <c r="D1715" s="1" t="s">
        <v>53</v>
      </c>
      <c r="E1715" s="1">
        <v>136</v>
      </c>
      <c r="F1715" s="1">
        <v>508</v>
      </c>
      <c r="G1715" s="1">
        <v>66</v>
      </c>
      <c r="H1715" s="1">
        <v>123</v>
      </c>
      <c r="I1715" s="1">
        <v>35</v>
      </c>
      <c r="J1715" s="1">
        <v>2</v>
      </c>
      <c r="K1715" s="1">
        <v>14</v>
      </c>
      <c r="L1715" s="1">
        <v>64</v>
      </c>
      <c r="M1715" s="1">
        <v>9</v>
      </c>
      <c r="N1715" s="1">
        <v>3</v>
      </c>
      <c r="O1715" s="1">
        <v>35</v>
      </c>
      <c r="P1715" s="1">
        <v>114</v>
      </c>
    </row>
    <row r="1716" spans="1:16" x14ac:dyDescent="0.25">
      <c r="A1716" s="1" t="s">
        <v>9540</v>
      </c>
      <c r="B1716" s="1">
        <v>2013</v>
      </c>
      <c r="C1716" s="1" t="s">
        <v>76</v>
      </c>
      <c r="D1716" s="1" t="s">
        <v>57</v>
      </c>
      <c r="E1716" s="1">
        <v>134</v>
      </c>
      <c r="F1716" s="1">
        <v>508</v>
      </c>
      <c r="G1716" s="1">
        <v>71</v>
      </c>
      <c r="H1716" s="1">
        <v>160</v>
      </c>
      <c r="I1716" s="1">
        <v>29</v>
      </c>
      <c r="J1716" s="1">
        <v>2</v>
      </c>
      <c r="K1716" s="1">
        <v>13</v>
      </c>
      <c r="L1716" s="1">
        <v>97</v>
      </c>
      <c r="M1716" s="1">
        <v>2</v>
      </c>
      <c r="N1716" s="1">
        <v>0</v>
      </c>
      <c r="O1716" s="1">
        <v>40</v>
      </c>
      <c r="P1716" s="1">
        <v>100</v>
      </c>
    </row>
    <row r="1717" spans="1:16" x14ac:dyDescent="0.25">
      <c r="A1717" s="1" t="s">
        <v>9684</v>
      </c>
      <c r="B1717" s="1">
        <v>2013</v>
      </c>
      <c r="C1717" s="1" t="s">
        <v>63</v>
      </c>
      <c r="D1717" s="1" t="s">
        <v>53</v>
      </c>
      <c r="E1717" s="1">
        <v>153</v>
      </c>
      <c r="F1717" s="1">
        <v>508</v>
      </c>
      <c r="G1717" s="1">
        <v>61</v>
      </c>
      <c r="H1717" s="1">
        <v>130</v>
      </c>
      <c r="I1717" s="1">
        <v>27</v>
      </c>
      <c r="J1717" s="1">
        <v>1</v>
      </c>
      <c r="K1717" s="1">
        <v>9</v>
      </c>
      <c r="L1717" s="1">
        <v>56</v>
      </c>
      <c r="M1717" s="1">
        <v>4</v>
      </c>
      <c r="N1717" s="1">
        <v>4</v>
      </c>
      <c r="O1717" s="1">
        <v>57</v>
      </c>
      <c r="P1717" s="1">
        <v>73</v>
      </c>
    </row>
    <row r="1718" spans="1:16" x14ac:dyDescent="0.25">
      <c r="A1718" s="1" t="s">
        <v>9967</v>
      </c>
      <c r="B1718" s="1">
        <v>2013</v>
      </c>
      <c r="C1718" s="1" t="s">
        <v>81</v>
      </c>
      <c r="D1718" s="1" t="s">
        <v>57</v>
      </c>
      <c r="E1718" s="1">
        <v>150</v>
      </c>
      <c r="F1718" s="1">
        <v>509</v>
      </c>
      <c r="G1718" s="1">
        <v>76</v>
      </c>
      <c r="H1718" s="1">
        <v>147</v>
      </c>
      <c r="I1718" s="1">
        <v>39</v>
      </c>
      <c r="J1718" s="1">
        <v>4</v>
      </c>
      <c r="K1718" s="1">
        <v>17</v>
      </c>
      <c r="L1718" s="1">
        <v>67</v>
      </c>
      <c r="M1718" s="1">
        <v>5</v>
      </c>
      <c r="N1718" s="1">
        <v>2</v>
      </c>
      <c r="O1718" s="1">
        <v>52</v>
      </c>
      <c r="P1718" s="1">
        <v>125</v>
      </c>
    </row>
    <row r="1719" spans="1:16" x14ac:dyDescent="0.25">
      <c r="A1719" s="1" t="s">
        <v>10044</v>
      </c>
      <c r="B1719" s="1">
        <v>2013</v>
      </c>
      <c r="C1719" s="1" t="s">
        <v>70</v>
      </c>
      <c r="D1719" s="1" t="s">
        <v>57</v>
      </c>
      <c r="E1719" s="1">
        <v>135</v>
      </c>
      <c r="F1719" s="1">
        <v>510</v>
      </c>
      <c r="G1719" s="1">
        <v>83</v>
      </c>
      <c r="H1719" s="1">
        <v>143</v>
      </c>
      <c r="I1719" s="1">
        <v>26</v>
      </c>
      <c r="J1719" s="1">
        <v>10</v>
      </c>
      <c r="K1719" s="1">
        <v>12</v>
      </c>
      <c r="L1719" s="1">
        <v>35</v>
      </c>
      <c r="M1719" s="1">
        <v>41</v>
      </c>
      <c r="N1719" s="1">
        <v>15</v>
      </c>
      <c r="O1719" s="1">
        <v>25</v>
      </c>
      <c r="P1719" s="1">
        <v>138</v>
      </c>
    </row>
    <row r="1720" spans="1:16" x14ac:dyDescent="0.25">
      <c r="A1720" s="1" t="s">
        <v>9492</v>
      </c>
      <c r="B1720" s="1">
        <v>2013</v>
      </c>
      <c r="C1720" s="1" t="s">
        <v>79</v>
      </c>
      <c r="D1720" s="1" t="s">
        <v>57</v>
      </c>
      <c r="E1720" s="1">
        <v>152</v>
      </c>
      <c r="F1720" s="1">
        <v>511</v>
      </c>
      <c r="G1720" s="1">
        <v>70</v>
      </c>
      <c r="H1720" s="1">
        <v>121</v>
      </c>
      <c r="I1720" s="1">
        <v>19</v>
      </c>
      <c r="J1720" s="1">
        <v>3</v>
      </c>
      <c r="K1720" s="1">
        <v>20</v>
      </c>
      <c r="L1720" s="1">
        <v>62</v>
      </c>
      <c r="M1720" s="1">
        <v>4</v>
      </c>
      <c r="N1720" s="1">
        <v>1</v>
      </c>
      <c r="O1720" s="1">
        <v>72</v>
      </c>
      <c r="P1720" s="1">
        <v>131</v>
      </c>
    </row>
    <row r="1721" spans="1:16" x14ac:dyDescent="0.25">
      <c r="A1721" s="1" t="s">
        <v>9774</v>
      </c>
      <c r="B1721" s="1">
        <v>2013</v>
      </c>
      <c r="C1721" s="1" t="s">
        <v>66</v>
      </c>
      <c r="D1721" s="1" t="s">
        <v>53</v>
      </c>
      <c r="E1721" s="1">
        <v>131</v>
      </c>
      <c r="F1721" s="1">
        <v>513</v>
      </c>
      <c r="G1721" s="1">
        <v>93</v>
      </c>
      <c r="H1721" s="1">
        <v>134</v>
      </c>
      <c r="I1721" s="1">
        <v>22</v>
      </c>
      <c r="J1721" s="1">
        <v>3</v>
      </c>
      <c r="K1721" s="1">
        <v>22</v>
      </c>
      <c r="L1721" s="1">
        <v>66</v>
      </c>
      <c r="M1721" s="1">
        <v>21</v>
      </c>
      <c r="N1721" s="1">
        <v>5</v>
      </c>
      <c r="O1721" s="1">
        <v>61</v>
      </c>
      <c r="P1721" s="1">
        <v>65</v>
      </c>
    </row>
    <row r="1722" spans="1:16" x14ac:dyDescent="0.25">
      <c r="A1722" s="1" t="s">
        <v>9802</v>
      </c>
      <c r="B1722" s="1">
        <v>2013</v>
      </c>
      <c r="C1722" s="1" t="s">
        <v>56</v>
      </c>
      <c r="D1722" s="1" t="s">
        <v>57</v>
      </c>
      <c r="E1722" s="1">
        <v>142</v>
      </c>
      <c r="F1722" s="1">
        <v>514</v>
      </c>
      <c r="G1722" s="1">
        <v>54</v>
      </c>
      <c r="H1722" s="1">
        <v>165</v>
      </c>
      <c r="I1722" s="1">
        <v>34</v>
      </c>
      <c r="J1722" s="1">
        <v>0</v>
      </c>
      <c r="K1722" s="1">
        <v>12</v>
      </c>
      <c r="L1722" s="1">
        <v>68</v>
      </c>
      <c r="M1722" s="1">
        <v>0</v>
      </c>
      <c r="N1722" s="1">
        <v>0</v>
      </c>
      <c r="O1722" s="1">
        <v>29</v>
      </c>
      <c r="P1722" s="1">
        <v>116</v>
      </c>
    </row>
    <row r="1723" spans="1:16" x14ac:dyDescent="0.25">
      <c r="A1723" s="1" t="s">
        <v>9553</v>
      </c>
      <c r="B1723" s="1">
        <v>2013</v>
      </c>
      <c r="C1723" s="1" t="s">
        <v>64</v>
      </c>
      <c r="D1723" s="1" t="s">
        <v>53</v>
      </c>
      <c r="E1723" s="1">
        <v>137</v>
      </c>
      <c r="F1723" s="1">
        <v>518</v>
      </c>
      <c r="G1723" s="1">
        <v>84</v>
      </c>
      <c r="H1723" s="1">
        <v>160</v>
      </c>
      <c r="I1723" s="1">
        <v>38</v>
      </c>
      <c r="J1723" s="1">
        <v>2</v>
      </c>
      <c r="K1723" s="1">
        <v>30</v>
      </c>
      <c r="L1723" s="1">
        <v>103</v>
      </c>
      <c r="M1723" s="1">
        <v>4</v>
      </c>
      <c r="N1723" s="1">
        <v>0</v>
      </c>
      <c r="O1723" s="1">
        <v>76</v>
      </c>
      <c r="P1723" s="1">
        <v>88</v>
      </c>
    </row>
    <row r="1724" spans="1:16" x14ac:dyDescent="0.25">
      <c r="A1724" s="1" t="s">
        <v>9543</v>
      </c>
      <c r="B1724" s="1">
        <v>2013</v>
      </c>
      <c r="C1724" s="1" t="s">
        <v>68</v>
      </c>
      <c r="D1724" s="1" t="s">
        <v>57</v>
      </c>
      <c r="E1724" s="1">
        <v>141</v>
      </c>
      <c r="F1724" s="1">
        <v>520</v>
      </c>
      <c r="G1724" s="1">
        <v>59</v>
      </c>
      <c r="H1724" s="1">
        <v>130</v>
      </c>
      <c r="I1724" s="1">
        <v>35</v>
      </c>
      <c r="J1724" s="1">
        <v>2</v>
      </c>
      <c r="K1724" s="1">
        <v>13</v>
      </c>
      <c r="L1724" s="1">
        <v>50</v>
      </c>
      <c r="M1724" s="1">
        <v>8</v>
      </c>
      <c r="N1724" s="1">
        <v>4</v>
      </c>
      <c r="O1724" s="1">
        <v>67</v>
      </c>
      <c r="P1724" s="1">
        <v>142</v>
      </c>
    </row>
    <row r="1725" spans="1:16" x14ac:dyDescent="0.25">
      <c r="A1725" s="1" t="s">
        <v>9634</v>
      </c>
      <c r="B1725" s="1">
        <v>2013</v>
      </c>
      <c r="C1725" s="1" t="s">
        <v>76</v>
      </c>
      <c r="D1725" s="1" t="s">
        <v>57</v>
      </c>
      <c r="E1725" s="1">
        <v>141</v>
      </c>
      <c r="F1725" s="1">
        <v>520</v>
      </c>
      <c r="G1725" s="1">
        <v>103</v>
      </c>
      <c r="H1725" s="1">
        <v>156</v>
      </c>
      <c r="I1725" s="1">
        <v>31</v>
      </c>
      <c r="J1725" s="1">
        <v>1</v>
      </c>
      <c r="K1725" s="1">
        <v>22</v>
      </c>
      <c r="L1725" s="1">
        <v>94</v>
      </c>
      <c r="M1725" s="1">
        <v>6</v>
      </c>
      <c r="N1725" s="1">
        <v>1</v>
      </c>
      <c r="O1725" s="1">
        <v>69</v>
      </c>
      <c r="P1725" s="1">
        <v>86</v>
      </c>
    </row>
    <row r="1726" spans="1:16" x14ac:dyDescent="0.25">
      <c r="A1726" s="1" t="s">
        <v>9535</v>
      </c>
      <c r="B1726" s="1">
        <v>2013</v>
      </c>
      <c r="C1726" s="1" t="s">
        <v>81</v>
      </c>
      <c r="D1726" s="1" t="s">
        <v>57</v>
      </c>
      <c r="E1726" s="1">
        <v>148</v>
      </c>
      <c r="F1726" s="1">
        <v>520</v>
      </c>
      <c r="G1726" s="1">
        <v>61</v>
      </c>
      <c r="H1726" s="1">
        <v>153</v>
      </c>
      <c r="I1726" s="1">
        <v>34</v>
      </c>
      <c r="J1726" s="1">
        <v>1</v>
      </c>
      <c r="K1726" s="1">
        <v>15</v>
      </c>
      <c r="L1726" s="1">
        <v>72</v>
      </c>
      <c r="M1726" s="1">
        <v>2</v>
      </c>
      <c r="N1726" s="1">
        <v>1</v>
      </c>
      <c r="O1726" s="1">
        <v>60</v>
      </c>
      <c r="P1726" s="1">
        <v>70</v>
      </c>
    </row>
    <row r="1727" spans="1:16" x14ac:dyDescent="0.25">
      <c r="A1727" s="1" t="s">
        <v>9593</v>
      </c>
      <c r="B1727" s="1">
        <v>2013</v>
      </c>
      <c r="C1727" s="1" t="s">
        <v>67</v>
      </c>
      <c r="D1727" s="1" t="s">
        <v>53</v>
      </c>
      <c r="E1727" s="1">
        <v>150</v>
      </c>
      <c r="F1727" s="1">
        <v>520</v>
      </c>
      <c r="G1727" s="1">
        <v>57</v>
      </c>
      <c r="H1727" s="1">
        <v>136</v>
      </c>
      <c r="I1727" s="1">
        <v>15</v>
      </c>
      <c r="J1727" s="1">
        <v>3</v>
      </c>
      <c r="K1727" s="1">
        <v>7</v>
      </c>
      <c r="L1727" s="1">
        <v>35</v>
      </c>
      <c r="M1727" s="1">
        <v>20</v>
      </c>
      <c r="N1727" s="1">
        <v>4</v>
      </c>
      <c r="O1727" s="1">
        <v>26</v>
      </c>
      <c r="P1727" s="1">
        <v>63</v>
      </c>
    </row>
    <row r="1728" spans="1:16" x14ac:dyDescent="0.25">
      <c r="A1728" s="1" t="s">
        <v>9764</v>
      </c>
      <c r="B1728" s="1">
        <v>2013</v>
      </c>
      <c r="C1728" s="1" t="s">
        <v>62</v>
      </c>
      <c r="D1728" s="1" t="s">
        <v>57</v>
      </c>
      <c r="E1728" s="1">
        <v>147</v>
      </c>
      <c r="F1728" s="1">
        <v>521</v>
      </c>
      <c r="G1728" s="1">
        <v>59</v>
      </c>
      <c r="H1728" s="1">
        <v>146</v>
      </c>
      <c r="I1728" s="1">
        <v>25</v>
      </c>
      <c r="J1728" s="1">
        <v>6</v>
      </c>
      <c r="K1728" s="1">
        <v>18</v>
      </c>
      <c r="L1728" s="1">
        <v>82</v>
      </c>
      <c r="M1728" s="1">
        <v>9</v>
      </c>
      <c r="N1728" s="1">
        <v>1</v>
      </c>
      <c r="O1728" s="1">
        <v>46</v>
      </c>
      <c r="P1728" s="1">
        <v>69</v>
      </c>
    </row>
    <row r="1729" spans="1:16" x14ac:dyDescent="0.25">
      <c r="A1729" s="1" t="s">
        <v>9856</v>
      </c>
      <c r="B1729" s="1">
        <v>2013</v>
      </c>
      <c r="C1729" s="1" t="s">
        <v>61</v>
      </c>
      <c r="D1729" s="1" t="s">
        <v>53</v>
      </c>
      <c r="E1729" s="1">
        <v>148</v>
      </c>
      <c r="F1729" s="1">
        <v>523</v>
      </c>
      <c r="G1729" s="1">
        <v>59</v>
      </c>
      <c r="H1729" s="1">
        <v>123</v>
      </c>
      <c r="I1729" s="1">
        <v>29</v>
      </c>
      <c r="J1729" s="1">
        <v>0</v>
      </c>
      <c r="K1729" s="1">
        <v>22</v>
      </c>
      <c r="L1729" s="1">
        <v>79</v>
      </c>
      <c r="M1729" s="1">
        <v>2</v>
      </c>
      <c r="N1729" s="1">
        <v>0</v>
      </c>
      <c r="O1729" s="1">
        <v>43</v>
      </c>
      <c r="P1729" s="1">
        <v>104</v>
      </c>
    </row>
    <row r="1730" spans="1:16" x14ac:dyDescent="0.25">
      <c r="A1730" s="1" t="s">
        <v>9642</v>
      </c>
      <c r="B1730" s="1">
        <v>2013</v>
      </c>
      <c r="C1730" s="1" t="s">
        <v>72</v>
      </c>
      <c r="D1730" s="1" t="s">
        <v>53</v>
      </c>
      <c r="E1730" s="1">
        <v>130</v>
      </c>
      <c r="F1730" s="1">
        <v>525</v>
      </c>
      <c r="G1730" s="1">
        <v>75</v>
      </c>
      <c r="H1730" s="1">
        <v>138</v>
      </c>
      <c r="I1730" s="1">
        <v>21</v>
      </c>
      <c r="J1730" s="1">
        <v>6</v>
      </c>
      <c r="K1730" s="1">
        <v>6</v>
      </c>
      <c r="L1730" s="1">
        <v>50</v>
      </c>
      <c r="M1730" s="1">
        <v>23</v>
      </c>
      <c r="N1730" s="1">
        <v>12</v>
      </c>
      <c r="O1730" s="1">
        <v>40</v>
      </c>
      <c r="P1730" s="1">
        <v>132</v>
      </c>
    </row>
    <row r="1731" spans="1:16" x14ac:dyDescent="0.25">
      <c r="A1731" s="1" t="s">
        <v>9895</v>
      </c>
      <c r="B1731" s="1">
        <v>2013</v>
      </c>
      <c r="C1731" s="1" t="s">
        <v>52</v>
      </c>
      <c r="D1731" s="1" t="s">
        <v>53</v>
      </c>
      <c r="E1731" s="1">
        <v>149</v>
      </c>
      <c r="F1731" s="1">
        <v>525</v>
      </c>
      <c r="G1731" s="1">
        <v>60</v>
      </c>
      <c r="H1731" s="1">
        <v>115</v>
      </c>
      <c r="I1731" s="1">
        <v>15</v>
      </c>
      <c r="J1731" s="1">
        <v>0</v>
      </c>
      <c r="K1731" s="1">
        <v>34</v>
      </c>
      <c r="L1731" s="1">
        <v>86</v>
      </c>
      <c r="M1731" s="1">
        <v>1</v>
      </c>
      <c r="N1731" s="1">
        <v>1</v>
      </c>
      <c r="O1731" s="1">
        <v>76</v>
      </c>
      <c r="P1731" s="1">
        <v>189</v>
      </c>
    </row>
    <row r="1732" spans="1:16" x14ac:dyDescent="0.25">
      <c r="A1732" s="1" t="s">
        <v>9662</v>
      </c>
      <c r="B1732" s="1">
        <v>2013</v>
      </c>
      <c r="C1732" s="1" t="s">
        <v>81</v>
      </c>
      <c r="D1732" s="1" t="s">
        <v>57</v>
      </c>
      <c r="E1732" s="1">
        <v>141</v>
      </c>
      <c r="F1732" s="1">
        <v>525</v>
      </c>
      <c r="G1732" s="1">
        <v>52</v>
      </c>
      <c r="H1732" s="1">
        <v>146</v>
      </c>
      <c r="I1732" s="1">
        <v>27</v>
      </c>
      <c r="J1732" s="1">
        <v>2</v>
      </c>
      <c r="K1732" s="1">
        <v>14</v>
      </c>
      <c r="L1732" s="1">
        <v>79</v>
      </c>
      <c r="M1732" s="1">
        <v>0</v>
      </c>
      <c r="N1732" s="1">
        <v>0</v>
      </c>
      <c r="O1732" s="1">
        <v>47</v>
      </c>
      <c r="P1732" s="1">
        <v>79</v>
      </c>
    </row>
    <row r="1733" spans="1:16" x14ac:dyDescent="0.25">
      <c r="A1733" s="1" t="s">
        <v>9984</v>
      </c>
      <c r="B1733" s="1">
        <v>2013</v>
      </c>
      <c r="C1733" s="1" t="s">
        <v>63</v>
      </c>
      <c r="D1733" s="1" t="s">
        <v>53</v>
      </c>
      <c r="E1733" s="1">
        <v>139</v>
      </c>
      <c r="F1733" s="1">
        <v>527</v>
      </c>
      <c r="G1733" s="1">
        <v>82</v>
      </c>
      <c r="H1733" s="1">
        <v>133</v>
      </c>
      <c r="I1733" s="1">
        <v>31</v>
      </c>
      <c r="J1733" s="1">
        <v>6</v>
      </c>
      <c r="K1733" s="1">
        <v>14</v>
      </c>
      <c r="L1733" s="1">
        <v>54</v>
      </c>
      <c r="M1733" s="1">
        <v>20</v>
      </c>
      <c r="N1733" s="1">
        <v>8</v>
      </c>
      <c r="O1733" s="1">
        <v>64</v>
      </c>
      <c r="P1733" s="1">
        <v>115</v>
      </c>
    </row>
    <row r="1734" spans="1:16" x14ac:dyDescent="0.25">
      <c r="A1734" s="1" t="s">
        <v>10084</v>
      </c>
      <c r="B1734" s="1">
        <v>2013</v>
      </c>
      <c r="C1734" s="1" t="s">
        <v>66</v>
      </c>
      <c r="D1734" s="1" t="s">
        <v>53</v>
      </c>
      <c r="E1734" s="1">
        <v>135</v>
      </c>
      <c r="F1734" s="1">
        <v>529</v>
      </c>
      <c r="G1734" s="1">
        <v>74</v>
      </c>
      <c r="H1734" s="1">
        <v>127</v>
      </c>
      <c r="I1734" s="1">
        <v>21</v>
      </c>
      <c r="J1734" s="1">
        <v>4</v>
      </c>
      <c r="K1734" s="1">
        <v>26</v>
      </c>
      <c r="L1734" s="1">
        <v>80</v>
      </c>
      <c r="M1734" s="1">
        <v>7</v>
      </c>
      <c r="N1734" s="1">
        <v>7</v>
      </c>
      <c r="O1734" s="1">
        <v>37</v>
      </c>
      <c r="P1734" s="1">
        <v>137</v>
      </c>
    </row>
    <row r="1735" spans="1:16" x14ac:dyDescent="0.25">
      <c r="A1735" s="1" t="s">
        <v>9565</v>
      </c>
      <c r="B1735" s="1">
        <v>2013</v>
      </c>
      <c r="C1735" s="1" t="s">
        <v>60</v>
      </c>
      <c r="D1735" s="1" t="s">
        <v>53</v>
      </c>
      <c r="E1735" s="1">
        <v>142</v>
      </c>
      <c r="F1735" s="1">
        <v>530</v>
      </c>
      <c r="G1735" s="1">
        <v>90</v>
      </c>
      <c r="H1735" s="1">
        <v>144</v>
      </c>
      <c r="I1735" s="1">
        <v>29</v>
      </c>
      <c r="J1735" s="1">
        <v>1</v>
      </c>
      <c r="K1735" s="1">
        <v>36</v>
      </c>
      <c r="L1735" s="1">
        <v>104</v>
      </c>
      <c r="M1735" s="1">
        <v>7</v>
      </c>
      <c r="N1735" s="1">
        <v>1</v>
      </c>
      <c r="O1735" s="1">
        <v>82</v>
      </c>
      <c r="P1735" s="1">
        <v>62</v>
      </c>
    </row>
    <row r="1736" spans="1:16" x14ac:dyDescent="0.25">
      <c r="A1736" s="1" t="s">
        <v>9931</v>
      </c>
      <c r="B1736" s="1">
        <v>2013</v>
      </c>
      <c r="C1736" s="1" t="s">
        <v>75</v>
      </c>
      <c r="D1736" s="1" t="s">
        <v>57</v>
      </c>
      <c r="E1736" s="1">
        <v>150</v>
      </c>
      <c r="F1736" s="1">
        <v>531</v>
      </c>
      <c r="G1736" s="1">
        <v>63</v>
      </c>
      <c r="H1736" s="1">
        <v>124</v>
      </c>
      <c r="I1736" s="1">
        <v>29</v>
      </c>
      <c r="J1736" s="1">
        <v>3</v>
      </c>
      <c r="K1736" s="1">
        <v>19</v>
      </c>
      <c r="L1736" s="1">
        <v>73</v>
      </c>
      <c r="M1736" s="1">
        <v>6</v>
      </c>
      <c r="N1736" s="1">
        <v>5</v>
      </c>
      <c r="O1736" s="1">
        <v>50</v>
      </c>
      <c r="P1736" s="1">
        <v>125</v>
      </c>
    </row>
    <row r="1737" spans="1:16" x14ac:dyDescent="0.25">
      <c r="A1737" s="1" t="s">
        <v>9739</v>
      </c>
      <c r="B1737" s="1">
        <v>2013</v>
      </c>
      <c r="C1737" s="1" t="s">
        <v>61</v>
      </c>
      <c r="D1737" s="1" t="s">
        <v>53</v>
      </c>
      <c r="E1737" s="1">
        <v>146</v>
      </c>
      <c r="F1737" s="1">
        <v>531</v>
      </c>
      <c r="G1737" s="1">
        <v>76</v>
      </c>
      <c r="H1737" s="1">
        <v>137</v>
      </c>
      <c r="I1737" s="1">
        <v>31</v>
      </c>
      <c r="J1737" s="1">
        <v>4</v>
      </c>
      <c r="K1737" s="1">
        <v>12</v>
      </c>
      <c r="L1737" s="1">
        <v>36</v>
      </c>
      <c r="M1737" s="1">
        <v>30</v>
      </c>
      <c r="N1737" s="1">
        <v>7</v>
      </c>
      <c r="O1737" s="1">
        <v>53</v>
      </c>
      <c r="P1737" s="1">
        <v>86</v>
      </c>
    </row>
    <row r="1738" spans="1:16" x14ac:dyDescent="0.25">
      <c r="A1738" s="1" t="s">
        <v>9775</v>
      </c>
      <c r="B1738" s="1">
        <v>2013</v>
      </c>
      <c r="C1738" s="1" t="s">
        <v>62</v>
      </c>
      <c r="D1738" s="1" t="s">
        <v>57</v>
      </c>
      <c r="E1738" s="1">
        <v>147</v>
      </c>
      <c r="F1738" s="1">
        <v>536</v>
      </c>
      <c r="G1738" s="1">
        <v>80</v>
      </c>
      <c r="H1738" s="1">
        <v>152</v>
      </c>
      <c r="I1738" s="1">
        <v>27</v>
      </c>
      <c r="J1738" s="1">
        <v>10</v>
      </c>
      <c r="K1738" s="1">
        <v>24</v>
      </c>
      <c r="L1738" s="1">
        <v>73</v>
      </c>
      <c r="M1738" s="1">
        <v>40</v>
      </c>
      <c r="N1738" s="1">
        <v>7</v>
      </c>
      <c r="O1738" s="1">
        <v>37</v>
      </c>
      <c r="P1738" s="1">
        <v>146</v>
      </c>
    </row>
    <row r="1739" spans="1:16" x14ac:dyDescent="0.25">
      <c r="A1739" s="1" t="s">
        <v>9531</v>
      </c>
      <c r="B1739" s="1">
        <v>2013</v>
      </c>
      <c r="C1739" s="1" t="s">
        <v>67</v>
      </c>
      <c r="D1739" s="1" t="s">
        <v>53</v>
      </c>
      <c r="E1739" s="1">
        <v>145</v>
      </c>
      <c r="F1739" s="1">
        <v>539</v>
      </c>
      <c r="G1739" s="1">
        <v>81</v>
      </c>
      <c r="H1739" s="1">
        <v>147</v>
      </c>
      <c r="I1739" s="1">
        <v>33</v>
      </c>
      <c r="J1739" s="1">
        <v>10</v>
      </c>
      <c r="K1739" s="1">
        <v>8</v>
      </c>
      <c r="L1739" s="1">
        <v>52</v>
      </c>
      <c r="M1739" s="1">
        <v>24</v>
      </c>
      <c r="N1739" s="1">
        <v>8</v>
      </c>
      <c r="O1739" s="1">
        <v>52</v>
      </c>
      <c r="P1739" s="1">
        <v>127</v>
      </c>
    </row>
    <row r="1740" spans="1:16" x14ac:dyDescent="0.25">
      <c r="A1740" s="1" t="s">
        <v>9541</v>
      </c>
      <c r="B1740" s="1">
        <v>2013</v>
      </c>
      <c r="C1740" s="1" t="s">
        <v>72</v>
      </c>
      <c r="D1740" s="1" t="s">
        <v>53</v>
      </c>
      <c r="E1740" s="1">
        <v>154</v>
      </c>
      <c r="F1740" s="1">
        <v>541</v>
      </c>
      <c r="G1740" s="1">
        <v>75</v>
      </c>
      <c r="H1740" s="1">
        <v>145</v>
      </c>
      <c r="I1740" s="1">
        <v>39</v>
      </c>
      <c r="J1740" s="1">
        <v>1</v>
      </c>
      <c r="K1740" s="1">
        <v>20</v>
      </c>
      <c r="L1740" s="1">
        <v>74</v>
      </c>
      <c r="M1740" s="1">
        <v>3</v>
      </c>
      <c r="N1740" s="1">
        <v>1</v>
      </c>
      <c r="O1740" s="1">
        <v>93</v>
      </c>
      <c r="P1740" s="1">
        <v>110</v>
      </c>
    </row>
    <row r="1741" spans="1:16" x14ac:dyDescent="0.25">
      <c r="A1741" s="1" t="s">
        <v>10017</v>
      </c>
      <c r="B1741" s="1">
        <v>2013</v>
      </c>
      <c r="C1741" s="1" t="s">
        <v>54</v>
      </c>
      <c r="D1741" s="1" t="s">
        <v>53</v>
      </c>
      <c r="E1741" s="1">
        <v>152</v>
      </c>
      <c r="F1741" s="1">
        <v>543</v>
      </c>
      <c r="G1741" s="1">
        <v>56</v>
      </c>
      <c r="H1741" s="1">
        <v>131</v>
      </c>
      <c r="I1741" s="1">
        <v>25</v>
      </c>
      <c r="J1741" s="1">
        <v>0</v>
      </c>
      <c r="K1741" s="1">
        <v>21</v>
      </c>
      <c r="L1741" s="1">
        <v>77</v>
      </c>
      <c r="M1741" s="1">
        <v>0</v>
      </c>
      <c r="N1741" s="1">
        <v>1</v>
      </c>
      <c r="O1741" s="1">
        <v>30</v>
      </c>
      <c r="P1741" s="1">
        <v>96</v>
      </c>
    </row>
    <row r="1742" spans="1:16" x14ac:dyDescent="0.25">
      <c r="A1742" s="1" t="s">
        <v>10028</v>
      </c>
      <c r="B1742" s="1">
        <v>2013</v>
      </c>
      <c r="C1742" s="1" t="s">
        <v>59</v>
      </c>
      <c r="D1742" s="1" t="s">
        <v>57</v>
      </c>
      <c r="E1742" s="1">
        <v>148</v>
      </c>
      <c r="F1742" s="1">
        <v>543</v>
      </c>
      <c r="G1742" s="1">
        <v>30</v>
      </c>
      <c r="H1742" s="1">
        <v>123</v>
      </c>
      <c r="I1742" s="1">
        <v>14</v>
      </c>
      <c r="J1742" s="1">
        <v>8</v>
      </c>
      <c r="K1742" s="1">
        <v>3</v>
      </c>
      <c r="L1742" s="1">
        <v>42</v>
      </c>
      <c r="M1742" s="1">
        <v>11</v>
      </c>
      <c r="N1742" s="1">
        <v>10</v>
      </c>
      <c r="O1742" s="1">
        <v>30</v>
      </c>
      <c r="P1742" s="1">
        <v>96</v>
      </c>
    </row>
    <row r="1743" spans="1:16" x14ac:dyDescent="0.25">
      <c r="A1743" s="1" t="s">
        <v>9591</v>
      </c>
      <c r="B1743" s="1">
        <v>2013</v>
      </c>
      <c r="C1743" s="1" t="s">
        <v>80</v>
      </c>
      <c r="D1743" s="1" t="s">
        <v>53</v>
      </c>
      <c r="E1743" s="1">
        <v>136</v>
      </c>
      <c r="F1743" s="1">
        <v>545</v>
      </c>
      <c r="G1743" s="1">
        <v>85</v>
      </c>
      <c r="H1743" s="1">
        <v>151</v>
      </c>
      <c r="I1743" s="1">
        <v>31</v>
      </c>
      <c r="J1743" s="1">
        <v>2</v>
      </c>
      <c r="K1743" s="1">
        <v>13</v>
      </c>
      <c r="L1743" s="1">
        <v>72</v>
      </c>
      <c r="M1743" s="1">
        <v>15</v>
      </c>
      <c r="N1743" s="1">
        <v>11</v>
      </c>
      <c r="O1743" s="1">
        <v>51</v>
      </c>
      <c r="P1743" s="1">
        <v>59</v>
      </c>
    </row>
    <row r="1744" spans="1:16" x14ac:dyDescent="0.25">
      <c r="A1744" s="1" t="s">
        <v>9769</v>
      </c>
      <c r="B1744" s="1">
        <v>2013</v>
      </c>
      <c r="C1744" s="1" t="s">
        <v>76</v>
      </c>
      <c r="D1744" s="1" t="s">
        <v>57</v>
      </c>
      <c r="E1744" s="1">
        <v>157</v>
      </c>
      <c r="F1744" s="1">
        <v>548</v>
      </c>
      <c r="G1744" s="1">
        <v>75</v>
      </c>
      <c r="H1744" s="1">
        <v>151</v>
      </c>
      <c r="I1744" s="1">
        <v>27</v>
      </c>
      <c r="J1744" s="1">
        <v>2</v>
      </c>
      <c r="K1744" s="1">
        <v>7</v>
      </c>
      <c r="L1744" s="1">
        <v>67</v>
      </c>
      <c r="M1744" s="1">
        <v>10</v>
      </c>
      <c r="N1744" s="1">
        <v>5</v>
      </c>
      <c r="O1744" s="1">
        <v>52</v>
      </c>
      <c r="P1744" s="1">
        <v>103</v>
      </c>
    </row>
    <row r="1745" spans="1:16" x14ac:dyDescent="0.25">
      <c r="A1745" s="1" t="s">
        <v>9599</v>
      </c>
      <c r="B1745" s="1">
        <v>2013</v>
      </c>
      <c r="C1745" s="1" t="s">
        <v>63</v>
      </c>
      <c r="D1745" s="1" t="s">
        <v>53</v>
      </c>
      <c r="E1745" s="1">
        <v>158</v>
      </c>
      <c r="F1745" s="1">
        <v>549</v>
      </c>
      <c r="G1745" s="1">
        <v>54</v>
      </c>
      <c r="H1745" s="1">
        <v>164</v>
      </c>
      <c r="I1745" s="1">
        <v>33</v>
      </c>
      <c r="J1745" s="1">
        <v>0</v>
      </c>
      <c r="K1745" s="1">
        <v>13</v>
      </c>
      <c r="L1745" s="1">
        <v>75</v>
      </c>
      <c r="M1745" s="1">
        <v>3</v>
      </c>
      <c r="N1745" s="1">
        <v>1</v>
      </c>
      <c r="O1745" s="1">
        <v>44</v>
      </c>
      <c r="P1745" s="1">
        <v>77</v>
      </c>
    </row>
    <row r="1746" spans="1:16" x14ac:dyDescent="0.25">
      <c r="A1746" s="1" t="s">
        <v>9658</v>
      </c>
      <c r="B1746" s="1">
        <v>2013</v>
      </c>
      <c r="C1746" s="1" t="s">
        <v>72</v>
      </c>
      <c r="D1746" s="1" t="s">
        <v>53</v>
      </c>
      <c r="E1746" s="1">
        <v>145</v>
      </c>
      <c r="F1746" s="1">
        <v>549</v>
      </c>
      <c r="G1746" s="1">
        <v>74</v>
      </c>
      <c r="H1746" s="1">
        <v>135</v>
      </c>
      <c r="I1746" s="1">
        <v>27</v>
      </c>
      <c r="J1746" s="1">
        <v>2</v>
      </c>
      <c r="K1746" s="1">
        <v>22</v>
      </c>
      <c r="L1746" s="1">
        <v>63</v>
      </c>
      <c r="M1746" s="1">
        <v>1</v>
      </c>
      <c r="N1746" s="1">
        <v>0</v>
      </c>
      <c r="O1746" s="1">
        <v>77</v>
      </c>
      <c r="P1746" s="1">
        <v>138</v>
      </c>
    </row>
    <row r="1747" spans="1:16" x14ac:dyDescent="0.25">
      <c r="A1747" s="1" t="s">
        <v>9571</v>
      </c>
      <c r="B1747" s="1">
        <v>2013</v>
      </c>
      <c r="C1747" s="1" t="s">
        <v>77</v>
      </c>
      <c r="D1747" s="1" t="s">
        <v>53</v>
      </c>
      <c r="E1747" s="1">
        <v>138</v>
      </c>
      <c r="F1747" s="1">
        <v>550</v>
      </c>
      <c r="G1747" s="1">
        <v>68</v>
      </c>
      <c r="H1747" s="1">
        <v>149</v>
      </c>
      <c r="I1747" s="1">
        <v>33</v>
      </c>
      <c r="J1747" s="1">
        <v>5</v>
      </c>
      <c r="K1747" s="1">
        <v>6</v>
      </c>
      <c r="L1747" s="1">
        <v>54</v>
      </c>
      <c r="M1747" s="1">
        <v>12</v>
      </c>
      <c r="N1747" s="1">
        <v>7</v>
      </c>
      <c r="O1747" s="1">
        <v>23</v>
      </c>
      <c r="P1747" s="1">
        <v>59</v>
      </c>
    </row>
    <row r="1748" spans="1:16" x14ac:dyDescent="0.25">
      <c r="A1748" s="1" t="s">
        <v>9575</v>
      </c>
      <c r="B1748" s="1">
        <v>2013</v>
      </c>
      <c r="C1748" s="1" t="s">
        <v>56</v>
      </c>
      <c r="D1748" s="1" t="s">
        <v>57</v>
      </c>
      <c r="E1748" s="1">
        <v>147</v>
      </c>
      <c r="F1748" s="1">
        <v>551</v>
      </c>
      <c r="G1748" s="1">
        <v>89</v>
      </c>
      <c r="H1748" s="1">
        <v>176</v>
      </c>
      <c r="I1748" s="1">
        <v>27</v>
      </c>
      <c r="J1748" s="1">
        <v>2</v>
      </c>
      <c r="K1748" s="1">
        <v>23</v>
      </c>
      <c r="L1748" s="1">
        <v>109</v>
      </c>
      <c r="M1748" s="1">
        <v>1</v>
      </c>
      <c r="N1748" s="1">
        <v>0</v>
      </c>
      <c r="O1748" s="1">
        <v>66</v>
      </c>
      <c r="P1748" s="1">
        <v>121</v>
      </c>
    </row>
    <row r="1749" spans="1:16" x14ac:dyDescent="0.25">
      <c r="A1749" s="1" t="s">
        <v>9523</v>
      </c>
      <c r="B1749" s="1">
        <v>2013</v>
      </c>
      <c r="C1749" s="1" t="s">
        <v>78</v>
      </c>
      <c r="D1749" s="1" t="s">
        <v>53</v>
      </c>
      <c r="E1749" s="1">
        <v>129</v>
      </c>
      <c r="F1749" s="1">
        <v>552</v>
      </c>
      <c r="G1749" s="1">
        <v>99</v>
      </c>
      <c r="H1749" s="1">
        <v>150</v>
      </c>
      <c r="I1749" s="1">
        <v>30</v>
      </c>
      <c r="J1749" s="1">
        <v>7</v>
      </c>
      <c r="K1749" s="1">
        <v>12</v>
      </c>
      <c r="L1749" s="1">
        <v>49</v>
      </c>
      <c r="M1749" s="1">
        <v>8</v>
      </c>
      <c r="N1749" s="1">
        <v>4</v>
      </c>
      <c r="O1749" s="1">
        <v>52</v>
      </c>
      <c r="P1749" s="1">
        <v>129</v>
      </c>
    </row>
    <row r="1750" spans="1:16" x14ac:dyDescent="0.25">
      <c r="A1750" s="1" t="s">
        <v>9537</v>
      </c>
      <c r="B1750" s="1">
        <v>2013</v>
      </c>
      <c r="C1750" s="1" t="s">
        <v>76</v>
      </c>
      <c r="D1750" s="1" t="s">
        <v>57</v>
      </c>
      <c r="E1750" s="1">
        <v>145</v>
      </c>
      <c r="F1750" s="1">
        <v>554</v>
      </c>
      <c r="G1750" s="1">
        <v>79</v>
      </c>
      <c r="H1750" s="1">
        <v>164</v>
      </c>
      <c r="I1750" s="1">
        <v>30</v>
      </c>
      <c r="J1750" s="1">
        <v>3</v>
      </c>
      <c r="K1750" s="1">
        <v>24</v>
      </c>
      <c r="L1750" s="1">
        <v>84</v>
      </c>
      <c r="M1750" s="1">
        <v>2</v>
      </c>
      <c r="N1750" s="1">
        <v>1</v>
      </c>
      <c r="O1750" s="1">
        <v>38</v>
      </c>
      <c r="P1750" s="1">
        <v>90</v>
      </c>
    </row>
    <row r="1751" spans="1:16" x14ac:dyDescent="0.25">
      <c r="A1751" s="1" t="s">
        <v>9648</v>
      </c>
      <c r="B1751" s="1">
        <v>2013</v>
      </c>
      <c r="C1751" s="1" t="s">
        <v>78</v>
      </c>
      <c r="D1751" s="1" t="s">
        <v>53</v>
      </c>
      <c r="E1751" s="1">
        <v>148</v>
      </c>
      <c r="F1751" s="1">
        <v>555</v>
      </c>
      <c r="G1751" s="1">
        <v>103</v>
      </c>
      <c r="H1751" s="1">
        <v>193</v>
      </c>
      <c r="I1751" s="1">
        <v>26</v>
      </c>
      <c r="J1751" s="1">
        <v>1</v>
      </c>
      <c r="K1751" s="1">
        <v>44</v>
      </c>
      <c r="L1751" s="1">
        <v>137</v>
      </c>
      <c r="M1751" s="1">
        <v>3</v>
      </c>
      <c r="N1751" s="1">
        <v>0</v>
      </c>
      <c r="O1751" s="1">
        <v>90</v>
      </c>
      <c r="P1751" s="1">
        <v>94</v>
      </c>
    </row>
    <row r="1752" spans="1:16" x14ac:dyDescent="0.25">
      <c r="A1752" s="1" t="s">
        <v>9644</v>
      </c>
      <c r="B1752" s="1">
        <v>2013</v>
      </c>
      <c r="C1752" s="1" t="s">
        <v>72</v>
      </c>
      <c r="D1752" s="1" t="s">
        <v>53</v>
      </c>
      <c r="E1752" s="1">
        <v>151</v>
      </c>
      <c r="F1752" s="1">
        <v>556</v>
      </c>
      <c r="G1752" s="1">
        <v>66</v>
      </c>
      <c r="H1752" s="1">
        <v>158</v>
      </c>
      <c r="I1752" s="1">
        <v>26</v>
      </c>
      <c r="J1752" s="1">
        <v>3</v>
      </c>
      <c r="K1752" s="1">
        <v>10</v>
      </c>
      <c r="L1752" s="1">
        <v>73</v>
      </c>
      <c r="M1752" s="1">
        <v>17</v>
      </c>
      <c r="N1752" s="1">
        <v>4</v>
      </c>
      <c r="O1752" s="1">
        <v>40</v>
      </c>
      <c r="P1752" s="1">
        <v>67</v>
      </c>
    </row>
    <row r="1753" spans="1:16" x14ac:dyDescent="0.25">
      <c r="A1753" s="1" t="s">
        <v>9808</v>
      </c>
      <c r="B1753" s="1">
        <v>2013</v>
      </c>
      <c r="C1753" s="1" t="s">
        <v>70</v>
      </c>
      <c r="D1753" s="1" t="s">
        <v>57</v>
      </c>
      <c r="E1753" s="1">
        <v>152</v>
      </c>
      <c r="F1753" s="1">
        <v>558</v>
      </c>
      <c r="G1753" s="1">
        <v>70</v>
      </c>
      <c r="H1753" s="1">
        <v>130</v>
      </c>
      <c r="I1753" s="1">
        <v>22</v>
      </c>
      <c r="J1753" s="1">
        <v>2</v>
      </c>
      <c r="K1753" s="1">
        <v>36</v>
      </c>
      <c r="L1753" s="1">
        <v>100</v>
      </c>
      <c r="M1753" s="1">
        <v>2</v>
      </c>
      <c r="N1753" s="1">
        <v>0</v>
      </c>
      <c r="O1753" s="1">
        <v>48</v>
      </c>
      <c r="P1753" s="1">
        <v>186</v>
      </c>
    </row>
    <row r="1754" spans="1:16" x14ac:dyDescent="0.25">
      <c r="A1754" s="1" t="s">
        <v>10078</v>
      </c>
      <c r="B1754" s="1">
        <v>2013</v>
      </c>
      <c r="C1754" s="1" t="s">
        <v>71</v>
      </c>
      <c r="D1754" s="1" t="s">
        <v>53</v>
      </c>
      <c r="E1754" s="1">
        <v>147</v>
      </c>
      <c r="F1754" s="1">
        <v>558</v>
      </c>
      <c r="G1754" s="1">
        <v>72</v>
      </c>
      <c r="H1754" s="1">
        <v>136</v>
      </c>
      <c r="I1754" s="1">
        <v>33</v>
      </c>
      <c r="J1754" s="1">
        <v>4</v>
      </c>
      <c r="K1754" s="1">
        <v>18</v>
      </c>
      <c r="L1754" s="1">
        <v>66</v>
      </c>
      <c r="M1754" s="1">
        <v>14</v>
      </c>
      <c r="N1754" s="1">
        <v>7</v>
      </c>
      <c r="O1754" s="1">
        <v>51</v>
      </c>
      <c r="P1754" s="1">
        <v>120</v>
      </c>
    </row>
    <row r="1755" spans="1:16" x14ac:dyDescent="0.25">
      <c r="A1755" s="1" t="s">
        <v>9622</v>
      </c>
      <c r="B1755" s="1">
        <v>2013</v>
      </c>
      <c r="C1755" s="1" t="s">
        <v>56</v>
      </c>
      <c r="D1755" s="1" t="s">
        <v>57</v>
      </c>
      <c r="E1755" s="1">
        <v>149</v>
      </c>
      <c r="F1755" s="1">
        <v>558</v>
      </c>
      <c r="G1755" s="1">
        <v>94</v>
      </c>
      <c r="H1755" s="1">
        <v>147</v>
      </c>
      <c r="I1755" s="1">
        <v>27</v>
      </c>
      <c r="J1755" s="1">
        <v>2</v>
      </c>
      <c r="K1755" s="1">
        <v>27</v>
      </c>
      <c r="L1755" s="1">
        <v>70</v>
      </c>
      <c r="M1755" s="1">
        <v>8</v>
      </c>
      <c r="N1755" s="1">
        <v>1</v>
      </c>
      <c r="O1755" s="1">
        <v>75</v>
      </c>
      <c r="P1755" s="1">
        <v>161</v>
      </c>
    </row>
    <row r="1756" spans="1:16" x14ac:dyDescent="0.25">
      <c r="A1756" s="1" t="s">
        <v>9938</v>
      </c>
      <c r="B1756" s="1">
        <v>2013</v>
      </c>
      <c r="C1756" s="1" t="s">
        <v>72</v>
      </c>
      <c r="D1756" s="1" t="s">
        <v>53</v>
      </c>
      <c r="E1756" s="1">
        <v>149</v>
      </c>
      <c r="F1756" s="1">
        <v>564</v>
      </c>
      <c r="G1756" s="1">
        <v>86</v>
      </c>
      <c r="H1756" s="1">
        <v>160</v>
      </c>
      <c r="I1756" s="1">
        <v>36</v>
      </c>
      <c r="J1756" s="1">
        <v>4</v>
      </c>
      <c r="K1756" s="1">
        <v>17</v>
      </c>
      <c r="L1756" s="1">
        <v>84</v>
      </c>
      <c r="M1756" s="1">
        <v>30</v>
      </c>
      <c r="N1756" s="1">
        <v>7</v>
      </c>
      <c r="O1756" s="1">
        <v>76</v>
      </c>
      <c r="P1756" s="1">
        <v>143</v>
      </c>
    </row>
    <row r="1757" spans="1:16" x14ac:dyDescent="0.25">
      <c r="A1757" s="1" t="s">
        <v>10089</v>
      </c>
      <c r="B1757" s="1">
        <v>2013</v>
      </c>
      <c r="C1757" s="1" t="s">
        <v>75</v>
      </c>
      <c r="D1757" s="1" t="s">
        <v>57</v>
      </c>
      <c r="E1757" s="1">
        <v>151</v>
      </c>
      <c r="F1757" s="1">
        <v>567</v>
      </c>
      <c r="G1757" s="1">
        <v>74</v>
      </c>
      <c r="H1757" s="1">
        <v>144</v>
      </c>
      <c r="I1757" s="1">
        <v>30</v>
      </c>
      <c r="J1757" s="1">
        <v>3</v>
      </c>
      <c r="K1757" s="1">
        <v>12</v>
      </c>
      <c r="L1757" s="1">
        <v>63</v>
      </c>
      <c r="M1757" s="1">
        <v>0</v>
      </c>
      <c r="N1757" s="1">
        <v>0</v>
      </c>
      <c r="O1757" s="1">
        <v>26</v>
      </c>
      <c r="P1757" s="1">
        <v>102</v>
      </c>
    </row>
    <row r="1758" spans="1:16" x14ac:dyDescent="0.25">
      <c r="A1758" s="1" t="s">
        <v>9672</v>
      </c>
      <c r="B1758" s="1">
        <v>2013</v>
      </c>
      <c r="C1758" s="1" t="s">
        <v>79</v>
      </c>
      <c r="D1758" s="1" t="s">
        <v>57</v>
      </c>
      <c r="E1758" s="1">
        <v>147</v>
      </c>
      <c r="F1758" s="1">
        <v>568</v>
      </c>
      <c r="G1758" s="1">
        <v>84</v>
      </c>
      <c r="H1758" s="1">
        <v>156</v>
      </c>
      <c r="I1758" s="1">
        <v>26</v>
      </c>
      <c r="J1758" s="1">
        <v>2</v>
      </c>
      <c r="K1758" s="1">
        <v>26</v>
      </c>
      <c r="L1758" s="1">
        <v>79</v>
      </c>
      <c r="M1758" s="1">
        <v>6</v>
      </c>
      <c r="N1758" s="1">
        <v>0</v>
      </c>
      <c r="O1758" s="1">
        <v>60</v>
      </c>
      <c r="P1758" s="1">
        <v>133</v>
      </c>
    </row>
    <row r="1759" spans="1:16" x14ac:dyDescent="0.25">
      <c r="A1759" s="1" t="s">
        <v>9674</v>
      </c>
      <c r="B1759" s="1">
        <v>2013</v>
      </c>
      <c r="C1759" s="1" t="s">
        <v>75</v>
      </c>
      <c r="D1759" s="1" t="s">
        <v>57</v>
      </c>
      <c r="E1759" s="1">
        <v>154</v>
      </c>
      <c r="F1759" s="1">
        <v>569</v>
      </c>
      <c r="G1759" s="1">
        <v>107</v>
      </c>
      <c r="H1759" s="1">
        <v>162</v>
      </c>
      <c r="I1759" s="1">
        <v>34</v>
      </c>
      <c r="J1759" s="1">
        <v>2</v>
      </c>
      <c r="K1759" s="1">
        <v>21</v>
      </c>
      <c r="L1759" s="1">
        <v>54</v>
      </c>
      <c r="M1759" s="1">
        <v>20</v>
      </c>
      <c r="N1759" s="1">
        <v>11</v>
      </c>
      <c r="O1759" s="1">
        <v>112</v>
      </c>
      <c r="P1759" s="1">
        <v>133</v>
      </c>
    </row>
    <row r="1760" spans="1:16" x14ac:dyDescent="0.25">
      <c r="A1760" s="1" t="s">
        <v>9620</v>
      </c>
      <c r="B1760" s="1">
        <v>2013</v>
      </c>
      <c r="C1760" s="1" t="s">
        <v>77</v>
      </c>
      <c r="D1760" s="1" t="s">
        <v>53</v>
      </c>
      <c r="E1760" s="1">
        <v>151</v>
      </c>
      <c r="F1760" s="1">
        <v>576</v>
      </c>
      <c r="G1760" s="1">
        <v>73</v>
      </c>
      <c r="H1760" s="1">
        <v>144</v>
      </c>
      <c r="I1760" s="1">
        <v>32</v>
      </c>
      <c r="J1760" s="1">
        <v>5</v>
      </c>
      <c r="K1760" s="1">
        <v>21</v>
      </c>
      <c r="L1760" s="1">
        <v>79</v>
      </c>
      <c r="M1760" s="1">
        <v>4</v>
      </c>
      <c r="N1760" s="1">
        <v>0</v>
      </c>
      <c r="O1760" s="1">
        <v>47</v>
      </c>
      <c r="P1760" s="1">
        <v>158</v>
      </c>
    </row>
    <row r="1761" spans="1:16" x14ac:dyDescent="0.25">
      <c r="A1761" s="1" t="s">
        <v>9597</v>
      </c>
      <c r="B1761" s="1">
        <v>2013</v>
      </c>
      <c r="C1761" s="1" t="s">
        <v>64</v>
      </c>
      <c r="D1761" s="1" t="s">
        <v>53</v>
      </c>
      <c r="E1761" s="1">
        <v>134</v>
      </c>
      <c r="F1761" s="1">
        <v>577</v>
      </c>
      <c r="G1761" s="1">
        <v>92</v>
      </c>
      <c r="H1761" s="1">
        <v>172</v>
      </c>
      <c r="I1761" s="1">
        <v>31</v>
      </c>
      <c r="J1761" s="1">
        <v>8</v>
      </c>
      <c r="K1761" s="1">
        <v>9</v>
      </c>
      <c r="L1761" s="1">
        <v>53</v>
      </c>
      <c r="M1761" s="1">
        <v>52</v>
      </c>
      <c r="N1761" s="1">
        <v>4</v>
      </c>
      <c r="O1761" s="1">
        <v>47</v>
      </c>
      <c r="P1761" s="1">
        <v>92</v>
      </c>
    </row>
    <row r="1762" spans="1:16" x14ac:dyDescent="0.25">
      <c r="A1762" s="1" t="s">
        <v>10068</v>
      </c>
      <c r="B1762" s="1">
        <v>2013</v>
      </c>
      <c r="C1762" s="1" t="s">
        <v>66</v>
      </c>
      <c r="D1762" s="1" t="s">
        <v>53</v>
      </c>
      <c r="E1762" s="1">
        <v>158</v>
      </c>
      <c r="F1762" s="1">
        <v>579</v>
      </c>
      <c r="G1762" s="1">
        <v>89</v>
      </c>
      <c r="H1762" s="1">
        <v>174</v>
      </c>
      <c r="I1762" s="1">
        <v>37</v>
      </c>
      <c r="J1762" s="1">
        <v>3</v>
      </c>
      <c r="K1762" s="1">
        <v>24</v>
      </c>
      <c r="L1762" s="1">
        <v>93</v>
      </c>
      <c r="M1762" s="1">
        <v>5</v>
      </c>
      <c r="N1762" s="1">
        <v>2</v>
      </c>
      <c r="O1762" s="1">
        <v>76</v>
      </c>
      <c r="P1762" s="1">
        <v>110</v>
      </c>
    </row>
    <row r="1763" spans="1:16" x14ac:dyDescent="0.25">
      <c r="A1763" s="1" t="s">
        <v>9613</v>
      </c>
      <c r="B1763" s="1">
        <v>2013</v>
      </c>
      <c r="C1763" s="1" t="s">
        <v>75</v>
      </c>
      <c r="D1763" s="1" t="s">
        <v>57</v>
      </c>
      <c r="E1763" s="1">
        <v>162</v>
      </c>
      <c r="F1763" s="1">
        <v>581</v>
      </c>
      <c r="G1763" s="1">
        <v>101</v>
      </c>
      <c r="H1763" s="1">
        <v>177</v>
      </c>
      <c r="I1763" s="1">
        <v>30</v>
      </c>
      <c r="J1763" s="1">
        <v>3</v>
      </c>
      <c r="K1763" s="1">
        <v>24</v>
      </c>
      <c r="L1763" s="1">
        <v>73</v>
      </c>
      <c r="M1763" s="1">
        <v>6</v>
      </c>
      <c r="N1763" s="1">
        <v>3</v>
      </c>
      <c r="O1763" s="1">
        <v>135</v>
      </c>
      <c r="P1763" s="1">
        <v>138</v>
      </c>
    </row>
    <row r="1764" spans="1:16" x14ac:dyDescent="0.25">
      <c r="A1764" s="1" t="s">
        <v>9527</v>
      </c>
      <c r="B1764" s="1">
        <v>2013</v>
      </c>
      <c r="C1764" s="1" t="s">
        <v>74</v>
      </c>
      <c r="D1764" s="1" t="s">
        <v>53</v>
      </c>
      <c r="E1764" s="1">
        <v>162</v>
      </c>
      <c r="F1764" s="1">
        <v>582</v>
      </c>
      <c r="G1764" s="1">
        <v>62</v>
      </c>
      <c r="H1764" s="1">
        <v>168</v>
      </c>
      <c r="I1764" s="1">
        <v>27</v>
      </c>
      <c r="J1764" s="1">
        <v>0</v>
      </c>
      <c r="K1764" s="1">
        <v>15</v>
      </c>
      <c r="L1764" s="1">
        <v>82</v>
      </c>
      <c r="M1764" s="1">
        <v>0</v>
      </c>
      <c r="N1764" s="1">
        <v>0</v>
      </c>
      <c r="O1764" s="1">
        <v>79</v>
      </c>
      <c r="P1764" s="1">
        <v>102</v>
      </c>
    </row>
    <row r="1765" spans="1:16" x14ac:dyDescent="0.25">
      <c r="A1765" s="1" t="s">
        <v>9498</v>
      </c>
      <c r="B1765" s="1">
        <v>2013</v>
      </c>
      <c r="C1765" s="1" t="s">
        <v>73</v>
      </c>
      <c r="D1765" s="1" t="s">
        <v>57</v>
      </c>
      <c r="E1765" s="1">
        <v>157</v>
      </c>
      <c r="F1765" s="1">
        <v>583</v>
      </c>
      <c r="G1765" s="1">
        <v>69</v>
      </c>
      <c r="H1765" s="1">
        <v>171</v>
      </c>
      <c r="I1765" s="1">
        <v>32</v>
      </c>
      <c r="J1765" s="1">
        <v>0</v>
      </c>
      <c r="K1765" s="1">
        <v>22</v>
      </c>
      <c r="L1765" s="1">
        <v>100</v>
      </c>
      <c r="M1765" s="1">
        <v>1</v>
      </c>
      <c r="N1765" s="1">
        <v>0</v>
      </c>
      <c r="O1765" s="1">
        <v>47</v>
      </c>
      <c r="P1765" s="1">
        <v>98</v>
      </c>
    </row>
    <row r="1766" spans="1:16" x14ac:dyDescent="0.25">
      <c r="A1766" s="1" t="s">
        <v>9515</v>
      </c>
      <c r="B1766" s="1">
        <v>2013</v>
      </c>
      <c r="C1766" s="1" t="s">
        <v>70</v>
      </c>
      <c r="D1766" s="1" t="s">
        <v>57</v>
      </c>
      <c r="E1766" s="1">
        <v>157</v>
      </c>
      <c r="F1766" s="1">
        <v>583</v>
      </c>
      <c r="G1766" s="1">
        <v>97</v>
      </c>
      <c r="H1766" s="1">
        <v>185</v>
      </c>
      <c r="I1766" s="1">
        <v>38</v>
      </c>
      <c r="J1766" s="1">
        <v>5</v>
      </c>
      <c r="K1766" s="1">
        <v>21</v>
      </c>
      <c r="L1766" s="1">
        <v>84</v>
      </c>
      <c r="M1766" s="1">
        <v>27</v>
      </c>
      <c r="N1766" s="1">
        <v>10</v>
      </c>
      <c r="O1766" s="1">
        <v>78</v>
      </c>
      <c r="P1766" s="1">
        <v>101</v>
      </c>
    </row>
    <row r="1767" spans="1:16" x14ac:dyDescent="0.25">
      <c r="A1767" s="1" t="s">
        <v>9550</v>
      </c>
      <c r="B1767" s="1">
        <v>2013</v>
      </c>
      <c r="C1767" s="1" t="s">
        <v>61</v>
      </c>
      <c r="D1767" s="1" t="s">
        <v>53</v>
      </c>
      <c r="E1767" s="1">
        <v>160</v>
      </c>
      <c r="F1767" s="1">
        <v>584</v>
      </c>
      <c r="G1767" s="1">
        <v>103</v>
      </c>
      <c r="H1767" s="1">
        <v>167</v>
      </c>
      <c r="I1767" s="1">
        <v>42</v>
      </c>
      <c r="J1767" s="1">
        <v>1</v>
      </c>
      <c r="K1767" s="1">
        <v>53</v>
      </c>
      <c r="L1767" s="1">
        <v>138</v>
      </c>
      <c r="M1767" s="1">
        <v>4</v>
      </c>
      <c r="N1767" s="1">
        <v>1</v>
      </c>
      <c r="O1767" s="1">
        <v>72</v>
      </c>
      <c r="P1767" s="1">
        <v>199</v>
      </c>
    </row>
    <row r="1768" spans="1:16" x14ac:dyDescent="0.25">
      <c r="A1768" s="1" t="s">
        <v>10034</v>
      </c>
      <c r="B1768" s="1">
        <v>2013</v>
      </c>
      <c r="C1768" s="1" t="s">
        <v>62</v>
      </c>
      <c r="D1768" s="1" t="s">
        <v>57</v>
      </c>
      <c r="E1768" s="1">
        <v>146</v>
      </c>
      <c r="F1768" s="1">
        <v>588</v>
      </c>
      <c r="G1768" s="1">
        <v>74</v>
      </c>
      <c r="H1768" s="1">
        <v>173</v>
      </c>
      <c r="I1768" s="1">
        <v>20</v>
      </c>
      <c r="J1768" s="1">
        <v>10</v>
      </c>
      <c r="K1768" s="1">
        <v>12</v>
      </c>
      <c r="L1768" s="1">
        <v>49</v>
      </c>
      <c r="M1768" s="1">
        <v>44</v>
      </c>
      <c r="N1768" s="1">
        <v>13</v>
      </c>
      <c r="O1768" s="1">
        <v>25</v>
      </c>
      <c r="P1768" s="1">
        <v>84</v>
      </c>
    </row>
    <row r="1769" spans="1:16" x14ac:dyDescent="0.25">
      <c r="A1769" s="1" t="s">
        <v>9934</v>
      </c>
      <c r="B1769" s="1">
        <v>2013</v>
      </c>
      <c r="C1769" s="1" t="s">
        <v>77</v>
      </c>
      <c r="D1769" s="1" t="s">
        <v>53</v>
      </c>
      <c r="E1769" s="1">
        <v>157</v>
      </c>
      <c r="F1769" s="1">
        <v>589</v>
      </c>
      <c r="G1769" s="1">
        <v>109</v>
      </c>
      <c r="H1769" s="1">
        <v>190</v>
      </c>
      <c r="I1769" s="1">
        <v>39</v>
      </c>
      <c r="J1769" s="1">
        <v>9</v>
      </c>
      <c r="K1769" s="1">
        <v>27</v>
      </c>
      <c r="L1769" s="1">
        <v>97</v>
      </c>
      <c r="M1769" s="1">
        <v>33</v>
      </c>
      <c r="N1769" s="1">
        <v>7</v>
      </c>
      <c r="O1769" s="1">
        <v>110</v>
      </c>
      <c r="P1769" s="1">
        <v>136</v>
      </c>
    </row>
    <row r="1770" spans="1:16" x14ac:dyDescent="0.25">
      <c r="A1770" s="1" t="s">
        <v>10086</v>
      </c>
      <c r="B1770" s="1">
        <v>2013</v>
      </c>
      <c r="C1770" s="1" t="s">
        <v>62</v>
      </c>
      <c r="D1770" s="1" t="s">
        <v>57</v>
      </c>
      <c r="E1770" s="1">
        <v>155</v>
      </c>
      <c r="F1770" s="1">
        <v>597</v>
      </c>
      <c r="G1770" s="1">
        <v>80</v>
      </c>
      <c r="H1770" s="1">
        <v>171</v>
      </c>
      <c r="I1770" s="1">
        <v>20</v>
      </c>
      <c r="J1770" s="1">
        <v>3</v>
      </c>
      <c r="K1770" s="1">
        <v>8</v>
      </c>
      <c r="L1770" s="1">
        <v>37</v>
      </c>
      <c r="M1770" s="1">
        <v>20</v>
      </c>
      <c r="N1770" s="1">
        <v>12</v>
      </c>
      <c r="O1770" s="1">
        <v>55</v>
      </c>
      <c r="P1770" s="1">
        <v>40</v>
      </c>
    </row>
    <row r="1771" spans="1:16" x14ac:dyDescent="0.25">
      <c r="A1771" s="1" t="s">
        <v>9589</v>
      </c>
      <c r="B1771" s="1">
        <v>2013</v>
      </c>
      <c r="C1771" s="1" t="s">
        <v>79</v>
      </c>
      <c r="D1771" s="1" t="s">
        <v>57</v>
      </c>
      <c r="E1771" s="1">
        <v>158</v>
      </c>
      <c r="F1771" s="1">
        <v>600</v>
      </c>
      <c r="G1771" s="1">
        <v>77</v>
      </c>
      <c r="H1771" s="1">
        <v>168</v>
      </c>
      <c r="I1771" s="1">
        <v>38</v>
      </c>
      <c r="J1771" s="1">
        <v>3</v>
      </c>
      <c r="K1771" s="1">
        <v>20</v>
      </c>
      <c r="L1771" s="1">
        <v>80</v>
      </c>
      <c r="M1771" s="1">
        <v>21</v>
      </c>
      <c r="N1771" s="1">
        <v>6</v>
      </c>
      <c r="O1771" s="1">
        <v>43</v>
      </c>
      <c r="P1771" s="1">
        <v>145</v>
      </c>
    </row>
    <row r="1772" spans="1:16" x14ac:dyDescent="0.25">
      <c r="A1772" s="1" t="s">
        <v>9609</v>
      </c>
      <c r="B1772" s="1">
        <v>2013</v>
      </c>
      <c r="C1772" s="1" t="s">
        <v>82</v>
      </c>
      <c r="D1772" s="1" t="s">
        <v>57</v>
      </c>
      <c r="E1772" s="1">
        <v>160</v>
      </c>
      <c r="F1772" s="1">
        <v>600</v>
      </c>
      <c r="G1772" s="1">
        <v>65</v>
      </c>
      <c r="H1772" s="1">
        <v>151</v>
      </c>
      <c r="I1772" s="1">
        <v>36</v>
      </c>
      <c r="J1772" s="1">
        <v>2</v>
      </c>
      <c r="K1772" s="1">
        <v>6</v>
      </c>
      <c r="L1772" s="1">
        <v>39</v>
      </c>
      <c r="M1772" s="1">
        <v>22</v>
      </c>
      <c r="N1772" s="1">
        <v>6</v>
      </c>
      <c r="O1772" s="1">
        <v>59</v>
      </c>
      <c r="P1772" s="1">
        <v>93</v>
      </c>
    </row>
    <row r="1773" spans="1:16" x14ac:dyDescent="0.25">
      <c r="A1773" s="1" t="s">
        <v>9595</v>
      </c>
      <c r="B1773" s="1">
        <v>2013</v>
      </c>
      <c r="C1773" s="1" t="s">
        <v>61</v>
      </c>
      <c r="D1773" s="1" t="s">
        <v>53</v>
      </c>
      <c r="E1773" s="1">
        <v>159</v>
      </c>
      <c r="F1773" s="1">
        <v>601</v>
      </c>
      <c r="G1773" s="1">
        <v>66</v>
      </c>
      <c r="H1773" s="1">
        <v>158</v>
      </c>
      <c r="I1773" s="1">
        <v>27</v>
      </c>
      <c r="J1773" s="1">
        <v>0</v>
      </c>
      <c r="K1773" s="1">
        <v>25</v>
      </c>
      <c r="L1773" s="1">
        <v>76</v>
      </c>
      <c r="M1773" s="1">
        <v>2</v>
      </c>
      <c r="N1773" s="1">
        <v>1</v>
      </c>
      <c r="O1773" s="1">
        <v>38</v>
      </c>
      <c r="P1773" s="1">
        <v>73</v>
      </c>
    </row>
    <row r="1774" spans="1:16" x14ac:dyDescent="0.25">
      <c r="A1774" s="1" t="s">
        <v>9579</v>
      </c>
      <c r="B1774" s="1">
        <v>2013</v>
      </c>
      <c r="C1774" s="1" t="s">
        <v>65</v>
      </c>
      <c r="D1774" s="1" t="s">
        <v>57</v>
      </c>
      <c r="E1774" s="1">
        <v>156</v>
      </c>
      <c r="F1774" s="1">
        <v>601</v>
      </c>
      <c r="G1774" s="1">
        <v>79</v>
      </c>
      <c r="H1774" s="1">
        <v>161</v>
      </c>
      <c r="I1774" s="1">
        <v>43</v>
      </c>
      <c r="J1774" s="1">
        <v>4</v>
      </c>
      <c r="K1774" s="1">
        <v>10</v>
      </c>
      <c r="L1774" s="1">
        <v>48</v>
      </c>
      <c r="M1774" s="1">
        <v>10</v>
      </c>
      <c r="N1774" s="1">
        <v>10</v>
      </c>
      <c r="O1774" s="1">
        <v>48</v>
      </c>
      <c r="P1774" s="1">
        <v>100</v>
      </c>
    </row>
    <row r="1775" spans="1:16" x14ac:dyDescent="0.25">
      <c r="A1775" s="1" t="s">
        <v>9952</v>
      </c>
      <c r="B1775" s="1">
        <v>2013</v>
      </c>
      <c r="C1775" s="1" t="s">
        <v>65</v>
      </c>
      <c r="D1775" s="1" t="s">
        <v>57</v>
      </c>
      <c r="E1775" s="1">
        <v>160</v>
      </c>
      <c r="F1775" s="1">
        <v>602</v>
      </c>
      <c r="G1775" s="1">
        <v>103</v>
      </c>
      <c r="H1775" s="1">
        <v>182</v>
      </c>
      <c r="I1775" s="1">
        <v>36</v>
      </c>
      <c r="J1775" s="1">
        <v>3</v>
      </c>
      <c r="K1775" s="1">
        <v>36</v>
      </c>
      <c r="L1775" s="1">
        <v>125</v>
      </c>
      <c r="M1775" s="1">
        <v>15</v>
      </c>
      <c r="N1775" s="1">
        <v>7</v>
      </c>
      <c r="O1775" s="1">
        <v>99</v>
      </c>
      <c r="P1775" s="1">
        <v>145</v>
      </c>
    </row>
    <row r="1776" spans="1:16" x14ac:dyDescent="0.25">
      <c r="A1776" s="1" t="s">
        <v>9698</v>
      </c>
      <c r="B1776" s="1">
        <v>2013</v>
      </c>
      <c r="C1776" s="1" t="s">
        <v>55</v>
      </c>
      <c r="D1776" s="1" t="s">
        <v>53</v>
      </c>
      <c r="E1776" s="1">
        <v>156</v>
      </c>
      <c r="F1776" s="1">
        <v>602</v>
      </c>
      <c r="G1776" s="1">
        <v>64</v>
      </c>
      <c r="H1776" s="1">
        <v>167</v>
      </c>
      <c r="I1776" s="1">
        <v>34</v>
      </c>
      <c r="J1776" s="1">
        <v>0</v>
      </c>
      <c r="K1776" s="1">
        <v>23</v>
      </c>
      <c r="L1776" s="1">
        <v>80</v>
      </c>
      <c r="M1776" s="1">
        <v>0</v>
      </c>
      <c r="N1776" s="1">
        <v>0</v>
      </c>
      <c r="O1776" s="1">
        <v>49</v>
      </c>
      <c r="P1776" s="1">
        <v>114</v>
      </c>
    </row>
    <row r="1777" spans="1:16" x14ac:dyDescent="0.25">
      <c r="A1777" s="1" t="s">
        <v>9677</v>
      </c>
      <c r="B1777" s="1">
        <v>2013</v>
      </c>
      <c r="C1777" s="1" t="s">
        <v>66</v>
      </c>
      <c r="D1777" s="1" t="s">
        <v>53</v>
      </c>
      <c r="E1777" s="1">
        <v>154</v>
      </c>
      <c r="F1777" s="1">
        <v>603</v>
      </c>
      <c r="G1777" s="1">
        <v>80</v>
      </c>
      <c r="H1777" s="1">
        <v>175</v>
      </c>
      <c r="I1777" s="1">
        <v>45</v>
      </c>
      <c r="J1777" s="1">
        <v>2</v>
      </c>
      <c r="K1777" s="1">
        <v>15</v>
      </c>
      <c r="L1777" s="1">
        <v>75</v>
      </c>
      <c r="M1777" s="1">
        <v>1</v>
      </c>
      <c r="N1777" s="1">
        <v>0</v>
      </c>
      <c r="O1777" s="1">
        <v>50</v>
      </c>
      <c r="P1777" s="1">
        <v>91</v>
      </c>
    </row>
    <row r="1778" spans="1:16" x14ac:dyDescent="0.25">
      <c r="A1778" s="1" t="s">
        <v>9666</v>
      </c>
      <c r="B1778" s="1">
        <v>2013</v>
      </c>
      <c r="C1778" s="1" t="s">
        <v>67</v>
      </c>
      <c r="D1778" s="1" t="s">
        <v>53</v>
      </c>
      <c r="E1778" s="1">
        <v>160</v>
      </c>
      <c r="F1778" s="1">
        <v>605</v>
      </c>
      <c r="G1778" s="1">
        <v>81</v>
      </c>
      <c r="H1778" s="1">
        <v>190</v>
      </c>
      <c r="I1778" s="1">
        <v>41</v>
      </c>
      <c r="J1778" s="1">
        <v>0</v>
      </c>
      <c r="K1778" s="1">
        <v>27</v>
      </c>
      <c r="L1778" s="1">
        <v>107</v>
      </c>
      <c r="M1778" s="1">
        <v>7</v>
      </c>
      <c r="N1778" s="1">
        <v>1</v>
      </c>
      <c r="O1778" s="1">
        <v>65</v>
      </c>
      <c r="P1778" s="1">
        <v>85</v>
      </c>
    </row>
    <row r="1779" spans="1:16" x14ac:dyDescent="0.25">
      <c r="A1779" s="1" t="s">
        <v>9680</v>
      </c>
      <c r="B1779" s="1">
        <v>2013</v>
      </c>
      <c r="C1779" s="1" t="s">
        <v>78</v>
      </c>
      <c r="D1779" s="1" t="s">
        <v>53</v>
      </c>
      <c r="E1779" s="1">
        <v>159</v>
      </c>
      <c r="F1779" s="1">
        <v>605</v>
      </c>
      <c r="G1779" s="1">
        <v>68</v>
      </c>
      <c r="H1779" s="1">
        <v>182</v>
      </c>
      <c r="I1779" s="1">
        <v>36</v>
      </c>
      <c r="J1779" s="1">
        <v>0</v>
      </c>
      <c r="K1779" s="1">
        <v>14</v>
      </c>
      <c r="L1779" s="1">
        <v>83</v>
      </c>
      <c r="M1779" s="1">
        <v>0</v>
      </c>
      <c r="N1779" s="1">
        <v>2</v>
      </c>
      <c r="O1779" s="1">
        <v>54</v>
      </c>
      <c r="P1779" s="1">
        <v>62</v>
      </c>
    </row>
    <row r="1780" spans="1:16" x14ac:dyDescent="0.25">
      <c r="A1780" s="1" t="s">
        <v>9678</v>
      </c>
      <c r="B1780" s="1">
        <v>2013</v>
      </c>
      <c r="C1780" s="1" t="s">
        <v>78</v>
      </c>
      <c r="D1780" s="1" t="s">
        <v>53</v>
      </c>
      <c r="E1780" s="1">
        <v>144</v>
      </c>
      <c r="F1780" s="1">
        <v>606</v>
      </c>
      <c r="G1780" s="1">
        <v>90</v>
      </c>
      <c r="H1780" s="1">
        <v>184</v>
      </c>
      <c r="I1780" s="1">
        <v>37</v>
      </c>
      <c r="J1780" s="1">
        <v>5</v>
      </c>
      <c r="K1780" s="1">
        <v>17</v>
      </c>
      <c r="L1780" s="1">
        <v>84</v>
      </c>
      <c r="M1780" s="1">
        <v>3</v>
      </c>
      <c r="N1780" s="1">
        <v>2</v>
      </c>
      <c r="O1780" s="1">
        <v>26</v>
      </c>
      <c r="P1780" s="1">
        <v>113</v>
      </c>
    </row>
    <row r="1781" spans="1:16" x14ac:dyDescent="0.25">
      <c r="A1781" s="1" t="s">
        <v>9529</v>
      </c>
      <c r="B1781" s="1">
        <v>2013</v>
      </c>
      <c r="C1781" s="1" t="s">
        <v>75</v>
      </c>
      <c r="D1781" s="1" t="s">
        <v>57</v>
      </c>
      <c r="E1781" s="1">
        <v>151</v>
      </c>
      <c r="F1781" s="1">
        <v>606</v>
      </c>
      <c r="G1781" s="1">
        <v>80</v>
      </c>
      <c r="H1781" s="1">
        <v>158</v>
      </c>
      <c r="I1781" s="1">
        <v>24</v>
      </c>
      <c r="J1781" s="1">
        <v>2</v>
      </c>
      <c r="K1781" s="1">
        <v>18</v>
      </c>
      <c r="L1781" s="1">
        <v>103</v>
      </c>
      <c r="M1781" s="1">
        <v>5</v>
      </c>
      <c r="N1781" s="1">
        <v>3</v>
      </c>
      <c r="O1781" s="1">
        <v>39</v>
      </c>
      <c r="P1781" s="1">
        <v>98</v>
      </c>
    </row>
    <row r="1782" spans="1:16" x14ac:dyDescent="0.25">
      <c r="A1782" s="1" t="s">
        <v>9935</v>
      </c>
      <c r="B1782" s="1">
        <v>2013</v>
      </c>
      <c r="C1782" s="1" t="s">
        <v>58</v>
      </c>
      <c r="D1782" s="1" t="s">
        <v>57</v>
      </c>
      <c r="E1782" s="1">
        <v>160</v>
      </c>
      <c r="F1782" s="1">
        <v>606</v>
      </c>
      <c r="G1782" s="1">
        <v>71</v>
      </c>
      <c r="H1782" s="1">
        <v>141</v>
      </c>
      <c r="I1782" s="1">
        <v>40</v>
      </c>
      <c r="J1782" s="1">
        <v>2</v>
      </c>
      <c r="K1782" s="1">
        <v>23</v>
      </c>
      <c r="L1782" s="1">
        <v>80</v>
      </c>
      <c r="M1782" s="1">
        <v>6</v>
      </c>
      <c r="N1782" s="1">
        <v>5</v>
      </c>
      <c r="O1782" s="1">
        <v>76</v>
      </c>
      <c r="P1782" s="1">
        <v>127</v>
      </c>
    </row>
    <row r="1783" spans="1:16" x14ac:dyDescent="0.25">
      <c r="A1783" s="1" t="s">
        <v>10042</v>
      </c>
      <c r="B1783" s="1">
        <v>2013</v>
      </c>
      <c r="C1783" s="1" t="s">
        <v>56</v>
      </c>
      <c r="D1783" s="1" t="s">
        <v>57</v>
      </c>
      <c r="E1783" s="1">
        <v>157</v>
      </c>
      <c r="F1783" s="1">
        <v>606</v>
      </c>
      <c r="G1783" s="1">
        <v>76</v>
      </c>
      <c r="H1783" s="1">
        <v>150</v>
      </c>
      <c r="I1783" s="1">
        <v>27</v>
      </c>
      <c r="J1783" s="1">
        <v>6</v>
      </c>
      <c r="K1783" s="1">
        <v>17</v>
      </c>
      <c r="L1783" s="1">
        <v>59</v>
      </c>
      <c r="M1783" s="1">
        <v>6</v>
      </c>
      <c r="N1783" s="1">
        <v>5</v>
      </c>
      <c r="O1783" s="1">
        <v>40</v>
      </c>
      <c r="P1783" s="1">
        <v>55</v>
      </c>
    </row>
    <row r="1784" spans="1:16" x14ac:dyDescent="0.25">
      <c r="A1784" s="1" t="s">
        <v>9950</v>
      </c>
      <c r="B1784" s="1">
        <v>2013</v>
      </c>
      <c r="C1784" s="1" t="s">
        <v>52</v>
      </c>
      <c r="D1784" s="1" t="s">
        <v>53</v>
      </c>
      <c r="E1784" s="1">
        <v>153</v>
      </c>
      <c r="F1784" s="1">
        <v>607</v>
      </c>
      <c r="G1784" s="1">
        <v>84</v>
      </c>
      <c r="H1784" s="1">
        <v>160</v>
      </c>
      <c r="I1784" s="1">
        <v>27</v>
      </c>
      <c r="J1784" s="1">
        <v>4</v>
      </c>
      <c r="K1784" s="1">
        <v>17</v>
      </c>
      <c r="L1784" s="1">
        <v>62</v>
      </c>
      <c r="M1784" s="1">
        <v>20</v>
      </c>
      <c r="N1784" s="1">
        <v>8</v>
      </c>
      <c r="O1784" s="1">
        <v>50</v>
      </c>
      <c r="P1784" s="1">
        <v>147</v>
      </c>
    </row>
    <row r="1785" spans="1:16" x14ac:dyDescent="0.25">
      <c r="A1785" s="1" t="s">
        <v>9504</v>
      </c>
      <c r="B1785" s="1">
        <v>2013</v>
      </c>
      <c r="C1785" s="1" t="s">
        <v>74</v>
      </c>
      <c r="D1785" s="1" t="s">
        <v>53</v>
      </c>
      <c r="E1785" s="1">
        <v>158</v>
      </c>
      <c r="F1785" s="1">
        <v>607</v>
      </c>
      <c r="G1785" s="1">
        <v>57</v>
      </c>
      <c r="H1785" s="1">
        <v>142</v>
      </c>
      <c r="I1785" s="1">
        <v>20</v>
      </c>
      <c r="J1785" s="1">
        <v>4</v>
      </c>
      <c r="K1785" s="1">
        <v>4</v>
      </c>
      <c r="L1785" s="1">
        <v>52</v>
      </c>
      <c r="M1785" s="1">
        <v>22</v>
      </c>
      <c r="N1785" s="1">
        <v>0</v>
      </c>
      <c r="O1785" s="1">
        <v>19</v>
      </c>
      <c r="P1785" s="1">
        <v>84</v>
      </c>
    </row>
    <row r="1786" spans="1:16" x14ac:dyDescent="0.25">
      <c r="A1786" s="1" t="s">
        <v>9632</v>
      </c>
      <c r="B1786" s="1">
        <v>2013</v>
      </c>
      <c r="C1786" s="1" t="s">
        <v>65</v>
      </c>
      <c r="D1786" s="1" t="s">
        <v>57</v>
      </c>
      <c r="E1786" s="1">
        <v>155</v>
      </c>
      <c r="F1786" s="1">
        <v>609</v>
      </c>
      <c r="G1786" s="1">
        <v>70</v>
      </c>
      <c r="H1786" s="1">
        <v>172</v>
      </c>
      <c r="I1786" s="1">
        <v>36</v>
      </c>
      <c r="J1786" s="1">
        <v>2</v>
      </c>
      <c r="K1786" s="1">
        <v>14</v>
      </c>
      <c r="L1786" s="1">
        <v>82</v>
      </c>
      <c r="M1786" s="1">
        <v>3</v>
      </c>
      <c r="N1786" s="1">
        <v>5</v>
      </c>
      <c r="O1786" s="1">
        <v>47</v>
      </c>
      <c r="P1786" s="1">
        <v>53</v>
      </c>
    </row>
    <row r="1787" spans="1:16" x14ac:dyDescent="0.25">
      <c r="A1787" s="1" t="s">
        <v>9557</v>
      </c>
      <c r="B1787" s="1">
        <v>2013</v>
      </c>
      <c r="C1787" s="1" t="s">
        <v>79</v>
      </c>
      <c r="D1787" s="1" t="s">
        <v>57</v>
      </c>
      <c r="E1787" s="1">
        <v>153</v>
      </c>
      <c r="F1787" s="1">
        <v>610</v>
      </c>
      <c r="G1787" s="1">
        <v>75</v>
      </c>
      <c r="H1787" s="1">
        <v>170</v>
      </c>
      <c r="I1787" s="1">
        <v>28</v>
      </c>
      <c r="J1787" s="1">
        <v>11</v>
      </c>
      <c r="K1787" s="1">
        <v>4</v>
      </c>
      <c r="L1787" s="1">
        <v>47</v>
      </c>
      <c r="M1787" s="1">
        <v>20</v>
      </c>
      <c r="N1787" s="1">
        <v>6</v>
      </c>
      <c r="O1787" s="1">
        <v>42</v>
      </c>
      <c r="P1787" s="1">
        <v>77</v>
      </c>
    </row>
    <row r="1788" spans="1:16" x14ac:dyDescent="0.25">
      <c r="A1788" s="1" t="s">
        <v>9525</v>
      </c>
      <c r="B1788" s="1">
        <v>2013</v>
      </c>
      <c r="C1788" s="1" t="s">
        <v>63</v>
      </c>
      <c r="D1788" s="1" t="s">
        <v>53</v>
      </c>
      <c r="E1788" s="1">
        <v>157</v>
      </c>
      <c r="F1788" s="1">
        <v>612</v>
      </c>
      <c r="G1788" s="1">
        <v>77</v>
      </c>
      <c r="H1788" s="1">
        <v>168</v>
      </c>
      <c r="I1788" s="1">
        <v>36</v>
      </c>
      <c r="J1788" s="1">
        <v>3</v>
      </c>
      <c r="K1788" s="1">
        <v>12</v>
      </c>
      <c r="L1788" s="1">
        <v>71</v>
      </c>
      <c r="M1788" s="1">
        <v>11</v>
      </c>
      <c r="N1788" s="1">
        <v>3</v>
      </c>
      <c r="O1788" s="1">
        <v>72</v>
      </c>
      <c r="P1788" s="1">
        <v>91</v>
      </c>
    </row>
    <row r="1789" spans="1:16" x14ac:dyDescent="0.25">
      <c r="A1789" s="1" t="s">
        <v>9573</v>
      </c>
      <c r="B1789" s="1">
        <v>2013</v>
      </c>
      <c r="C1789" s="1" t="s">
        <v>63</v>
      </c>
      <c r="D1789" s="1" t="s">
        <v>53</v>
      </c>
      <c r="E1789" s="1">
        <v>160</v>
      </c>
      <c r="F1789" s="1">
        <v>614</v>
      </c>
      <c r="G1789" s="1">
        <v>91</v>
      </c>
      <c r="H1789" s="1">
        <v>165</v>
      </c>
      <c r="I1789" s="1">
        <v>39</v>
      </c>
      <c r="J1789" s="1">
        <v>3</v>
      </c>
      <c r="K1789" s="1">
        <v>32</v>
      </c>
      <c r="L1789" s="1">
        <v>88</v>
      </c>
      <c r="M1789" s="1">
        <v>1</v>
      </c>
      <c r="N1789" s="1">
        <v>0</v>
      </c>
      <c r="O1789" s="1">
        <v>70</v>
      </c>
      <c r="P1789" s="1">
        <v>162</v>
      </c>
    </row>
    <row r="1790" spans="1:16" x14ac:dyDescent="0.25">
      <c r="A1790" s="1" t="s">
        <v>9624</v>
      </c>
      <c r="B1790" s="1">
        <v>2013</v>
      </c>
      <c r="C1790" s="1" t="s">
        <v>55</v>
      </c>
      <c r="D1790" s="1" t="s">
        <v>53</v>
      </c>
      <c r="E1790" s="1">
        <v>160</v>
      </c>
      <c r="F1790" s="1">
        <v>615</v>
      </c>
      <c r="G1790" s="1">
        <v>79</v>
      </c>
      <c r="H1790" s="1">
        <v>160</v>
      </c>
      <c r="I1790" s="1">
        <v>32</v>
      </c>
      <c r="J1790" s="1">
        <v>2</v>
      </c>
      <c r="K1790" s="1">
        <v>22</v>
      </c>
      <c r="L1790" s="1">
        <v>69</v>
      </c>
      <c r="M1790" s="1">
        <v>9</v>
      </c>
      <c r="N1790" s="1">
        <v>3</v>
      </c>
      <c r="O1790" s="1">
        <v>68</v>
      </c>
      <c r="P1790" s="1">
        <v>122</v>
      </c>
    </row>
    <row r="1791" spans="1:16" x14ac:dyDescent="0.25">
      <c r="A1791" s="1" t="s">
        <v>9567</v>
      </c>
      <c r="B1791" s="1">
        <v>2013</v>
      </c>
      <c r="C1791" s="1" t="s">
        <v>80</v>
      </c>
      <c r="D1791" s="1" t="s">
        <v>53</v>
      </c>
      <c r="E1791" s="1">
        <v>156</v>
      </c>
      <c r="F1791" s="1">
        <v>620</v>
      </c>
      <c r="G1791" s="1">
        <v>91</v>
      </c>
      <c r="H1791" s="1">
        <v>168</v>
      </c>
      <c r="I1791" s="1">
        <v>17</v>
      </c>
      <c r="J1791" s="1">
        <v>4</v>
      </c>
      <c r="K1791" s="1">
        <v>4</v>
      </c>
      <c r="L1791" s="1">
        <v>67</v>
      </c>
      <c r="M1791" s="1">
        <v>42</v>
      </c>
      <c r="N1791" s="1">
        <v>8</v>
      </c>
      <c r="O1791" s="1">
        <v>52</v>
      </c>
      <c r="P1791" s="1">
        <v>97</v>
      </c>
    </row>
    <row r="1792" spans="1:16" x14ac:dyDescent="0.25">
      <c r="A1792" s="1" t="s">
        <v>9628</v>
      </c>
      <c r="B1792" s="1">
        <v>2013</v>
      </c>
      <c r="C1792" s="1" t="s">
        <v>77</v>
      </c>
      <c r="D1792" s="1" t="s">
        <v>53</v>
      </c>
      <c r="E1792" s="1">
        <v>159</v>
      </c>
      <c r="F1792" s="1">
        <v>620</v>
      </c>
      <c r="G1792" s="1">
        <v>85</v>
      </c>
      <c r="H1792" s="1">
        <v>145</v>
      </c>
      <c r="I1792" s="1">
        <v>30</v>
      </c>
      <c r="J1792" s="1">
        <v>2</v>
      </c>
      <c r="K1792" s="1">
        <v>34</v>
      </c>
      <c r="L1792" s="1">
        <v>100</v>
      </c>
      <c r="M1792" s="1">
        <v>5</v>
      </c>
      <c r="N1792" s="1">
        <v>2</v>
      </c>
      <c r="O1792" s="1">
        <v>54</v>
      </c>
      <c r="P1792" s="1">
        <v>184</v>
      </c>
    </row>
    <row r="1793" spans="1:16" x14ac:dyDescent="0.25">
      <c r="A1793" s="1" t="s">
        <v>9569</v>
      </c>
      <c r="B1793" s="1">
        <v>2013</v>
      </c>
      <c r="C1793" s="1" t="s">
        <v>74</v>
      </c>
      <c r="D1793" s="1" t="s">
        <v>53</v>
      </c>
      <c r="E1793" s="1">
        <v>159</v>
      </c>
      <c r="F1793" s="1">
        <v>623</v>
      </c>
      <c r="G1793" s="1">
        <v>86</v>
      </c>
      <c r="H1793" s="1">
        <v>188</v>
      </c>
      <c r="I1793" s="1">
        <v>34</v>
      </c>
      <c r="J1793" s="1">
        <v>3</v>
      </c>
      <c r="K1793" s="1">
        <v>17</v>
      </c>
      <c r="L1793" s="1">
        <v>79</v>
      </c>
      <c r="M1793" s="1">
        <v>11</v>
      </c>
      <c r="N1793" s="1">
        <v>4</v>
      </c>
      <c r="O1793" s="1">
        <v>51</v>
      </c>
      <c r="P1793" s="1">
        <v>100</v>
      </c>
    </row>
    <row r="1794" spans="1:16" x14ac:dyDescent="0.25">
      <c r="A1794" s="1" t="s">
        <v>9664</v>
      </c>
      <c r="B1794" s="1">
        <v>2013</v>
      </c>
      <c r="C1794" s="1" t="s">
        <v>78</v>
      </c>
      <c r="D1794" s="1" t="s">
        <v>53</v>
      </c>
      <c r="E1794" s="1">
        <v>162</v>
      </c>
      <c r="F1794" s="1">
        <v>624</v>
      </c>
      <c r="G1794" s="1">
        <v>82</v>
      </c>
      <c r="H1794" s="1">
        <v>174</v>
      </c>
      <c r="I1794" s="1">
        <v>36</v>
      </c>
      <c r="J1794" s="1">
        <v>0</v>
      </c>
      <c r="K1794" s="1">
        <v>25</v>
      </c>
      <c r="L1794" s="1">
        <v>106</v>
      </c>
      <c r="M1794" s="1">
        <v>1</v>
      </c>
      <c r="N1794" s="1">
        <v>1</v>
      </c>
      <c r="O1794" s="1">
        <v>75</v>
      </c>
      <c r="P1794" s="1">
        <v>117</v>
      </c>
    </row>
    <row r="1795" spans="1:16" x14ac:dyDescent="0.25">
      <c r="A1795" s="1" t="s">
        <v>9614</v>
      </c>
      <c r="B1795" s="1">
        <v>2013</v>
      </c>
      <c r="C1795" s="1" t="s">
        <v>54</v>
      </c>
      <c r="D1795" s="1" t="s">
        <v>53</v>
      </c>
      <c r="E1795" s="1">
        <v>152</v>
      </c>
      <c r="F1795" s="1">
        <v>626</v>
      </c>
      <c r="G1795" s="1">
        <v>64</v>
      </c>
      <c r="H1795" s="1">
        <v>177</v>
      </c>
      <c r="I1795" s="1">
        <v>31</v>
      </c>
      <c r="J1795" s="1">
        <v>2</v>
      </c>
      <c r="K1795" s="1">
        <v>5</v>
      </c>
      <c r="L1795" s="1">
        <v>52</v>
      </c>
      <c r="M1795" s="1">
        <v>35</v>
      </c>
      <c r="N1795" s="1">
        <v>13</v>
      </c>
      <c r="O1795" s="1">
        <v>32</v>
      </c>
      <c r="P1795" s="1">
        <v>85</v>
      </c>
    </row>
    <row r="1796" spans="1:16" x14ac:dyDescent="0.25">
      <c r="A1796" s="1" t="s">
        <v>9603</v>
      </c>
      <c r="B1796" s="1">
        <v>2013</v>
      </c>
      <c r="C1796" s="1" t="s">
        <v>75</v>
      </c>
      <c r="D1796" s="1" t="s">
        <v>57</v>
      </c>
      <c r="E1796" s="1">
        <v>160</v>
      </c>
      <c r="F1796" s="1">
        <v>626</v>
      </c>
      <c r="G1796" s="1">
        <v>89</v>
      </c>
      <c r="H1796" s="1">
        <v>164</v>
      </c>
      <c r="I1796" s="1">
        <v>43</v>
      </c>
      <c r="J1796" s="1">
        <v>1</v>
      </c>
      <c r="K1796" s="1">
        <v>30</v>
      </c>
      <c r="L1796" s="1">
        <v>109</v>
      </c>
      <c r="M1796" s="1">
        <v>7</v>
      </c>
      <c r="N1796" s="1">
        <v>3</v>
      </c>
      <c r="O1796" s="1">
        <v>63</v>
      </c>
      <c r="P1796" s="1">
        <v>185</v>
      </c>
    </row>
    <row r="1797" spans="1:16" x14ac:dyDescent="0.25">
      <c r="A1797" s="1" t="s">
        <v>10077</v>
      </c>
      <c r="B1797" s="1">
        <v>2013</v>
      </c>
      <c r="C1797" s="1" t="s">
        <v>76</v>
      </c>
      <c r="D1797" s="1" t="s">
        <v>57</v>
      </c>
      <c r="E1797" s="1">
        <v>157</v>
      </c>
      <c r="F1797" s="1">
        <v>626</v>
      </c>
      <c r="G1797" s="1">
        <v>126</v>
      </c>
      <c r="H1797" s="1">
        <v>199</v>
      </c>
      <c r="I1797" s="1">
        <v>55</v>
      </c>
      <c r="J1797" s="1">
        <v>7</v>
      </c>
      <c r="K1797" s="1">
        <v>11</v>
      </c>
      <c r="L1797" s="1">
        <v>78</v>
      </c>
      <c r="M1797" s="1">
        <v>3</v>
      </c>
      <c r="N1797" s="1">
        <v>3</v>
      </c>
      <c r="O1797" s="1">
        <v>72</v>
      </c>
      <c r="P1797" s="1">
        <v>98</v>
      </c>
    </row>
    <row r="1798" spans="1:16" x14ac:dyDescent="0.25">
      <c r="A1798" s="1" t="s">
        <v>9587</v>
      </c>
      <c r="B1798" s="1">
        <v>2013</v>
      </c>
      <c r="C1798" s="1" t="s">
        <v>81</v>
      </c>
      <c r="D1798" s="1" t="s">
        <v>57</v>
      </c>
      <c r="E1798" s="1">
        <v>162</v>
      </c>
      <c r="F1798" s="1">
        <v>629</v>
      </c>
      <c r="G1798" s="1">
        <v>91</v>
      </c>
      <c r="H1798" s="1">
        <v>178</v>
      </c>
      <c r="I1798" s="1">
        <v>35</v>
      </c>
      <c r="J1798" s="1">
        <v>5</v>
      </c>
      <c r="K1798" s="1">
        <v>27</v>
      </c>
      <c r="L1798" s="1">
        <v>99</v>
      </c>
      <c r="M1798" s="1">
        <v>22</v>
      </c>
      <c r="N1798" s="1">
        <v>3</v>
      </c>
      <c r="O1798" s="1">
        <v>52</v>
      </c>
      <c r="P1798" s="1">
        <v>115</v>
      </c>
    </row>
    <row r="1799" spans="1:16" x14ac:dyDescent="0.25">
      <c r="A1799" s="1" t="s">
        <v>9496</v>
      </c>
      <c r="B1799" s="1">
        <v>2013</v>
      </c>
      <c r="C1799" s="1" t="s">
        <v>80</v>
      </c>
      <c r="D1799" s="1" t="s">
        <v>53</v>
      </c>
      <c r="E1799" s="1">
        <v>161</v>
      </c>
      <c r="F1799" s="1">
        <v>631</v>
      </c>
      <c r="G1799" s="1">
        <v>88</v>
      </c>
      <c r="H1799" s="1">
        <v>199</v>
      </c>
      <c r="I1799" s="1">
        <v>32</v>
      </c>
      <c r="J1799" s="1">
        <v>0</v>
      </c>
      <c r="K1799" s="1">
        <v>30</v>
      </c>
      <c r="L1799" s="1">
        <v>92</v>
      </c>
      <c r="M1799" s="1">
        <v>1</v>
      </c>
      <c r="N1799" s="1">
        <v>0</v>
      </c>
      <c r="O1799" s="1">
        <v>50</v>
      </c>
      <c r="P1799" s="1">
        <v>78</v>
      </c>
    </row>
    <row r="1800" spans="1:16" x14ac:dyDescent="0.25">
      <c r="A1800" s="1" t="s">
        <v>9483</v>
      </c>
      <c r="B1800" s="1">
        <v>2013</v>
      </c>
      <c r="C1800" s="1" t="s">
        <v>74</v>
      </c>
      <c r="D1800" s="1" t="s">
        <v>53</v>
      </c>
      <c r="E1800" s="1">
        <v>156</v>
      </c>
      <c r="F1800" s="1">
        <v>633</v>
      </c>
      <c r="G1800" s="1">
        <v>90</v>
      </c>
      <c r="H1800" s="1">
        <v>168</v>
      </c>
      <c r="I1800" s="1">
        <v>27</v>
      </c>
      <c r="J1800" s="1">
        <v>6</v>
      </c>
      <c r="K1800" s="1">
        <v>20</v>
      </c>
      <c r="L1800" s="1">
        <v>81</v>
      </c>
      <c r="M1800" s="1">
        <v>11</v>
      </c>
      <c r="N1800" s="1">
        <v>3</v>
      </c>
      <c r="O1800" s="1">
        <v>52</v>
      </c>
      <c r="P1800" s="1">
        <v>141</v>
      </c>
    </row>
    <row r="1801" spans="1:16" x14ac:dyDescent="0.25">
      <c r="A1801" s="1" t="s">
        <v>9656</v>
      </c>
      <c r="B1801" s="1">
        <v>2013</v>
      </c>
      <c r="C1801" s="1" t="s">
        <v>61</v>
      </c>
      <c r="D1801" s="1" t="s">
        <v>53</v>
      </c>
      <c r="E1801" s="1">
        <v>160</v>
      </c>
      <c r="F1801" s="1">
        <v>634</v>
      </c>
      <c r="G1801" s="1">
        <v>89</v>
      </c>
      <c r="H1801" s="1">
        <v>172</v>
      </c>
      <c r="I1801" s="1">
        <v>24</v>
      </c>
      <c r="J1801" s="1">
        <v>0</v>
      </c>
      <c r="K1801" s="1">
        <v>10</v>
      </c>
      <c r="L1801" s="1">
        <v>59</v>
      </c>
      <c r="M1801" s="1">
        <v>1</v>
      </c>
      <c r="N1801" s="1">
        <v>2</v>
      </c>
      <c r="O1801" s="1">
        <v>55</v>
      </c>
      <c r="P1801" s="1">
        <v>76</v>
      </c>
    </row>
    <row r="1802" spans="1:16" x14ac:dyDescent="0.25">
      <c r="A1802" s="1" t="s">
        <v>9509</v>
      </c>
      <c r="B1802" s="1">
        <v>2013</v>
      </c>
      <c r="C1802" s="1" t="s">
        <v>52</v>
      </c>
      <c r="D1802" s="1" t="s">
        <v>53</v>
      </c>
      <c r="E1802" s="1">
        <v>158</v>
      </c>
      <c r="F1802" s="1">
        <v>637</v>
      </c>
      <c r="G1802" s="1">
        <v>68</v>
      </c>
      <c r="H1802" s="1">
        <v>181</v>
      </c>
      <c r="I1802" s="1">
        <v>39</v>
      </c>
      <c r="J1802" s="1">
        <v>2</v>
      </c>
      <c r="K1802" s="1">
        <v>6</v>
      </c>
      <c r="L1802" s="1">
        <v>48</v>
      </c>
      <c r="M1802" s="1">
        <v>30</v>
      </c>
      <c r="N1802" s="1">
        <v>9</v>
      </c>
      <c r="O1802" s="1">
        <v>26</v>
      </c>
      <c r="P1802" s="1">
        <v>68</v>
      </c>
    </row>
    <row r="1803" spans="1:16" x14ac:dyDescent="0.25">
      <c r="A1803" s="1" t="s">
        <v>9563</v>
      </c>
      <c r="B1803" s="1">
        <v>2013</v>
      </c>
      <c r="C1803" s="1" t="s">
        <v>64</v>
      </c>
      <c r="D1803" s="1" t="s">
        <v>53</v>
      </c>
      <c r="E1803" s="1">
        <v>160</v>
      </c>
      <c r="F1803" s="1">
        <v>641</v>
      </c>
      <c r="G1803" s="1">
        <v>91</v>
      </c>
      <c r="H1803" s="1">
        <v>193</v>
      </c>
      <c r="I1803" s="1">
        <v>42</v>
      </c>
      <c r="J1803" s="1">
        <v>2</v>
      </c>
      <c r="K1803" s="1">
        <v>9</v>
      </c>
      <c r="L1803" s="1">
        <v>84</v>
      </c>
      <c r="M1803" s="1">
        <v>17</v>
      </c>
      <c r="N1803" s="1">
        <v>5</v>
      </c>
      <c r="O1803" s="1">
        <v>73</v>
      </c>
      <c r="P1803" s="1">
        <v>75</v>
      </c>
    </row>
    <row r="1804" spans="1:16" x14ac:dyDescent="0.25">
      <c r="A1804" s="1" t="s">
        <v>9486</v>
      </c>
      <c r="B1804" s="1">
        <v>2013</v>
      </c>
      <c r="C1804" s="1" t="s">
        <v>61</v>
      </c>
      <c r="D1804" s="1" t="s">
        <v>53</v>
      </c>
      <c r="E1804" s="1">
        <v>160</v>
      </c>
      <c r="F1804" s="1">
        <v>653</v>
      </c>
      <c r="G1804" s="1">
        <v>100</v>
      </c>
      <c r="H1804" s="1">
        <v>186</v>
      </c>
      <c r="I1804" s="1">
        <v>35</v>
      </c>
      <c r="J1804" s="1">
        <v>1</v>
      </c>
      <c r="K1804" s="1">
        <v>33</v>
      </c>
      <c r="L1804" s="1">
        <v>108</v>
      </c>
      <c r="M1804" s="1">
        <v>14</v>
      </c>
      <c r="N1804" s="1">
        <v>3</v>
      </c>
      <c r="O1804" s="1">
        <v>25</v>
      </c>
      <c r="P1804" s="1">
        <v>136</v>
      </c>
    </row>
    <row r="1805" spans="1:16" x14ac:dyDescent="0.25">
      <c r="A1805" s="1" t="s">
        <v>9551</v>
      </c>
      <c r="B1805" s="1">
        <v>2013</v>
      </c>
      <c r="C1805" s="1" t="s">
        <v>69</v>
      </c>
      <c r="D1805" s="1" t="s">
        <v>57</v>
      </c>
      <c r="E1805" s="1">
        <v>161</v>
      </c>
      <c r="F1805" s="1">
        <v>658</v>
      </c>
      <c r="G1805" s="1">
        <v>92</v>
      </c>
      <c r="H1805" s="1">
        <v>188</v>
      </c>
      <c r="I1805" s="1">
        <v>38</v>
      </c>
      <c r="J1805" s="1">
        <v>4</v>
      </c>
      <c r="K1805" s="1">
        <v>13</v>
      </c>
      <c r="L1805" s="1">
        <v>78</v>
      </c>
      <c r="M1805" s="1">
        <v>23</v>
      </c>
      <c r="N1805" s="1">
        <v>3</v>
      </c>
      <c r="O1805" s="1">
        <v>32</v>
      </c>
      <c r="P1805" s="1">
        <v>95</v>
      </c>
    </row>
    <row r="1806" spans="1:16" x14ac:dyDescent="0.25">
      <c r="A1806" s="1" t="s">
        <v>9676</v>
      </c>
      <c r="B1806" s="1">
        <v>2013</v>
      </c>
      <c r="C1806" s="1" t="s">
        <v>58</v>
      </c>
      <c r="D1806" s="1" t="s">
        <v>57</v>
      </c>
      <c r="E1806" s="1">
        <v>161</v>
      </c>
      <c r="F1806" s="1">
        <v>666</v>
      </c>
      <c r="G1806" s="1">
        <v>59</v>
      </c>
      <c r="H1806" s="1">
        <v>163</v>
      </c>
      <c r="I1806" s="1">
        <v>34</v>
      </c>
      <c r="J1806" s="1">
        <v>2</v>
      </c>
      <c r="K1806" s="1">
        <v>10</v>
      </c>
      <c r="L1806" s="1">
        <v>44</v>
      </c>
      <c r="M1806" s="1">
        <v>9</v>
      </c>
      <c r="N1806" s="1">
        <v>6</v>
      </c>
      <c r="O1806" s="1">
        <v>30</v>
      </c>
      <c r="P1806" s="1">
        <v>129</v>
      </c>
    </row>
    <row r="1807" spans="1:16" x14ac:dyDescent="0.25">
      <c r="A1807" s="1" t="s">
        <v>10051</v>
      </c>
      <c r="B1807" s="1">
        <v>2013</v>
      </c>
      <c r="C1807" s="1" t="s">
        <v>61</v>
      </c>
      <c r="D1807" s="1" t="s">
        <v>53</v>
      </c>
      <c r="E1807" s="1">
        <v>156</v>
      </c>
      <c r="F1807" s="1">
        <v>667</v>
      </c>
      <c r="G1807" s="1">
        <v>88</v>
      </c>
      <c r="H1807" s="1">
        <v>189</v>
      </c>
      <c r="I1807" s="1">
        <v>51</v>
      </c>
      <c r="J1807" s="1">
        <v>3</v>
      </c>
      <c r="K1807" s="1">
        <v>14</v>
      </c>
      <c r="L1807" s="1">
        <v>71</v>
      </c>
      <c r="M1807" s="1">
        <v>6</v>
      </c>
      <c r="N1807" s="1">
        <v>7</v>
      </c>
      <c r="O1807" s="1">
        <v>29</v>
      </c>
      <c r="P1807" s="1">
        <v>113</v>
      </c>
    </row>
    <row r="1808" spans="1:16" x14ac:dyDescent="0.25">
      <c r="A1808" s="1" t="s">
        <v>10165</v>
      </c>
      <c r="B1808" s="1">
        <v>2014</v>
      </c>
      <c r="C1808" s="1" t="s">
        <v>81</v>
      </c>
      <c r="D1808" s="1" t="s">
        <v>57</v>
      </c>
      <c r="E1808" s="1">
        <v>61</v>
      </c>
      <c r="F1808" s="1">
        <v>100</v>
      </c>
      <c r="G1808" s="1">
        <v>13</v>
      </c>
      <c r="H1808" s="1">
        <v>17</v>
      </c>
      <c r="I1808" s="1">
        <v>7</v>
      </c>
      <c r="J1808" s="1">
        <v>0</v>
      </c>
      <c r="K1808" s="1">
        <v>1</v>
      </c>
      <c r="L1808" s="1">
        <v>3</v>
      </c>
      <c r="M1808" s="1">
        <v>0</v>
      </c>
      <c r="N1808" s="1">
        <v>1</v>
      </c>
      <c r="O1808" s="1">
        <v>5</v>
      </c>
      <c r="P1808" s="1">
        <v>25</v>
      </c>
    </row>
    <row r="1809" spans="1:16" x14ac:dyDescent="0.25">
      <c r="A1809" s="1" t="s">
        <v>133</v>
      </c>
      <c r="B1809" s="1">
        <v>2014</v>
      </c>
      <c r="C1809" s="1" t="s">
        <v>52</v>
      </c>
      <c r="D1809" s="1" t="s">
        <v>53</v>
      </c>
      <c r="E1809" s="1">
        <v>28</v>
      </c>
      <c r="F1809" s="1">
        <v>100</v>
      </c>
      <c r="G1809" s="1">
        <v>6</v>
      </c>
      <c r="H1809" s="1">
        <v>25</v>
      </c>
      <c r="I1809" s="1">
        <v>5</v>
      </c>
      <c r="J1809" s="1">
        <v>0</v>
      </c>
      <c r="K1809" s="1">
        <v>0</v>
      </c>
      <c r="L1809" s="1">
        <v>5</v>
      </c>
      <c r="M1809" s="1">
        <v>1</v>
      </c>
      <c r="N1809" s="1">
        <v>1</v>
      </c>
      <c r="O1809" s="1">
        <v>3</v>
      </c>
      <c r="P1809" s="1">
        <v>25</v>
      </c>
    </row>
    <row r="1810" spans="1:16" x14ac:dyDescent="0.25">
      <c r="A1810" s="1" t="s">
        <v>10166</v>
      </c>
      <c r="B1810" s="1">
        <v>2014</v>
      </c>
      <c r="C1810" s="1" t="s">
        <v>80</v>
      </c>
      <c r="D1810" s="1" t="s">
        <v>53</v>
      </c>
      <c r="E1810" s="1">
        <v>44</v>
      </c>
      <c r="F1810" s="1">
        <v>101</v>
      </c>
      <c r="G1810" s="1">
        <v>13</v>
      </c>
      <c r="H1810" s="1">
        <v>17</v>
      </c>
      <c r="I1810" s="1">
        <v>3</v>
      </c>
      <c r="J1810" s="1">
        <v>0</v>
      </c>
      <c r="K1810" s="1">
        <v>1</v>
      </c>
      <c r="L1810" s="1">
        <v>8</v>
      </c>
      <c r="M1810" s="1">
        <v>3</v>
      </c>
      <c r="N1810" s="1">
        <v>1</v>
      </c>
      <c r="O1810" s="1">
        <v>10</v>
      </c>
      <c r="P1810" s="1">
        <v>27</v>
      </c>
    </row>
    <row r="1811" spans="1:16" x14ac:dyDescent="0.25">
      <c r="A1811" s="1" t="s">
        <v>10167</v>
      </c>
      <c r="B1811" s="1">
        <v>2014</v>
      </c>
      <c r="C1811" s="1" t="s">
        <v>68</v>
      </c>
      <c r="D1811" s="1" t="s">
        <v>57</v>
      </c>
      <c r="E1811" s="1">
        <v>51</v>
      </c>
      <c r="F1811" s="1">
        <v>101</v>
      </c>
      <c r="G1811" s="1">
        <v>12</v>
      </c>
      <c r="H1811" s="1">
        <v>22</v>
      </c>
      <c r="I1811" s="1">
        <v>1</v>
      </c>
      <c r="J1811" s="1">
        <v>3</v>
      </c>
      <c r="K1811" s="1">
        <v>1</v>
      </c>
      <c r="L1811" s="1">
        <v>10</v>
      </c>
      <c r="M1811" s="1">
        <v>2</v>
      </c>
      <c r="N1811" s="1">
        <v>1</v>
      </c>
      <c r="O1811" s="1">
        <v>12</v>
      </c>
      <c r="P1811" s="1">
        <v>32</v>
      </c>
    </row>
    <row r="1812" spans="1:16" x14ac:dyDescent="0.25">
      <c r="A1812" s="1" t="s">
        <v>9830</v>
      </c>
      <c r="B1812" s="1">
        <v>2014</v>
      </c>
      <c r="C1812" s="1" t="s">
        <v>70</v>
      </c>
      <c r="D1812" s="1" t="s">
        <v>57</v>
      </c>
      <c r="E1812" s="1">
        <v>48</v>
      </c>
      <c r="F1812" s="1">
        <v>102</v>
      </c>
      <c r="G1812" s="1">
        <v>15</v>
      </c>
      <c r="H1812" s="1">
        <v>25</v>
      </c>
      <c r="I1812" s="1">
        <v>5</v>
      </c>
      <c r="J1812" s="1">
        <v>0</v>
      </c>
      <c r="K1812" s="1">
        <v>0</v>
      </c>
      <c r="L1812" s="1">
        <v>7</v>
      </c>
      <c r="M1812" s="1">
        <v>1</v>
      </c>
      <c r="N1812" s="1">
        <v>1</v>
      </c>
      <c r="O1812" s="1">
        <v>9</v>
      </c>
      <c r="P1812" s="1">
        <v>18</v>
      </c>
    </row>
    <row r="1813" spans="1:16" x14ac:dyDescent="0.25">
      <c r="A1813" s="1" t="s">
        <v>10135</v>
      </c>
      <c r="B1813" s="1">
        <v>2014</v>
      </c>
      <c r="C1813" s="1" t="s">
        <v>82</v>
      </c>
      <c r="D1813" s="1" t="s">
        <v>57</v>
      </c>
      <c r="E1813" s="1">
        <v>52</v>
      </c>
      <c r="F1813" s="1">
        <v>102</v>
      </c>
      <c r="G1813" s="1">
        <v>13</v>
      </c>
      <c r="H1813" s="1">
        <v>24</v>
      </c>
      <c r="I1813" s="1">
        <v>8</v>
      </c>
      <c r="J1813" s="1">
        <v>0</v>
      </c>
      <c r="K1813" s="1">
        <v>3</v>
      </c>
      <c r="L1813" s="1">
        <v>8</v>
      </c>
      <c r="M1813" s="1">
        <v>0</v>
      </c>
      <c r="N1813" s="1">
        <v>0</v>
      </c>
      <c r="O1813" s="1">
        <v>8</v>
      </c>
      <c r="P1813" s="1">
        <v>32</v>
      </c>
    </row>
    <row r="1814" spans="1:16" x14ac:dyDescent="0.25">
      <c r="A1814" s="1" t="s">
        <v>9856</v>
      </c>
      <c r="B1814" s="1">
        <v>2014</v>
      </c>
      <c r="C1814" s="1" t="s">
        <v>61</v>
      </c>
      <c r="D1814" s="1" t="s">
        <v>53</v>
      </c>
      <c r="E1814" s="1">
        <v>26</v>
      </c>
      <c r="F1814" s="1">
        <v>104</v>
      </c>
      <c r="G1814" s="1">
        <v>13</v>
      </c>
      <c r="H1814" s="1">
        <v>32</v>
      </c>
      <c r="I1814" s="1">
        <v>5</v>
      </c>
      <c r="J1814" s="1">
        <v>0</v>
      </c>
      <c r="K1814" s="1">
        <v>5</v>
      </c>
      <c r="L1814" s="1">
        <v>18</v>
      </c>
      <c r="M1814" s="1">
        <v>0</v>
      </c>
      <c r="N1814" s="1">
        <v>1</v>
      </c>
      <c r="O1814" s="1">
        <v>6</v>
      </c>
      <c r="P1814" s="1">
        <v>19</v>
      </c>
    </row>
    <row r="1815" spans="1:16" x14ac:dyDescent="0.25">
      <c r="A1815" s="1" t="s">
        <v>9772</v>
      </c>
      <c r="B1815" s="1">
        <v>2014</v>
      </c>
      <c r="C1815" s="1" t="s">
        <v>82</v>
      </c>
      <c r="D1815" s="1" t="s">
        <v>57</v>
      </c>
      <c r="E1815" s="1">
        <v>80</v>
      </c>
      <c r="F1815" s="1">
        <v>105</v>
      </c>
      <c r="G1815" s="1">
        <v>14</v>
      </c>
      <c r="H1815" s="1">
        <v>16</v>
      </c>
      <c r="I1815" s="1">
        <v>2</v>
      </c>
      <c r="J1815" s="1">
        <v>1</v>
      </c>
      <c r="K1815" s="1">
        <v>0</v>
      </c>
      <c r="L1815" s="1">
        <v>3</v>
      </c>
      <c r="M1815" s="1">
        <v>3</v>
      </c>
      <c r="N1815" s="1">
        <v>0</v>
      </c>
      <c r="O1815" s="1">
        <v>15</v>
      </c>
      <c r="P1815" s="1">
        <v>23</v>
      </c>
    </row>
    <row r="1816" spans="1:16" x14ac:dyDescent="0.25">
      <c r="A1816" s="1" t="s">
        <v>10168</v>
      </c>
      <c r="B1816" s="1">
        <v>2014</v>
      </c>
      <c r="C1816" s="1" t="s">
        <v>80</v>
      </c>
      <c r="D1816" s="1" t="s">
        <v>53</v>
      </c>
      <c r="E1816" s="1">
        <v>28</v>
      </c>
      <c r="F1816" s="1">
        <v>105</v>
      </c>
      <c r="G1816" s="1">
        <v>11</v>
      </c>
      <c r="H1816" s="1">
        <v>31</v>
      </c>
      <c r="I1816" s="1">
        <v>7</v>
      </c>
      <c r="J1816" s="1">
        <v>0</v>
      </c>
      <c r="K1816" s="1">
        <v>2</v>
      </c>
      <c r="L1816" s="1">
        <v>14</v>
      </c>
      <c r="M1816" s="1">
        <v>1</v>
      </c>
      <c r="N1816" s="1">
        <v>0</v>
      </c>
      <c r="O1816" s="1">
        <v>2</v>
      </c>
      <c r="P1816" s="1">
        <v>18</v>
      </c>
    </row>
    <row r="1817" spans="1:16" x14ac:dyDescent="0.25">
      <c r="A1817" s="1" t="s">
        <v>10169</v>
      </c>
      <c r="B1817" s="1">
        <v>2014</v>
      </c>
      <c r="C1817" s="1" t="s">
        <v>55</v>
      </c>
      <c r="D1817" s="1" t="s">
        <v>53</v>
      </c>
      <c r="E1817" s="1">
        <v>27</v>
      </c>
      <c r="F1817" s="1">
        <v>106</v>
      </c>
      <c r="G1817" s="1">
        <v>10</v>
      </c>
      <c r="H1817" s="1">
        <v>21</v>
      </c>
      <c r="I1817" s="1">
        <v>5</v>
      </c>
      <c r="J1817" s="1">
        <v>1</v>
      </c>
      <c r="K1817" s="1">
        <v>1</v>
      </c>
      <c r="L1817" s="1">
        <v>8</v>
      </c>
      <c r="M1817" s="1">
        <v>3</v>
      </c>
      <c r="N1817" s="1">
        <v>1</v>
      </c>
      <c r="O1817" s="1">
        <v>6</v>
      </c>
      <c r="P1817" s="1">
        <v>40</v>
      </c>
    </row>
    <row r="1818" spans="1:16" x14ac:dyDescent="0.25">
      <c r="A1818" s="1" t="s">
        <v>10170</v>
      </c>
      <c r="B1818" s="1">
        <v>2014</v>
      </c>
      <c r="C1818" s="1" t="s">
        <v>65</v>
      </c>
      <c r="D1818" s="1" t="s">
        <v>57</v>
      </c>
      <c r="E1818" s="1">
        <v>44</v>
      </c>
      <c r="F1818" s="1">
        <v>106</v>
      </c>
      <c r="G1818" s="1">
        <v>8</v>
      </c>
      <c r="H1818" s="1">
        <v>18</v>
      </c>
      <c r="I1818" s="1">
        <v>5</v>
      </c>
      <c r="J1818" s="1">
        <v>1</v>
      </c>
      <c r="K1818" s="1">
        <v>2</v>
      </c>
      <c r="L1818" s="1">
        <v>9</v>
      </c>
      <c r="M1818" s="1">
        <v>1</v>
      </c>
      <c r="N1818" s="1">
        <v>0</v>
      </c>
      <c r="O1818" s="1">
        <v>6</v>
      </c>
      <c r="P1818" s="1">
        <v>34</v>
      </c>
    </row>
    <row r="1819" spans="1:16" x14ac:dyDescent="0.25">
      <c r="A1819" s="1" t="s">
        <v>10171</v>
      </c>
      <c r="B1819" s="1">
        <v>2014</v>
      </c>
      <c r="C1819" s="1" t="s">
        <v>52</v>
      </c>
      <c r="D1819" s="1" t="s">
        <v>53</v>
      </c>
      <c r="E1819" s="1">
        <v>48</v>
      </c>
      <c r="F1819" s="1">
        <v>106</v>
      </c>
      <c r="G1819" s="1">
        <v>8</v>
      </c>
      <c r="H1819" s="1">
        <v>25</v>
      </c>
      <c r="I1819" s="1">
        <v>5</v>
      </c>
      <c r="J1819" s="1">
        <v>0</v>
      </c>
      <c r="K1819" s="1">
        <v>2</v>
      </c>
      <c r="L1819" s="1">
        <v>7</v>
      </c>
      <c r="M1819" s="1">
        <v>0</v>
      </c>
      <c r="N1819" s="1">
        <v>1</v>
      </c>
      <c r="O1819" s="1">
        <v>8</v>
      </c>
      <c r="P1819" s="1">
        <v>38</v>
      </c>
    </row>
    <row r="1820" spans="1:16" x14ac:dyDescent="0.25">
      <c r="A1820" s="1" t="s">
        <v>10010</v>
      </c>
      <c r="B1820" s="1">
        <v>2014</v>
      </c>
      <c r="C1820" s="1" t="s">
        <v>80</v>
      </c>
      <c r="D1820" s="1" t="s">
        <v>53</v>
      </c>
      <c r="E1820" s="1">
        <v>34</v>
      </c>
      <c r="F1820" s="1">
        <v>107</v>
      </c>
      <c r="G1820" s="1">
        <v>13</v>
      </c>
      <c r="H1820" s="1">
        <v>28</v>
      </c>
      <c r="I1820" s="1">
        <v>10</v>
      </c>
      <c r="J1820" s="1">
        <v>0</v>
      </c>
      <c r="K1820" s="1">
        <v>0</v>
      </c>
      <c r="L1820" s="1">
        <v>11</v>
      </c>
      <c r="M1820" s="1">
        <v>0</v>
      </c>
      <c r="N1820" s="1">
        <v>1</v>
      </c>
      <c r="O1820" s="1">
        <v>11</v>
      </c>
      <c r="P1820" s="1">
        <v>26</v>
      </c>
    </row>
    <row r="1821" spans="1:16" x14ac:dyDescent="0.25">
      <c r="A1821" s="1" t="s">
        <v>10172</v>
      </c>
      <c r="B1821" s="1">
        <v>2014</v>
      </c>
      <c r="C1821" s="1" t="s">
        <v>68</v>
      </c>
      <c r="D1821" s="1" t="s">
        <v>57</v>
      </c>
      <c r="E1821" s="1">
        <v>38</v>
      </c>
      <c r="F1821" s="1">
        <v>109</v>
      </c>
      <c r="G1821" s="1">
        <v>13</v>
      </c>
      <c r="H1821" s="1">
        <v>24</v>
      </c>
      <c r="I1821" s="1">
        <v>2</v>
      </c>
      <c r="J1821" s="1">
        <v>0</v>
      </c>
      <c r="K1821" s="1">
        <v>1</v>
      </c>
      <c r="L1821" s="1">
        <v>6</v>
      </c>
      <c r="M1821" s="1">
        <v>4</v>
      </c>
      <c r="N1821" s="1">
        <v>1</v>
      </c>
      <c r="O1821" s="1">
        <v>9</v>
      </c>
      <c r="P1821" s="1">
        <v>39</v>
      </c>
    </row>
    <row r="1822" spans="1:16" x14ac:dyDescent="0.25">
      <c r="A1822" s="1" t="s">
        <v>10173</v>
      </c>
      <c r="B1822" s="1">
        <v>2014</v>
      </c>
      <c r="C1822" s="1" t="s">
        <v>76</v>
      </c>
      <c r="D1822" s="1" t="s">
        <v>57</v>
      </c>
      <c r="E1822" s="1">
        <v>47</v>
      </c>
      <c r="F1822" s="1">
        <v>110</v>
      </c>
      <c r="G1822" s="1">
        <v>11</v>
      </c>
      <c r="H1822" s="1">
        <v>27</v>
      </c>
      <c r="I1822" s="1">
        <v>6</v>
      </c>
      <c r="J1822" s="1">
        <v>1</v>
      </c>
      <c r="K1822" s="1">
        <v>3</v>
      </c>
      <c r="L1822" s="1">
        <v>8</v>
      </c>
      <c r="M1822" s="1">
        <v>0</v>
      </c>
      <c r="N1822" s="1">
        <v>2</v>
      </c>
      <c r="O1822" s="1">
        <v>5</v>
      </c>
      <c r="P1822" s="1">
        <v>31</v>
      </c>
    </row>
    <row r="1823" spans="1:16" x14ac:dyDescent="0.25">
      <c r="A1823" s="1" t="s">
        <v>9782</v>
      </c>
      <c r="B1823" s="1">
        <v>2014</v>
      </c>
      <c r="C1823" s="1" t="s">
        <v>74</v>
      </c>
      <c r="D1823" s="1" t="s">
        <v>53</v>
      </c>
      <c r="E1823" s="1">
        <v>36</v>
      </c>
      <c r="F1823" s="1">
        <v>110</v>
      </c>
      <c r="G1823" s="1">
        <v>8</v>
      </c>
      <c r="H1823" s="1">
        <v>31</v>
      </c>
      <c r="I1823" s="1">
        <v>5</v>
      </c>
      <c r="J1823" s="1">
        <v>0</v>
      </c>
      <c r="K1823" s="1">
        <v>2</v>
      </c>
      <c r="L1823" s="1">
        <v>11</v>
      </c>
      <c r="M1823" s="1">
        <v>0</v>
      </c>
      <c r="N1823" s="1">
        <v>0</v>
      </c>
      <c r="O1823" s="1">
        <v>7</v>
      </c>
      <c r="P1823" s="1">
        <v>27</v>
      </c>
    </row>
    <row r="1824" spans="1:16" x14ac:dyDescent="0.25">
      <c r="A1824" s="1" t="s">
        <v>10064</v>
      </c>
      <c r="B1824" s="1">
        <v>2014</v>
      </c>
      <c r="C1824" s="1" t="s">
        <v>62</v>
      </c>
      <c r="D1824" s="1" t="s">
        <v>57</v>
      </c>
      <c r="E1824" s="1">
        <v>52</v>
      </c>
      <c r="F1824" s="1">
        <v>111</v>
      </c>
      <c r="G1824" s="1">
        <v>14</v>
      </c>
      <c r="H1824" s="1">
        <v>26</v>
      </c>
      <c r="I1824" s="1">
        <v>5</v>
      </c>
      <c r="J1824" s="1">
        <v>0</v>
      </c>
      <c r="K1824" s="1">
        <v>4</v>
      </c>
      <c r="L1824" s="1">
        <v>16</v>
      </c>
      <c r="M1824" s="1">
        <v>0</v>
      </c>
      <c r="N1824" s="1">
        <v>0</v>
      </c>
      <c r="O1824" s="1">
        <v>11</v>
      </c>
      <c r="P1824" s="1">
        <v>32</v>
      </c>
    </row>
    <row r="1825" spans="1:16" x14ac:dyDescent="0.25">
      <c r="A1825" s="1" t="s">
        <v>10023</v>
      </c>
      <c r="B1825" s="1">
        <v>2014</v>
      </c>
      <c r="C1825" s="1" t="s">
        <v>80</v>
      </c>
      <c r="D1825" s="1" t="s">
        <v>53</v>
      </c>
      <c r="E1825" s="1">
        <v>45</v>
      </c>
      <c r="F1825" s="1">
        <v>112</v>
      </c>
      <c r="G1825" s="1">
        <v>11</v>
      </c>
      <c r="H1825" s="1">
        <v>22</v>
      </c>
      <c r="I1825" s="1">
        <v>3</v>
      </c>
      <c r="J1825" s="1">
        <v>0</v>
      </c>
      <c r="K1825" s="1">
        <v>4</v>
      </c>
      <c r="L1825" s="1">
        <v>14</v>
      </c>
      <c r="M1825" s="1">
        <v>0</v>
      </c>
      <c r="N1825" s="1">
        <v>1</v>
      </c>
      <c r="O1825" s="1">
        <v>11</v>
      </c>
      <c r="P1825" s="1">
        <v>38</v>
      </c>
    </row>
    <row r="1826" spans="1:16" x14ac:dyDescent="0.25">
      <c r="A1826" s="1" t="s">
        <v>10072</v>
      </c>
      <c r="B1826" s="1">
        <v>2014</v>
      </c>
      <c r="C1826" s="1" t="s">
        <v>69</v>
      </c>
      <c r="D1826" s="1" t="s">
        <v>57</v>
      </c>
      <c r="E1826" s="1">
        <v>61</v>
      </c>
      <c r="F1826" s="1">
        <v>112</v>
      </c>
      <c r="G1826" s="1">
        <v>16</v>
      </c>
      <c r="H1826" s="1">
        <v>29</v>
      </c>
      <c r="I1826" s="1">
        <v>14</v>
      </c>
      <c r="J1826" s="1">
        <v>1</v>
      </c>
      <c r="K1826" s="1">
        <v>3</v>
      </c>
      <c r="L1826" s="1">
        <v>16</v>
      </c>
      <c r="M1826" s="1">
        <v>4</v>
      </c>
      <c r="N1826" s="1">
        <v>0</v>
      </c>
      <c r="O1826" s="1">
        <v>16</v>
      </c>
      <c r="P1826" s="1">
        <v>39</v>
      </c>
    </row>
    <row r="1827" spans="1:16" x14ac:dyDescent="0.25">
      <c r="A1827" s="1" t="s">
        <v>10174</v>
      </c>
      <c r="B1827" s="1">
        <v>2014</v>
      </c>
      <c r="C1827" s="1" t="s">
        <v>56</v>
      </c>
      <c r="D1827" s="1" t="s">
        <v>57</v>
      </c>
      <c r="E1827" s="1">
        <v>31</v>
      </c>
      <c r="F1827" s="1">
        <v>113</v>
      </c>
      <c r="G1827" s="1">
        <v>7</v>
      </c>
      <c r="H1827" s="1">
        <v>28</v>
      </c>
      <c r="I1827" s="1">
        <v>3</v>
      </c>
      <c r="J1827" s="1">
        <v>0</v>
      </c>
      <c r="K1827" s="1">
        <v>0</v>
      </c>
      <c r="L1827" s="1">
        <v>9</v>
      </c>
      <c r="M1827" s="1">
        <v>1</v>
      </c>
      <c r="N1827" s="1">
        <v>1</v>
      </c>
      <c r="O1827" s="1">
        <v>3</v>
      </c>
      <c r="P1827" s="1">
        <v>26</v>
      </c>
    </row>
    <row r="1828" spans="1:16" x14ac:dyDescent="0.25">
      <c r="A1828" s="1" t="s">
        <v>10101</v>
      </c>
      <c r="B1828" s="1">
        <v>2014</v>
      </c>
      <c r="C1828" s="1" t="s">
        <v>82</v>
      </c>
      <c r="D1828" s="1" t="s">
        <v>57</v>
      </c>
      <c r="E1828" s="1">
        <v>66</v>
      </c>
      <c r="F1828" s="1">
        <v>114</v>
      </c>
      <c r="G1828" s="1">
        <v>13</v>
      </c>
      <c r="H1828" s="1">
        <v>27</v>
      </c>
      <c r="I1828" s="1">
        <v>2</v>
      </c>
      <c r="J1828" s="1">
        <v>0</v>
      </c>
      <c r="K1828" s="1">
        <v>1</v>
      </c>
      <c r="L1828" s="1">
        <v>4</v>
      </c>
      <c r="M1828" s="1">
        <v>1</v>
      </c>
      <c r="N1828" s="1">
        <v>1</v>
      </c>
      <c r="O1828" s="1">
        <v>9</v>
      </c>
      <c r="P1828" s="1">
        <v>33</v>
      </c>
    </row>
    <row r="1829" spans="1:16" x14ac:dyDescent="0.25">
      <c r="A1829" s="1" t="s">
        <v>9852</v>
      </c>
      <c r="B1829" s="1">
        <v>2014</v>
      </c>
      <c r="C1829" s="1" t="s">
        <v>67</v>
      </c>
      <c r="D1829" s="1" t="s">
        <v>53</v>
      </c>
      <c r="E1829" s="1">
        <v>49</v>
      </c>
      <c r="F1829" s="1">
        <v>114</v>
      </c>
      <c r="G1829" s="1">
        <v>5</v>
      </c>
      <c r="H1829" s="1">
        <v>19</v>
      </c>
      <c r="I1829" s="1">
        <v>4</v>
      </c>
      <c r="J1829" s="1">
        <v>0</v>
      </c>
      <c r="K1829" s="1">
        <v>0</v>
      </c>
      <c r="L1829" s="1">
        <v>8</v>
      </c>
      <c r="M1829" s="1">
        <v>0</v>
      </c>
      <c r="N1829" s="1">
        <v>2</v>
      </c>
      <c r="O1829" s="1">
        <v>4</v>
      </c>
      <c r="P1829" s="1">
        <v>30</v>
      </c>
    </row>
    <row r="1830" spans="1:16" x14ac:dyDescent="0.25">
      <c r="A1830" s="1" t="s">
        <v>10175</v>
      </c>
      <c r="B1830" s="1">
        <v>2014</v>
      </c>
      <c r="C1830" s="1" t="s">
        <v>80</v>
      </c>
      <c r="D1830" s="1" t="s">
        <v>53</v>
      </c>
      <c r="E1830" s="1">
        <v>43</v>
      </c>
      <c r="F1830" s="1">
        <v>115</v>
      </c>
      <c r="G1830" s="1">
        <v>12</v>
      </c>
      <c r="H1830" s="1">
        <v>30</v>
      </c>
      <c r="I1830" s="1">
        <v>6</v>
      </c>
      <c r="J1830" s="1">
        <v>0</v>
      </c>
      <c r="K1830" s="1">
        <v>0</v>
      </c>
      <c r="L1830" s="1">
        <v>8</v>
      </c>
      <c r="M1830" s="1">
        <v>5</v>
      </c>
      <c r="N1830" s="1">
        <v>1</v>
      </c>
      <c r="O1830" s="1">
        <v>5</v>
      </c>
      <c r="P1830" s="1">
        <v>21</v>
      </c>
    </row>
    <row r="1831" spans="1:16" x14ac:dyDescent="0.25">
      <c r="A1831" s="1" t="s">
        <v>10091</v>
      </c>
      <c r="B1831" s="1">
        <v>2014</v>
      </c>
      <c r="C1831" s="1" t="s">
        <v>60</v>
      </c>
      <c r="D1831" s="1" t="s">
        <v>53</v>
      </c>
      <c r="E1831" s="1">
        <v>53</v>
      </c>
      <c r="F1831" s="1">
        <v>116</v>
      </c>
      <c r="G1831" s="1">
        <v>19</v>
      </c>
      <c r="H1831" s="1">
        <v>31</v>
      </c>
      <c r="I1831" s="1">
        <v>9</v>
      </c>
      <c r="J1831" s="1">
        <v>0</v>
      </c>
      <c r="K1831" s="1">
        <v>2</v>
      </c>
      <c r="L1831" s="1">
        <v>7</v>
      </c>
      <c r="M1831" s="1">
        <v>1</v>
      </c>
      <c r="N1831" s="1">
        <v>2</v>
      </c>
      <c r="O1831" s="1">
        <v>4</v>
      </c>
      <c r="P1831" s="1">
        <v>28</v>
      </c>
    </row>
    <row r="1832" spans="1:16" x14ac:dyDescent="0.25">
      <c r="A1832" s="1" t="s">
        <v>10143</v>
      </c>
      <c r="B1832" s="1">
        <v>2014</v>
      </c>
      <c r="C1832" s="1" t="s">
        <v>62</v>
      </c>
      <c r="D1832" s="1" t="s">
        <v>57</v>
      </c>
      <c r="E1832" s="1">
        <v>65</v>
      </c>
      <c r="F1832" s="1">
        <v>116</v>
      </c>
      <c r="G1832" s="1">
        <v>13</v>
      </c>
      <c r="H1832" s="1">
        <v>21</v>
      </c>
      <c r="I1832" s="1">
        <v>9</v>
      </c>
      <c r="J1832" s="1">
        <v>1</v>
      </c>
      <c r="K1832" s="1">
        <v>0</v>
      </c>
      <c r="L1832" s="1">
        <v>8</v>
      </c>
      <c r="M1832" s="1">
        <v>2</v>
      </c>
      <c r="N1832" s="1">
        <v>1</v>
      </c>
      <c r="O1832" s="1">
        <v>15</v>
      </c>
      <c r="P1832" s="1">
        <v>27</v>
      </c>
    </row>
    <row r="1833" spans="1:16" x14ac:dyDescent="0.25">
      <c r="A1833" s="1" t="s">
        <v>10114</v>
      </c>
      <c r="B1833" s="1">
        <v>2014</v>
      </c>
      <c r="C1833" s="1" t="s">
        <v>52</v>
      </c>
      <c r="D1833" s="1" t="s">
        <v>53</v>
      </c>
      <c r="E1833" s="1">
        <v>51</v>
      </c>
      <c r="F1833" s="1">
        <v>117</v>
      </c>
      <c r="G1833" s="1">
        <v>14</v>
      </c>
      <c r="H1833" s="1">
        <v>26</v>
      </c>
      <c r="I1833" s="1">
        <v>2</v>
      </c>
      <c r="J1833" s="1">
        <v>0</v>
      </c>
      <c r="K1833" s="1">
        <v>2</v>
      </c>
      <c r="L1833" s="1">
        <v>10</v>
      </c>
      <c r="M1833" s="1">
        <v>5</v>
      </c>
      <c r="N1833" s="1">
        <v>3</v>
      </c>
      <c r="O1833" s="1">
        <v>14</v>
      </c>
      <c r="P1833" s="1">
        <v>46</v>
      </c>
    </row>
    <row r="1834" spans="1:16" x14ac:dyDescent="0.25">
      <c r="A1834" s="1" t="s">
        <v>9688</v>
      </c>
      <c r="B1834" s="1">
        <v>2014</v>
      </c>
      <c r="C1834" s="1" t="s">
        <v>56</v>
      </c>
      <c r="D1834" s="1" t="s">
        <v>57</v>
      </c>
      <c r="E1834" s="1">
        <v>41</v>
      </c>
      <c r="F1834" s="1">
        <v>118</v>
      </c>
      <c r="G1834" s="1">
        <v>12</v>
      </c>
      <c r="H1834" s="1">
        <v>25</v>
      </c>
      <c r="I1834" s="1">
        <v>3</v>
      </c>
      <c r="J1834" s="1">
        <v>1</v>
      </c>
      <c r="K1834" s="1">
        <v>1</v>
      </c>
      <c r="L1834" s="1">
        <v>6</v>
      </c>
      <c r="M1834" s="1">
        <v>12</v>
      </c>
      <c r="N1834" s="1">
        <v>2</v>
      </c>
      <c r="O1834" s="1">
        <v>10</v>
      </c>
      <c r="P1834" s="1">
        <v>36</v>
      </c>
    </row>
    <row r="1835" spans="1:16" x14ac:dyDescent="0.25">
      <c r="A1835" s="1" t="s">
        <v>10050</v>
      </c>
      <c r="B1835" s="1">
        <v>2014</v>
      </c>
      <c r="C1835" s="1" t="s">
        <v>82</v>
      </c>
      <c r="D1835" s="1" t="s">
        <v>57</v>
      </c>
      <c r="E1835" s="1">
        <v>43</v>
      </c>
      <c r="F1835" s="1">
        <v>119</v>
      </c>
      <c r="G1835" s="1">
        <v>14</v>
      </c>
      <c r="H1835" s="1">
        <v>21</v>
      </c>
      <c r="I1835" s="1">
        <v>3</v>
      </c>
      <c r="J1835" s="1">
        <v>1</v>
      </c>
      <c r="K1835" s="1">
        <v>4</v>
      </c>
      <c r="L1835" s="1">
        <v>12</v>
      </c>
      <c r="M1835" s="1">
        <v>1</v>
      </c>
      <c r="N1835" s="1">
        <v>0</v>
      </c>
      <c r="O1835" s="1">
        <v>8</v>
      </c>
      <c r="P1835" s="1">
        <v>30</v>
      </c>
    </row>
    <row r="1836" spans="1:16" x14ac:dyDescent="0.25">
      <c r="A1836" s="1" t="s">
        <v>9653</v>
      </c>
      <c r="B1836" s="1">
        <v>2014</v>
      </c>
      <c r="C1836" s="1" t="s">
        <v>58</v>
      </c>
      <c r="D1836" s="1" t="s">
        <v>57</v>
      </c>
      <c r="E1836" s="1">
        <v>57</v>
      </c>
      <c r="F1836" s="1">
        <v>121</v>
      </c>
      <c r="G1836" s="1">
        <v>13</v>
      </c>
      <c r="H1836" s="1">
        <v>30</v>
      </c>
      <c r="I1836" s="1">
        <v>4</v>
      </c>
      <c r="J1836" s="1">
        <v>4</v>
      </c>
      <c r="K1836" s="1">
        <v>0</v>
      </c>
      <c r="L1836" s="1">
        <v>5</v>
      </c>
      <c r="M1836" s="1">
        <v>3</v>
      </c>
      <c r="N1836" s="1">
        <v>2</v>
      </c>
      <c r="O1836" s="1">
        <v>8</v>
      </c>
      <c r="P1836" s="1">
        <v>28</v>
      </c>
    </row>
    <row r="1837" spans="1:16" x14ac:dyDescent="0.25">
      <c r="A1837" s="1" t="s">
        <v>10176</v>
      </c>
      <c r="B1837" s="1">
        <v>2014</v>
      </c>
      <c r="C1837" s="1" t="s">
        <v>58</v>
      </c>
      <c r="D1837" s="1" t="s">
        <v>57</v>
      </c>
      <c r="E1837" s="1">
        <v>44</v>
      </c>
      <c r="F1837" s="1">
        <v>121</v>
      </c>
      <c r="G1837" s="1">
        <v>10</v>
      </c>
      <c r="H1837" s="1">
        <v>28</v>
      </c>
      <c r="I1837" s="1">
        <v>4</v>
      </c>
      <c r="J1837" s="1">
        <v>0</v>
      </c>
      <c r="K1837" s="1">
        <v>3</v>
      </c>
      <c r="L1837" s="1">
        <v>13</v>
      </c>
      <c r="M1837" s="1">
        <v>1</v>
      </c>
      <c r="N1837" s="1">
        <v>0</v>
      </c>
      <c r="O1837" s="1">
        <v>7</v>
      </c>
      <c r="P1837" s="1">
        <v>35</v>
      </c>
    </row>
    <row r="1838" spans="1:16" x14ac:dyDescent="0.25">
      <c r="A1838" s="1" t="s">
        <v>10119</v>
      </c>
      <c r="B1838" s="1">
        <v>2014</v>
      </c>
      <c r="C1838" s="1" t="s">
        <v>54</v>
      </c>
      <c r="D1838" s="1" t="s">
        <v>53</v>
      </c>
      <c r="E1838" s="1">
        <v>55</v>
      </c>
      <c r="F1838" s="1">
        <v>122</v>
      </c>
      <c r="G1838" s="1">
        <v>12</v>
      </c>
      <c r="H1838" s="1">
        <v>21</v>
      </c>
      <c r="I1838" s="1">
        <v>5</v>
      </c>
      <c r="J1838" s="1">
        <v>0</v>
      </c>
      <c r="K1838" s="1">
        <v>3</v>
      </c>
      <c r="L1838" s="1">
        <v>11</v>
      </c>
      <c r="M1838" s="1">
        <v>0</v>
      </c>
      <c r="N1838" s="1">
        <v>0</v>
      </c>
      <c r="O1838" s="1">
        <v>10</v>
      </c>
      <c r="P1838" s="1">
        <v>31</v>
      </c>
    </row>
    <row r="1839" spans="1:16" x14ac:dyDescent="0.25">
      <c r="A1839" s="1" t="s">
        <v>9987</v>
      </c>
      <c r="B1839" s="1">
        <v>2014</v>
      </c>
      <c r="C1839" s="1" t="s">
        <v>82</v>
      </c>
      <c r="D1839" s="1" t="s">
        <v>57</v>
      </c>
      <c r="E1839" s="1">
        <v>63</v>
      </c>
      <c r="F1839" s="1">
        <v>122</v>
      </c>
      <c r="G1839" s="1">
        <v>11</v>
      </c>
      <c r="H1839" s="1">
        <v>26</v>
      </c>
      <c r="I1839" s="1">
        <v>7</v>
      </c>
      <c r="J1839" s="1">
        <v>0</v>
      </c>
      <c r="K1839" s="1">
        <v>6</v>
      </c>
      <c r="L1839" s="1">
        <v>21</v>
      </c>
      <c r="M1839" s="1">
        <v>0</v>
      </c>
      <c r="N1839" s="1">
        <v>0</v>
      </c>
      <c r="O1839" s="1">
        <v>15</v>
      </c>
      <c r="P1839" s="1">
        <v>30</v>
      </c>
    </row>
    <row r="1840" spans="1:16" x14ac:dyDescent="0.25">
      <c r="A1840" s="1" t="s">
        <v>9633</v>
      </c>
      <c r="B1840" s="1">
        <v>2014</v>
      </c>
      <c r="C1840" s="1" t="s">
        <v>82</v>
      </c>
      <c r="D1840" s="1" t="s">
        <v>57</v>
      </c>
      <c r="E1840" s="1">
        <v>36</v>
      </c>
      <c r="F1840" s="1">
        <v>122</v>
      </c>
      <c r="G1840" s="1">
        <v>9</v>
      </c>
      <c r="H1840" s="1">
        <v>31</v>
      </c>
      <c r="I1840" s="1">
        <v>8</v>
      </c>
      <c r="J1840" s="1">
        <v>0</v>
      </c>
      <c r="K1840" s="1">
        <v>1</v>
      </c>
      <c r="L1840" s="1">
        <v>7</v>
      </c>
      <c r="M1840" s="1">
        <v>1</v>
      </c>
      <c r="N1840" s="1">
        <v>0</v>
      </c>
      <c r="O1840" s="1">
        <v>1</v>
      </c>
      <c r="P1840" s="1">
        <v>34</v>
      </c>
    </row>
    <row r="1841" spans="1:16" x14ac:dyDescent="0.25">
      <c r="A1841" s="1" t="s">
        <v>9579</v>
      </c>
      <c r="B1841" s="1">
        <v>2014</v>
      </c>
      <c r="C1841" s="1" t="s">
        <v>62</v>
      </c>
      <c r="D1841" s="1" t="s">
        <v>57</v>
      </c>
      <c r="E1841" s="1">
        <v>46</v>
      </c>
      <c r="F1841" s="1">
        <v>123</v>
      </c>
      <c r="G1841" s="1">
        <v>13</v>
      </c>
      <c r="H1841" s="1">
        <v>33</v>
      </c>
      <c r="I1841" s="1">
        <v>4</v>
      </c>
      <c r="J1841" s="1">
        <v>1</v>
      </c>
      <c r="K1841" s="1">
        <v>3</v>
      </c>
      <c r="L1841" s="1">
        <v>10</v>
      </c>
      <c r="M1841" s="1">
        <v>4</v>
      </c>
      <c r="N1841" s="1">
        <v>2</v>
      </c>
      <c r="O1841" s="1">
        <v>8</v>
      </c>
      <c r="P1841" s="1">
        <v>28</v>
      </c>
    </row>
    <row r="1842" spans="1:16" x14ac:dyDescent="0.25">
      <c r="A1842" s="1" t="s">
        <v>9907</v>
      </c>
      <c r="B1842" s="1">
        <v>2014</v>
      </c>
      <c r="C1842" s="1" t="s">
        <v>64</v>
      </c>
      <c r="D1842" s="1" t="s">
        <v>53</v>
      </c>
      <c r="E1842" s="1">
        <v>30</v>
      </c>
      <c r="F1842" s="1">
        <v>123</v>
      </c>
      <c r="G1842" s="1">
        <v>14</v>
      </c>
      <c r="H1842" s="1">
        <v>33</v>
      </c>
      <c r="I1842" s="1">
        <v>6</v>
      </c>
      <c r="J1842" s="1">
        <v>1</v>
      </c>
      <c r="K1842" s="1">
        <v>2</v>
      </c>
      <c r="L1842" s="1">
        <v>12</v>
      </c>
      <c r="M1842" s="1">
        <v>2</v>
      </c>
      <c r="N1842" s="1">
        <v>0</v>
      </c>
      <c r="O1842" s="1">
        <v>6</v>
      </c>
      <c r="P1842" s="1">
        <v>21</v>
      </c>
    </row>
    <row r="1843" spans="1:16" x14ac:dyDescent="0.25">
      <c r="A1843" s="1" t="s">
        <v>10177</v>
      </c>
      <c r="B1843" s="1">
        <v>2014</v>
      </c>
      <c r="C1843" s="1" t="s">
        <v>65</v>
      </c>
      <c r="D1843" s="1" t="s">
        <v>57</v>
      </c>
      <c r="E1843" s="1">
        <v>37</v>
      </c>
      <c r="F1843" s="1">
        <v>126</v>
      </c>
      <c r="G1843" s="1">
        <v>15</v>
      </c>
      <c r="H1843" s="1">
        <v>29</v>
      </c>
      <c r="I1843" s="1">
        <v>4</v>
      </c>
      <c r="J1843" s="1">
        <v>1</v>
      </c>
      <c r="K1843" s="1">
        <v>4</v>
      </c>
      <c r="L1843" s="1">
        <v>11</v>
      </c>
      <c r="M1843" s="1">
        <v>1</v>
      </c>
      <c r="N1843" s="1">
        <v>1</v>
      </c>
      <c r="O1843" s="1">
        <v>6</v>
      </c>
      <c r="P1843" s="1">
        <v>37</v>
      </c>
    </row>
    <row r="1844" spans="1:16" x14ac:dyDescent="0.25">
      <c r="A1844" s="1" t="s">
        <v>10033</v>
      </c>
      <c r="B1844" s="1">
        <v>2014</v>
      </c>
      <c r="C1844" s="1" t="s">
        <v>52</v>
      </c>
      <c r="D1844" s="1" t="s">
        <v>53</v>
      </c>
      <c r="E1844" s="1">
        <v>83</v>
      </c>
      <c r="F1844" s="1">
        <v>127</v>
      </c>
      <c r="G1844" s="1">
        <v>20</v>
      </c>
      <c r="H1844" s="1">
        <v>35</v>
      </c>
      <c r="I1844" s="1">
        <v>8</v>
      </c>
      <c r="J1844" s="1">
        <v>2</v>
      </c>
      <c r="K1844" s="1">
        <v>2</v>
      </c>
      <c r="L1844" s="1">
        <v>7</v>
      </c>
      <c r="M1844" s="1">
        <v>3</v>
      </c>
      <c r="N1844" s="1">
        <v>1</v>
      </c>
      <c r="O1844" s="1">
        <v>7</v>
      </c>
      <c r="P1844" s="1">
        <v>34</v>
      </c>
    </row>
    <row r="1845" spans="1:16" x14ac:dyDescent="0.25">
      <c r="A1845" s="1" t="s">
        <v>10178</v>
      </c>
      <c r="B1845" s="1">
        <v>2014</v>
      </c>
      <c r="C1845" s="1" t="s">
        <v>56</v>
      </c>
      <c r="D1845" s="1" t="s">
        <v>57</v>
      </c>
      <c r="E1845" s="1">
        <v>46</v>
      </c>
      <c r="F1845" s="1">
        <v>128</v>
      </c>
      <c r="G1845" s="1">
        <v>17</v>
      </c>
      <c r="H1845" s="1">
        <v>34</v>
      </c>
      <c r="I1845" s="1">
        <v>4</v>
      </c>
      <c r="J1845" s="1">
        <v>0</v>
      </c>
      <c r="K1845" s="1">
        <v>1</v>
      </c>
      <c r="L1845" s="1">
        <v>3</v>
      </c>
      <c r="M1845" s="1">
        <v>2</v>
      </c>
      <c r="N1845" s="1">
        <v>2</v>
      </c>
      <c r="O1845" s="1">
        <v>5</v>
      </c>
      <c r="P1845" s="1">
        <v>27</v>
      </c>
    </row>
    <row r="1846" spans="1:16" x14ac:dyDescent="0.25">
      <c r="A1846" s="1" t="s">
        <v>10179</v>
      </c>
      <c r="B1846" s="1">
        <v>2014</v>
      </c>
      <c r="C1846" s="1" t="s">
        <v>65</v>
      </c>
      <c r="D1846" s="1" t="s">
        <v>57</v>
      </c>
      <c r="E1846" s="1">
        <v>41</v>
      </c>
      <c r="F1846" s="1">
        <v>129</v>
      </c>
      <c r="G1846" s="1">
        <v>6</v>
      </c>
      <c r="H1846" s="1">
        <v>29</v>
      </c>
      <c r="I1846" s="1">
        <v>8</v>
      </c>
      <c r="J1846" s="1">
        <v>0</v>
      </c>
      <c r="K1846" s="1">
        <v>1</v>
      </c>
      <c r="L1846" s="1">
        <v>7</v>
      </c>
      <c r="M1846" s="1">
        <v>0</v>
      </c>
      <c r="N1846" s="1">
        <v>0</v>
      </c>
      <c r="O1846" s="1">
        <v>3</v>
      </c>
      <c r="P1846" s="1">
        <v>24</v>
      </c>
    </row>
    <row r="1847" spans="1:16" x14ac:dyDescent="0.25">
      <c r="A1847" s="1" t="s">
        <v>9860</v>
      </c>
      <c r="B1847" s="1">
        <v>2014</v>
      </c>
      <c r="C1847" s="1" t="s">
        <v>68</v>
      </c>
      <c r="D1847" s="1" t="s">
        <v>57</v>
      </c>
      <c r="E1847" s="1">
        <v>50</v>
      </c>
      <c r="F1847" s="1">
        <v>130</v>
      </c>
      <c r="G1847" s="1">
        <v>9</v>
      </c>
      <c r="H1847" s="1">
        <v>23</v>
      </c>
      <c r="I1847" s="1">
        <v>6</v>
      </c>
      <c r="J1847" s="1">
        <v>0</v>
      </c>
      <c r="K1847" s="1">
        <v>4</v>
      </c>
      <c r="L1847" s="1">
        <v>18</v>
      </c>
      <c r="M1847" s="1">
        <v>0</v>
      </c>
      <c r="N1847" s="1">
        <v>0</v>
      </c>
      <c r="O1847" s="1">
        <v>17</v>
      </c>
      <c r="P1847" s="1">
        <v>33</v>
      </c>
    </row>
    <row r="1848" spans="1:16" x14ac:dyDescent="0.25">
      <c r="A1848" s="1" t="s">
        <v>9924</v>
      </c>
      <c r="B1848" s="1">
        <v>2014</v>
      </c>
      <c r="C1848" s="1" t="s">
        <v>71</v>
      </c>
      <c r="D1848" s="1" t="s">
        <v>53</v>
      </c>
      <c r="E1848" s="1">
        <v>41</v>
      </c>
      <c r="F1848" s="1">
        <v>130</v>
      </c>
      <c r="G1848" s="1">
        <v>17</v>
      </c>
      <c r="H1848" s="1">
        <v>37</v>
      </c>
      <c r="I1848" s="1">
        <v>5</v>
      </c>
      <c r="J1848" s="1">
        <v>1</v>
      </c>
      <c r="K1848" s="1">
        <v>1</v>
      </c>
      <c r="L1848" s="1">
        <v>13</v>
      </c>
      <c r="M1848" s="1">
        <v>15</v>
      </c>
      <c r="N1848" s="1">
        <v>5</v>
      </c>
      <c r="O1848" s="1">
        <v>12</v>
      </c>
      <c r="P1848" s="1">
        <v>28</v>
      </c>
    </row>
    <row r="1849" spans="1:16" x14ac:dyDescent="0.25">
      <c r="A1849" s="1" t="s">
        <v>9908</v>
      </c>
      <c r="B1849" s="1">
        <v>2014</v>
      </c>
      <c r="C1849" s="1" t="s">
        <v>56</v>
      </c>
      <c r="D1849" s="1" t="s">
        <v>57</v>
      </c>
      <c r="E1849" s="1">
        <v>48</v>
      </c>
      <c r="F1849" s="1">
        <v>130</v>
      </c>
      <c r="G1849" s="1">
        <v>13</v>
      </c>
      <c r="H1849" s="1">
        <v>21</v>
      </c>
      <c r="I1849" s="1">
        <v>3</v>
      </c>
      <c r="J1849" s="1">
        <v>0</v>
      </c>
      <c r="K1849" s="1">
        <v>2</v>
      </c>
      <c r="L1849" s="1">
        <v>10</v>
      </c>
      <c r="M1849" s="1">
        <v>0</v>
      </c>
      <c r="N1849" s="1">
        <v>0</v>
      </c>
      <c r="O1849" s="1">
        <v>10</v>
      </c>
      <c r="P1849" s="1">
        <v>40</v>
      </c>
    </row>
    <row r="1850" spans="1:16" x14ac:dyDescent="0.25">
      <c r="A1850" s="1" t="s">
        <v>9898</v>
      </c>
      <c r="B1850" s="1">
        <v>2014</v>
      </c>
      <c r="C1850" s="1" t="s">
        <v>64</v>
      </c>
      <c r="D1850" s="1" t="s">
        <v>53</v>
      </c>
      <c r="E1850" s="1">
        <v>39</v>
      </c>
      <c r="F1850" s="1">
        <v>131</v>
      </c>
      <c r="G1850" s="1">
        <v>11</v>
      </c>
      <c r="H1850" s="1">
        <v>23</v>
      </c>
      <c r="I1850" s="1">
        <v>6</v>
      </c>
      <c r="J1850" s="1">
        <v>1</v>
      </c>
      <c r="K1850" s="1">
        <v>4</v>
      </c>
      <c r="L1850" s="1">
        <v>11</v>
      </c>
      <c r="M1850" s="1">
        <v>1</v>
      </c>
      <c r="N1850" s="1">
        <v>1</v>
      </c>
      <c r="O1850" s="1">
        <v>14</v>
      </c>
      <c r="P1850" s="1">
        <v>39</v>
      </c>
    </row>
    <row r="1851" spans="1:16" x14ac:dyDescent="0.25">
      <c r="A1851" s="1" t="s">
        <v>9903</v>
      </c>
      <c r="B1851" s="1">
        <v>2014</v>
      </c>
      <c r="C1851" s="1" t="s">
        <v>69</v>
      </c>
      <c r="D1851" s="1" t="s">
        <v>57</v>
      </c>
      <c r="E1851" s="1">
        <v>78</v>
      </c>
      <c r="F1851" s="1">
        <v>133</v>
      </c>
      <c r="G1851" s="1">
        <v>12</v>
      </c>
      <c r="H1851" s="1">
        <v>33</v>
      </c>
      <c r="I1851" s="1">
        <v>9</v>
      </c>
      <c r="J1851" s="1">
        <v>0</v>
      </c>
      <c r="K1851" s="1">
        <v>1</v>
      </c>
      <c r="L1851" s="1">
        <v>14</v>
      </c>
      <c r="M1851" s="1">
        <v>1</v>
      </c>
      <c r="N1851" s="1">
        <v>0</v>
      </c>
      <c r="O1851" s="1">
        <v>20</v>
      </c>
      <c r="P1851" s="1">
        <v>21</v>
      </c>
    </row>
    <row r="1852" spans="1:16" x14ac:dyDescent="0.25">
      <c r="A1852" s="1" t="s">
        <v>9669</v>
      </c>
      <c r="B1852" s="1">
        <v>2014</v>
      </c>
      <c r="C1852" s="1" t="s">
        <v>55</v>
      </c>
      <c r="D1852" s="1" t="s">
        <v>53</v>
      </c>
      <c r="E1852" s="1">
        <v>47</v>
      </c>
      <c r="F1852" s="1">
        <v>133</v>
      </c>
      <c r="G1852" s="1">
        <v>15</v>
      </c>
      <c r="H1852" s="1">
        <v>37</v>
      </c>
      <c r="I1852" s="1">
        <v>6</v>
      </c>
      <c r="J1852" s="1">
        <v>0</v>
      </c>
      <c r="K1852" s="1">
        <v>1</v>
      </c>
      <c r="L1852" s="1">
        <v>14</v>
      </c>
      <c r="M1852" s="1">
        <v>1</v>
      </c>
      <c r="N1852" s="1">
        <v>1</v>
      </c>
      <c r="O1852" s="1">
        <v>4</v>
      </c>
      <c r="P1852" s="1">
        <v>32</v>
      </c>
    </row>
    <row r="1853" spans="1:16" x14ac:dyDescent="0.25">
      <c r="A1853" s="1" t="s">
        <v>9632</v>
      </c>
      <c r="B1853" s="1">
        <v>2014</v>
      </c>
      <c r="C1853" s="1" t="s">
        <v>67</v>
      </c>
      <c r="D1853" s="1" t="s">
        <v>53</v>
      </c>
      <c r="E1853" s="1">
        <v>37</v>
      </c>
      <c r="F1853" s="1">
        <v>133</v>
      </c>
      <c r="G1853" s="1">
        <v>18</v>
      </c>
      <c r="H1853" s="1">
        <v>42</v>
      </c>
      <c r="I1853" s="1">
        <v>9</v>
      </c>
      <c r="J1853" s="1">
        <v>0</v>
      </c>
      <c r="K1853" s="1">
        <v>7</v>
      </c>
      <c r="L1853" s="1">
        <v>16</v>
      </c>
      <c r="M1853" s="1">
        <v>1</v>
      </c>
      <c r="N1853" s="1">
        <v>0</v>
      </c>
      <c r="O1853" s="1">
        <v>3</v>
      </c>
      <c r="P1853" s="1">
        <v>23</v>
      </c>
    </row>
    <row r="1854" spans="1:16" x14ac:dyDescent="0.25">
      <c r="A1854" s="1" t="s">
        <v>9708</v>
      </c>
      <c r="B1854" s="1">
        <v>2014</v>
      </c>
      <c r="C1854" s="1" t="s">
        <v>60</v>
      </c>
      <c r="D1854" s="1" t="s">
        <v>53</v>
      </c>
      <c r="E1854" s="1">
        <v>57</v>
      </c>
      <c r="F1854" s="1">
        <v>133</v>
      </c>
      <c r="G1854" s="1">
        <v>11</v>
      </c>
      <c r="H1854" s="1">
        <v>33</v>
      </c>
      <c r="I1854" s="1">
        <v>4</v>
      </c>
      <c r="J1854" s="1">
        <v>0</v>
      </c>
      <c r="K1854" s="1">
        <v>0</v>
      </c>
      <c r="L1854" s="1">
        <v>7</v>
      </c>
      <c r="M1854" s="1">
        <v>0</v>
      </c>
      <c r="N1854" s="1">
        <v>3</v>
      </c>
      <c r="O1854" s="1">
        <v>14</v>
      </c>
      <c r="P1854" s="1">
        <v>25</v>
      </c>
    </row>
    <row r="1855" spans="1:16" x14ac:dyDescent="0.25">
      <c r="A1855" s="1" t="s">
        <v>10027</v>
      </c>
      <c r="B1855" s="1">
        <v>2014</v>
      </c>
      <c r="C1855" s="1" t="s">
        <v>76</v>
      </c>
      <c r="D1855" s="1" t="s">
        <v>57</v>
      </c>
      <c r="E1855" s="1">
        <v>50</v>
      </c>
      <c r="F1855" s="1">
        <v>135</v>
      </c>
      <c r="G1855" s="1">
        <v>11</v>
      </c>
      <c r="H1855" s="1">
        <v>27</v>
      </c>
      <c r="I1855" s="1">
        <v>5</v>
      </c>
      <c r="J1855" s="1">
        <v>0</v>
      </c>
      <c r="K1855" s="1">
        <v>1</v>
      </c>
      <c r="L1855" s="1">
        <v>17</v>
      </c>
      <c r="M1855" s="1">
        <v>0</v>
      </c>
      <c r="N1855" s="1">
        <v>3</v>
      </c>
      <c r="O1855" s="1">
        <v>13</v>
      </c>
      <c r="P1855" s="1">
        <v>28</v>
      </c>
    </row>
    <row r="1856" spans="1:16" x14ac:dyDescent="0.25">
      <c r="A1856" s="1" t="s">
        <v>10049</v>
      </c>
      <c r="B1856" s="1">
        <v>2014</v>
      </c>
      <c r="C1856" s="1" t="s">
        <v>62</v>
      </c>
      <c r="D1856" s="1" t="s">
        <v>57</v>
      </c>
      <c r="E1856" s="1">
        <v>69</v>
      </c>
      <c r="F1856" s="1">
        <v>135</v>
      </c>
      <c r="G1856" s="1">
        <v>14</v>
      </c>
      <c r="H1856" s="1">
        <v>37</v>
      </c>
      <c r="I1856" s="1">
        <v>7</v>
      </c>
      <c r="J1856" s="1">
        <v>1</v>
      </c>
      <c r="K1856" s="1">
        <v>0</v>
      </c>
      <c r="L1856" s="1">
        <v>5</v>
      </c>
      <c r="M1856" s="1">
        <v>4</v>
      </c>
      <c r="N1856" s="1">
        <v>1</v>
      </c>
      <c r="O1856" s="1">
        <v>3</v>
      </c>
      <c r="P1856" s="1">
        <v>36</v>
      </c>
    </row>
    <row r="1857" spans="1:16" x14ac:dyDescent="0.25">
      <c r="A1857" s="1" t="s">
        <v>9954</v>
      </c>
      <c r="B1857" s="1">
        <v>2014</v>
      </c>
      <c r="C1857" s="1" t="s">
        <v>70</v>
      </c>
      <c r="D1857" s="1" t="s">
        <v>57</v>
      </c>
      <c r="E1857" s="1">
        <v>49</v>
      </c>
      <c r="F1857" s="1">
        <v>136</v>
      </c>
      <c r="G1857" s="1">
        <v>9</v>
      </c>
      <c r="H1857" s="1">
        <v>40</v>
      </c>
      <c r="I1857" s="1">
        <v>5</v>
      </c>
      <c r="J1857" s="1">
        <v>0</v>
      </c>
      <c r="K1857" s="1">
        <v>0</v>
      </c>
      <c r="L1857" s="1">
        <v>10</v>
      </c>
      <c r="M1857" s="1">
        <v>0</v>
      </c>
      <c r="N1857" s="1">
        <v>1</v>
      </c>
      <c r="O1857" s="1">
        <v>12</v>
      </c>
      <c r="P1857" s="1">
        <v>27</v>
      </c>
    </row>
    <row r="1858" spans="1:16" x14ac:dyDescent="0.25">
      <c r="A1858" s="1" t="s">
        <v>10180</v>
      </c>
      <c r="B1858" s="1">
        <v>2014</v>
      </c>
      <c r="C1858" s="1" t="s">
        <v>55</v>
      </c>
      <c r="D1858" s="1" t="s">
        <v>53</v>
      </c>
      <c r="E1858" s="1">
        <v>47</v>
      </c>
      <c r="F1858" s="1">
        <v>136</v>
      </c>
      <c r="G1858" s="1">
        <v>16</v>
      </c>
      <c r="H1858" s="1">
        <v>39</v>
      </c>
      <c r="I1858" s="1">
        <v>8</v>
      </c>
      <c r="J1858" s="1">
        <v>0</v>
      </c>
      <c r="K1858" s="1">
        <v>0</v>
      </c>
      <c r="L1858" s="1">
        <v>9</v>
      </c>
      <c r="M1858" s="1">
        <v>5</v>
      </c>
      <c r="N1858" s="1">
        <v>2</v>
      </c>
      <c r="O1858" s="1">
        <v>11</v>
      </c>
      <c r="P1858" s="1">
        <v>39</v>
      </c>
    </row>
    <row r="1859" spans="1:16" x14ac:dyDescent="0.25">
      <c r="A1859" s="1" t="s">
        <v>9814</v>
      </c>
      <c r="B1859" s="1">
        <v>2014</v>
      </c>
      <c r="C1859" s="1" t="s">
        <v>81</v>
      </c>
      <c r="D1859" s="1" t="s">
        <v>57</v>
      </c>
      <c r="E1859" s="1">
        <v>57</v>
      </c>
      <c r="F1859" s="1">
        <v>139</v>
      </c>
      <c r="G1859" s="1">
        <v>16</v>
      </c>
      <c r="H1859" s="1">
        <v>31</v>
      </c>
      <c r="I1859" s="1">
        <v>10</v>
      </c>
      <c r="J1859" s="1">
        <v>3</v>
      </c>
      <c r="K1859" s="1">
        <v>2</v>
      </c>
      <c r="L1859" s="1">
        <v>18</v>
      </c>
      <c r="M1859" s="1">
        <v>1</v>
      </c>
      <c r="N1859" s="1">
        <v>0</v>
      </c>
      <c r="O1859" s="1">
        <v>8</v>
      </c>
      <c r="P1859" s="1">
        <v>45</v>
      </c>
    </row>
    <row r="1860" spans="1:16" x14ac:dyDescent="0.25">
      <c r="A1860" s="1" t="s">
        <v>9739</v>
      </c>
      <c r="B1860" s="1">
        <v>2014</v>
      </c>
      <c r="C1860" s="1" t="s">
        <v>79</v>
      </c>
      <c r="D1860" s="1" t="s">
        <v>57</v>
      </c>
      <c r="E1860" s="1">
        <v>79</v>
      </c>
      <c r="F1860" s="1">
        <v>139</v>
      </c>
      <c r="G1860" s="1">
        <v>10</v>
      </c>
      <c r="H1860" s="1">
        <v>24</v>
      </c>
      <c r="I1860" s="1">
        <v>6</v>
      </c>
      <c r="J1860" s="1">
        <v>0</v>
      </c>
      <c r="K1860" s="1">
        <v>1</v>
      </c>
      <c r="L1860" s="1">
        <v>7</v>
      </c>
      <c r="M1860" s="1">
        <v>4</v>
      </c>
      <c r="N1860" s="1">
        <v>1</v>
      </c>
      <c r="O1860" s="1">
        <v>16</v>
      </c>
      <c r="P1860" s="1">
        <v>35</v>
      </c>
    </row>
    <row r="1861" spans="1:16" x14ac:dyDescent="0.25">
      <c r="A1861" s="1" t="s">
        <v>9898</v>
      </c>
      <c r="B1861" s="1">
        <v>2014</v>
      </c>
      <c r="C1861" s="1" t="s">
        <v>67</v>
      </c>
      <c r="D1861" s="1" t="s">
        <v>53</v>
      </c>
      <c r="E1861" s="1">
        <v>46</v>
      </c>
      <c r="F1861" s="1">
        <v>140</v>
      </c>
      <c r="G1861" s="1">
        <v>7</v>
      </c>
      <c r="H1861" s="1">
        <v>21</v>
      </c>
      <c r="I1861" s="1">
        <v>8</v>
      </c>
      <c r="J1861" s="1">
        <v>0</v>
      </c>
      <c r="K1861" s="1">
        <v>3</v>
      </c>
      <c r="L1861" s="1">
        <v>15</v>
      </c>
      <c r="M1861" s="1">
        <v>0</v>
      </c>
      <c r="N1861" s="1">
        <v>0</v>
      </c>
      <c r="O1861" s="1">
        <v>13</v>
      </c>
      <c r="P1861" s="1">
        <v>36</v>
      </c>
    </row>
    <row r="1862" spans="1:16" x14ac:dyDescent="0.25">
      <c r="A1862" s="1" t="s">
        <v>10181</v>
      </c>
      <c r="B1862" s="1">
        <v>2014</v>
      </c>
      <c r="C1862" s="1" t="s">
        <v>75</v>
      </c>
      <c r="D1862" s="1" t="s">
        <v>57</v>
      </c>
      <c r="E1862" s="1">
        <v>49</v>
      </c>
      <c r="F1862" s="1">
        <v>144</v>
      </c>
      <c r="G1862" s="1">
        <v>19</v>
      </c>
      <c r="H1862" s="1">
        <v>39</v>
      </c>
      <c r="I1862" s="1">
        <v>10</v>
      </c>
      <c r="J1862" s="1">
        <v>1</v>
      </c>
      <c r="K1862" s="1">
        <v>6</v>
      </c>
      <c r="L1862" s="1">
        <v>17</v>
      </c>
      <c r="M1862" s="1">
        <v>5</v>
      </c>
      <c r="N1862" s="1">
        <v>0</v>
      </c>
      <c r="O1862" s="1">
        <v>12</v>
      </c>
      <c r="P1862" s="1">
        <v>40</v>
      </c>
    </row>
    <row r="1863" spans="1:16" x14ac:dyDescent="0.25">
      <c r="A1863" s="1" t="s">
        <v>10182</v>
      </c>
      <c r="B1863" s="1">
        <v>2014</v>
      </c>
      <c r="C1863" s="1" t="s">
        <v>52</v>
      </c>
      <c r="D1863" s="1" t="s">
        <v>53</v>
      </c>
      <c r="E1863" s="1">
        <v>74</v>
      </c>
      <c r="F1863" s="1">
        <v>145</v>
      </c>
      <c r="G1863" s="1">
        <v>13</v>
      </c>
      <c r="H1863" s="1">
        <v>24</v>
      </c>
      <c r="I1863" s="1">
        <v>3</v>
      </c>
      <c r="J1863" s="1">
        <v>0</v>
      </c>
      <c r="K1863" s="1">
        <v>1</v>
      </c>
      <c r="L1863" s="1">
        <v>6</v>
      </c>
      <c r="M1863" s="1">
        <v>11</v>
      </c>
      <c r="N1863" s="1">
        <v>1</v>
      </c>
      <c r="O1863" s="1">
        <v>5</v>
      </c>
      <c r="P1863" s="1">
        <v>48</v>
      </c>
    </row>
    <row r="1864" spans="1:16" x14ac:dyDescent="0.25">
      <c r="A1864" s="1" t="s">
        <v>9755</v>
      </c>
      <c r="B1864" s="1">
        <v>2014</v>
      </c>
      <c r="C1864" s="1" t="s">
        <v>67</v>
      </c>
      <c r="D1864" s="1" t="s">
        <v>53</v>
      </c>
      <c r="E1864" s="1">
        <v>49</v>
      </c>
      <c r="F1864" s="1">
        <v>146</v>
      </c>
      <c r="G1864" s="1">
        <v>18</v>
      </c>
      <c r="H1864" s="1">
        <v>44</v>
      </c>
      <c r="I1864" s="1">
        <v>11</v>
      </c>
      <c r="J1864" s="1">
        <v>1</v>
      </c>
      <c r="K1864" s="1">
        <v>2</v>
      </c>
      <c r="L1864" s="1">
        <v>13</v>
      </c>
      <c r="M1864" s="1">
        <v>1</v>
      </c>
      <c r="N1864" s="1">
        <v>0</v>
      </c>
      <c r="O1864" s="1">
        <v>11</v>
      </c>
      <c r="P1864" s="1">
        <v>41</v>
      </c>
    </row>
    <row r="1865" spans="1:16" x14ac:dyDescent="0.25">
      <c r="A1865" s="1" t="s">
        <v>9621</v>
      </c>
      <c r="B1865" s="1">
        <v>2014</v>
      </c>
      <c r="C1865" s="1" t="s">
        <v>56</v>
      </c>
      <c r="D1865" s="1" t="s">
        <v>57</v>
      </c>
      <c r="E1865" s="1">
        <v>81</v>
      </c>
      <c r="F1865" s="1">
        <v>147</v>
      </c>
      <c r="G1865" s="1">
        <v>9</v>
      </c>
      <c r="H1865" s="1">
        <v>36</v>
      </c>
      <c r="I1865" s="1">
        <v>6</v>
      </c>
      <c r="J1865" s="1">
        <v>0</v>
      </c>
      <c r="K1865" s="1">
        <v>3</v>
      </c>
      <c r="L1865" s="1">
        <v>9</v>
      </c>
      <c r="M1865" s="1">
        <v>1</v>
      </c>
      <c r="N1865" s="1">
        <v>0</v>
      </c>
      <c r="O1865" s="1">
        <v>13</v>
      </c>
      <c r="P1865" s="1">
        <v>38</v>
      </c>
    </row>
    <row r="1866" spans="1:16" x14ac:dyDescent="0.25">
      <c r="A1866" s="1" t="s">
        <v>10183</v>
      </c>
      <c r="B1866" s="1">
        <v>2014</v>
      </c>
      <c r="C1866" s="1" t="s">
        <v>73</v>
      </c>
      <c r="D1866" s="1" t="s">
        <v>57</v>
      </c>
      <c r="E1866" s="1">
        <v>85</v>
      </c>
      <c r="F1866" s="1">
        <v>149</v>
      </c>
      <c r="G1866" s="1">
        <v>16</v>
      </c>
      <c r="H1866" s="1">
        <v>27</v>
      </c>
      <c r="I1866" s="1">
        <v>3</v>
      </c>
      <c r="J1866" s="1">
        <v>0</v>
      </c>
      <c r="K1866" s="1">
        <v>1</v>
      </c>
      <c r="L1866" s="1">
        <v>9</v>
      </c>
      <c r="M1866" s="1">
        <v>0</v>
      </c>
      <c r="N1866" s="1">
        <v>0</v>
      </c>
      <c r="O1866" s="1">
        <v>10</v>
      </c>
      <c r="P1866" s="1">
        <v>28</v>
      </c>
    </row>
    <row r="1867" spans="1:16" x14ac:dyDescent="0.25">
      <c r="A1867" s="1" t="s">
        <v>9664</v>
      </c>
      <c r="B1867" s="1">
        <v>2014</v>
      </c>
      <c r="C1867" s="1" t="s">
        <v>80</v>
      </c>
      <c r="D1867" s="1" t="s">
        <v>53</v>
      </c>
      <c r="E1867" s="1">
        <v>42</v>
      </c>
      <c r="F1867" s="1">
        <v>150</v>
      </c>
      <c r="G1867" s="1">
        <v>19</v>
      </c>
      <c r="H1867" s="1">
        <v>37</v>
      </c>
      <c r="I1867" s="1">
        <v>8</v>
      </c>
      <c r="J1867" s="1">
        <v>0</v>
      </c>
      <c r="K1867" s="1">
        <v>3</v>
      </c>
      <c r="L1867" s="1">
        <v>16</v>
      </c>
      <c r="M1867" s="1">
        <v>0</v>
      </c>
      <c r="N1867" s="1">
        <v>0</v>
      </c>
      <c r="O1867" s="1">
        <v>25</v>
      </c>
      <c r="P1867" s="1">
        <v>24</v>
      </c>
    </row>
    <row r="1868" spans="1:16" x14ac:dyDescent="0.25">
      <c r="A1868" s="1" t="s">
        <v>10184</v>
      </c>
      <c r="B1868" s="1">
        <v>2014</v>
      </c>
      <c r="C1868" s="1" t="s">
        <v>69</v>
      </c>
      <c r="D1868" s="1" t="s">
        <v>57</v>
      </c>
      <c r="E1868" s="1">
        <v>53</v>
      </c>
      <c r="F1868" s="1">
        <v>152</v>
      </c>
      <c r="G1868" s="1">
        <v>23</v>
      </c>
      <c r="H1868" s="1">
        <v>38</v>
      </c>
      <c r="I1868" s="1">
        <v>11</v>
      </c>
      <c r="J1868" s="1">
        <v>0</v>
      </c>
      <c r="K1868" s="1">
        <v>0</v>
      </c>
      <c r="L1868" s="1">
        <v>7</v>
      </c>
      <c r="M1868" s="1">
        <v>7</v>
      </c>
      <c r="N1868" s="1">
        <v>4</v>
      </c>
      <c r="O1868" s="1">
        <v>21</v>
      </c>
      <c r="P1868" s="1">
        <v>34</v>
      </c>
    </row>
    <row r="1869" spans="1:16" x14ac:dyDescent="0.25">
      <c r="A1869" s="1" t="s">
        <v>9759</v>
      </c>
      <c r="B1869" s="1">
        <v>2014</v>
      </c>
      <c r="C1869" s="1" t="s">
        <v>56</v>
      </c>
      <c r="D1869" s="1" t="s">
        <v>57</v>
      </c>
      <c r="E1869" s="1">
        <v>53</v>
      </c>
      <c r="F1869" s="1">
        <v>152</v>
      </c>
      <c r="G1869" s="1">
        <v>12</v>
      </c>
      <c r="H1869" s="1">
        <v>31</v>
      </c>
      <c r="I1869" s="1">
        <v>8</v>
      </c>
      <c r="J1869" s="1">
        <v>0</v>
      </c>
      <c r="K1869" s="1">
        <v>0</v>
      </c>
      <c r="L1869" s="1">
        <v>10</v>
      </c>
      <c r="M1869" s="1">
        <v>0</v>
      </c>
      <c r="N1869" s="1">
        <v>0</v>
      </c>
      <c r="O1869" s="1">
        <v>14</v>
      </c>
      <c r="P1869" s="1">
        <v>33</v>
      </c>
    </row>
    <row r="1870" spans="1:16" x14ac:dyDescent="0.25">
      <c r="A1870" s="1" t="s">
        <v>9556</v>
      </c>
      <c r="B1870" s="1">
        <v>2014</v>
      </c>
      <c r="C1870" s="1" t="s">
        <v>64</v>
      </c>
      <c r="D1870" s="1" t="s">
        <v>53</v>
      </c>
      <c r="E1870" s="1">
        <v>50</v>
      </c>
      <c r="F1870" s="1">
        <v>152</v>
      </c>
      <c r="G1870" s="1">
        <v>16</v>
      </c>
      <c r="H1870" s="1">
        <v>28</v>
      </c>
      <c r="I1870" s="1">
        <v>7</v>
      </c>
      <c r="J1870" s="1">
        <v>0</v>
      </c>
      <c r="K1870" s="1">
        <v>7</v>
      </c>
      <c r="L1870" s="1">
        <v>15</v>
      </c>
      <c r="M1870" s="1">
        <v>0</v>
      </c>
      <c r="N1870" s="1">
        <v>1</v>
      </c>
      <c r="O1870" s="1">
        <v>16</v>
      </c>
      <c r="P1870" s="1">
        <v>58</v>
      </c>
    </row>
    <row r="1871" spans="1:16" x14ac:dyDescent="0.25">
      <c r="A1871" s="1" t="s">
        <v>9698</v>
      </c>
      <c r="B1871" s="1">
        <v>2014</v>
      </c>
      <c r="C1871" s="1" t="s">
        <v>71</v>
      </c>
      <c r="D1871" s="1" t="s">
        <v>53</v>
      </c>
      <c r="E1871" s="1">
        <v>39</v>
      </c>
      <c r="F1871" s="1">
        <v>154</v>
      </c>
      <c r="G1871" s="1">
        <v>12</v>
      </c>
      <c r="H1871" s="1">
        <v>36</v>
      </c>
      <c r="I1871" s="1">
        <v>11</v>
      </c>
      <c r="J1871" s="1">
        <v>0</v>
      </c>
      <c r="K1871" s="1">
        <v>1</v>
      </c>
      <c r="L1871" s="1">
        <v>18</v>
      </c>
      <c r="M1871" s="1">
        <v>0</v>
      </c>
      <c r="N1871" s="1">
        <v>0</v>
      </c>
      <c r="O1871" s="1">
        <v>6</v>
      </c>
      <c r="P1871" s="1">
        <v>27</v>
      </c>
    </row>
    <row r="1872" spans="1:16" x14ac:dyDescent="0.25">
      <c r="A1872" s="1" t="s">
        <v>9782</v>
      </c>
      <c r="B1872" s="1">
        <v>2014</v>
      </c>
      <c r="C1872" s="1" t="s">
        <v>60</v>
      </c>
      <c r="D1872" s="1" t="s">
        <v>53</v>
      </c>
      <c r="E1872" s="1">
        <v>50</v>
      </c>
      <c r="F1872" s="1">
        <v>154</v>
      </c>
      <c r="G1872" s="1">
        <v>12</v>
      </c>
      <c r="H1872" s="1">
        <v>37</v>
      </c>
      <c r="I1872" s="1">
        <v>11</v>
      </c>
      <c r="J1872" s="1">
        <v>1</v>
      </c>
      <c r="K1872" s="1">
        <v>2</v>
      </c>
      <c r="L1872" s="1">
        <v>19</v>
      </c>
      <c r="M1872" s="1">
        <v>1</v>
      </c>
      <c r="N1872" s="1">
        <v>1</v>
      </c>
      <c r="O1872" s="1">
        <v>7</v>
      </c>
      <c r="P1872" s="1">
        <v>35</v>
      </c>
    </row>
    <row r="1873" spans="1:16" x14ac:dyDescent="0.25">
      <c r="A1873" s="1" t="s">
        <v>10185</v>
      </c>
      <c r="B1873" s="1">
        <v>2014</v>
      </c>
      <c r="C1873" s="1" t="s">
        <v>78</v>
      </c>
      <c r="D1873" s="1" t="s">
        <v>53</v>
      </c>
      <c r="E1873" s="1">
        <v>62</v>
      </c>
      <c r="F1873" s="1">
        <v>156</v>
      </c>
      <c r="G1873" s="1">
        <v>14</v>
      </c>
      <c r="H1873" s="1">
        <v>36</v>
      </c>
      <c r="I1873" s="1">
        <v>5</v>
      </c>
      <c r="J1873" s="1">
        <v>1</v>
      </c>
      <c r="K1873" s="1">
        <v>0</v>
      </c>
      <c r="L1873" s="1">
        <v>15</v>
      </c>
      <c r="M1873" s="1">
        <v>1</v>
      </c>
      <c r="N1873" s="1">
        <v>1</v>
      </c>
      <c r="O1873" s="1">
        <v>8</v>
      </c>
      <c r="P1873" s="1">
        <v>37</v>
      </c>
    </row>
    <row r="1874" spans="1:16" x14ac:dyDescent="0.25">
      <c r="A1874" s="1" t="s">
        <v>9882</v>
      </c>
      <c r="B1874" s="1">
        <v>2014</v>
      </c>
      <c r="C1874" s="1" t="s">
        <v>71</v>
      </c>
      <c r="D1874" s="1" t="s">
        <v>53</v>
      </c>
      <c r="E1874" s="1">
        <v>45</v>
      </c>
      <c r="F1874" s="1">
        <v>156</v>
      </c>
      <c r="G1874" s="1">
        <v>12</v>
      </c>
      <c r="H1874" s="1">
        <v>35</v>
      </c>
      <c r="I1874" s="1">
        <v>6</v>
      </c>
      <c r="J1874" s="1">
        <v>1</v>
      </c>
      <c r="K1874" s="1">
        <v>1</v>
      </c>
      <c r="L1874" s="1">
        <v>13</v>
      </c>
      <c r="M1874" s="1">
        <v>1</v>
      </c>
      <c r="N1874" s="1">
        <v>0</v>
      </c>
      <c r="O1874" s="1">
        <v>19</v>
      </c>
      <c r="P1874" s="1">
        <v>59</v>
      </c>
    </row>
    <row r="1875" spans="1:16" x14ac:dyDescent="0.25">
      <c r="A1875" s="1" t="s">
        <v>9838</v>
      </c>
      <c r="B1875" s="1">
        <v>2014</v>
      </c>
      <c r="C1875" s="1" t="s">
        <v>56</v>
      </c>
      <c r="D1875" s="1" t="s">
        <v>57</v>
      </c>
      <c r="E1875" s="1">
        <v>100</v>
      </c>
      <c r="F1875" s="1">
        <v>157</v>
      </c>
      <c r="G1875" s="1">
        <v>11</v>
      </c>
      <c r="H1875" s="1">
        <v>31</v>
      </c>
      <c r="I1875" s="1">
        <v>4</v>
      </c>
      <c r="J1875" s="1">
        <v>0</v>
      </c>
      <c r="K1875" s="1">
        <v>5</v>
      </c>
      <c r="L1875" s="1">
        <v>17</v>
      </c>
      <c r="M1875" s="1">
        <v>1</v>
      </c>
      <c r="N1875" s="1">
        <v>0</v>
      </c>
      <c r="O1875" s="1">
        <v>7</v>
      </c>
      <c r="P1875" s="1">
        <v>49</v>
      </c>
    </row>
    <row r="1876" spans="1:16" x14ac:dyDescent="0.25">
      <c r="A1876" s="1" t="s">
        <v>9992</v>
      </c>
      <c r="B1876" s="1">
        <v>2014</v>
      </c>
      <c r="C1876" s="1" t="s">
        <v>66</v>
      </c>
      <c r="D1876" s="1" t="s">
        <v>53</v>
      </c>
      <c r="E1876" s="1">
        <v>53</v>
      </c>
      <c r="F1876" s="1">
        <v>157</v>
      </c>
      <c r="G1876" s="1">
        <v>20</v>
      </c>
      <c r="H1876" s="1">
        <v>33</v>
      </c>
      <c r="I1876" s="1">
        <v>6</v>
      </c>
      <c r="J1876" s="1">
        <v>2</v>
      </c>
      <c r="K1876" s="1">
        <v>1</v>
      </c>
      <c r="L1876" s="1">
        <v>15</v>
      </c>
      <c r="M1876" s="1">
        <v>8</v>
      </c>
      <c r="N1876" s="1">
        <v>1</v>
      </c>
      <c r="O1876" s="1">
        <v>14</v>
      </c>
      <c r="P1876" s="1">
        <v>28</v>
      </c>
    </row>
    <row r="1877" spans="1:16" x14ac:dyDescent="0.25">
      <c r="A1877" s="1" t="s">
        <v>10130</v>
      </c>
      <c r="B1877" s="1">
        <v>2014</v>
      </c>
      <c r="C1877" s="1" t="s">
        <v>59</v>
      </c>
      <c r="D1877" s="1" t="s">
        <v>57</v>
      </c>
      <c r="E1877" s="1">
        <v>49</v>
      </c>
      <c r="F1877" s="1">
        <v>158</v>
      </c>
      <c r="G1877" s="1">
        <v>31</v>
      </c>
      <c r="H1877" s="1">
        <v>36</v>
      </c>
      <c r="I1877" s="1">
        <v>6</v>
      </c>
      <c r="J1877" s="1">
        <v>2</v>
      </c>
      <c r="K1877" s="1">
        <v>5</v>
      </c>
      <c r="L1877" s="1">
        <v>17</v>
      </c>
      <c r="M1877" s="1">
        <v>1</v>
      </c>
      <c r="N1877" s="1">
        <v>0</v>
      </c>
      <c r="O1877" s="1">
        <v>13</v>
      </c>
      <c r="P1877" s="1">
        <v>38</v>
      </c>
    </row>
    <row r="1878" spans="1:16" x14ac:dyDescent="0.25">
      <c r="A1878" s="1" t="s">
        <v>9760</v>
      </c>
      <c r="B1878" s="1">
        <v>2014</v>
      </c>
      <c r="C1878" s="1" t="s">
        <v>61</v>
      </c>
      <c r="D1878" s="1" t="s">
        <v>53</v>
      </c>
      <c r="E1878" s="1">
        <v>50</v>
      </c>
      <c r="F1878" s="1">
        <v>159</v>
      </c>
      <c r="G1878" s="1">
        <v>17</v>
      </c>
      <c r="H1878" s="1">
        <v>37</v>
      </c>
      <c r="I1878" s="1">
        <v>4</v>
      </c>
      <c r="J1878" s="1">
        <v>0</v>
      </c>
      <c r="K1878" s="1">
        <v>5</v>
      </c>
      <c r="L1878" s="1">
        <v>19</v>
      </c>
      <c r="M1878" s="1">
        <v>1</v>
      </c>
      <c r="N1878" s="1">
        <v>0</v>
      </c>
      <c r="O1878" s="1">
        <v>10</v>
      </c>
      <c r="P1878" s="1">
        <v>50</v>
      </c>
    </row>
    <row r="1879" spans="1:16" x14ac:dyDescent="0.25">
      <c r="A1879" s="1" t="s">
        <v>10186</v>
      </c>
      <c r="B1879" s="1">
        <v>2014</v>
      </c>
      <c r="C1879" s="1" t="s">
        <v>77</v>
      </c>
      <c r="D1879" s="1" t="s">
        <v>53</v>
      </c>
      <c r="E1879" s="1">
        <v>64</v>
      </c>
      <c r="F1879" s="1">
        <v>159</v>
      </c>
      <c r="G1879" s="1">
        <v>17</v>
      </c>
      <c r="H1879" s="1">
        <v>39</v>
      </c>
      <c r="I1879" s="1">
        <v>10</v>
      </c>
      <c r="J1879" s="1">
        <v>1</v>
      </c>
      <c r="K1879" s="1">
        <v>1</v>
      </c>
      <c r="L1879" s="1">
        <v>14</v>
      </c>
      <c r="M1879" s="1">
        <v>1</v>
      </c>
      <c r="N1879" s="1">
        <v>3</v>
      </c>
      <c r="O1879" s="1">
        <v>13</v>
      </c>
      <c r="P1879" s="1">
        <v>27</v>
      </c>
    </row>
    <row r="1880" spans="1:16" x14ac:dyDescent="0.25">
      <c r="A1880" s="1" t="s">
        <v>9995</v>
      </c>
      <c r="B1880" s="1">
        <v>2014</v>
      </c>
      <c r="C1880" s="1" t="s">
        <v>76</v>
      </c>
      <c r="D1880" s="1" t="s">
        <v>57</v>
      </c>
      <c r="E1880" s="1">
        <v>104</v>
      </c>
      <c r="F1880" s="1">
        <v>161</v>
      </c>
      <c r="G1880" s="1">
        <v>20</v>
      </c>
      <c r="H1880" s="1">
        <v>39</v>
      </c>
      <c r="I1880" s="1">
        <v>11</v>
      </c>
      <c r="J1880" s="1">
        <v>0</v>
      </c>
      <c r="K1880" s="1">
        <v>0</v>
      </c>
      <c r="L1880" s="1">
        <v>10</v>
      </c>
      <c r="M1880" s="1">
        <v>1</v>
      </c>
      <c r="N1880" s="1">
        <v>3</v>
      </c>
      <c r="O1880" s="1">
        <v>20</v>
      </c>
      <c r="P1880" s="1">
        <v>33</v>
      </c>
    </row>
    <row r="1881" spans="1:16" x14ac:dyDescent="0.25">
      <c r="A1881" s="1" t="s">
        <v>9582</v>
      </c>
      <c r="B1881" s="1">
        <v>2014</v>
      </c>
      <c r="C1881" s="1" t="s">
        <v>82</v>
      </c>
      <c r="D1881" s="1" t="s">
        <v>57</v>
      </c>
      <c r="E1881" s="1">
        <v>60</v>
      </c>
      <c r="F1881" s="1">
        <v>162</v>
      </c>
      <c r="G1881" s="1">
        <v>21</v>
      </c>
      <c r="H1881" s="1">
        <v>41</v>
      </c>
      <c r="I1881" s="1">
        <v>9</v>
      </c>
      <c r="J1881" s="1">
        <v>2</v>
      </c>
      <c r="K1881" s="1">
        <v>3</v>
      </c>
      <c r="L1881" s="1">
        <v>12</v>
      </c>
      <c r="M1881" s="1">
        <v>1</v>
      </c>
      <c r="N1881" s="1">
        <v>1</v>
      </c>
      <c r="O1881" s="1">
        <v>14</v>
      </c>
      <c r="P1881" s="1">
        <v>35</v>
      </c>
    </row>
    <row r="1882" spans="1:16" x14ac:dyDescent="0.25">
      <c r="A1882" s="1" t="s">
        <v>9736</v>
      </c>
      <c r="B1882" s="1">
        <v>2014</v>
      </c>
      <c r="C1882" s="1" t="s">
        <v>78</v>
      </c>
      <c r="D1882" s="1" t="s">
        <v>53</v>
      </c>
      <c r="E1882" s="1">
        <v>95</v>
      </c>
      <c r="F1882" s="1">
        <v>163</v>
      </c>
      <c r="G1882" s="1">
        <v>24</v>
      </c>
      <c r="H1882" s="1">
        <v>40</v>
      </c>
      <c r="I1882" s="1">
        <v>5</v>
      </c>
      <c r="J1882" s="1">
        <v>1</v>
      </c>
      <c r="K1882" s="1">
        <v>0</v>
      </c>
      <c r="L1882" s="1">
        <v>7</v>
      </c>
      <c r="M1882" s="1">
        <v>6</v>
      </c>
      <c r="N1882" s="1">
        <v>1</v>
      </c>
      <c r="O1882" s="1">
        <v>20</v>
      </c>
      <c r="P1882" s="1">
        <v>29</v>
      </c>
    </row>
    <row r="1883" spans="1:16" x14ac:dyDescent="0.25">
      <c r="A1883" s="1" t="s">
        <v>10061</v>
      </c>
      <c r="B1883" s="1">
        <v>2014</v>
      </c>
      <c r="C1883" s="1" t="s">
        <v>81</v>
      </c>
      <c r="D1883" s="1" t="s">
        <v>57</v>
      </c>
      <c r="E1883" s="1">
        <v>66</v>
      </c>
      <c r="F1883" s="1">
        <v>163</v>
      </c>
      <c r="G1883" s="1">
        <v>8</v>
      </c>
      <c r="H1883" s="1">
        <v>32</v>
      </c>
      <c r="I1883" s="1">
        <v>8</v>
      </c>
      <c r="J1883" s="1">
        <v>0</v>
      </c>
      <c r="K1883" s="1">
        <v>3</v>
      </c>
      <c r="L1883" s="1">
        <v>28</v>
      </c>
      <c r="M1883" s="1">
        <v>0</v>
      </c>
      <c r="N1883" s="1">
        <v>1</v>
      </c>
      <c r="O1883" s="1">
        <v>8</v>
      </c>
      <c r="P1883" s="1">
        <v>55</v>
      </c>
    </row>
    <row r="1884" spans="1:16" x14ac:dyDescent="0.25">
      <c r="A1884" s="1" t="s">
        <v>9992</v>
      </c>
      <c r="B1884" s="1">
        <v>2014</v>
      </c>
      <c r="C1884" s="1" t="s">
        <v>71</v>
      </c>
      <c r="D1884" s="1" t="s">
        <v>53</v>
      </c>
      <c r="E1884" s="1">
        <v>53</v>
      </c>
      <c r="F1884" s="1">
        <v>164</v>
      </c>
      <c r="G1884" s="1">
        <v>15</v>
      </c>
      <c r="H1884" s="1">
        <v>45</v>
      </c>
      <c r="I1884" s="1">
        <v>10</v>
      </c>
      <c r="J1884" s="1">
        <v>0</v>
      </c>
      <c r="K1884" s="1">
        <v>1</v>
      </c>
      <c r="L1884" s="1">
        <v>17</v>
      </c>
      <c r="M1884" s="1">
        <v>12</v>
      </c>
      <c r="N1884" s="1">
        <v>3</v>
      </c>
      <c r="O1884" s="1">
        <v>26</v>
      </c>
      <c r="P1884" s="1">
        <v>29</v>
      </c>
    </row>
    <row r="1885" spans="1:16" x14ac:dyDescent="0.25">
      <c r="A1885" s="1" t="s">
        <v>9750</v>
      </c>
      <c r="B1885" s="1">
        <v>2014</v>
      </c>
      <c r="C1885" s="1" t="s">
        <v>80</v>
      </c>
      <c r="D1885" s="1" t="s">
        <v>53</v>
      </c>
      <c r="E1885" s="1">
        <v>56</v>
      </c>
      <c r="F1885" s="1">
        <v>164</v>
      </c>
      <c r="G1885" s="1">
        <v>20</v>
      </c>
      <c r="H1885" s="1">
        <v>43</v>
      </c>
      <c r="I1885" s="1">
        <v>7</v>
      </c>
      <c r="J1885" s="1">
        <v>0</v>
      </c>
      <c r="K1885" s="1">
        <v>4</v>
      </c>
      <c r="L1885" s="1">
        <v>19</v>
      </c>
      <c r="M1885" s="1">
        <v>4</v>
      </c>
      <c r="N1885" s="1">
        <v>2</v>
      </c>
      <c r="O1885" s="1">
        <v>13</v>
      </c>
      <c r="P1885" s="1">
        <v>42</v>
      </c>
    </row>
    <row r="1886" spans="1:16" x14ac:dyDescent="0.25">
      <c r="A1886" s="1" t="s">
        <v>9983</v>
      </c>
      <c r="B1886" s="1">
        <v>2014</v>
      </c>
      <c r="C1886" s="1" t="s">
        <v>54</v>
      </c>
      <c r="D1886" s="1" t="s">
        <v>53</v>
      </c>
      <c r="E1886" s="1">
        <v>69</v>
      </c>
      <c r="F1886" s="1">
        <v>165</v>
      </c>
      <c r="G1886" s="1">
        <v>10</v>
      </c>
      <c r="H1886" s="1">
        <v>31</v>
      </c>
      <c r="I1886" s="1">
        <v>4</v>
      </c>
      <c r="J1886" s="1">
        <v>0</v>
      </c>
      <c r="K1886" s="1">
        <v>2</v>
      </c>
      <c r="L1886" s="1">
        <v>9</v>
      </c>
      <c r="M1886" s="1">
        <v>3</v>
      </c>
      <c r="N1886" s="1">
        <v>0</v>
      </c>
      <c r="O1886" s="1">
        <v>19</v>
      </c>
      <c r="P1886" s="1">
        <v>52</v>
      </c>
    </row>
    <row r="1887" spans="1:16" x14ac:dyDescent="0.25">
      <c r="A1887" s="1" t="s">
        <v>9897</v>
      </c>
      <c r="B1887" s="1">
        <v>2014</v>
      </c>
      <c r="C1887" s="1" t="s">
        <v>77</v>
      </c>
      <c r="D1887" s="1" t="s">
        <v>53</v>
      </c>
      <c r="E1887" s="1">
        <v>57</v>
      </c>
      <c r="F1887" s="1">
        <v>166</v>
      </c>
      <c r="G1887" s="1">
        <v>16</v>
      </c>
      <c r="H1887" s="1">
        <v>26</v>
      </c>
      <c r="I1887" s="1">
        <v>5</v>
      </c>
      <c r="J1887" s="1">
        <v>2</v>
      </c>
      <c r="K1887" s="1">
        <v>3</v>
      </c>
      <c r="L1887" s="1">
        <v>21</v>
      </c>
      <c r="M1887" s="1">
        <v>3</v>
      </c>
      <c r="N1887" s="1">
        <v>2</v>
      </c>
      <c r="O1887" s="1">
        <v>23</v>
      </c>
      <c r="P1887" s="1">
        <v>43</v>
      </c>
    </row>
    <row r="1888" spans="1:16" x14ac:dyDescent="0.25">
      <c r="A1888" s="1" t="s">
        <v>9608</v>
      </c>
      <c r="B1888" s="1">
        <v>2014</v>
      </c>
      <c r="C1888" s="1" t="s">
        <v>80</v>
      </c>
      <c r="D1888" s="1" t="s">
        <v>53</v>
      </c>
      <c r="E1888" s="1">
        <v>52</v>
      </c>
      <c r="F1888" s="1">
        <v>167</v>
      </c>
      <c r="G1888" s="1">
        <v>18</v>
      </c>
      <c r="H1888" s="1">
        <v>41</v>
      </c>
      <c r="I1888" s="1">
        <v>9</v>
      </c>
      <c r="J1888" s="1">
        <v>1</v>
      </c>
      <c r="K1888" s="1">
        <v>2</v>
      </c>
      <c r="L1888" s="1">
        <v>23</v>
      </c>
      <c r="M1888" s="1">
        <v>0</v>
      </c>
      <c r="N1888" s="1">
        <v>0</v>
      </c>
      <c r="O1888" s="1">
        <v>12</v>
      </c>
      <c r="P1888" s="1">
        <v>43</v>
      </c>
    </row>
    <row r="1889" spans="1:16" x14ac:dyDescent="0.25">
      <c r="A1889" s="1" t="s">
        <v>9963</v>
      </c>
      <c r="B1889" s="1">
        <v>2014</v>
      </c>
      <c r="C1889" s="1" t="s">
        <v>84</v>
      </c>
      <c r="D1889" s="1" t="s">
        <v>57</v>
      </c>
      <c r="E1889" s="1">
        <v>57</v>
      </c>
      <c r="F1889" s="1">
        <v>168</v>
      </c>
      <c r="G1889" s="1">
        <v>23</v>
      </c>
      <c r="H1889" s="1">
        <v>53</v>
      </c>
      <c r="I1889" s="1">
        <v>9</v>
      </c>
      <c r="J1889" s="1">
        <v>0</v>
      </c>
      <c r="K1889" s="1">
        <v>8</v>
      </c>
      <c r="L1889" s="1">
        <v>22</v>
      </c>
      <c r="M1889" s="1">
        <v>0</v>
      </c>
      <c r="N1889" s="1">
        <v>3</v>
      </c>
      <c r="O1889" s="1">
        <v>22</v>
      </c>
      <c r="P1889" s="1">
        <v>42</v>
      </c>
    </row>
    <row r="1890" spans="1:16" x14ac:dyDescent="0.25">
      <c r="A1890" s="1" t="s">
        <v>10187</v>
      </c>
      <c r="B1890" s="1">
        <v>2014</v>
      </c>
      <c r="C1890" s="1" t="s">
        <v>71</v>
      </c>
      <c r="D1890" s="1" t="s">
        <v>53</v>
      </c>
      <c r="E1890" s="1">
        <v>57</v>
      </c>
      <c r="F1890" s="1">
        <v>169</v>
      </c>
      <c r="G1890" s="1">
        <v>25</v>
      </c>
      <c r="H1890" s="1">
        <v>37</v>
      </c>
      <c r="I1890" s="1">
        <v>8</v>
      </c>
      <c r="J1890" s="1">
        <v>0</v>
      </c>
      <c r="K1890" s="1">
        <v>7</v>
      </c>
      <c r="L1890" s="1">
        <v>18</v>
      </c>
      <c r="M1890" s="1">
        <v>0</v>
      </c>
      <c r="N1890" s="1">
        <v>1</v>
      </c>
      <c r="O1890" s="1">
        <v>24</v>
      </c>
      <c r="P1890" s="1">
        <v>50</v>
      </c>
    </row>
    <row r="1891" spans="1:16" x14ac:dyDescent="0.25">
      <c r="A1891" s="1" t="s">
        <v>9596</v>
      </c>
      <c r="B1891" s="1">
        <v>2014</v>
      </c>
      <c r="C1891" s="1" t="s">
        <v>73</v>
      </c>
      <c r="D1891" s="1" t="s">
        <v>57</v>
      </c>
      <c r="E1891" s="1">
        <v>61</v>
      </c>
      <c r="F1891" s="1">
        <v>170</v>
      </c>
      <c r="G1891" s="1">
        <v>16</v>
      </c>
      <c r="H1891" s="1">
        <v>32</v>
      </c>
      <c r="I1891" s="1">
        <v>6</v>
      </c>
      <c r="J1891" s="1">
        <v>1</v>
      </c>
      <c r="K1891" s="1">
        <v>3</v>
      </c>
      <c r="L1891" s="1">
        <v>14</v>
      </c>
      <c r="M1891" s="1">
        <v>0</v>
      </c>
      <c r="N1891" s="1">
        <v>0</v>
      </c>
      <c r="O1891" s="1">
        <v>17</v>
      </c>
      <c r="P1891" s="1">
        <v>41</v>
      </c>
    </row>
    <row r="1892" spans="1:16" x14ac:dyDescent="0.25">
      <c r="A1892" s="1" t="s">
        <v>9951</v>
      </c>
      <c r="B1892" s="1">
        <v>2014</v>
      </c>
      <c r="C1892" s="1" t="s">
        <v>54</v>
      </c>
      <c r="D1892" s="1" t="s">
        <v>53</v>
      </c>
      <c r="E1892" s="1">
        <v>55</v>
      </c>
      <c r="F1892" s="1">
        <v>170</v>
      </c>
      <c r="G1892" s="1">
        <v>22</v>
      </c>
      <c r="H1892" s="1">
        <v>40</v>
      </c>
      <c r="I1892" s="1">
        <v>6</v>
      </c>
      <c r="J1892" s="1">
        <v>0</v>
      </c>
      <c r="K1892" s="1">
        <v>6</v>
      </c>
      <c r="L1892" s="1">
        <v>19</v>
      </c>
      <c r="M1892" s="1">
        <v>0</v>
      </c>
      <c r="N1892" s="1">
        <v>0</v>
      </c>
      <c r="O1892" s="1">
        <v>14</v>
      </c>
      <c r="P1892" s="1">
        <v>37</v>
      </c>
    </row>
    <row r="1893" spans="1:16" x14ac:dyDescent="0.25">
      <c r="A1893" s="1" t="s">
        <v>10188</v>
      </c>
      <c r="B1893" s="1">
        <v>2014</v>
      </c>
      <c r="C1893" s="1" t="s">
        <v>60</v>
      </c>
      <c r="D1893" s="1" t="s">
        <v>53</v>
      </c>
      <c r="E1893" s="1">
        <v>109</v>
      </c>
      <c r="F1893" s="1">
        <v>170</v>
      </c>
      <c r="G1893" s="1">
        <v>21</v>
      </c>
      <c r="H1893" s="1">
        <v>43</v>
      </c>
      <c r="I1893" s="1">
        <v>7</v>
      </c>
      <c r="J1893" s="1">
        <v>2</v>
      </c>
      <c r="K1893" s="1">
        <v>3</v>
      </c>
      <c r="L1893" s="1">
        <v>16</v>
      </c>
      <c r="M1893" s="1">
        <v>3</v>
      </c>
      <c r="N1893" s="1">
        <v>1</v>
      </c>
      <c r="O1893" s="1">
        <v>12</v>
      </c>
      <c r="P1893" s="1">
        <v>49</v>
      </c>
    </row>
    <row r="1894" spans="1:16" x14ac:dyDescent="0.25">
      <c r="A1894" s="1" t="s">
        <v>10116</v>
      </c>
      <c r="B1894" s="1">
        <v>2014</v>
      </c>
      <c r="C1894" s="1" t="s">
        <v>52</v>
      </c>
      <c r="D1894" s="1" t="s">
        <v>53</v>
      </c>
      <c r="E1894" s="1">
        <v>46</v>
      </c>
      <c r="F1894" s="1">
        <v>172</v>
      </c>
      <c r="G1894" s="1">
        <v>19</v>
      </c>
      <c r="H1894" s="1">
        <v>42</v>
      </c>
      <c r="I1894" s="1">
        <v>8</v>
      </c>
      <c r="J1894" s="1">
        <v>0</v>
      </c>
      <c r="K1894" s="1">
        <v>7</v>
      </c>
      <c r="L1894" s="1">
        <v>29</v>
      </c>
      <c r="M1894" s="1">
        <v>4</v>
      </c>
      <c r="N1894" s="1">
        <v>1</v>
      </c>
      <c r="O1894" s="1">
        <v>14</v>
      </c>
      <c r="P1894" s="1">
        <v>44</v>
      </c>
    </row>
    <row r="1895" spans="1:16" x14ac:dyDescent="0.25">
      <c r="A1895" s="1" t="s">
        <v>10097</v>
      </c>
      <c r="B1895" s="1">
        <v>2014</v>
      </c>
      <c r="C1895" s="1" t="s">
        <v>54</v>
      </c>
      <c r="D1895" s="1" t="s">
        <v>53</v>
      </c>
      <c r="E1895" s="1">
        <v>51</v>
      </c>
      <c r="F1895" s="1">
        <v>173</v>
      </c>
      <c r="G1895" s="1">
        <v>18</v>
      </c>
      <c r="H1895" s="1">
        <v>47</v>
      </c>
      <c r="I1895" s="1">
        <v>8</v>
      </c>
      <c r="J1895" s="1">
        <v>0</v>
      </c>
      <c r="K1895" s="1">
        <v>3</v>
      </c>
      <c r="L1895" s="1">
        <v>19</v>
      </c>
      <c r="M1895" s="1">
        <v>6</v>
      </c>
      <c r="N1895" s="1">
        <v>3</v>
      </c>
      <c r="O1895" s="1">
        <v>5</v>
      </c>
      <c r="P1895" s="1">
        <v>48</v>
      </c>
    </row>
    <row r="1896" spans="1:16" x14ac:dyDescent="0.25">
      <c r="A1896" s="1" t="s">
        <v>10145</v>
      </c>
      <c r="B1896" s="1">
        <v>2014</v>
      </c>
      <c r="C1896" s="1" t="s">
        <v>61</v>
      </c>
      <c r="D1896" s="1" t="s">
        <v>53</v>
      </c>
      <c r="E1896" s="1">
        <v>112</v>
      </c>
      <c r="F1896" s="1">
        <v>174</v>
      </c>
      <c r="G1896" s="1">
        <v>31</v>
      </c>
      <c r="H1896" s="1">
        <v>43</v>
      </c>
      <c r="I1896" s="1">
        <v>6</v>
      </c>
      <c r="J1896" s="1">
        <v>3</v>
      </c>
      <c r="K1896" s="1">
        <v>4</v>
      </c>
      <c r="L1896" s="1">
        <v>16</v>
      </c>
      <c r="M1896" s="1">
        <v>8</v>
      </c>
      <c r="N1896" s="1">
        <v>5</v>
      </c>
      <c r="O1896" s="1">
        <v>15</v>
      </c>
      <c r="P1896" s="1">
        <v>33</v>
      </c>
    </row>
    <row r="1897" spans="1:16" x14ac:dyDescent="0.25">
      <c r="A1897" s="1" t="s">
        <v>10107</v>
      </c>
      <c r="B1897" s="1">
        <v>2014</v>
      </c>
      <c r="C1897" s="1" t="s">
        <v>69</v>
      </c>
      <c r="D1897" s="1" t="s">
        <v>57</v>
      </c>
      <c r="E1897" s="1">
        <v>58</v>
      </c>
      <c r="F1897" s="1">
        <v>174</v>
      </c>
      <c r="G1897" s="1">
        <v>18</v>
      </c>
      <c r="H1897" s="1">
        <v>35</v>
      </c>
      <c r="I1897" s="1">
        <v>9</v>
      </c>
      <c r="J1897" s="1">
        <v>0</v>
      </c>
      <c r="K1897" s="1">
        <v>7</v>
      </c>
      <c r="L1897" s="1">
        <v>27</v>
      </c>
      <c r="M1897" s="1">
        <v>1</v>
      </c>
      <c r="N1897" s="1">
        <v>1</v>
      </c>
      <c r="O1897" s="1">
        <v>10</v>
      </c>
      <c r="P1897" s="1">
        <v>64</v>
      </c>
    </row>
    <row r="1898" spans="1:16" x14ac:dyDescent="0.25">
      <c r="A1898" s="1" t="s">
        <v>9837</v>
      </c>
      <c r="B1898" s="1">
        <v>2014</v>
      </c>
      <c r="C1898" s="1" t="s">
        <v>70</v>
      </c>
      <c r="D1898" s="1" t="s">
        <v>57</v>
      </c>
      <c r="E1898" s="1">
        <v>80</v>
      </c>
      <c r="F1898" s="1">
        <v>174</v>
      </c>
      <c r="G1898" s="1">
        <v>14</v>
      </c>
      <c r="H1898" s="1">
        <v>49</v>
      </c>
      <c r="I1898" s="1">
        <v>5</v>
      </c>
      <c r="J1898" s="1">
        <v>2</v>
      </c>
      <c r="K1898" s="1">
        <v>0</v>
      </c>
      <c r="L1898" s="1">
        <v>17</v>
      </c>
      <c r="M1898" s="1">
        <v>1</v>
      </c>
      <c r="N1898" s="1">
        <v>2</v>
      </c>
      <c r="O1898" s="1">
        <v>7</v>
      </c>
      <c r="P1898" s="1">
        <v>26</v>
      </c>
    </row>
    <row r="1899" spans="1:16" x14ac:dyDescent="0.25">
      <c r="A1899" s="1" t="s">
        <v>9521</v>
      </c>
      <c r="B1899" s="1">
        <v>2014</v>
      </c>
      <c r="C1899" s="1" t="s">
        <v>79</v>
      </c>
      <c r="D1899" s="1" t="s">
        <v>57</v>
      </c>
      <c r="E1899" s="1">
        <v>49</v>
      </c>
      <c r="F1899" s="1">
        <v>175</v>
      </c>
      <c r="G1899" s="1">
        <v>20</v>
      </c>
      <c r="H1899" s="1">
        <v>40</v>
      </c>
      <c r="I1899" s="1">
        <v>9</v>
      </c>
      <c r="J1899" s="1">
        <v>2</v>
      </c>
      <c r="K1899" s="1">
        <v>5</v>
      </c>
      <c r="L1899" s="1">
        <v>21</v>
      </c>
      <c r="M1899" s="1">
        <v>3</v>
      </c>
      <c r="N1899" s="1">
        <v>0</v>
      </c>
      <c r="O1899" s="1">
        <v>22</v>
      </c>
      <c r="P1899" s="1">
        <v>29</v>
      </c>
    </row>
    <row r="1900" spans="1:16" x14ac:dyDescent="0.25">
      <c r="A1900" s="1" t="s">
        <v>9711</v>
      </c>
      <c r="B1900" s="1">
        <v>2014</v>
      </c>
      <c r="C1900" s="1" t="s">
        <v>59</v>
      </c>
      <c r="D1900" s="1" t="s">
        <v>57</v>
      </c>
      <c r="E1900" s="1">
        <v>64</v>
      </c>
      <c r="F1900" s="1">
        <v>175</v>
      </c>
      <c r="G1900" s="1">
        <v>12</v>
      </c>
      <c r="H1900" s="1">
        <v>35</v>
      </c>
      <c r="I1900" s="1">
        <v>7</v>
      </c>
      <c r="J1900" s="1">
        <v>0</v>
      </c>
      <c r="K1900" s="1">
        <v>2</v>
      </c>
      <c r="L1900" s="1">
        <v>12</v>
      </c>
      <c r="M1900" s="1">
        <v>0</v>
      </c>
      <c r="N1900" s="1">
        <v>0</v>
      </c>
      <c r="O1900" s="1">
        <v>15</v>
      </c>
      <c r="P1900" s="1">
        <v>64</v>
      </c>
    </row>
    <row r="1901" spans="1:16" x14ac:dyDescent="0.25">
      <c r="A1901" s="1" t="s">
        <v>10189</v>
      </c>
      <c r="B1901" s="1">
        <v>2014</v>
      </c>
      <c r="C1901" s="1" t="s">
        <v>64</v>
      </c>
      <c r="D1901" s="1" t="s">
        <v>53</v>
      </c>
      <c r="E1901" s="1">
        <v>55</v>
      </c>
      <c r="F1901" s="1">
        <v>175</v>
      </c>
      <c r="G1901" s="1">
        <v>15</v>
      </c>
      <c r="H1901" s="1">
        <v>42</v>
      </c>
      <c r="I1901" s="1">
        <v>9</v>
      </c>
      <c r="J1901" s="1">
        <v>0</v>
      </c>
      <c r="K1901" s="1">
        <v>1</v>
      </c>
      <c r="L1901" s="1">
        <v>20</v>
      </c>
      <c r="M1901" s="1">
        <v>0</v>
      </c>
      <c r="N1901" s="1">
        <v>0</v>
      </c>
      <c r="O1901" s="1">
        <v>19</v>
      </c>
      <c r="P1901" s="1">
        <v>33</v>
      </c>
    </row>
    <row r="1902" spans="1:16" x14ac:dyDescent="0.25">
      <c r="A1902" s="1" t="s">
        <v>9876</v>
      </c>
      <c r="B1902" s="1">
        <v>2014</v>
      </c>
      <c r="C1902" s="1" t="s">
        <v>65</v>
      </c>
      <c r="D1902" s="1" t="s">
        <v>57</v>
      </c>
      <c r="E1902" s="1">
        <v>68</v>
      </c>
      <c r="F1902" s="1">
        <v>177</v>
      </c>
      <c r="G1902" s="1">
        <v>21</v>
      </c>
      <c r="H1902" s="1">
        <v>45</v>
      </c>
      <c r="I1902" s="1">
        <v>5</v>
      </c>
      <c r="J1902" s="1">
        <v>3</v>
      </c>
      <c r="K1902" s="1">
        <v>2</v>
      </c>
      <c r="L1902" s="1">
        <v>10</v>
      </c>
      <c r="M1902" s="1">
        <v>6</v>
      </c>
      <c r="N1902" s="1">
        <v>1</v>
      </c>
      <c r="O1902" s="1">
        <v>20</v>
      </c>
      <c r="P1902" s="1">
        <v>36</v>
      </c>
    </row>
    <row r="1903" spans="1:16" x14ac:dyDescent="0.25">
      <c r="A1903" s="1" t="s">
        <v>10190</v>
      </c>
      <c r="B1903" s="1">
        <v>2014</v>
      </c>
      <c r="C1903" s="1" t="s">
        <v>80</v>
      </c>
      <c r="D1903" s="1" t="s">
        <v>53</v>
      </c>
      <c r="E1903" s="1">
        <v>70</v>
      </c>
      <c r="F1903" s="1">
        <v>177</v>
      </c>
      <c r="G1903" s="1">
        <v>23</v>
      </c>
      <c r="H1903" s="1">
        <v>48</v>
      </c>
      <c r="I1903" s="1">
        <v>9</v>
      </c>
      <c r="J1903" s="1">
        <v>1</v>
      </c>
      <c r="K1903" s="1">
        <v>0</v>
      </c>
      <c r="L1903" s="1">
        <v>21</v>
      </c>
      <c r="M1903" s="1">
        <v>6</v>
      </c>
      <c r="N1903" s="1">
        <v>4</v>
      </c>
      <c r="O1903" s="1">
        <v>17</v>
      </c>
      <c r="P1903" s="1">
        <v>28</v>
      </c>
    </row>
    <row r="1904" spans="1:16" x14ac:dyDescent="0.25">
      <c r="A1904" s="1" t="s">
        <v>10191</v>
      </c>
      <c r="B1904" s="1">
        <v>2014</v>
      </c>
      <c r="C1904" s="1" t="s">
        <v>55</v>
      </c>
      <c r="D1904" s="1" t="s">
        <v>53</v>
      </c>
      <c r="E1904" s="1">
        <v>72</v>
      </c>
      <c r="F1904" s="1">
        <v>177</v>
      </c>
      <c r="G1904" s="1">
        <v>19</v>
      </c>
      <c r="H1904" s="1">
        <v>34</v>
      </c>
      <c r="I1904" s="1">
        <v>6</v>
      </c>
      <c r="J1904" s="1">
        <v>2</v>
      </c>
      <c r="K1904" s="1">
        <v>3</v>
      </c>
      <c r="L1904" s="1">
        <v>11</v>
      </c>
      <c r="M1904" s="1">
        <v>0</v>
      </c>
      <c r="N1904" s="1">
        <v>4</v>
      </c>
      <c r="O1904" s="1">
        <v>4</v>
      </c>
      <c r="P1904" s="1">
        <v>48</v>
      </c>
    </row>
    <row r="1905" spans="1:16" x14ac:dyDescent="0.25">
      <c r="A1905" s="1" t="s">
        <v>9850</v>
      </c>
      <c r="B1905" s="1">
        <v>2014</v>
      </c>
      <c r="C1905" s="1" t="s">
        <v>76</v>
      </c>
      <c r="D1905" s="1" t="s">
        <v>57</v>
      </c>
      <c r="E1905" s="1">
        <v>73</v>
      </c>
      <c r="F1905" s="1">
        <v>178</v>
      </c>
      <c r="G1905" s="1">
        <v>15</v>
      </c>
      <c r="H1905" s="1">
        <v>32</v>
      </c>
      <c r="I1905" s="1">
        <v>6</v>
      </c>
      <c r="J1905" s="1">
        <v>0</v>
      </c>
      <c r="K1905" s="1">
        <v>0</v>
      </c>
      <c r="L1905" s="1">
        <v>12</v>
      </c>
      <c r="M1905" s="1">
        <v>4</v>
      </c>
      <c r="N1905" s="1">
        <v>1</v>
      </c>
      <c r="O1905" s="1">
        <v>14</v>
      </c>
      <c r="P1905" s="1">
        <v>38</v>
      </c>
    </row>
    <row r="1906" spans="1:16" x14ac:dyDescent="0.25">
      <c r="A1906" s="1" t="s">
        <v>10150</v>
      </c>
      <c r="B1906" s="1">
        <v>2014</v>
      </c>
      <c r="C1906" s="1" t="s">
        <v>59</v>
      </c>
      <c r="D1906" s="1" t="s">
        <v>57</v>
      </c>
      <c r="E1906" s="1">
        <v>69</v>
      </c>
      <c r="F1906" s="1">
        <v>179</v>
      </c>
      <c r="G1906" s="1">
        <v>19</v>
      </c>
      <c r="H1906" s="1">
        <v>45</v>
      </c>
      <c r="I1906" s="1">
        <v>5</v>
      </c>
      <c r="J1906" s="1">
        <v>0</v>
      </c>
      <c r="K1906" s="1">
        <v>1</v>
      </c>
      <c r="L1906" s="1">
        <v>9</v>
      </c>
      <c r="M1906" s="1">
        <v>1</v>
      </c>
      <c r="N1906" s="1">
        <v>0</v>
      </c>
      <c r="O1906" s="1">
        <v>8</v>
      </c>
      <c r="P1906" s="1">
        <v>48</v>
      </c>
    </row>
    <row r="1907" spans="1:16" x14ac:dyDescent="0.25">
      <c r="A1907" s="1" t="s">
        <v>9793</v>
      </c>
      <c r="B1907" s="1">
        <v>2014</v>
      </c>
      <c r="C1907" s="1" t="s">
        <v>75</v>
      </c>
      <c r="D1907" s="1" t="s">
        <v>57</v>
      </c>
      <c r="E1907" s="1">
        <v>75</v>
      </c>
      <c r="F1907" s="1">
        <v>179</v>
      </c>
      <c r="G1907" s="1">
        <v>20</v>
      </c>
      <c r="H1907" s="1">
        <v>44</v>
      </c>
      <c r="I1907" s="1">
        <v>8</v>
      </c>
      <c r="J1907" s="1">
        <v>0</v>
      </c>
      <c r="K1907" s="1">
        <v>2</v>
      </c>
      <c r="L1907" s="1">
        <v>17</v>
      </c>
      <c r="M1907" s="1">
        <v>2</v>
      </c>
      <c r="N1907" s="1">
        <v>1</v>
      </c>
      <c r="O1907" s="1">
        <v>24</v>
      </c>
      <c r="P1907" s="1">
        <v>38</v>
      </c>
    </row>
    <row r="1908" spans="1:16" x14ac:dyDescent="0.25">
      <c r="A1908" s="1" t="s">
        <v>10098</v>
      </c>
      <c r="B1908" s="1">
        <v>2014</v>
      </c>
      <c r="C1908" s="1" t="s">
        <v>60</v>
      </c>
      <c r="D1908" s="1" t="s">
        <v>53</v>
      </c>
      <c r="E1908" s="1">
        <v>67</v>
      </c>
      <c r="F1908" s="1">
        <v>181</v>
      </c>
      <c r="G1908" s="1">
        <v>14</v>
      </c>
      <c r="H1908" s="1">
        <v>34</v>
      </c>
      <c r="I1908" s="1">
        <v>6</v>
      </c>
      <c r="J1908" s="1">
        <v>3</v>
      </c>
      <c r="K1908" s="1">
        <v>1</v>
      </c>
      <c r="L1908" s="1">
        <v>15</v>
      </c>
      <c r="M1908" s="1">
        <v>0</v>
      </c>
      <c r="N1908" s="1">
        <v>1</v>
      </c>
      <c r="O1908" s="1">
        <v>5</v>
      </c>
      <c r="P1908" s="1">
        <v>42</v>
      </c>
    </row>
    <row r="1909" spans="1:16" x14ac:dyDescent="0.25">
      <c r="A1909" s="1" t="s">
        <v>10056</v>
      </c>
      <c r="B1909" s="1">
        <v>2014</v>
      </c>
      <c r="C1909" s="1" t="s">
        <v>58</v>
      </c>
      <c r="D1909" s="1" t="s">
        <v>57</v>
      </c>
      <c r="E1909" s="1">
        <v>68</v>
      </c>
      <c r="F1909" s="1">
        <v>182</v>
      </c>
      <c r="G1909" s="1">
        <v>9</v>
      </c>
      <c r="H1909" s="1">
        <v>35</v>
      </c>
      <c r="I1909" s="1">
        <v>7</v>
      </c>
      <c r="J1909" s="1">
        <v>0</v>
      </c>
      <c r="K1909" s="1">
        <v>0</v>
      </c>
      <c r="L1909" s="1">
        <v>15</v>
      </c>
      <c r="M1909" s="1">
        <v>0</v>
      </c>
      <c r="N1909" s="1">
        <v>0</v>
      </c>
      <c r="O1909" s="1">
        <v>19</v>
      </c>
      <c r="P1909" s="1">
        <v>58</v>
      </c>
    </row>
    <row r="1910" spans="1:16" x14ac:dyDescent="0.25">
      <c r="A1910" s="1" t="s">
        <v>9582</v>
      </c>
      <c r="B1910" s="1">
        <v>2014</v>
      </c>
      <c r="C1910" s="1" t="s">
        <v>64</v>
      </c>
      <c r="D1910" s="1" t="s">
        <v>53</v>
      </c>
      <c r="E1910" s="1">
        <v>52</v>
      </c>
      <c r="F1910" s="1">
        <v>185</v>
      </c>
      <c r="G1910" s="1">
        <v>14</v>
      </c>
      <c r="H1910" s="1">
        <v>40</v>
      </c>
      <c r="I1910" s="1">
        <v>10</v>
      </c>
      <c r="J1910" s="1">
        <v>2</v>
      </c>
      <c r="K1910" s="1">
        <v>2</v>
      </c>
      <c r="L1910" s="1">
        <v>15</v>
      </c>
      <c r="M1910" s="1">
        <v>5</v>
      </c>
      <c r="N1910" s="1">
        <v>0</v>
      </c>
      <c r="O1910" s="1">
        <v>19</v>
      </c>
      <c r="P1910" s="1">
        <v>41</v>
      </c>
    </row>
    <row r="1911" spans="1:16" x14ac:dyDescent="0.25">
      <c r="A1911" s="1" t="s">
        <v>10138</v>
      </c>
      <c r="B1911" s="1">
        <v>2014</v>
      </c>
      <c r="C1911" s="1" t="s">
        <v>71</v>
      </c>
      <c r="D1911" s="1" t="s">
        <v>53</v>
      </c>
      <c r="E1911" s="1">
        <v>69</v>
      </c>
      <c r="F1911" s="1">
        <v>186</v>
      </c>
      <c r="G1911" s="1">
        <v>22</v>
      </c>
      <c r="H1911" s="1">
        <v>40</v>
      </c>
      <c r="I1911" s="1">
        <v>8</v>
      </c>
      <c r="J1911" s="1">
        <v>0</v>
      </c>
      <c r="K1911" s="1">
        <v>1</v>
      </c>
      <c r="L1911" s="1">
        <v>18</v>
      </c>
      <c r="M1911" s="1">
        <v>4</v>
      </c>
      <c r="N1911" s="1">
        <v>3</v>
      </c>
      <c r="O1911" s="1">
        <v>36</v>
      </c>
      <c r="P1911" s="1">
        <v>56</v>
      </c>
    </row>
    <row r="1912" spans="1:16" x14ac:dyDescent="0.25">
      <c r="A1912" s="1" t="s">
        <v>10105</v>
      </c>
      <c r="B1912" s="1">
        <v>2014</v>
      </c>
      <c r="C1912" s="1" t="s">
        <v>54</v>
      </c>
      <c r="D1912" s="1" t="s">
        <v>53</v>
      </c>
      <c r="E1912" s="1">
        <v>67</v>
      </c>
      <c r="F1912" s="1">
        <v>186</v>
      </c>
      <c r="G1912" s="1">
        <v>16</v>
      </c>
      <c r="H1912" s="1">
        <v>36</v>
      </c>
      <c r="I1912" s="1">
        <v>6</v>
      </c>
      <c r="J1912" s="1">
        <v>0</v>
      </c>
      <c r="K1912" s="1">
        <v>6</v>
      </c>
      <c r="L1912" s="1">
        <v>21</v>
      </c>
      <c r="M1912" s="1">
        <v>0</v>
      </c>
      <c r="N1912" s="1">
        <v>0</v>
      </c>
      <c r="O1912" s="1">
        <v>21</v>
      </c>
      <c r="P1912" s="1">
        <v>54</v>
      </c>
    </row>
    <row r="1913" spans="1:16" x14ac:dyDescent="0.25">
      <c r="A1913" s="1" t="s">
        <v>9707</v>
      </c>
      <c r="B1913" s="1">
        <v>2014</v>
      </c>
      <c r="C1913" s="1" t="s">
        <v>59</v>
      </c>
      <c r="D1913" s="1" t="s">
        <v>57</v>
      </c>
      <c r="E1913" s="1">
        <v>113</v>
      </c>
      <c r="F1913" s="1">
        <v>187</v>
      </c>
      <c r="G1913" s="1">
        <v>24</v>
      </c>
      <c r="H1913" s="1">
        <v>44</v>
      </c>
      <c r="I1913" s="1">
        <v>15</v>
      </c>
      <c r="J1913" s="1">
        <v>0</v>
      </c>
      <c r="K1913" s="1">
        <v>2</v>
      </c>
      <c r="L1913" s="1">
        <v>25</v>
      </c>
      <c r="M1913" s="1">
        <v>0</v>
      </c>
      <c r="N1913" s="1">
        <v>1</v>
      </c>
      <c r="O1913" s="1">
        <v>1</v>
      </c>
      <c r="P1913" s="1">
        <v>37</v>
      </c>
    </row>
    <row r="1914" spans="1:16" x14ac:dyDescent="0.25">
      <c r="A1914" s="1" t="s">
        <v>10192</v>
      </c>
      <c r="B1914" s="1">
        <v>2014</v>
      </c>
      <c r="C1914" s="1" t="s">
        <v>64</v>
      </c>
      <c r="D1914" s="1" t="s">
        <v>53</v>
      </c>
      <c r="E1914" s="1">
        <v>52</v>
      </c>
      <c r="F1914" s="1">
        <v>189</v>
      </c>
      <c r="G1914" s="1">
        <v>34</v>
      </c>
      <c r="H1914" s="1">
        <v>55</v>
      </c>
      <c r="I1914" s="1">
        <v>12</v>
      </c>
      <c r="J1914" s="1">
        <v>1</v>
      </c>
      <c r="K1914" s="1">
        <v>5</v>
      </c>
      <c r="L1914" s="1">
        <v>18</v>
      </c>
      <c r="M1914" s="1">
        <v>7</v>
      </c>
      <c r="N1914" s="1">
        <v>3</v>
      </c>
      <c r="O1914" s="1">
        <v>21</v>
      </c>
      <c r="P1914" s="1">
        <v>31</v>
      </c>
    </row>
    <row r="1915" spans="1:16" x14ac:dyDescent="0.25">
      <c r="A1915" s="1" t="s">
        <v>10193</v>
      </c>
      <c r="B1915" s="1">
        <v>2014</v>
      </c>
      <c r="C1915" s="1" t="s">
        <v>69</v>
      </c>
      <c r="D1915" s="1" t="s">
        <v>57</v>
      </c>
      <c r="E1915" s="1">
        <v>85</v>
      </c>
      <c r="F1915" s="1">
        <v>190</v>
      </c>
      <c r="G1915" s="1">
        <v>16</v>
      </c>
      <c r="H1915" s="1">
        <v>50</v>
      </c>
      <c r="I1915" s="1">
        <v>9</v>
      </c>
      <c r="J1915" s="1">
        <v>0</v>
      </c>
      <c r="K1915" s="1">
        <v>3</v>
      </c>
      <c r="L1915" s="1">
        <v>16</v>
      </c>
      <c r="M1915" s="1">
        <v>3</v>
      </c>
      <c r="N1915" s="1">
        <v>0</v>
      </c>
      <c r="O1915" s="1">
        <v>17</v>
      </c>
      <c r="P1915" s="1">
        <v>55</v>
      </c>
    </row>
    <row r="1916" spans="1:16" x14ac:dyDescent="0.25">
      <c r="A1916" s="1" t="s">
        <v>9646</v>
      </c>
      <c r="B1916" s="1">
        <v>2014</v>
      </c>
      <c r="C1916" s="1" t="s">
        <v>84</v>
      </c>
      <c r="D1916" s="1" t="s">
        <v>57</v>
      </c>
      <c r="E1916" s="1">
        <v>49</v>
      </c>
      <c r="F1916" s="1">
        <v>190</v>
      </c>
      <c r="G1916" s="1">
        <v>32</v>
      </c>
      <c r="H1916" s="1">
        <v>63</v>
      </c>
      <c r="I1916" s="1">
        <v>15</v>
      </c>
      <c r="J1916" s="1">
        <v>1</v>
      </c>
      <c r="K1916" s="1">
        <v>10</v>
      </c>
      <c r="L1916" s="1">
        <v>31</v>
      </c>
      <c r="M1916" s="1">
        <v>3</v>
      </c>
      <c r="N1916" s="1">
        <v>0</v>
      </c>
      <c r="O1916" s="1">
        <v>14</v>
      </c>
      <c r="P1916" s="1">
        <v>30</v>
      </c>
    </row>
    <row r="1917" spans="1:16" x14ac:dyDescent="0.25">
      <c r="A1917" s="1" t="s">
        <v>9543</v>
      </c>
      <c r="B1917" s="1">
        <v>2014</v>
      </c>
      <c r="C1917" s="1" t="s">
        <v>67</v>
      </c>
      <c r="D1917" s="1" t="s">
        <v>53</v>
      </c>
      <c r="E1917" s="1">
        <v>58</v>
      </c>
      <c r="F1917" s="1">
        <v>191</v>
      </c>
      <c r="G1917" s="1">
        <v>28</v>
      </c>
      <c r="H1917" s="1">
        <v>50</v>
      </c>
      <c r="I1917" s="1">
        <v>8</v>
      </c>
      <c r="J1917" s="1">
        <v>0</v>
      </c>
      <c r="K1917" s="1">
        <v>6</v>
      </c>
      <c r="L1917" s="1">
        <v>17</v>
      </c>
      <c r="M1917" s="1">
        <v>3</v>
      </c>
      <c r="N1917" s="1">
        <v>2</v>
      </c>
      <c r="O1917" s="1">
        <v>29</v>
      </c>
      <c r="P1917" s="1">
        <v>49</v>
      </c>
    </row>
    <row r="1918" spans="1:16" x14ac:dyDescent="0.25">
      <c r="A1918" s="1" t="s">
        <v>10079</v>
      </c>
      <c r="B1918" s="1">
        <v>2014</v>
      </c>
      <c r="C1918" s="1" t="s">
        <v>81</v>
      </c>
      <c r="D1918" s="1" t="s">
        <v>57</v>
      </c>
      <c r="E1918" s="1">
        <v>107</v>
      </c>
      <c r="F1918" s="1">
        <v>193</v>
      </c>
      <c r="G1918" s="1">
        <v>18</v>
      </c>
      <c r="H1918" s="1">
        <v>49</v>
      </c>
      <c r="I1918" s="1">
        <v>9</v>
      </c>
      <c r="J1918" s="1">
        <v>0</v>
      </c>
      <c r="K1918" s="1">
        <v>0</v>
      </c>
      <c r="L1918" s="1">
        <v>15</v>
      </c>
      <c r="M1918" s="1">
        <v>1</v>
      </c>
      <c r="N1918" s="1">
        <v>0</v>
      </c>
      <c r="O1918" s="1">
        <v>8</v>
      </c>
      <c r="P1918" s="1">
        <v>23</v>
      </c>
    </row>
    <row r="1919" spans="1:16" x14ac:dyDescent="0.25">
      <c r="A1919" s="1" t="s">
        <v>9820</v>
      </c>
      <c r="B1919" s="1">
        <v>2014</v>
      </c>
      <c r="C1919" s="1" t="s">
        <v>72</v>
      </c>
      <c r="D1919" s="1" t="s">
        <v>53</v>
      </c>
      <c r="E1919" s="1">
        <v>74</v>
      </c>
      <c r="F1919" s="1">
        <v>195</v>
      </c>
      <c r="G1919" s="1">
        <v>18</v>
      </c>
      <c r="H1919" s="1">
        <v>39</v>
      </c>
      <c r="I1919" s="1">
        <v>7</v>
      </c>
      <c r="J1919" s="1">
        <v>0</v>
      </c>
      <c r="K1919" s="1">
        <v>4</v>
      </c>
      <c r="L1919" s="1">
        <v>22</v>
      </c>
      <c r="M1919" s="1">
        <v>0</v>
      </c>
      <c r="N1919" s="1">
        <v>0</v>
      </c>
      <c r="O1919" s="1">
        <v>13</v>
      </c>
      <c r="P1919" s="1">
        <v>51</v>
      </c>
    </row>
    <row r="1920" spans="1:16" x14ac:dyDescent="0.25">
      <c r="A1920" s="1" t="s">
        <v>9747</v>
      </c>
      <c r="B1920" s="1">
        <v>2014</v>
      </c>
      <c r="C1920" s="1" t="s">
        <v>66</v>
      </c>
      <c r="D1920" s="1" t="s">
        <v>53</v>
      </c>
      <c r="E1920" s="1">
        <v>73</v>
      </c>
      <c r="F1920" s="1">
        <v>198</v>
      </c>
      <c r="G1920" s="1">
        <v>21</v>
      </c>
      <c r="H1920" s="1">
        <v>41</v>
      </c>
      <c r="I1920" s="1">
        <v>7</v>
      </c>
      <c r="J1920" s="1">
        <v>2</v>
      </c>
      <c r="K1920" s="1">
        <v>2</v>
      </c>
      <c r="L1920" s="1">
        <v>14</v>
      </c>
      <c r="M1920" s="1">
        <v>3</v>
      </c>
      <c r="N1920" s="1">
        <v>1</v>
      </c>
      <c r="O1920" s="1">
        <v>25</v>
      </c>
      <c r="P1920" s="1">
        <v>56</v>
      </c>
    </row>
    <row r="1921" spans="1:16" x14ac:dyDescent="0.25">
      <c r="A1921" s="1" t="s">
        <v>10084</v>
      </c>
      <c r="B1921" s="1">
        <v>2014</v>
      </c>
      <c r="C1921" s="1" t="s">
        <v>64</v>
      </c>
      <c r="D1921" s="1" t="s">
        <v>53</v>
      </c>
      <c r="E1921" s="1">
        <v>51</v>
      </c>
      <c r="F1921" s="1">
        <v>201</v>
      </c>
      <c r="G1921" s="1">
        <v>27</v>
      </c>
      <c r="H1921" s="1">
        <v>54</v>
      </c>
      <c r="I1921" s="1">
        <v>10</v>
      </c>
      <c r="J1921" s="1">
        <v>3</v>
      </c>
      <c r="K1921" s="1">
        <v>5</v>
      </c>
      <c r="L1921" s="1">
        <v>33</v>
      </c>
      <c r="M1921" s="1">
        <v>4</v>
      </c>
      <c r="N1921" s="1">
        <v>0</v>
      </c>
      <c r="O1921" s="1">
        <v>7</v>
      </c>
      <c r="P1921" s="1">
        <v>48</v>
      </c>
    </row>
    <row r="1922" spans="1:16" x14ac:dyDescent="0.25">
      <c r="A1922" s="1" t="s">
        <v>9906</v>
      </c>
      <c r="B1922" s="1">
        <v>2014</v>
      </c>
      <c r="C1922" s="1" t="s">
        <v>67</v>
      </c>
      <c r="D1922" s="1" t="s">
        <v>53</v>
      </c>
      <c r="E1922" s="1">
        <v>77</v>
      </c>
      <c r="F1922" s="1">
        <v>201</v>
      </c>
      <c r="G1922" s="1">
        <v>21</v>
      </c>
      <c r="H1922" s="1">
        <v>44</v>
      </c>
      <c r="I1922" s="1">
        <v>9</v>
      </c>
      <c r="J1922" s="1">
        <v>2</v>
      </c>
      <c r="K1922" s="1">
        <v>6</v>
      </c>
      <c r="L1922" s="1">
        <v>22</v>
      </c>
      <c r="M1922" s="1">
        <v>2</v>
      </c>
      <c r="N1922" s="1">
        <v>1</v>
      </c>
      <c r="O1922" s="1">
        <v>23</v>
      </c>
      <c r="P1922" s="1">
        <v>50</v>
      </c>
    </row>
    <row r="1923" spans="1:16" x14ac:dyDescent="0.25">
      <c r="A1923" s="1" t="s">
        <v>9858</v>
      </c>
      <c r="B1923" s="1">
        <v>2014</v>
      </c>
      <c r="C1923" s="1" t="s">
        <v>65</v>
      </c>
      <c r="D1923" s="1" t="s">
        <v>57</v>
      </c>
      <c r="E1923" s="1">
        <v>83</v>
      </c>
      <c r="F1923" s="1">
        <v>202</v>
      </c>
      <c r="G1923" s="1">
        <v>15</v>
      </c>
      <c r="H1923" s="1">
        <v>51</v>
      </c>
      <c r="I1923" s="1">
        <v>8</v>
      </c>
      <c r="J1923" s="1">
        <v>0</v>
      </c>
      <c r="K1923" s="1">
        <v>2</v>
      </c>
      <c r="L1923" s="1">
        <v>15</v>
      </c>
      <c r="M1923" s="1">
        <v>0</v>
      </c>
      <c r="N1923" s="1">
        <v>0</v>
      </c>
      <c r="O1923" s="1">
        <v>15</v>
      </c>
      <c r="P1923" s="1">
        <v>44</v>
      </c>
    </row>
    <row r="1924" spans="1:16" x14ac:dyDescent="0.25">
      <c r="A1924" s="1" t="s">
        <v>10004</v>
      </c>
      <c r="B1924" s="1">
        <v>2014</v>
      </c>
      <c r="C1924" s="1" t="s">
        <v>80</v>
      </c>
      <c r="D1924" s="1" t="s">
        <v>53</v>
      </c>
      <c r="E1924" s="1">
        <v>63</v>
      </c>
      <c r="F1924" s="1">
        <v>203</v>
      </c>
      <c r="G1924" s="1">
        <v>20</v>
      </c>
      <c r="H1924" s="1">
        <v>36</v>
      </c>
      <c r="I1924" s="1">
        <v>9</v>
      </c>
      <c r="J1924" s="1">
        <v>0</v>
      </c>
      <c r="K1924" s="1">
        <v>10</v>
      </c>
      <c r="L1924" s="1">
        <v>35</v>
      </c>
      <c r="M1924" s="1">
        <v>0</v>
      </c>
      <c r="N1924" s="1">
        <v>0</v>
      </c>
      <c r="O1924" s="1">
        <v>10</v>
      </c>
      <c r="P1924" s="1">
        <v>62</v>
      </c>
    </row>
    <row r="1925" spans="1:16" x14ac:dyDescent="0.25">
      <c r="A1925" s="1" t="s">
        <v>10008</v>
      </c>
      <c r="B1925" s="1">
        <v>2014</v>
      </c>
      <c r="C1925" s="1" t="s">
        <v>58</v>
      </c>
      <c r="D1925" s="1" t="s">
        <v>57</v>
      </c>
      <c r="E1925" s="1">
        <v>72</v>
      </c>
      <c r="F1925" s="1">
        <v>204</v>
      </c>
      <c r="G1925" s="1">
        <v>18</v>
      </c>
      <c r="H1925" s="1">
        <v>47</v>
      </c>
      <c r="I1925" s="1">
        <v>10</v>
      </c>
      <c r="J1925" s="1">
        <v>2</v>
      </c>
      <c r="K1925" s="1">
        <v>2</v>
      </c>
      <c r="L1925" s="1">
        <v>16</v>
      </c>
      <c r="M1925" s="1">
        <v>1</v>
      </c>
      <c r="N1925" s="1">
        <v>0</v>
      </c>
      <c r="O1925" s="1">
        <v>9</v>
      </c>
      <c r="P1925" s="1">
        <v>31</v>
      </c>
    </row>
    <row r="1926" spans="1:16" x14ac:dyDescent="0.25">
      <c r="A1926" s="1" t="s">
        <v>10194</v>
      </c>
      <c r="B1926" s="1">
        <v>2014</v>
      </c>
      <c r="C1926" s="1" t="s">
        <v>81</v>
      </c>
      <c r="D1926" s="1" t="s">
        <v>57</v>
      </c>
      <c r="E1926" s="1">
        <v>71</v>
      </c>
      <c r="F1926" s="1">
        <v>204</v>
      </c>
      <c r="G1926" s="1">
        <v>27</v>
      </c>
      <c r="H1926" s="1">
        <v>33</v>
      </c>
      <c r="I1926" s="1">
        <v>6</v>
      </c>
      <c r="J1926" s="1">
        <v>1</v>
      </c>
      <c r="K1926" s="1">
        <v>8</v>
      </c>
      <c r="L1926" s="1">
        <v>22</v>
      </c>
      <c r="M1926" s="1">
        <v>0</v>
      </c>
      <c r="N1926" s="1">
        <v>1</v>
      </c>
      <c r="O1926" s="1">
        <v>32</v>
      </c>
      <c r="P1926" s="1">
        <v>77</v>
      </c>
    </row>
    <row r="1927" spans="1:16" x14ac:dyDescent="0.25">
      <c r="A1927" s="1" t="s">
        <v>9993</v>
      </c>
      <c r="B1927" s="1">
        <v>2014</v>
      </c>
      <c r="C1927" s="1" t="s">
        <v>71</v>
      </c>
      <c r="D1927" s="1" t="s">
        <v>53</v>
      </c>
      <c r="E1927" s="1">
        <v>72</v>
      </c>
      <c r="F1927" s="1">
        <v>204</v>
      </c>
      <c r="G1927" s="1">
        <v>26</v>
      </c>
      <c r="H1927" s="1">
        <v>51</v>
      </c>
      <c r="I1927" s="1">
        <v>7</v>
      </c>
      <c r="J1927" s="1">
        <v>4</v>
      </c>
      <c r="K1927" s="1">
        <v>4</v>
      </c>
      <c r="L1927" s="1">
        <v>24</v>
      </c>
      <c r="M1927" s="1">
        <v>9</v>
      </c>
      <c r="N1927" s="1">
        <v>3</v>
      </c>
      <c r="O1927" s="1">
        <v>5</v>
      </c>
      <c r="P1927" s="1">
        <v>31</v>
      </c>
    </row>
    <row r="1928" spans="1:16" x14ac:dyDescent="0.25">
      <c r="A1928" s="1" t="s">
        <v>10113</v>
      </c>
      <c r="B1928" s="1">
        <v>2014</v>
      </c>
      <c r="C1928" s="1" t="s">
        <v>71</v>
      </c>
      <c r="D1928" s="1" t="s">
        <v>53</v>
      </c>
      <c r="E1928" s="1">
        <v>59</v>
      </c>
      <c r="F1928" s="1">
        <v>205</v>
      </c>
      <c r="G1928" s="1">
        <v>17</v>
      </c>
      <c r="H1928" s="1">
        <v>47</v>
      </c>
      <c r="I1928" s="1">
        <v>13</v>
      </c>
      <c r="J1928" s="1">
        <v>0</v>
      </c>
      <c r="K1928" s="1">
        <v>6</v>
      </c>
      <c r="L1928" s="1">
        <v>39</v>
      </c>
      <c r="M1928" s="1">
        <v>0</v>
      </c>
      <c r="N1928" s="1">
        <v>2</v>
      </c>
      <c r="O1928" s="1">
        <v>14</v>
      </c>
      <c r="P1928" s="1">
        <v>66</v>
      </c>
    </row>
    <row r="1929" spans="1:16" x14ac:dyDescent="0.25">
      <c r="A1929" s="1" t="s">
        <v>9784</v>
      </c>
      <c r="B1929" s="1">
        <v>2014</v>
      </c>
      <c r="C1929" s="1" t="s">
        <v>58</v>
      </c>
      <c r="D1929" s="1" t="s">
        <v>57</v>
      </c>
      <c r="E1929" s="1">
        <v>77</v>
      </c>
      <c r="F1929" s="1">
        <v>207</v>
      </c>
      <c r="G1929" s="1">
        <v>22</v>
      </c>
      <c r="H1929" s="1">
        <v>52</v>
      </c>
      <c r="I1929" s="1">
        <v>9</v>
      </c>
      <c r="J1929" s="1">
        <v>0</v>
      </c>
      <c r="K1929" s="1">
        <v>3</v>
      </c>
      <c r="L1929" s="1">
        <v>20</v>
      </c>
      <c r="M1929" s="1">
        <v>0</v>
      </c>
      <c r="N1929" s="1">
        <v>0</v>
      </c>
      <c r="O1929" s="1">
        <v>15</v>
      </c>
      <c r="P1929" s="1">
        <v>33</v>
      </c>
    </row>
    <row r="1930" spans="1:16" x14ac:dyDescent="0.25">
      <c r="A1930" s="1" t="s">
        <v>9713</v>
      </c>
      <c r="B1930" s="1">
        <v>2014</v>
      </c>
      <c r="C1930" s="1" t="s">
        <v>59</v>
      </c>
      <c r="D1930" s="1" t="s">
        <v>57</v>
      </c>
      <c r="E1930" s="1">
        <v>90</v>
      </c>
      <c r="F1930" s="1">
        <v>208</v>
      </c>
      <c r="G1930" s="1">
        <v>27</v>
      </c>
      <c r="H1930" s="1">
        <v>55</v>
      </c>
      <c r="I1930" s="1">
        <v>10</v>
      </c>
      <c r="J1930" s="1">
        <v>4</v>
      </c>
      <c r="K1930" s="1">
        <v>3</v>
      </c>
      <c r="L1930" s="1">
        <v>28</v>
      </c>
      <c r="M1930" s="1">
        <v>1</v>
      </c>
      <c r="N1930" s="1">
        <v>0</v>
      </c>
      <c r="O1930" s="1">
        <v>13</v>
      </c>
      <c r="P1930" s="1">
        <v>51</v>
      </c>
    </row>
    <row r="1931" spans="1:16" x14ac:dyDescent="0.25">
      <c r="A1931" s="1" t="s">
        <v>9890</v>
      </c>
      <c r="B1931" s="1">
        <v>2014</v>
      </c>
      <c r="C1931" s="1" t="s">
        <v>52</v>
      </c>
      <c r="D1931" s="1" t="s">
        <v>53</v>
      </c>
      <c r="E1931" s="1">
        <v>81</v>
      </c>
      <c r="F1931" s="1">
        <v>208</v>
      </c>
      <c r="G1931" s="1">
        <v>15</v>
      </c>
      <c r="H1931" s="1">
        <v>43</v>
      </c>
      <c r="I1931" s="1">
        <v>8</v>
      </c>
      <c r="J1931" s="1">
        <v>0</v>
      </c>
      <c r="K1931" s="1">
        <v>5</v>
      </c>
      <c r="L1931" s="1">
        <v>22</v>
      </c>
      <c r="M1931" s="1">
        <v>0</v>
      </c>
      <c r="N1931" s="1">
        <v>0</v>
      </c>
      <c r="O1931" s="1">
        <v>10</v>
      </c>
      <c r="P1931" s="1">
        <v>51</v>
      </c>
    </row>
    <row r="1932" spans="1:16" x14ac:dyDescent="0.25">
      <c r="A1932" s="1" t="s">
        <v>9879</v>
      </c>
      <c r="B1932" s="1">
        <v>2014</v>
      </c>
      <c r="C1932" s="1" t="s">
        <v>64</v>
      </c>
      <c r="D1932" s="1" t="s">
        <v>53</v>
      </c>
      <c r="E1932" s="1">
        <v>78</v>
      </c>
      <c r="F1932" s="1">
        <v>209</v>
      </c>
      <c r="G1932" s="1">
        <v>22</v>
      </c>
      <c r="H1932" s="1">
        <v>49</v>
      </c>
      <c r="I1932" s="1">
        <v>7</v>
      </c>
      <c r="J1932" s="1">
        <v>0</v>
      </c>
      <c r="K1932" s="1">
        <v>6</v>
      </c>
      <c r="L1932" s="1">
        <v>32</v>
      </c>
      <c r="M1932" s="1">
        <v>0</v>
      </c>
      <c r="N1932" s="1">
        <v>0</v>
      </c>
      <c r="O1932" s="1">
        <v>26</v>
      </c>
      <c r="P1932" s="1">
        <v>70</v>
      </c>
    </row>
    <row r="1933" spans="1:16" x14ac:dyDescent="0.25">
      <c r="A1933" s="1" t="s">
        <v>10195</v>
      </c>
      <c r="B1933" s="1">
        <v>2014</v>
      </c>
      <c r="C1933" s="1" t="s">
        <v>84</v>
      </c>
      <c r="D1933" s="1" t="s">
        <v>57</v>
      </c>
      <c r="E1933" s="1">
        <v>95</v>
      </c>
      <c r="F1933" s="1">
        <v>210</v>
      </c>
      <c r="G1933" s="1">
        <v>17</v>
      </c>
      <c r="H1933" s="1">
        <v>41</v>
      </c>
      <c r="I1933" s="1">
        <v>7</v>
      </c>
      <c r="J1933" s="1">
        <v>2</v>
      </c>
      <c r="K1933" s="1">
        <v>3</v>
      </c>
      <c r="L1933" s="1">
        <v>24</v>
      </c>
      <c r="M1933" s="1">
        <v>2</v>
      </c>
      <c r="N1933" s="1">
        <v>2</v>
      </c>
      <c r="O1933" s="1">
        <v>12</v>
      </c>
      <c r="P1933" s="1">
        <v>62</v>
      </c>
    </row>
    <row r="1934" spans="1:16" x14ac:dyDescent="0.25">
      <c r="A1934" s="1" t="s">
        <v>10103</v>
      </c>
      <c r="B1934" s="1">
        <v>2014</v>
      </c>
      <c r="C1934" s="1" t="s">
        <v>73</v>
      </c>
      <c r="D1934" s="1" t="s">
        <v>57</v>
      </c>
      <c r="E1934" s="1">
        <v>98</v>
      </c>
      <c r="F1934" s="1">
        <v>212</v>
      </c>
      <c r="G1934" s="1">
        <v>32</v>
      </c>
      <c r="H1934" s="1">
        <v>63</v>
      </c>
      <c r="I1934" s="1">
        <v>13</v>
      </c>
      <c r="J1934" s="1">
        <v>1</v>
      </c>
      <c r="K1934" s="1">
        <v>11</v>
      </c>
      <c r="L1934" s="1">
        <v>29</v>
      </c>
      <c r="M1934" s="1">
        <v>4</v>
      </c>
      <c r="N1934" s="1">
        <v>2</v>
      </c>
      <c r="O1934" s="1">
        <v>28</v>
      </c>
      <c r="P1934" s="1">
        <v>71</v>
      </c>
    </row>
    <row r="1935" spans="1:16" x14ac:dyDescent="0.25">
      <c r="A1935" s="1" t="s">
        <v>10196</v>
      </c>
      <c r="B1935" s="1">
        <v>2014</v>
      </c>
      <c r="C1935" s="1" t="s">
        <v>58</v>
      </c>
      <c r="D1935" s="1" t="s">
        <v>57</v>
      </c>
      <c r="E1935" s="1">
        <v>52</v>
      </c>
      <c r="F1935" s="1">
        <v>213</v>
      </c>
      <c r="G1935" s="1">
        <v>25</v>
      </c>
      <c r="H1935" s="1">
        <v>36</v>
      </c>
      <c r="I1935" s="1">
        <v>6</v>
      </c>
      <c r="J1935" s="1">
        <v>0</v>
      </c>
      <c r="K1935" s="1">
        <v>9</v>
      </c>
      <c r="L1935" s="1">
        <v>20</v>
      </c>
      <c r="M1935" s="1">
        <v>5</v>
      </c>
      <c r="N1935" s="1">
        <v>1</v>
      </c>
      <c r="O1935" s="1">
        <v>15</v>
      </c>
      <c r="P1935" s="1">
        <v>95</v>
      </c>
    </row>
    <row r="1936" spans="1:16" x14ac:dyDescent="0.25">
      <c r="A1936" s="1" t="s">
        <v>9698</v>
      </c>
      <c r="B1936" s="1">
        <v>2014</v>
      </c>
      <c r="C1936" s="1" t="s">
        <v>55</v>
      </c>
      <c r="D1936" s="1" t="s">
        <v>53</v>
      </c>
      <c r="E1936" s="1">
        <v>59</v>
      </c>
      <c r="F1936" s="1">
        <v>213</v>
      </c>
      <c r="G1936" s="1">
        <v>16</v>
      </c>
      <c r="H1936" s="1">
        <v>44</v>
      </c>
      <c r="I1936" s="1">
        <v>9</v>
      </c>
      <c r="J1936" s="1">
        <v>0</v>
      </c>
      <c r="K1936" s="1">
        <v>7</v>
      </c>
      <c r="L1936" s="1">
        <v>24</v>
      </c>
      <c r="M1936" s="1">
        <v>0</v>
      </c>
      <c r="N1936" s="1">
        <v>0</v>
      </c>
      <c r="O1936" s="1">
        <v>21</v>
      </c>
      <c r="P1936" s="1">
        <v>41</v>
      </c>
    </row>
    <row r="1937" spans="1:16" x14ac:dyDescent="0.25">
      <c r="A1937" s="1" t="s">
        <v>9967</v>
      </c>
      <c r="B1937" s="1">
        <v>2014</v>
      </c>
      <c r="C1937" s="1" t="s">
        <v>81</v>
      </c>
      <c r="D1937" s="1" t="s">
        <v>57</v>
      </c>
      <c r="E1937" s="1">
        <v>61</v>
      </c>
      <c r="F1937" s="1">
        <v>214</v>
      </c>
      <c r="G1937" s="1">
        <v>30</v>
      </c>
      <c r="H1937" s="1">
        <v>52</v>
      </c>
      <c r="I1937" s="1">
        <v>8</v>
      </c>
      <c r="J1937" s="1">
        <v>0</v>
      </c>
      <c r="K1937" s="1">
        <v>12</v>
      </c>
      <c r="L1937" s="1">
        <v>27</v>
      </c>
      <c r="M1937" s="1">
        <v>3</v>
      </c>
      <c r="N1937" s="1">
        <v>1</v>
      </c>
      <c r="O1937" s="1">
        <v>18</v>
      </c>
      <c r="P1937" s="1">
        <v>64</v>
      </c>
    </row>
    <row r="1938" spans="1:16" x14ac:dyDescent="0.25">
      <c r="A1938" s="1" t="s">
        <v>10043</v>
      </c>
      <c r="B1938" s="1">
        <v>2014</v>
      </c>
      <c r="C1938" s="1" t="s">
        <v>79</v>
      </c>
      <c r="D1938" s="1" t="s">
        <v>57</v>
      </c>
      <c r="E1938" s="1">
        <v>66</v>
      </c>
      <c r="F1938" s="1">
        <v>214</v>
      </c>
      <c r="G1938" s="1">
        <v>18</v>
      </c>
      <c r="H1938" s="1">
        <v>50</v>
      </c>
      <c r="I1938" s="1">
        <v>9</v>
      </c>
      <c r="J1938" s="1">
        <v>0</v>
      </c>
      <c r="K1938" s="1">
        <v>2</v>
      </c>
      <c r="L1938" s="1">
        <v>12</v>
      </c>
      <c r="M1938" s="1">
        <v>0</v>
      </c>
      <c r="N1938" s="1">
        <v>0</v>
      </c>
      <c r="O1938" s="1">
        <v>15</v>
      </c>
      <c r="P1938" s="1">
        <v>61</v>
      </c>
    </row>
    <row r="1939" spans="1:16" x14ac:dyDescent="0.25">
      <c r="A1939" s="1" t="s">
        <v>9672</v>
      </c>
      <c r="B1939" s="1">
        <v>2014</v>
      </c>
      <c r="C1939" s="1" t="s">
        <v>79</v>
      </c>
      <c r="D1939" s="1" t="s">
        <v>57</v>
      </c>
      <c r="E1939" s="1">
        <v>61</v>
      </c>
      <c r="F1939" s="1">
        <v>214</v>
      </c>
      <c r="G1939" s="1">
        <v>26</v>
      </c>
      <c r="H1939" s="1">
        <v>60</v>
      </c>
      <c r="I1939" s="1">
        <v>19</v>
      </c>
      <c r="J1939" s="1">
        <v>1</v>
      </c>
      <c r="K1939" s="1">
        <v>5</v>
      </c>
      <c r="L1939" s="1">
        <v>38</v>
      </c>
      <c r="M1939" s="1">
        <v>0</v>
      </c>
      <c r="N1939" s="1">
        <v>0</v>
      </c>
      <c r="O1939" s="1">
        <v>22</v>
      </c>
      <c r="P1939" s="1">
        <v>37</v>
      </c>
    </row>
    <row r="1940" spans="1:16" x14ac:dyDescent="0.25">
      <c r="A1940" s="1" t="s">
        <v>10067</v>
      </c>
      <c r="B1940" s="1">
        <v>2014</v>
      </c>
      <c r="C1940" s="1" t="s">
        <v>64</v>
      </c>
      <c r="D1940" s="1" t="s">
        <v>53</v>
      </c>
      <c r="E1940" s="1">
        <v>63</v>
      </c>
      <c r="F1940" s="1">
        <v>215</v>
      </c>
      <c r="G1940" s="1">
        <v>14</v>
      </c>
      <c r="H1940" s="1">
        <v>41</v>
      </c>
      <c r="I1940" s="1">
        <v>10</v>
      </c>
      <c r="J1940" s="1">
        <v>0</v>
      </c>
      <c r="K1940" s="1">
        <v>2</v>
      </c>
      <c r="L1940" s="1">
        <v>19</v>
      </c>
      <c r="M1940" s="1">
        <v>1</v>
      </c>
      <c r="N1940" s="1">
        <v>1</v>
      </c>
      <c r="O1940" s="1">
        <v>15</v>
      </c>
      <c r="P1940" s="1">
        <v>70</v>
      </c>
    </row>
    <row r="1941" spans="1:16" x14ac:dyDescent="0.25">
      <c r="A1941" s="1" t="s">
        <v>10197</v>
      </c>
      <c r="B1941" s="1">
        <v>2014</v>
      </c>
      <c r="C1941" s="1" t="s">
        <v>71</v>
      </c>
      <c r="D1941" s="1" t="s">
        <v>53</v>
      </c>
      <c r="E1941" s="1">
        <v>53</v>
      </c>
      <c r="F1941" s="1">
        <v>215</v>
      </c>
      <c r="G1941" s="1">
        <v>26</v>
      </c>
      <c r="H1941" s="1">
        <v>59</v>
      </c>
      <c r="I1941" s="1">
        <v>10</v>
      </c>
      <c r="J1941" s="1">
        <v>1</v>
      </c>
      <c r="K1941" s="1">
        <v>9</v>
      </c>
      <c r="L1941" s="1">
        <v>38</v>
      </c>
      <c r="M1941" s="1">
        <v>0</v>
      </c>
      <c r="N1941" s="1">
        <v>0</v>
      </c>
      <c r="O1941" s="1">
        <v>12</v>
      </c>
      <c r="P1941" s="1">
        <v>63</v>
      </c>
    </row>
    <row r="1942" spans="1:16" x14ac:dyDescent="0.25">
      <c r="A1942" s="1" t="s">
        <v>10198</v>
      </c>
      <c r="B1942" s="1">
        <v>2014</v>
      </c>
      <c r="C1942" s="1" t="s">
        <v>68</v>
      </c>
      <c r="D1942" s="1" t="s">
        <v>57</v>
      </c>
      <c r="E1942" s="1">
        <v>56</v>
      </c>
      <c r="F1942" s="1">
        <v>217</v>
      </c>
      <c r="G1942" s="1">
        <v>30</v>
      </c>
      <c r="H1942" s="1">
        <v>58</v>
      </c>
      <c r="I1942" s="1">
        <v>5</v>
      </c>
      <c r="J1942" s="1">
        <v>1</v>
      </c>
      <c r="K1942" s="1">
        <v>4</v>
      </c>
      <c r="L1942" s="1">
        <v>17</v>
      </c>
      <c r="M1942" s="1">
        <v>0</v>
      </c>
      <c r="N1942" s="1">
        <v>1</v>
      </c>
      <c r="O1942" s="1">
        <v>23</v>
      </c>
      <c r="P1942" s="1">
        <v>24</v>
      </c>
    </row>
    <row r="1943" spans="1:16" x14ac:dyDescent="0.25">
      <c r="A1943" s="1" t="s">
        <v>9643</v>
      </c>
      <c r="B1943" s="1">
        <v>2014</v>
      </c>
      <c r="C1943" s="1" t="s">
        <v>79</v>
      </c>
      <c r="D1943" s="1" t="s">
        <v>57</v>
      </c>
      <c r="E1943" s="1">
        <v>105</v>
      </c>
      <c r="F1943" s="1">
        <v>220</v>
      </c>
      <c r="G1943" s="1">
        <v>17</v>
      </c>
      <c r="H1943" s="1">
        <v>57</v>
      </c>
      <c r="I1943" s="1">
        <v>8</v>
      </c>
      <c r="J1943" s="1">
        <v>0</v>
      </c>
      <c r="K1943" s="1">
        <v>1</v>
      </c>
      <c r="L1943" s="1">
        <v>17</v>
      </c>
      <c r="M1943" s="1">
        <v>0</v>
      </c>
      <c r="N1943" s="1">
        <v>0</v>
      </c>
      <c r="O1943" s="1">
        <v>6</v>
      </c>
      <c r="P1943" s="1">
        <v>26</v>
      </c>
    </row>
    <row r="1944" spans="1:16" x14ac:dyDescent="0.25">
      <c r="A1944" s="1" t="s">
        <v>9613</v>
      </c>
      <c r="B1944" s="1">
        <v>2014</v>
      </c>
      <c r="C1944" s="1" t="s">
        <v>75</v>
      </c>
      <c r="D1944" s="1" t="s">
        <v>57</v>
      </c>
      <c r="E1944" s="1">
        <v>62</v>
      </c>
      <c r="F1944" s="1">
        <v>220</v>
      </c>
      <c r="G1944" s="1">
        <v>32</v>
      </c>
      <c r="H1944" s="1">
        <v>56</v>
      </c>
      <c r="I1944" s="1">
        <v>16</v>
      </c>
      <c r="J1944" s="1">
        <v>0</v>
      </c>
      <c r="K1944" s="1">
        <v>6</v>
      </c>
      <c r="L1944" s="1">
        <v>23</v>
      </c>
      <c r="M1944" s="1">
        <v>1</v>
      </c>
      <c r="N1944" s="1">
        <v>1</v>
      </c>
      <c r="O1944" s="1">
        <v>47</v>
      </c>
      <c r="P1944" s="1">
        <v>49</v>
      </c>
    </row>
    <row r="1945" spans="1:16" x14ac:dyDescent="0.25">
      <c r="A1945" s="1" t="s">
        <v>9523</v>
      </c>
      <c r="B1945" s="1">
        <v>2014</v>
      </c>
      <c r="C1945" s="1" t="s">
        <v>55</v>
      </c>
      <c r="D1945" s="1" t="s">
        <v>53</v>
      </c>
      <c r="E1945" s="1">
        <v>54</v>
      </c>
      <c r="F1945" s="1">
        <v>223</v>
      </c>
      <c r="G1945" s="1">
        <v>19</v>
      </c>
      <c r="H1945" s="1">
        <v>51</v>
      </c>
      <c r="I1945" s="1">
        <v>5</v>
      </c>
      <c r="J1945" s="1">
        <v>1</v>
      </c>
      <c r="K1945" s="1">
        <v>0</v>
      </c>
      <c r="L1945" s="1">
        <v>14</v>
      </c>
      <c r="M1945" s="1">
        <v>11</v>
      </c>
      <c r="N1945" s="1">
        <v>2</v>
      </c>
      <c r="O1945" s="1">
        <v>12</v>
      </c>
      <c r="P1945" s="1">
        <v>59</v>
      </c>
    </row>
    <row r="1946" spans="1:16" x14ac:dyDescent="0.25">
      <c r="A1946" s="1" t="s">
        <v>9923</v>
      </c>
      <c r="B1946" s="1">
        <v>2014</v>
      </c>
      <c r="C1946" s="1" t="s">
        <v>58</v>
      </c>
      <c r="D1946" s="1" t="s">
        <v>57</v>
      </c>
      <c r="E1946" s="1">
        <v>81</v>
      </c>
      <c r="F1946" s="1">
        <v>224</v>
      </c>
      <c r="G1946" s="1">
        <v>29</v>
      </c>
      <c r="H1946" s="1">
        <v>63</v>
      </c>
      <c r="I1946" s="1">
        <v>13</v>
      </c>
      <c r="J1946" s="1">
        <v>1</v>
      </c>
      <c r="K1946" s="1">
        <v>6</v>
      </c>
      <c r="L1946" s="1">
        <v>28</v>
      </c>
      <c r="M1946" s="1">
        <v>2</v>
      </c>
      <c r="N1946" s="1">
        <v>4</v>
      </c>
      <c r="O1946" s="1">
        <v>18</v>
      </c>
      <c r="P1946" s="1">
        <v>70</v>
      </c>
    </row>
    <row r="1947" spans="1:16" x14ac:dyDescent="0.25">
      <c r="A1947" s="1" t="s">
        <v>9819</v>
      </c>
      <c r="B1947" s="1">
        <v>2014</v>
      </c>
      <c r="C1947" s="1" t="s">
        <v>71</v>
      </c>
      <c r="D1947" s="1" t="s">
        <v>53</v>
      </c>
      <c r="E1947" s="1">
        <v>68</v>
      </c>
      <c r="F1947" s="1">
        <v>224</v>
      </c>
      <c r="G1947" s="1">
        <v>34</v>
      </c>
      <c r="H1947" s="1">
        <v>47</v>
      </c>
      <c r="I1947" s="1">
        <v>5</v>
      </c>
      <c r="J1947" s="1">
        <v>1</v>
      </c>
      <c r="K1947" s="1">
        <v>12</v>
      </c>
      <c r="L1947" s="1">
        <v>34</v>
      </c>
      <c r="M1947" s="1">
        <v>1</v>
      </c>
      <c r="N1947" s="1">
        <v>0</v>
      </c>
      <c r="O1947" s="1">
        <v>42</v>
      </c>
      <c r="P1947" s="1">
        <v>78</v>
      </c>
    </row>
    <row r="1948" spans="1:16" x14ac:dyDescent="0.25">
      <c r="A1948" s="1" t="s">
        <v>9709</v>
      </c>
      <c r="B1948" s="1">
        <v>2014</v>
      </c>
      <c r="C1948" s="1" t="s">
        <v>63</v>
      </c>
      <c r="D1948" s="1" t="s">
        <v>53</v>
      </c>
      <c r="E1948" s="1">
        <v>84</v>
      </c>
      <c r="F1948" s="1">
        <v>225</v>
      </c>
      <c r="G1948" s="1">
        <v>18</v>
      </c>
      <c r="H1948" s="1">
        <v>49</v>
      </c>
      <c r="I1948" s="1">
        <v>9</v>
      </c>
      <c r="J1948" s="1">
        <v>0</v>
      </c>
      <c r="K1948" s="1">
        <v>5</v>
      </c>
      <c r="L1948" s="1">
        <v>34</v>
      </c>
      <c r="M1948" s="1">
        <v>1</v>
      </c>
      <c r="N1948" s="1">
        <v>0</v>
      </c>
      <c r="O1948" s="1">
        <v>31</v>
      </c>
      <c r="P1948" s="1">
        <v>39</v>
      </c>
    </row>
    <row r="1949" spans="1:16" x14ac:dyDescent="0.25">
      <c r="A1949" s="1" t="s">
        <v>9663</v>
      </c>
      <c r="B1949" s="1">
        <v>2014</v>
      </c>
      <c r="C1949" s="1" t="s">
        <v>63</v>
      </c>
      <c r="D1949" s="1" t="s">
        <v>53</v>
      </c>
      <c r="E1949" s="1">
        <v>80</v>
      </c>
      <c r="F1949" s="1">
        <v>225</v>
      </c>
      <c r="G1949" s="1">
        <v>4</v>
      </c>
      <c r="H1949" s="1">
        <v>40</v>
      </c>
      <c r="I1949" s="1">
        <v>2</v>
      </c>
      <c r="J1949" s="1">
        <v>0</v>
      </c>
      <c r="K1949" s="1">
        <v>0</v>
      </c>
      <c r="L1949" s="1">
        <v>10</v>
      </c>
      <c r="M1949" s="1">
        <v>3</v>
      </c>
      <c r="N1949" s="1">
        <v>0</v>
      </c>
      <c r="O1949" s="1">
        <v>14</v>
      </c>
      <c r="P1949" s="1">
        <v>55</v>
      </c>
    </row>
    <row r="1950" spans="1:16" x14ac:dyDescent="0.25">
      <c r="A1950" s="1" t="s">
        <v>10199</v>
      </c>
      <c r="B1950" s="1">
        <v>2014</v>
      </c>
      <c r="C1950" s="1" t="s">
        <v>58</v>
      </c>
      <c r="D1950" s="1" t="s">
        <v>57</v>
      </c>
      <c r="E1950" s="1">
        <v>89</v>
      </c>
      <c r="F1950" s="1">
        <v>225</v>
      </c>
      <c r="G1950" s="1">
        <v>23</v>
      </c>
      <c r="H1950" s="1">
        <v>36</v>
      </c>
      <c r="I1950" s="1">
        <v>8</v>
      </c>
      <c r="J1950" s="1">
        <v>0</v>
      </c>
      <c r="K1950" s="1">
        <v>12</v>
      </c>
      <c r="L1950" s="1">
        <v>33</v>
      </c>
      <c r="M1950" s="1">
        <v>0</v>
      </c>
      <c r="N1950" s="1">
        <v>1</v>
      </c>
      <c r="O1950" s="1">
        <v>25</v>
      </c>
      <c r="P1950" s="1">
        <v>100</v>
      </c>
    </row>
    <row r="1951" spans="1:16" x14ac:dyDescent="0.25">
      <c r="A1951" s="1" t="s">
        <v>9873</v>
      </c>
      <c r="B1951" s="1">
        <v>2014</v>
      </c>
      <c r="C1951" s="1" t="s">
        <v>67</v>
      </c>
      <c r="D1951" s="1" t="s">
        <v>53</v>
      </c>
      <c r="E1951" s="1">
        <v>67</v>
      </c>
      <c r="F1951" s="1">
        <v>226</v>
      </c>
      <c r="G1951" s="1">
        <v>22</v>
      </c>
      <c r="H1951" s="1">
        <v>50</v>
      </c>
      <c r="I1951" s="1">
        <v>15</v>
      </c>
      <c r="J1951" s="1">
        <v>0</v>
      </c>
      <c r="K1951" s="1">
        <v>6</v>
      </c>
      <c r="L1951" s="1">
        <v>23</v>
      </c>
      <c r="M1951" s="1">
        <v>1</v>
      </c>
      <c r="N1951" s="1">
        <v>0</v>
      </c>
      <c r="O1951" s="1">
        <v>6</v>
      </c>
      <c r="P1951" s="1">
        <v>71</v>
      </c>
    </row>
    <row r="1952" spans="1:16" x14ac:dyDescent="0.25">
      <c r="A1952" s="1" t="s">
        <v>9961</v>
      </c>
      <c r="B1952" s="1">
        <v>2014</v>
      </c>
      <c r="C1952" s="1" t="s">
        <v>77</v>
      </c>
      <c r="D1952" s="1" t="s">
        <v>53</v>
      </c>
      <c r="E1952" s="1">
        <v>80</v>
      </c>
      <c r="F1952" s="1">
        <v>231</v>
      </c>
      <c r="G1952" s="1">
        <v>24</v>
      </c>
      <c r="H1952" s="1">
        <v>51</v>
      </c>
      <c r="I1952" s="1">
        <v>12</v>
      </c>
      <c r="J1952" s="1">
        <v>0</v>
      </c>
      <c r="K1952" s="1">
        <v>4</v>
      </c>
      <c r="L1952" s="1">
        <v>25</v>
      </c>
      <c r="M1952" s="1">
        <v>0</v>
      </c>
      <c r="N1952" s="1">
        <v>2</v>
      </c>
      <c r="O1952" s="1">
        <v>22</v>
      </c>
      <c r="P1952" s="1">
        <v>57</v>
      </c>
    </row>
    <row r="1953" spans="1:16" x14ac:dyDescent="0.25">
      <c r="A1953" s="1" t="s">
        <v>9773</v>
      </c>
      <c r="B1953" s="1">
        <v>2014</v>
      </c>
      <c r="C1953" s="1" t="s">
        <v>55</v>
      </c>
      <c r="D1953" s="1" t="s">
        <v>53</v>
      </c>
      <c r="E1953" s="1">
        <v>78</v>
      </c>
      <c r="F1953" s="1">
        <v>231</v>
      </c>
      <c r="G1953" s="1">
        <v>38</v>
      </c>
      <c r="H1953" s="1">
        <v>63</v>
      </c>
      <c r="I1953" s="1">
        <v>11</v>
      </c>
      <c r="J1953" s="1">
        <v>3</v>
      </c>
      <c r="K1953" s="1">
        <v>8</v>
      </c>
      <c r="L1953" s="1">
        <v>34</v>
      </c>
      <c r="M1953" s="1">
        <v>4</v>
      </c>
      <c r="N1953" s="1">
        <v>5</v>
      </c>
      <c r="O1953" s="1">
        <v>26</v>
      </c>
      <c r="P1953" s="1">
        <v>59</v>
      </c>
    </row>
    <row r="1954" spans="1:16" x14ac:dyDescent="0.25">
      <c r="A1954" s="1" t="s">
        <v>10200</v>
      </c>
      <c r="B1954" s="1">
        <v>2014</v>
      </c>
      <c r="C1954" s="1" t="s">
        <v>52</v>
      </c>
      <c r="D1954" s="1" t="s">
        <v>53</v>
      </c>
      <c r="E1954" s="1">
        <v>64</v>
      </c>
      <c r="F1954" s="1">
        <v>231</v>
      </c>
      <c r="G1954" s="1">
        <v>30</v>
      </c>
      <c r="H1954" s="1">
        <v>54</v>
      </c>
      <c r="I1954" s="1">
        <v>10</v>
      </c>
      <c r="J1954" s="1">
        <v>2</v>
      </c>
      <c r="K1954" s="1">
        <v>6</v>
      </c>
      <c r="L1954" s="1">
        <v>28</v>
      </c>
      <c r="M1954" s="1">
        <v>3</v>
      </c>
      <c r="N1954" s="1">
        <v>0</v>
      </c>
      <c r="O1954" s="1">
        <v>21</v>
      </c>
      <c r="P1954" s="1">
        <v>70</v>
      </c>
    </row>
    <row r="1955" spans="1:16" x14ac:dyDescent="0.25">
      <c r="A1955" s="1" t="s">
        <v>9986</v>
      </c>
      <c r="B1955" s="1">
        <v>2014</v>
      </c>
      <c r="C1955" s="1" t="s">
        <v>55</v>
      </c>
      <c r="D1955" s="1" t="s">
        <v>53</v>
      </c>
      <c r="E1955" s="1">
        <v>80</v>
      </c>
      <c r="F1955" s="1">
        <v>232</v>
      </c>
      <c r="G1955" s="1">
        <v>22</v>
      </c>
      <c r="H1955" s="1">
        <v>64</v>
      </c>
      <c r="I1955" s="1">
        <v>12</v>
      </c>
      <c r="J1955" s="1">
        <v>2</v>
      </c>
      <c r="K1955" s="1">
        <v>2</v>
      </c>
      <c r="L1955" s="1">
        <v>23</v>
      </c>
      <c r="M1955" s="1">
        <v>5</v>
      </c>
      <c r="N1955" s="1">
        <v>2</v>
      </c>
      <c r="O1955" s="1">
        <v>15</v>
      </c>
      <c r="P1955" s="1">
        <v>30</v>
      </c>
    </row>
    <row r="1956" spans="1:16" x14ac:dyDescent="0.25">
      <c r="A1956" s="1" t="s">
        <v>9937</v>
      </c>
      <c r="B1956" s="1">
        <v>2014</v>
      </c>
      <c r="C1956" s="1" t="s">
        <v>66</v>
      </c>
      <c r="D1956" s="1" t="s">
        <v>53</v>
      </c>
      <c r="E1956" s="1">
        <v>94</v>
      </c>
      <c r="F1956" s="1">
        <v>232</v>
      </c>
      <c r="G1956" s="1">
        <v>38</v>
      </c>
      <c r="H1956" s="1">
        <v>59</v>
      </c>
      <c r="I1956" s="1">
        <v>6</v>
      </c>
      <c r="J1956" s="1">
        <v>1</v>
      </c>
      <c r="K1956" s="1">
        <v>0</v>
      </c>
      <c r="L1956" s="1">
        <v>12</v>
      </c>
      <c r="M1956" s="1">
        <v>20</v>
      </c>
      <c r="N1956" s="1">
        <v>2</v>
      </c>
      <c r="O1956" s="1">
        <v>17</v>
      </c>
      <c r="P1956" s="1">
        <v>44</v>
      </c>
    </row>
    <row r="1957" spans="1:16" x14ac:dyDescent="0.25">
      <c r="A1957" s="1" t="s">
        <v>9896</v>
      </c>
      <c r="B1957" s="1">
        <v>2014</v>
      </c>
      <c r="C1957" s="1" t="s">
        <v>55</v>
      </c>
      <c r="D1957" s="1" t="s">
        <v>53</v>
      </c>
      <c r="E1957" s="1">
        <v>68</v>
      </c>
      <c r="F1957" s="1">
        <v>232</v>
      </c>
      <c r="G1957" s="1">
        <v>17</v>
      </c>
      <c r="H1957" s="1">
        <v>47</v>
      </c>
      <c r="I1957" s="1">
        <v>9</v>
      </c>
      <c r="J1957" s="1">
        <v>0</v>
      </c>
      <c r="K1957" s="1">
        <v>6</v>
      </c>
      <c r="L1957" s="1">
        <v>21</v>
      </c>
      <c r="M1957" s="1">
        <v>2</v>
      </c>
      <c r="N1957" s="1">
        <v>0</v>
      </c>
      <c r="O1957" s="1">
        <v>16</v>
      </c>
      <c r="P1957" s="1">
        <v>59</v>
      </c>
    </row>
    <row r="1958" spans="1:16" x14ac:dyDescent="0.25">
      <c r="A1958" s="1" t="s">
        <v>10201</v>
      </c>
      <c r="B1958" s="1">
        <v>2014</v>
      </c>
      <c r="C1958" s="1" t="s">
        <v>76</v>
      </c>
      <c r="D1958" s="1" t="s">
        <v>57</v>
      </c>
      <c r="E1958" s="1">
        <v>80</v>
      </c>
      <c r="F1958" s="1">
        <v>234</v>
      </c>
      <c r="G1958" s="1">
        <v>18</v>
      </c>
      <c r="H1958" s="1">
        <v>56</v>
      </c>
      <c r="I1958" s="1">
        <v>8</v>
      </c>
      <c r="J1958" s="1">
        <v>0</v>
      </c>
      <c r="K1958" s="1">
        <v>3</v>
      </c>
      <c r="L1958" s="1">
        <v>22</v>
      </c>
      <c r="M1958" s="1">
        <v>0</v>
      </c>
      <c r="N1958" s="1">
        <v>1</v>
      </c>
      <c r="O1958" s="1">
        <v>12</v>
      </c>
      <c r="P1958" s="1">
        <v>37</v>
      </c>
    </row>
    <row r="1959" spans="1:16" x14ac:dyDescent="0.25">
      <c r="A1959" s="1" t="s">
        <v>10202</v>
      </c>
      <c r="B1959" s="1">
        <v>2014</v>
      </c>
      <c r="C1959" s="1" t="s">
        <v>72</v>
      </c>
      <c r="D1959" s="1" t="s">
        <v>53</v>
      </c>
      <c r="E1959" s="1">
        <v>68</v>
      </c>
      <c r="F1959" s="1">
        <v>237</v>
      </c>
      <c r="G1959" s="1">
        <v>27</v>
      </c>
      <c r="H1959" s="1">
        <v>62</v>
      </c>
      <c r="I1959" s="1">
        <v>10</v>
      </c>
      <c r="J1959" s="1">
        <v>2</v>
      </c>
      <c r="K1959" s="1">
        <v>2</v>
      </c>
      <c r="L1959" s="1">
        <v>17</v>
      </c>
      <c r="M1959" s="1">
        <v>10</v>
      </c>
      <c r="N1959" s="1">
        <v>1</v>
      </c>
      <c r="O1959" s="1">
        <v>13</v>
      </c>
      <c r="P1959" s="1">
        <v>35</v>
      </c>
    </row>
    <row r="1960" spans="1:16" x14ac:dyDescent="0.25">
      <c r="A1960" s="1" t="s">
        <v>9805</v>
      </c>
      <c r="B1960" s="1">
        <v>2014</v>
      </c>
      <c r="C1960" s="1" t="s">
        <v>63</v>
      </c>
      <c r="D1960" s="1" t="s">
        <v>53</v>
      </c>
      <c r="E1960" s="1">
        <v>96</v>
      </c>
      <c r="F1960" s="1">
        <v>237</v>
      </c>
      <c r="G1960" s="1">
        <v>30</v>
      </c>
      <c r="H1960" s="1">
        <v>50</v>
      </c>
      <c r="I1960" s="1">
        <v>13</v>
      </c>
      <c r="J1960" s="1">
        <v>3</v>
      </c>
      <c r="K1960" s="1">
        <v>12</v>
      </c>
      <c r="L1960" s="1">
        <v>41</v>
      </c>
      <c r="M1960" s="1">
        <v>2</v>
      </c>
      <c r="N1960" s="1">
        <v>1</v>
      </c>
      <c r="O1960" s="1">
        <v>10</v>
      </c>
      <c r="P1960" s="1">
        <v>66</v>
      </c>
    </row>
    <row r="1961" spans="1:16" x14ac:dyDescent="0.25">
      <c r="A1961" s="1" t="s">
        <v>9812</v>
      </c>
      <c r="B1961" s="1">
        <v>2014</v>
      </c>
      <c r="C1961" s="1" t="s">
        <v>63</v>
      </c>
      <c r="D1961" s="1" t="s">
        <v>53</v>
      </c>
      <c r="E1961" s="1">
        <v>83</v>
      </c>
      <c r="F1961" s="1">
        <v>238</v>
      </c>
      <c r="G1961" s="1">
        <v>24</v>
      </c>
      <c r="H1961" s="1">
        <v>59</v>
      </c>
      <c r="I1961" s="1">
        <v>15</v>
      </c>
      <c r="J1961" s="1">
        <v>2</v>
      </c>
      <c r="K1961" s="1">
        <v>6</v>
      </c>
      <c r="L1961" s="1">
        <v>19</v>
      </c>
      <c r="M1961" s="1">
        <v>0</v>
      </c>
      <c r="N1961" s="1">
        <v>3</v>
      </c>
      <c r="O1961" s="1">
        <v>30</v>
      </c>
      <c r="P1961" s="1">
        <v>43</v>
      </c>
    </row>
    <row r="1962" spans="1:16" x14ac:dyDescent="0.25">
      <c r="A1962" s="1" t="s">
        <v>10040</v>
      </c>
      <c r="B1962" s="1">
        <v>2014</v>
      </c>
      <c r="C1962" s="1" t="s">
        <v>60</v>
      </c>
      <c r="D1962" s="1" t="s">
        <v>53</v>
      </c>
      <c r="E1962" s="1">
        <v>94</v>
      </c>
      <c r="F1962" s="1">
        <v>239</v>
      </c>
      <c r="G1962" s="1">
        <v>31</v>
      </c>
      <c r="H1962" s="1">
        <v>54</v>
      </c>
      <c r="I1962" s="1">
        <v>8</v>
      </c>
      <c r="J1962" s="1">
        <v>1</v>
      </c>
      <c r="K1962" s="1">
        <v>2</v>
      </c>
      <c r="L1962" s="1">
        <v>13</v>
      </c>
      <c r="M1962" s="1">
        <v>15</v>
      </c>
      <c r="N1962" s="1">
        <v>5</v>
      </c>
      <c r="O1962" s="1">
        <v>25</v>
      </c>
      <c r="P1962" s="1">
        <v>74</v>
      </c>
    </row>
    <row r="1963" spans="1:16" x14ac:dyDescent="0.25">
      <c r="A1963" s="1" t="s">
        <v>10015</v>
      </c>
      <c r="B1963" s="1">
        <v>2014</v>
      </c>
      <c r="C1963" s="1" t="s">
        <v>60</v>
      </c>
      <c r="D1963" s="1" t="s">
        <v>53</v>
      </c>
      <c r="E1963" s="1">
        <v>82</v>
      </c>
      <c r="F1963" s="1">
        <v>240</v>
      </c>
      <c r="G1963" s="1">
        <v>31</v>
      </c>
      <c r="H1963" s="1">
        <v>62</v>
      </c>
      <c r="I1963" s="1">
        <v>7</v>
      </c>
      <c r="J1963" s="1">
        <v>1</v>
      </c>
      <c r="K1963" s="1">
        <v>0</v>
      </c>
      <c r="L1963" s="1">
        <v>17</v>
      </c>
      <c r="M1963" s="1">
        <v>1</v>
      </c>
      <c r="N1963" s="1">
        <v>0</v>
      </c>
      <c r="O1963" s="1">
        <v>22</v>
      </c>
      <c r="P1963" s="1">
        <v>49</v>
      </c>
    </row>
    <row r="1964" spans="1:16" x14ac:dyDescent="0.25">
      <c r="A1964" s="1" t="s">
        <v>10203</v>
      </c>
      <c r="B1964" s="1">
        <v>2014</v>
      </c>
      <c r="C1964" s="1" t="s">
        <v>68</v>
      </c>
      <c r="D1964" s="1" t="s">
        <v>57</v>
      </c>
      <c r="E1964" s="1">
        <v>102</v>
      </c>
      <c r="F1964" s="1">
        <v>240</v>
      </c>
      <c r="G1964" s="1">
        <v>31</v>
      </c>
      <c r="H1964" s="1">
        <v>56</v>
      </c>
      <c r="I1964" s="1">
        <v>11</v>
      </c>
      <c r="J1964" s="1">
        <v>2</v>
      </c>
      <c r="K1964" s="1">
        <v>9</v>
      </c>
      <c r="L1964" s="1">
        <v>27</v>
      </c>
      <c r="M1964" s="1">
        <v>6</v>
      </c>
      <c r="N1964" s="1">
        <v>1</v>
      </c>
      <c r="O1964" s="1">
        <v>14</v>
      </c>
      <c r="P1964" s="1">
        <v>75</v>
      </c>
    </row>
    <row r="1965" spans="1:16" x14ac:dyDescent="0.25">
      <c r="A1965" s="1" t="s">
        <v>10204</v>
      </c>
      <c r="B1965" s="1">
        <v>2014</v>
      </c>
      <c r="C1965" s="1" t="s">
        <v>77</v>
      </c>
      <c r="D1965" s="1" t="s">
        <v>53</v>
      </c>
      <c r="E1965" s="1">
        <v>79</v>
      </c>
      <c r="F1965" s="1">
        <v>242</v>
      </c>
      <c r="G1965" s="1">
        <v>28</v>
      </c>
      <c r="H1965" s="1">
        <v>62</v>
      </c>
      <c r="I1965" s="1">
        <v>12</v>
      </c>
      <c r="J1965" s="1">
        <v>1</v>
      </c>
      <c r="K1965" s="1">
        <v>11</v>
      </c>
      <c r="L1965" s="1">
        <v>37</v>
      </c>
      <c r="M1965" s="1">
        <v>0</v>
      </c>
      <c r="N1965" s="1">
        <v>0</v>
      </c>
      <c r="O1965" s="1">
        <v>10</v>
      </c>
      <c r="P1965" s="1">
        <v>61</v>
      </c>
    </row>
    <row r="1966" spans="1:16" x14ac:dyDescent="0.25">
      <c r="A1966" s="1" t="s">
        <v>9901</v>
      </c>
      <c r="B1966" s="1">
        <v>2014</v>
      </c>
      <c r="C1966" s="1" t="s">
        <v>61</v>
      </c>
      <c r="D1966" s="1" t="s">
        <v>53</v>
      </c>
      <c r="E1966" s="1">
        <v>83</v>
      </c>
      <c r="F1966" s="1">
        <v>242</v>
      </c>
      <c r="G1966" s="1">
        <v>27</v>
      </c>
      <c r="H1966" s="1">
        <v>73</v>
      </c>
      <c r="I1966" s="1">
        <v>11</v>
      </c>
      <c r="J1966" s="1">
        <v>1</v>
      </c>
      <c r="K1966" s="1">
        <v>7</v>
      </c>
      <c r="L1966" s="1">
        <v>30</v>
      </c>
      <c r="M1966" s="1">
        <v>2</v>
      </c>
      <c r="N1966" s="1">
        <v>0</v>
      </c>
      <c r="O1966" s="1">
        <v>10</v>
      </c>
      <c r="P1966" s="1">
        <v>51</v>
      </c>
    </row>
    <row r="1967" spans="1:16" x14ac:dyDescent="0.25">
      <c r="A1967" s="1" t="s">
        <v>10205</v>
      </c>
      <c r="B1967" s="1">
        <v>2014</v>
      </c>
      <c r="C1967" s="1" t="s">
        <v>78</v>
      </c>
      <c r="D1967" s="1" t="s">
        <v>53</v>
      </c>
      <c r="E1967" s="1">
        <v>85</v>
      </c>
      <c r="F1967" s="1">
        <v>244</v>
      </c>
      <c r="G1967" s="1">
        <v>33</v>
      </c>
      <c r="H1967" s="1">
        <v>59</v>
      </c>
      <c r="I1967" s="1">
        <v>9</v>
      </c>
      <c r="J1967" s="1">
        <v>1</v>
      </c>
      <c r="K1967" s="1">
        <v>4</v>
      </c>
      <c r="L1967" s="1">
        <v>23</v>
      </c>
      <c r="M1967" s="1">
        <v>3</v>
      </c>
      <c r="N1967" s="1">
        <v>2</v>
      </c>
      <c r="O1967" s="1">
        <v>22</v>
      </c>
      <c r="P1967" s="1">
        <v>67</v>
      </c>
    </row>
    <row r="1968" spans="1:16" x14ac:dyDescent="0.25">
      <c r="A1968" s="1" t="s">
        <v>10206</v>
      </c>
      <c r="B1968" s="1">
        <v>2014</v>
      </c>
      <c r="C1968" s="1" t="s">
        <v>61</v>
      </c>
      <c r="D1968" s="1" t="s">
        <v>53</v>
      </c>
      <c r="E1968" s="1">
        <v>82</v>
      </c>
      <c r="F1968" s="1">
        <v>246</v>
      </c>
      <c r="G1968" s="1">
        <v>22</v>
      </c>
      <c r="H1968" s="1">
        <v>51</v>
      </c>
      <c r="I1968" s="1">
        <v>9</v>
      </c>
      <c r="J1968" s="1">
        <v>0</v>
      </c>
      <c r="K1968" s="1">
        <v>9</v>
      </c>
      <c r="L1968" s="1">
        <v>28</v>
      </c>
      <c r="M1968" s="1">
        <v>0</v>
      </c>
      <c r="N1968" s="1">
        <v>1</v>
      </c>
      <c r="O1968" s="1">
        <v>17</v>
      </c>
      <c r="P1968" s="1">
        <v>69</v>
      </c>
    </row>
    <row r="1969" spans="1:16" x14ac:dyDescent="0.25">
      <c r="A1969" s="1" t="s">
        <v>9867</v>
      </c>
      <c r="B1969" s="1">
        <v>2014</v>
      </c>
      <c r="C1969" s="1" t="s">
        <v>75</v>
      </c>
      <c r="D1969" s="1" t="s">
        <v>57</v>
      </c>
      <c r="E1969" s="1">
        <v>83</v>
      </c>
      <c r="F1969" s="1">
        <v>247</v>
      </c>
      <c r="G1969" s="1">
        <v>22</v>
      </c>
      <c r="H1969" s="1">
        <v>58</v>
      </c>
      <c r="I1969" s="1">
        <v>12</v>
      </c>
      <c r="J1969" s="1">
        <v>0</v>
      </c>
      <c r="K1969" s="1">
        <v>2</v>
      </c>
      <c r="L1969" s="1">
        <v>22</v>
      </c>
      <c r="M1969" s="1">
        <v>2</v>
      </c>
      <c r="N1969" s="1">
        <v>1</v>
      </c>
      <c r="O1969" s="1">
        <v>18</v>
      </c>
      <c r="P1969" s="1">
        <v>50</v>
      </c>
    </row>
    <row r="1970" spans="1:16" x14ac:dyDescent="0.25">
      <c r="A1970" s="1" t="s">
        <v>9768</v>
      </c>
      <c r="B1970" s="1">
        <v>2014</v>
      </c>
      <c r="C1970" s="1" t="s">
        <v>68</v>
      </c>
      <c r="D1970" s="1" t="s">
        <v>57</v>
      </c>
      <c r="E1970" s="1">
        <v>89</v>
      </c>
      <c r="F1970" s="1">
        <v>248</v>
      </c>
      <c r="G1970" s="1">
        <v>25</v>
      </c>
      <c r="H1970" s="1">
        <v>60</v>
      </c>
      <c r="I1970" s="1">
        <v>10</v>
      </c>
      <c r="J1970" s="1">
        <v>3</v>
      </c>
      <c r="K1970" s="1">
        <v>1</v>
      </c>
      <c r="L1970" s="1">
        <v>16</v>
      </c>
      <c r="M1970" s="1">
        <v>8</v>
      </c>
      <c r="N1970" s="1">
        <v>1</v>
      </c>
      <c r="O1970" s="1">
        <v>18</v>
      </c>
      <c r="P1970" s="1">
        <v>51</v>
      </c>
    </row>
    <row r="1971" spans="1:16" x14ac:dyDescent="0.25">
      <c r="A1971" s="1" t="s">
        <v>9538</v>
      </c>
      <c r="B1971" s="1">
        <v>2014</v>
      </c>
      <c r="C1971" s="1" t="s">
        <v>55</v>
      </c>
      <c r="D1971" s="1" t="s">
        <v>53</v>
      </c>
      <c r="E1971" s="1">
        <v>80</v>
      </c>
      <c r="F1971" s="1">
        <v>248</v>
      </c>
      <c r="G1971" s="1">
        <v>28</v>
      </c>
      <c r="H1971" s="1">
        <v>50</v>
      </c>
      <c r="I1971" s="1">
        <v>13</v>
      </c>
      <c r="J1971" s="1">
        <v>0</v>
      </c>
      <c r="K1971" s="1">
        <v>7</v>
      </c>
      <c r="L1971" s="1">
        <v>30</v>
      </c>
      <c r="M1971" s="1">
        <v>0</v>
      </c>
      <c r="N1971" s="1">
        <v>1</v>
      </c>
      <c r="O1971" s="1">
        <v>24</v>
      </c>
      <c r="P1971" s="1">
        <v>66</v>
      </c>
    </row>
    <row r="1972" spans="1:16" x14ac:dyDescent="0.25">
      <c r="A1972" s="1" t="s">
        <v>10055</v>
      </c>
      <c r="B1972" s="1">
        <v>2014</v>
      </c>
      <c r="C1972" s="1" t="s">
        <v>71</v>
      </c>
      <c r="D1972" s="1" t="s">
        <v>53</v>
      </c>
      <c r="E1972" s="1">
        <v>87</v>
      </c>
      <c r="F1972" s="1">
        <v>250</v>
      </c>
      <c r="G1972" s="1">
        <v>27</v>
      </c>
      <c r="H1972" s="1">
        <v>64</v>
      </c>
      <c r="I1972" s="1">
        <v>11</v>
      </c>
      <c r="J1972" s="1">
        <v>0</v>
      </c>
      <c r="K1972" s="1">
        <v>7</v>
      </c>
      <c r="L1972" s="1">
        <v>28</v>
      </c>
      <c r="M1972" s="1">
        <v>0</v>
      </c>
      <c r="N1972" s="1">
        <v>3</v>
      </c>
      <c r="O1972" s="1">
        <v>17</v>
      </c>
      <c r="P1972" s="1">
        <v>64</v>
      </c>
    </row>
    <row r="1973" spans="1:16" x14ac:dyDescent="0.25">
      <c r="A1973" s="1" t="s">
        <v>9776</v>
      </c>
      <c r="B1973" s="1">
        <v>2014</v>
      </c>
      <c r="C1973" s="1" t="s">
        <v>68</v>
      </c>
      <c r="D1973" s="1" t="s">
        <v>57</v>
      </c>
      <c r="E1973" s="1">
        <v>95</v>
      </c>
      <c r="F1973" s="1">
        <v>251</v>
      </c>
      <c r="G1973" s="1">
        <v>24</v>
      </c>
      <c r="H1973" s="1">
        <v>59</v>
      </c>
      <c r="I1973" s="1">
        <v>13</v>
      </c>
      <c r="J1973" s="1">
        <v>4</v>
      </c>
      <c r="K1973" s="1">
        <v>1</v>
      </c>
      <c r="L1973" s="1">
        <v>15</v>
      </c>
      <c r="M1973" s="1">
        <v>4</v>
      </c>
      <c r="N1973" s="1">
        <v>3</v>
      </c>
      <c r="O1973" s="1">
        <v>19</v>
      </c>
      <c r="P1973" s="1">
        <v>56</v>
      </c>
    </row>
    <row r="1974" spans="1:16" x14ac:dyDescent="0.25">
      <c r="A1974" s="1" t="s">
        <v>10096</v>
      </c>
      <c r="B1974" s="1">
        <v>2014</v>
      </c>
      <c r="C1974" s="1" t="s">
        <v>78</v>
      </c>
      <c r="D1974" s="1" t="s">
        <v>53</v>
      </c>
      <c r="E1974" s="1">
        <v>94</v>
      </c>
      <c r="F1974" s="1">
        <v>251</v>
      </c>
      <c r="G1974" s="1">
        <v>30</v>
      </c>
      <c r="H1974" s="1">
        <v>57</v>
      </c>
      <c r="I1974" s="1">
        <v>6</v>
      </c>
      <c r="J1974" s="1">
        <v>0</v>
      </c>
      <c r="K1974" s="1">
        <v>2</v>
      </c>
      <c r="L1974" s="1">
        <v>12</v>
      </c>
      <c r="M1974" s="1">
        <v>12</v>
      </c>
      <c r="N1974" s="1">
        <v>2</v>
      </c>
      <c r="O1974" s="1">
        <v>18</v>
      </c>
      <c r="P1974" s="1">
        <v>60</v>
      </c>
    </row>
    <row r="1975" spans="1:16" x14ac:dyDescent="0.25">
      <c r="A1975" s="1" t="s">
        <v>10198</v>
      </c>
      <c r="B1975" s="1">
        <v>2014</v>
      </c>
      <c r="C1975" s="1" t="s">
        <v>67</v>
      </c>
      <c r="D1975" s="1" t="s">
        <v>53</v>
      </c>
      <c r="E1975" s="1">
        <v>75</v>
      </c>
      <c r="F1975" s="1">
        <v>252</v>
      </c>
      <c r="G1975" s="1">
        <v>26</v>
      </c>
      <c r="H1975" s="1">
        <v>64</v>
      </c>
      <c r="I1975" s="1">
        <v>14</v>
      </c>
      <c r="J1975" s="1">
        <v>0</v>
      </c>
      <c r="K1975" s="1">
        <v>6</v>
      </c>
      <c r="L1975" s="1">
        <v>31</v>
      </c>
      <c r="M1975" s="1">
        <v>0</v>
      </c>
      <c r="N1975" s="1">
        <v>0</v>
      </c>
      <c r="O1975" s="1">
        <v>30</v>
      </c>
      <c r="P1975" s="1">
        <v>34</v>
      </c>
    </row>
    <row r="1976" spans="1:16" x14ac:dyDescent="0.25">
      <c r="A1976" s="1" t="s">
        <v>9918</v>
      </c>
      <c r="B1976" s="1">
        <v>2014</v>
      </c>
      <c r="C1976" s="1" t="s">
        <v>62</v>
      </c>
      <c r="D1976" s="1" t="s">
        <v>57</v>
      </c>
      <c r="E1976" s="1">
        <v>121</v>
      </c>
      <c r="F1976" s="1">
        <v>252</v>
      </c>
      <c r="G1976" s="1">
        <v>36</v>
      </c>
      <c r="H1976" s="1">
        <v>69</v>
      </c>
      <c r="I1976" s="1">
        <v>19</v>
      </c>
      <c r="J1976" s="1">
        <v>1</v>
      </c>
      <c r="K1976" s="1">
        <v>8</v>
      </c>
      <c r="L1976" s="1">
        <v>29</v>
      </c>
      <c r="M1976" s="1">
        <v>3</v>
      </c>
      <c r="N1976" s="1">
        <v>4</v>
      </c>
      <c r="O1976" s="1">
        <v>25</v>
      </c>
      <c r="P1976" s="1">
        <v>73</v>
      </c>
    </row>
    <row r="1977" spans="1:16" x14ac:dyDescent="0.25">
      <c r="A1977" s="1" t="s">
        <v>10207</v>
      </c>
      <c r="B1977" s="1">
        <v>2014</v>
      </c>
      <c r="C1977" s="1" t="s">
        <v>80</v>
      </c>
      <c r="D1977" s="1" t="s">
        <v>53</v>
      </c>
      <c r="E1977" s="1">
        <v>86</v>
      </c>
      <c r="F1977" s="1">
        <v>253</v>
      </c>
      <c r="G1977" s="1">
        <v>20</v>
      </c>
      <c r="H1977" s="1">
        <v>46</v>
      </c>
      <c r="I1977" s="1">
        <v>6</v>
      </c>
      <c r="J1977" s="1">
        <v>1</v>
      </c>
      <c r="K1977" s="1">
        <v>9</v>
      </c>
      <c r="L1977" s="1">
        <v>36</v>
      </c>
      <c r="M1977" s="1">
        <v>1</v>
      </c>
      <c r="N1977" s="1">
        <v>0</v>
      </c>
      <c r="O1977" s="1">
        <v>21</v>
      </c>
      <c r="P1977" s="1">
        <v>69</v>
      </c>
    </row>
    <row r="1978" spans="1:16" x14ac:dyDescent="0.25">
      <c r="A1978" s="1" t="s">
        <v>9979</v>
      </c>
      <c r="B1978" s="1">
        <v>2014</v>
      </c>
      <c r="C1978" s="1" t="s">
        <v>54</v>
      </c>
      <c r="D1978" s="1" t="s">
        <v>53</v>
      </c>
      <c r="E1978" s="1">
        <v>89</v>
      </c>
      <c r="F1978" s="1">
        <v>254</v>
      </c>
      <c r="G1978" s="1">
        <v>22</v>
      </c>
      <c r="H1978" s="1">
        <v>62</v>
      </c>
      <c r="I1978" s="1">
        <v>6</v>
      </c>
      <c r="J1978" s="1">
        <v>1</v>
      </c>
      <c r="K1978" s="1">
        <v>6</v>
      </c>
      <c r="L1978" s="1">
        <v>19</v>
      </c>
      <c r="M1978" s="1">
        <v>5</v>
      </c>
      <c r="N1978" s="1">
        <v>1</v>
      </c>
      <c r="O1978" s="1">
        <v>13</v>
      </c>
      <c r="P1978" s="1">
        <v>44</v>
      </c>
    </row>
    <row r="1979" spans="1:16" x14ac:dyDescent="0.25">
      <c r="A1979" s="1" t="s">
        <v>9905</v>
      </c>
      <c r="B1979" s="1">
        <v>2014</v>
      </c>
      <c r="C1979" s="1" t="s">
        <v>69</v>
      </c>
      <c r="D1979" s="1" t="s">
        <v>57</v>
      </c>
      <c r="E1979" s="1">
        <v>88</v>
      </c>
      <c r="F1979" s="1">
        <v>254</v>
      </c>
      <c r="G1979" s="1">
        <v>31</v>
      </c>
      <c r="H1979" s="1">
        <v>52</v>
      </c>
      <c r="I1979" s="1">
        <v>12</v>
      </c>
      <c r="J1979" s="1">
        <v>0</v>
      </c>
      <c r="K1979" s="1">
        <v>8</v>
      </c>
      <c r="L1979" s="1">
        <v>28</v>
      </c>
      <c r="M1979" s="1">
        <v>7</v>
      </c>
      <c r="N1979" s="1">
        <v>3</v>
      </c>
      <c r="O1979" s="1">
        <v>25</v>
      </c>
      <c r="P1979" s="1">
        <v>54</v>
      </c>
    </row>
    <row r="1980" spans="1:16" x14ac:dyDescent="0.25">
      <c r="A1980" s="1" t="s">
        <v>9484</v>
      </c>
      <c r="B1980" s="1">
        <v>2014</v>
      </c>
      <c r="C1980" s="1" t="s">
        <v>64</v>
      </c>
      <c r="D1980" s="1" t="s">
        <v>53</v>
      </c>
      <c r="E1980" s="1">
        <v>72</v>
      </c>
      <c r="F1980" s="1">
        <v>256</v>
      </c>
      <c r="G1980" s="1">
        <v>19</v>
      </c>
      <c r="H1980" s="1">
        <v>65</v>
      </c>
      <c r="I1980" s="1">
        <v>10</v>
      </c>
      <c r="J1980" s="1">
        <v>1</v>
      </c>
      <c r="K1980" s="1">
        <v>4</v>
      </c>
      <c r="L1980" s="1">
        <v>31</v>
      </c>
      <c r="M1980" s="1">
        <v>0</v>
      </c>
      <c r="N1980" s="1">
        <v>0</v>
      </c>
      <c r="O1980" s="1">
        <v>9</v>
      </c>
      <c r="P1980" s="1">
        <v>40</v>
      </c>
    </row>
    <row r="1981" spans="1:16" x14ac:dyDescent="0.25">
      <c r="A1981" s="1" t="s">
        <v>9888</v>
      </c>
      <c r="B1981" s="1">
        <v>2014</v>
      </c>
      <c r="C1981" s="1" t="s">
        <v>62</v>
      </c>
      <c r="D1981" s="1" t="s">
        <v>57</v>
      </c>
      <c r="E1981" s="1">
        <v>121</v>
      </c>
      <c r="F1981" s="1">
        <v>258</v>
      </c>
      <c r="G1981" s="1">
        <v>24</v>
      </c>
      <c r="H1981" s="1">
        <v>60</v>
      </c>
      <c r="I1981" s="1">
        <v>14</v>
      </c>
      <c r="J1981" s="1">
        <v>0</v>
      </c>
      <c r="K1981" s="1">
        <v>4</v>
      </c>
      <c r="L1981" s="1">
        <v>35</v>
      </c>
      <c r="M1981" s="1">
        <v>2</v>
      </c>
      <c r="N1981" s="1">
        <v>0</v>
      </c>
      <c r="O1981" s="1">
        <v>36</v>
      </c>
      <c r="P1981" s="1">
        <v>60</v>
      </c>
    </row>
    <row r="1982" spans="1:16" x14ac:dyDescent="0.25">
      <c r="A1982" s="1" t="s">
        <v>10208</v>
      </c>
      <c r="B1982" s="1">
        <v>2014</v>
      </c>
      <c r="C1982" s="1" t="s">
        <v>69</v>
      </c>
      <c r="D1982" s="1" t="s">
        <v>57</v>
      </c>
      <c r="E1982" s="1">
        <v>78</v>
      </c>
      <c r="F1982" s="1">
        <v>259</v>
      </c>
      <c r="G1982" s="1">
        <v>28</v>
      </c>
      <c r="H1982" s="1">
        <v>65</v>
      </c>
      <c r="I1982" s="1">
        <v>13</v>
      </c>
      <c r="J1982" s="1">
        <v>1</v>
      </c>
      <c r="K1982" s="1">
        <v>6</v>
      </c>
      <c r="L1982" s="1">
        <v>29</v>
      </c>
      <c r="M1982" s="1">
        <v>1</v>
      </c>
      <c r="N1982" s="1">
        <v>0</v>
      </c>
      <c r="O1982" s="1">
        <v>12</v>
      </c>
      <c r="P1982" s="1">
        <v>31</v>
      </c>
    </row>
    <row r="1983" spans="1:16" x14ac:dyDescent="0.25">
      <c r="A1983" s="1" t="s">
        <v>10209</v>
      </c>
      <c r="B1983" s="1">
        <v>2014</v>
      </c>
      <c r="C1983" s="1" t="s">
        <v>63</v>
      </c>
      <c r="D1983" s="1" t="s">
        <v>53</v>
      </c>
      <c r="E1983" s="1">
        <v>97</v>
      </c>
      <c r="F1983" s="1">
        <v>259</v>
      </c>
      <c r="G1983" s="1">
        <v>37</v>
      </c>
      <c r="H1983" s="1">
        <v>69</v>
      </c>
      <c r="I1983" s="1">
        <v>15</v>
      </c>
      <c r="J1983" s="1">
        <v>1</v>
      </c>
      <c r="K1983" s="1">
        <v>3</v>
      </c>
      <c r="L1983" s="1">
        <v>26</v>
      </c>
      <c r="M1983" s="1">
        <v>6</v>
      </c>
      <c r="N1983" s="1">
        <v>1</v>
      </c>
      <c r="O1983" s="1">
        <v>16</v>
      </c>
      <c r="P1983" s="1">
        <v>52</v>
      </c>
    </row>
    <row r="1984" spans="1:16" x14ac:dyDescent="0.25">
      <c r="A1984" s="1" t="s">
        <v>9949</v>
      </c>
      <c r="B1984" s="1">
        <v>2014</v>
      </c>
      <c r="C1984" s="1" t="s">
        <v>60</v>
      </c>
      <c r="D1984" s="1" t="s">
        <v>53</v>
      </c>
      <c r="E1984" s="1">
        <v>70</v>
      </c>
      <c r="F1984" s="1">
        <v>259</v>
      </c>
      <c r="G1984" s="1">
        <v>27</v>
      </c>
      <c r="H1984" s="1">
        <v>64</v>
      </c>
      <c r="I1984" s="1">
        <v>9</v>
      </c>
      <c r="J1984" s="1">
        <v>0</v>
      </c>
      <c r="K1984" s="1">
        <v>12</v>
      </c>
      <c r="L1984" s="1">
        <v>38</v>
      </c>
      <c r="M1984" s="1">
        <v>0</v>
      </c>
      <c r="N1984" s="1">
        <v>0</v>
      </c>
      <c r="O1984" s="1">
        <v>16</v>
      </c>
      <c r="P1984" s="1">
        <v>49</v>
      </c>
    </row>
    <row r="1985" spans="1:16" x14ac:dyDescent="0.25">
      <c r="A1985" s="1" t="s">
        <v>10014</v>
      </c>
      <c r="B1985" s="1">
        <v>2014</v>
      </c>
      <c r="C1985" s="1" t="s">
        <v>77</v>
      </c>
      <c r="D1985" s="1" t="s">
        <v>53</v>
      </c>
      <c r="E1985" s="1">
        <v>106</v>
      </c>
      <c r="F1985" s="1">
        <v>260</v>
      </c>
      <c r="G1985" s="1">
        <v>37</v>
      </c>
      <c r="H1985" s="1">
        <v>65</v>
      </c>
      <c r="I1985" s="1">
        <v>10</v>
      </c>
      <c r="J1985" s="1">
        <v>1</v>
      </c>
      <c r="K1985" s="1">
        <v>5</v>
      </c>
      <c r="L1985" s="1">
        <v>21</v>
      </c>
      <c r="M1985" s="1">
        <v>4</v>
      </c>
      <c r="N1985" s="1">
        <v>0</v>
      </c>
      <c r="O1985" s="1">
        <v>26</v>
      </c>
      <c r="P1985" s="1">
        <v>74</v>
      </c>
    </row>
    <row r="1986" spans="1:16" x14ac:dyDescent="0.25">
      <c r="A1986" s="1" t="s">
        <v>10076</v>
      </c>
      <c r="B1986" s="1">
        <v>2014</v>
      </c>
      <c r="C1986" s="1" t="s">
        <v>74</v>
      </c>
      <c r="D1986" s="1" t="s">
        <v>53</v>
      </c>
      <c r="E1986" s="1">
        <v>120</v>
      </c>
      <c r="F1986" s="1">
        <v>260</v>
      </c>
      <c r="G1986" s="1">
        <v>33</v>
      </c>
      <c r="H1986" s="1">
        <v>70</v>
      </c>
      <c r="I1986" s="1">
        <v>4</v>
      </c>
      <c r="J1986" s="1">
        <v>4</v>
      </c>
      <c r="K1986" s="1">
        <v>1</v>
      </c>
      <c r="L1986" s="1">
        <v>24</v>
      </c>
      <c r="M1986" s="1">
        <v>36</v>
      </c>
      <c r="N1986" s="1">
        <v>7</v>
      </c>
      <c r="O1986" s="1">
        <v>22</v>
      </c>
      <c r="P1986" s="1">
        <v>52</v>
      </c>
    </row>
    <row r="1987" spans="1:16" x14ac:dyDescent="0.25">
      <c r="A1987" s="1" t="s">
        <v>9539</v>
      </c>
      <c r="B1987" s="1">
        <v>2014</v>
      </c>
      <c r="C1987" s="1" t="s">
        <v>84</v>
      </c>
      <c r="D1987" s="1" t="s">
        <v>57</v>
      </c>
      <c r="E1987" s="1">
        <v>70</v>
      </c>
      <c r="F1987" s="1">
        <v>260</v>
      </c>
      <c r="G1987" s="1">
        <v>35</v>
      </c>
      <c r="H1987" s="1">
        <v>62</v>
      </c>
      <c r="I1987" s="1">
        <v>15</v>
      </c>
      <c r="J1987" s="1">
        <v>1</v>
      </c>
      <c r="K1987" s="1">
        <v>11</v>
      </c>
      <c r="L1987" s="1">
        <v>38</v>
      </c>
      <c r="M1987" s="1">
        <v>3</v>
      </c>
      <c r="N1987" s="1">
        <v>0</v>
      </c>
      <c r="O1987" s="1">
        <v>19</v>
      </c>
      <c r="P1987" s="1">
        <v>70</v>
      </c>
    </row>
    <row r="1988" spans="1:16" x14ac:dyDescent="0.25">
      <c r="A1988" s="1" t="s">
        <v>9902</v>
      </c>
      <c r="B1988" s="1">
        <v>2014</v>
      </c>
      <c r="C1988" s="1" t="s">
        <v>70</v>
      </c>
      <c r="D1988" s="1" t="s">
        <v>57</v>
      </c>
      <c r="E1988" s="1">
        <v>123</v>
      </c>
      <c r="F1988" s="1">
        <v>262</v>
      </c>
      <c r="G1988" s="1">
        <v>31</v>
      </c>
      <c r="H1988" s="1">
        <v>60</v>
      </c>
      <c r="I1988" s="1">
        <v>18</v>
      </c>
      <c r="J1988" s="1">
        <v>1</v>
      </c>
      <c r="K1988" s="1">
        <v>7</v>
      </c>
      <c r="L1988" s="1">
        <v>33</v>
      </c>
      <c r="M1988" s="1">
        <v>2</v>
      </c>
      <c r="N1988" s="1">
        <v>0</v>
      </c>
      <c r="O1988" s="1">
        <v>23</v>
      </c>
      <c r="P1988" s="1">
        <v>58</v>
      </c>
    </row>
    <row r="1989" spans="1:16" x14ac:dyDescent="0.25">
      <c r="A1989" s="1" t="s">
        <v>10128</v>
      </c>
      <c r="B1989" s="1">
        <v>2014</v>
      </c>
      <c r="C1989" s="1" t="s">
        <v>54</v>
      </c>
      <c r="D1989" s="1" t="s">
        <v>53</v>
      </c>
      <c r="E1989" s="1">
        <v>87</v>
      </c>
      <c r="F1989" s="1">
        <v>263</v>
      </c>
      <c r="G1989" s="1">
        <v>31</v>
      </c>
      <c r="H1989" s="1">
        <v>55</v>
      </c>
      <c r="I1989" s="1">
        <v>13</v>
      </c>
      <c r="J1989" s="1">
        <v>2</v>
      </c>
      <c r="K1989" s="1">
        <v>7</v>
      </c>
      <c r="L1989" s="1">
        <v>27</v>
      </c>
      <c r="M1989" s="1">
        <v>17</v>
      </c>
      <c r="N1989" s="1">
        <v>4</v>
      </c>
      <c r="O1989" s="1">
        <v>19</v>
      </c>
      <c r="P1989" s="1">
        <v>80</v>
      </c>
    </row>
    <row r="1990" spans="1:16" x14ac:dyDescent="0.25">
      <c r="A1990" s="1" t="s">
        <v>9690</v>
      </c>
      <c r="B1990" s="1">
        <v>2014</v>
      </c>
      <c r="C1990" s="1" t="s">
        <v>76</v>
      </c>
      <c r="D1990" s="1" t="s">
        <v>57</v>
      </c>
      <c r="E1990" s="1">
        <v>119</v>
      </c>
      <c r="F1990" s="1">
        <v>264</v>
      </c>
      <c r="G1990" s="1">
        <v>32</v>
      </c>
      <c r="H1990" s="1">
        <v>61</v>
      </c>
      <c r="I1990" s="1">
        <v>9</v>
      </c>
      <c r="J1990" s="1">
        <v>5</v>
      </c>
      <c r="K1990" s="1">
        <v>4</v>
      </c>
      <c r="L1990" s="1">
        <v>24</v>
      </c>
      <c r="M1990" s="1">
        <v>9</v>
      </c>
      <c r="N1990" s="1">
        <v>3</v>
      </c>
      <c r="O1990" s="1">
        <v>20</v>
      </c>
      <c r="P1990" s="1">
        <v>78</v>
      </c>
    </row>
    <row r="1991" spans="1:16" x14ac:dyDescent="0.25">
      <c r="A1991" s="1" t="s">
        <v>10161</v>
      </c>
      <c r="B1991" s="1">
        <v>2014</v>
      </c>
      <c r="C1991" s="1" t="s">
        <v>65</v>
      </c>
      <c r="D1991" s="1" t="s">
        <v>57</v>
      </c>
      <c r="E1991" s="1">
        <v>75</v>
      </c>
      <c r="F1991" s="1">
        <v>265</v>
      </c>
      <c r="G1991" s="1">
        <v>41</v>
      </c>
      <c r="H1991" s="1">
        <v>80</v>
      </c>
      <c r="I1991" s="1">
        <v>19</v>
      </c>
      <c r="J1991" s="1">
        <v>6</v>
      </c>
      <c r="K1991" s="1">
        <v>7</v>
      </c>
      <c r="L1991" s="1">
        <v>24</v>
      </c>
      <c r="M1991" s="1">
        <v>14</v>
      </c>
      <c r="N1991" s="1">
        <v>3</v>
      </c>
      <c r="O1991" s="1">
        <v>19</v>
      </c>
      <c r="P1991" s="1">
        <v>46</v>
      </c>
    </row>
    <row r="1992" spans="1:16" x14ac:dyDescent="0.25">
      <c r="A1992" s="1" t="s">
        <v>10088</v>
      </c>
      <c r="B1992" s="1">
        <v>2014</v>
      </c>
      <c r="C1992" s="1" t="s">
        <v>68</v>
      </c>
      <c r="D1992" s="1" t="s">
        <v>57</v>
      </c>
      <c r="E1992" s="1">
        <v>84</v>
      </c>
      <c r="F1992" s="1">
        <v>267</v>
      </c>
      <c r="G1992" s="1">
        <v>27</v>
      </c>
      <c r="H1992" s="1">
        <v>64</v>
      </c>
      <c r="I1992" s="1">
        <v>19</v>
      </c>
      <c r="J1992" s="1">
        <v>1</v>
      </c>
      <c r="K1992" s="1">
        <v>7</v>
      </c>
      <c r="L1992" s="1">
        <v>27</v>
      </c>
      <c r="M1992" s="1">
        <v>6</v>
      </c>
      <c r="N1992" s="1">
        <v>1</v>
      </c>
      <c r="O1992" s="1">
        <v>17</v>
      </c>
      <c r="P1992" s="1">
        <v>36</v>
      </c>
    </row>
    <row r="1993" spans="1:16" x14ac:dyDescent="0.25">
      <c r="A1993" s="1" t="s">
        <v>10210</v>
      </c>
      <c r="B1993" s="1">
        <v>2014</v>
      </c>
      <c r="C1993" s="1" t="s">
        <v>81</v>
      </c>
      <c r="D1993" s="1" t="s">
        <v>57</v>
      </c>
      <c r="E1993" s="1">
        <v>73</v>
      </c>
      <c r="F1993" s="1">
        <v>269</v>
      </c>
      <c r="G1993" s="1">
        <v>31</v>
      </c>
      <c r="H1993" s="1">
        <v>82</v>
      </c>
      <c r="I1993" s="1">
        <v>10</v>
      </c>
      <c r="J1993" s="1">
        <v>2</v>
      </c>
      <c r="K1993" s="1">
        <v>1</v>
      </c>
      <c r="L1993" s="1">
        <v>18</v>
      </c>
      <c r="M1993" s="1">
        <v>0</v>
      </c>
      <c r="N1993" s="1">
        <v>0</v>
      </c>
      <c r="O1993" s="1">
        <v>16</v>
      </c>
      <c r="P1993" s="1">
        <v>33</v>
      </c>
    </row>
    <row r="1994" spans="1:16" x14ac:dyDescent="0.25">
      <c r="A1994" s="1" t="s">
        <v>10109</v>
      </c>
      <c r="B1994" s="1">
        <v>2014</v>
      </c>
      <c r="C1994" s="1" t="s">
        <v>66</v>
      </c>
      <c r="D1994" s="1" t="s">
        <v>53</v>
      </c>
      <c r="E1994" s="1">
        <v>84</v>
      </c>
      <c r="F1994" s="1">
        <v>269</v>
      </c>
      <c r="G1994" s="1">
        <v>26</v>
      </c>
      <c r="H1994" s="1">
        <v>75</v>
      </c>
      <c r="I1994" s="1">
        <v>10</v>
      </c>
      <c r="J1994" s="1">
        <v>2</v>
      </c>
      <c r="K1994" s="1">
        <v>9</v>
      </c>
      <c r="L1994" s="1">
        <v>35</v>
      </c>
      <c r="M1994" s="1">
        <v>1</v>
      </c>
      <c r="N1994" s="1">
        <v>0</v>
      </c>
      <c r="O1994" s="1">
        <v>16</v>
      </c>
      <c r="P1994" s="1">
        <v>39</v>
      </c>
    </row>
    <row r="1995" spans="1:16" x14ac:dyDescent="0.25">
      <c r="A1995" s="1" t="s">
        <v>10153</v>
      </c>
      <c r="B1995" s="1">
        <v>2014</v>
      </c>
      <c r="C1995" s="1" t="s">
        <v>65</v>
      </c>
      <c r="D1995" s="1" t="s">
        <v>57</v>
      </c>
      <c r="E1995" s="1">
        <v>80</v>
      </c>
      <c r="F1995" s="1">
        <v>270</v>
      </c>
      <c r="G1995" s="1">
        <v>35</v>
      </c>
      <c r="H1995" s="1">
        <v>61</v>
      </c>
      <c r="I1995" s="1">
        <v>9</v>
      </c>
      <c r="J1995" s="1">
        <v>5</v>
      </c>
      <c r="K1995" s="1">
        <v>6</v>
      </c>
      <c r="L1995" s="1">
        <v>27</v>
      </c>
      <c r="M1995" s="1">
        <v>3</v>
      </c>
      <c r="N1995" s="1">
        <v>0</v>
      </c>
      <c r="O1995" s="1">
        <v>22</v>
      </c>
      <c r="P1995" s="1">
        <v>52</v>
      </c>
    </row>
    <row r="1996" spans="1:16" x14ac:dyDescent="0.25">
      <c r="A1996" s="1" t="s">
        <v>9705</v>
      </c>
      <c r="B1996" s="1">
        <v>2014</v>
      </c>
      <c r="C1996" s="1" t="s">
        <v>75</v>
      </c>
      <c r="D1996" s="1" t="s">
        <v>57</v>
      </c>
      <c r="E1996" s="1">
        <v>119</v>
      </c>
      <c r="F1996" s="1">
        <v>275</v>
      </c>
      <c r="G1996" s="1">
        <v>34</v>
      </c>
      <c r="H1996" s="1">
        <v>61</v>
      </c>
      <c r="I1996" s="1">
        <v>15</v>
      </c>
      <c r="J1996" s="1">
        <v>2</v>
      </c>
      <c r="K1996" s="1">
        <v>8</v>
      </c>
      <c r="L1996" s="1">
        <v>22</v>
      </c>
      <c r="M1996" s="1">
        <v>9</v>
      </c>
      <c r="N1996" s="1">
        <v>2</v>
      </c>
      <c r="O1996" s="1">
        <v>15</v>
      </c>
      <c r="P1996" s="1">
        <v>64</v>
      </c>
    </row>
    <row r="1997" spans="1:16" x14ac:dyDescent="0.25">
      <c r="A1997" s="1" t="s">
        <v>9688</v>
      </c>
      <c r="B1997" s="1">
        <v>2014</v>
      </c>
      <c r="C1997" s="1" t="s">
        <v>58</v>
      </c>
      <c r="D1997" s="1" t="s">
        <v>57</v>
      </c>
      <c r="E1997" s="1">
        <v>69</v>
      </c>
      <c r="F1997" s="1">
        <v>276</v>
      </c>
      <c r="G1997" s="1">
        <v>35</v>
      </c>
      <c r="H1997" s="1">
        <v>77</v>
      </c>
      <c r="I1997" s="1">
        <v>14</v>
      </c>
      <c r="J1997" s="1">
        <v>3</v>
      </c>
      <c r="K1997" s="1">
        <v>2</v>
      </c>
      <c r="L1997" s="1">
        <v>18</v>
      </c>
      <c r="M1997" s="1">
        <v>14</v>
      </c>
      <c r="N1997" s="1">
        <v>6</v>
      </c>
      <c r="O1997" s="1">
        <v>16</v>
      </c>
      <c r="P1997" s="1">
        <v>49</v>
      </c>
    </row>
    <row r="1998" spans="1:16" x14ac:dyDescent="0.25">
      <c r="A1998" s="1" t="s">
        <v>10211</v>
      </c>
      <c r="B1998" s="1">
        <v>2014</v>
      </c>
      <c r="C1998" s="1" t="s">
        <v>70</v>
      </c>
      <c r="D1998" s="1" t="s">
        <v>57</v>
      </c>
      <c r="E1998" s="1">
        <v>89</v>
      </c>
      <c r="F1998" s="1">
        <v>277</v>
      </c>
      <c r="G1998" s="1">
        <v>50</v>
      </c>
      <c r="H1998" s="1">
        <v>65</v>
      </c>
      <c r="I1998" s="1">
        <v>9</v>
      </c>
      <c r="J1998" s="1">
        <v>0</v>
      </c>
      <c r="K1998" s="1">
        <v>7</v>
      </c>
      <c r="L1998" s="1">
        <v>33</v>
      </c>
      <c r="M1998" s="1">
        <v>14</v>
      </c>
      <c r="N1998" s="1">
        <v>5</v>
      </c>
      <c r="O1998" s="1">
        <v>30</v>
      </c>
      <c r="P1998" s="1">
        <v>59</v>
      </c>
    </row>
    <row r="1999" spans="1:16" x14ac:dyDescent="0.25">
      <c r="A1999" s="1" t="s">
        <v>10212</v>
      </c>
      <c r="B1999" s="1">
        <v>2014</v>
      </c>
      <c r="C1999" s="1" t="s">
        <v>58</v>
      </c>
      <c r="D1999" s="1" t="s">
        <v>57</v>
      </c>
      <c r="E1999" s="1">
        <v>70</v>
      </c>
      <c r="F1999" s="1">
        <v>278</v>
      </c>
      <c r="G1999" s="1">
        <v>31</v>
      </c>
      <c r="H1999" s="1">
        <v>57</v>
      </c>
      <c r="I1999" s="1">
        <v>11</v>
      </c>
      <c r="J1999" s="1">
        <v>2</v>
      </c>
      <c r="K1999" s="1">
        <v>10</v>
      </c>
      <c r="L1999" s="1">
        <v>29</v>
      </c>
      <c r="M1999" s="1">
        <v>8</v>
      </c>
      <c r="N1999" s="1">
        <v>5</v>
      </c>
      <c r="O1999" s="1">
        <v>17</v>
      </c>
      <c r="P1999" s="1">
        <v>93</v>
      </c>
    </row>
    <row r="2000" spans="1:16" x14ac:dyDescent="0.25">
      <c r="A2000" s="1" t="s">
        <v>9543</v>
      </c>
      <c r="B2000" s="1">
        <v>2014</v>
      </c>
      <c r="C2000" s="1" t="s">
        <v>68</v>
      </c>
      <c r="D2000" s="1" t="s">
        <v>57</v>
      </c>
      <c r="E2000" s="1">
        <v>77</v>
      </c>
      <c r="F2000" s="1">
        <v>279</v>
      </c>
      <c r="G2000" s="1">
        <v>27</v>
      </c>
      <c r="H2000" s="1">
        <v>64</v>
      </c>
      <c r="I2000" s="1">
        <v>12</v>
      </c>
      <c r="J2000" s="1">
        <v>1</v>
      </c>
      <c r="K2000" s="1">
        <v>7</v>
      </c>
      <c r="L2000" s="1">
        <v>32</v>
      </c>
      <c r="M2000" s="1">
        <v>4</v>
      </c>
      <c r="N2000" s="1">
        <v>1</v>
      </c>
      <c r="O2000" s="1">
        <v>22</v>
      </c>
      <c r="P2000" s="1">
        <v>73</v>
      </c>
    </row>
    <row r="2001" spans="1:16" x14ac:dyDescent="0.25">
      <c r="A2001" s="1" t="s">
        <v>9679</v>
      </c>
      <c r="B2001" s="1">
        <v>2014</v>
      </c>
      <c r="C2001" s="1" t="s">
        <v>69</v>
      </c>
      <c r="D2001" s="1" t="s">
        <v>57</v>
      </c>
      <c r="E2001" s="1">
        <v>100</v>
      </c>
      <c r="F2001" s="1">
        <v>280</v>
      </c>
      <c r="G2001" s="1">
        <v>48</v>
      </c>
      <c r="H2001" s="1">
        <v>64</v>
      </c>
      <c r="I2001" s="1">
        <v>10</v>
      </c>
      <c r="J2001" s="1">
        <v>5</v>
      </c>
      <c r="K2001" s="1">
        <v>1</v>
      </c>
      <c r="L2001" s="1">
        <v>17</v>
      </c>
      <c r="M2001" s="1">
        <v>30</v>
      </c>
      <c r="N2001" s="1">
        <v>6</v>
      </c>
      <c r="O2001" s="1">
        <v>24</v>
      </c>
      <c r="P2001" s="1">
        <v>60</v>
      </c>
    </row>
    <row r="2002" spans="1:16" x14ac:dyDescent="0.25">
      <c r="A2002" s="1" t="s">
        <v>10035</v>
      </c>
      <c r="B2002" s="1">
        <v>2014</v>
      </c>
      <c r="C2002" s="1" t="s">
        <v>61</v>
      </c>
      <c r="D2002" s="1" t="s">
        <v>53</v>
      </c>
      <c r="E2002" s="1">
        <v>102</v>
      </c>
      <c r="F2002" s="1">
        <v>281</v>
      </c>
      <c r="G2002" s="1">
        <v>33</v>
      </c>
      <c r="H2002" s="1">
        <v>62</v>
      </c>
      <c r="I2002" s="1">
        <v>15</v>
      </c>
      <c r="J2002" s="1">
        <v>1</v>
      </c>
      <c r="K2002" s="1">
        <v>7</v>
      </c>
      <c r="L2002" s="1">
        <v>32</v>
      </c>
      <c r="M2002" s="1">
        <v>1</v>
      </c>
      <c r="N2002" s="1">
        <v>0</v>
      </c>
      <c r="O2002" s="1">
        <v>22</v>
      </c>
      <c r="P2002" s="1">
        <v>68</v>
      </c>
    </row>
    <row r="2003" spans="1:16" x14ac:dyDescent="0.25">
      <c r="A2003" s="1" t="s">
        <v>9516</v>
      </c>
      <c r="B2003" s="1">
        <v>2014</v>
      </c>
      <c r="C2003" s="1" t="s">
        <v>73</v>
      </c>
      <c r="D2003" s="1" t="s">
        <v>57</v>
      </c>
      <c r="E2003" s="1">
        <v>93</v>
      </c>
      <c r="F2003" s="1">
        <v>283</v>
      </c>
      <c r="G2003" s="1">
        <v>21</v>
      </c>
      <c r="H2003" s="1">
        <v>54</v>
      </c>
      <c r="I2003" s="1">
        <v>9</v>
      </c>
      <c r="J2003" s="1">
        <v>0</v>
      </c>
      <c r="K2003" s="1">
        <v>3</v>
      </c>
      <c r="L2003" s="1">
        <v>25</v>
      </c>
      <c r="M2003" s="1">
        <v>0</v>
      </c>
      <c r="N2003" s="1">
        <v>0</v>
      </c>
      <c r="O2003" s="1">
        <v>53</v>
      </c>
      <c r="P2003" s="1">
        <v>57</v>
      </c>
    </row>
    <row r="2004" spans="1:16" x14ac:dyDescent="0.25">
      <c r="A2004" s="1" t="s">
        <v>10059</v>
      </c>
      <c r="B2004" s="1">
        <v>2014</v>
      </c>
      <c r="C2004" s="1" t="s">
        <v>54</v>
      </c>
      <c r="D2004" s="1" t="s">
        <v>53</v>
      </c>
      <c r="E2004" s="1">
        <v>103</v>
      </c>
      <c r="F2004" s="1">
        <v>285</v>
      </c>
      <c r="G2004" s="1">
        <v>33</v>
      </c>
      <c r="H2004" s="1">
        <v>79</v>
      </c>
      <c r="I2004" s="1">
        <v>15</v>
      </c>
      <c r="J2004" s="1">
        <v>1</v>
      </c>
      <c r="K2004" s="1">
        <v>6</v>
      </c>
      <c r="L2004" s="1">
        <v>23</v>
      </c>
      <c r="M2004" s="1">
        <v>2</v>
      </c>
      <c r="N2004" s="1">
        <v>4</v>
      </c>
      <c r="O2004" s="1">
        <v>17</v>
      </c>
      <c r="P2004" s="1">
        <v>58</v>
      </c>
    </row>
    <row r="2005" spans="1:16" x14ac:dyDescent="0.25">
      <c r="A2005" s="1" t="s">
        <v>10053</v>
      </c>
      <c r="B2005" s="1">
        <v>2014</v>
      </c>
      <c r="C2005" s="1" t="s">
        <v>60</v>
      </c>
      <c r="D2005" s="1" t="s">
        <v>53</v>
      </c>
      <c r="E2005" s="1">
        <v>106</v>
      </c>
      <c r="F2005" s="1">
        <v>287</v>
      </c>
      <c r="G2005" s="1">
        <v>40</v>
      </c>
      <c r="H2005" s="1">
        <v>63</v>
      </c>
      <c r="I2005" s="1">
        <v>16</v>
      </c>
      <c r="J2005" s="1">
        <v>2</v>
      </c>
      <c r="K2005" s="1">
        <v>16</v>
      </c>
      <c r="L2005" s="1">
        <v>43</v>
      </c>
      <c r="M2005" s="1">
        <v>0</v>
      </c>
      <c r="N2005" s="1">
        <v>2</v>
      </c>
      <c r="O2005" s="1">
        <v>27</v>
      </c>
      <c r="P2005" s="1">
        <v>116</v>
      </c>
    </row>
    <row r="2006" spans="1:16" x14ac:dyDescent="0.25">
      <c r="A2006" s="1" t="s">
        <v>10003</v>
      </c>
      <c r="B2006" s="1">
        <v>2014</v>
      </c>
      <c r="C2006" s="1" t="s">
        <v>73</v>
      </c>
      <c r="D2006" s="1" t="s">
        <v>57</v>
      </c>
      <c r="E2006" s="1">
        <v>109</v>
      </c>
      <c r="F2006" s="1">
        <v>288</v>
      </c>
      <c r="G2006" s="1">
        <v>46</v>
      </c>
      <c r="H2006" s="1">
        <v>98</v>
      </c>
      <c r="I2006" s="1">
        <v>21</v>
      </c>
      <c r="J2006" s="1">
        <v>1</v>
      </c>
      <c r="K2006" s="1">
        <v>7</v>
      </c>
      <c r="L2006" s="1">
        <v>43</v>
      </c>
      <c r="M2006" s="1">
        <v>6</v>
      </c>
      <c r="N2006" s="1">
        <v>1</v>
      </c>
      <c r="O2006" s="1">
        <v>28</v>
      </c>
      <c r="P2006" s="1">
        <v>58</v>
      </c>
    </row>
    <row r="2007" spans="1:16" x14ac:dyDescent="0.25">
      <c r="A2007" s="1" t="s">
        <v>9494</v>
      </c>
      <c r="B2007" s="1">
        <v>2014</v>
      </c>
      <c r="C2007" s="1" t="s">
        <v>60</v>
      </c>
      <c r="D2007" s="1" t="s">
        <v>53</v>
      </c>
      <c r="E2007" s="1">
        <v>96</v>
      </c>
      <c r="F2007" s="1">
        <v>290</v>
      </c>
      <c r="G2007" s="1">
        <v>38</v>
      </c>
      <c r="H2007" s="1">
        <v>93</v>
      </c>
      <c r="I2007" s="1">
        <v>24</v>
      </c>
      <c r="J2007" s="1">
        <v>2</v>
      </c>
      <c r="K2007" s="1">
        <v>6</v>
      </c>
      <c r="L2007" s="1">
        <v>40</v>
      </c>
      <c r="M2007" s="1">
        <v>0</v>
      </c>
      <c r="N2007" s="1">
        <v>0</v>
      </c>
      <c r="O2007" s="1">
        <v>28</v>
      </c>
      <c r="P2007" s="1">
        <v>48</v>
      </c>
    </row>
    <row r="2008" spans="1:16" x14ac:dyDescent="0.25">
      <c r="A2008" s="1" t="s">
        <v>10012</v>
      </c>
      <c r="B2008" s="1">
        <v>2014</v>
      </c>
      <c r="C2008" s="1" t="s">
        <v>66</v>
      </c>
      <c r="D2008" s="1" t="s">
        <v>53</v>
      </c>
      <c r="E2008" s="1">
        <v>117</v>
      </c>
      <c r="F2008" s="1">
        <v>291</v>
      </c>
      <c r="G2008" s="1">
        <v>38</v>
      </c>
      <c r="H2008" s="1">
        <v>65</v>
      </c>
      <c r="I2008" s="1">
        <v>10</v>
      </c>
      <c r="J2008" s="1">
        <v>0</v>
      </c>
      <c r="K2008" s="1">
        <v>1</v>
      </c>
      <c r="L2008" s="1">
        <v>22</v>
      </c>
      <c r="M2008" s="1">
        <v>11</v>
      </c>
      <c r="N2008" s="1">
        <v>4</v>
      </c>
      <c r="O2008" s="1">
        <v>31</v>
      </c>
      <c r="P2008" s="1">
        <v>37</v>
      </c>
    </row>
    <row r="2009" spans="1:16" x14ac:dyDescent="0.25">
      <c r="A2009" s="1" t="s">
        <v>10157</v>
      </c>
      <c r="B2009" s="1">
        <v>2014</v>
      </c>
      <c r="C2009" s="1" t="s">
        <v>84</v>
      </c>
      <c r="D2009" s="1" t="s">
        <v>57</v>
      </c>
      <c r="E2009" s="1">
        <v>132</v>
      </c>
      <c r="F2009" s="1">
        <v>292</v>
      </c>
      <c r="G2009" s="1">
        <v>37</v>
      </c>
      <c r="H2009" s="1">
        <v>75</v>
      </c>
      <c r="I2009" s="1">
        <v>17</v>
      </c>
      <c r="J2009" s="1">
        <v>4</v>
      </c>
      <c r="K2009" s="1">
        <v>8</v>
      </c>
      <c r="L2009" s="1">
        <v>27</v>
      </c>
      <c r="M2009" s="1">
        <v>5</v>
      </c>
      <c r="N2009" s="1">
        <v>4</v>
      </c>
      <c r="O2009" s="1">
        <v>15</v>
      </c>
      <c r="P2009" s="1">
        <v>100</v>
      </c>
    </row>
    <row r="2010" spans="1:16" x14ac:dyDescent="0.25">
      <c r="A2010" s="1" t="s">
        <v>9922</v>
      </c>
      <c r="B2010" s="1">
        <v>2014</v>
      </c>
      <c r="C2010" s="1" t="s">
        <v>68</v>
      </c>
      <c r="D2010" s="1" t="s">
        <v>57</v>
      </c>
      <c r="E2010" s="1">
        <v>103</v>
      </c>
      <c r="F2010" s="1">
        <v>294</v>
      </c>
      <c r="G2010" s="1">
        <v>27</v>
      </c>
      <c r="H2010" s="1">
        <v>74</v>
      </c>
      <c r="I2010" s="1">
        <v>18</v>
      </c>
      <c r="J2010" s="1">
        <v>1</v>
      </c>
      <c r="K2010" s="1">
        <v>11</v>
      </c>
      <c r="L2010" s="1">
        <v>44</v>
      </c>
      <c r="M2010" s="1">
        <v>0</v>
      </c>
      <c r="N2010" s="1">
        <v>0</v>
      </c>
      <c r="O2010" s="1">
        <v>27</v>
      </c>
      <c r="P2010" s="1">
        <v>76</v>
      </c>
    </row>
    <row r="2011" spans="1:16" x14ac:dyDescent="0.25">
      <c r="A2011" s="1" t="s">
        <v>10213</v>
      </c>
      <c r="B2011" s="1">
        <v>2014</v>
      </c>
      <c r="C2011" s="1" t="s">
        <v>54</v>
      </c>
      <c r="D2011" s="1" t="s">
        <v>53</v>
      </c>
      <c r="E2011" s="1">
        <v>78</v>
      </c>
      <c r="F2011" s="1">
        <v>295</v>
      </c>
      <c r="G2011" s="1">
        <v>45</v>
      </c>
      <c r="H2011" s="1">
        <v>68</v>
      </c>
      <c r="I2011" s="1">
        <v>8</v>
      </c>
      <c r="J2011" s="1">
        <v>1</v>
      </c>
      <c r="K2011" s="1">
        <v>20</v>
      </c>
      <c r="L2011" s="1">
        <v>51</v>
      </c>
      <c r="M2011" s="1">
        <v>5</v>
      </c>
      <c r="N2011" s="1">
        <v>2</v>
      </c>
      <c r="O2011" s="1">
        <v>39</v>
      </c>
      <c r="P2011" s="1">
        <v>114</v>
      </c>
    </row>
    <row r="2012" spans="1:16" x14ac:dyDescent="0.25">
      <c r="A2012" s="1" t="s">
        <v>9948</v>
      </c>
      <c r="B2012" s="1">
        <v>2014</v>
      </c>
      <c r="C2012" s="1" t="s">
        <v>63</v>
      </c>
      <c r="D2012" s="1" t="s">
        <v>53</v>
      </c>
      <c r="E2012" s="1">
        <v>110</v>
      </c>
      <c r="F2012" s="1">
        <v>301</v>
      </c>
      <c r="G2012" s="1">
        <v>32</v>
      </c>
      <c r="H2012" s="1">
        <v>67</v>
      </c>
      <c r="I2012" s="1">
        <v>12</v>
      </c>
      <c r="J2012" s="1">
        <v>1</v>
      </c>
      <c r="K2012" s="1">
        <v>6</v>
      </c>
      <c r="L2012" s="1">
        <v>26</v>
      </c>
      <c r="M2012" s="1">
        <v>2</v>
      </c>
      <c r="N2012" s="1">
        <v>0</v>
      </c>
      <c r="O2012" s="1">
        <v>25</v>
      </c>
      <c r="P2012" s="1">
        <v>71</v>
      </c>
    </row>
    <row r="2013" spans="1:16" x14ac:dyDescent="0.25">
      <c r="A2013" s="1" t="s">
        <v>10214</v>
      </c>
      <c r="B2013" s="1">
        <v>2014</v>
      </c>
      <c r="C2013" s="1" t="s">
        <v>80</v>
      </c>
      <c r="D2013" s="1" t="s">
        <v>53</v>
      </c>
      <c r="E2013" s="1">
        <v>93</v>
      </c>
      <c r="F2013" s="1">
        <v>306</v>
      </c>
      <c r="G2013" s="1">
        <v>36</v>
      </c>
      <c r="H2013" s="1">
        <v>73</v>
      </c>
      <c r="I2013" s="1">
        <v>15</v>
      </c>
      <c r="J2013" s="1">
        <v>0</v>
      </c>
      <c r="K2013" s="1">
        <v>13</v>
      </c>
      <c r="L2013" s="1">
        <v>40</v>
      </c>
      <c r="M2013" s="1">
        <v>0</v>
      </c>
      <c r="N2013" s="1">
        <v>1</v>
      </c>
      <c r="O2013" s="1">
        <v>17</v>
      </c>
      <c r="P2013" s="1">
        <v>71</v>
      </c>
    </row>
    <row r="2014" spans="1:16" x14ac:dyDescent="0.25">
      <c r="A2014" s="1" t="s">
        <v>9694</v>
      </c>
      <c r="B2014" s="1">
        <v>2014</v>
      </c>
      <c r="C2014" s="1" t="s">
        <v>77</v>
      </c>
      <c r="D2014" s="1" t="s">
        <v>53</v>
      </c>
      <c r="E2014" s="1">
        <v>108</v>
      </c>
      <c r="F2014" s="1">
        <v>306</v>
      </c>
      <c r="G2014" s="1">
        <v>41</v>
      </c>
      <c r="H2014" s="1">
        <v>77</v>
      </c>
      <c r="I2014" s="1">
        <v>22</v>
      </c>
      <c r="J2014" s="1">
        <v>0</v>
      </c>
      <c r="K2014" s="1">
        <v>7</v>
      </c>
      <c r="L2014" s="1">
        <v>43</v>
      </c>
      <c r="M2014" s="1">
        <v>3</v>
      </c>
      <c r="N2014" s="1">
        <v>0</v>
      </c>
      <c r="O2014" s="1">
        <v>54</v>
      </c>
      <c r="P2014" s="1">
        <v>91</v>
      </c>
    </row>
    <row r="2015" spans="1:16" x14ac:dyDescent="0.25">
      <c r="A2015" s="1" t="s">
        <v>9801</v>
      </c>
      <c r="B2015" s="1">
        <v>2014</v>
      </c>
      <c r="C2015" s="1" t="s">
        <v>66</v>
      </c>
      <c r="D2015" s="1" t="s">
        <v>53</v>
      </c>
      <c r="E2015" s="1">
        <v>99</v>
      </c>
      <c r="F2015" s="1">
        <v>307</v>
      </c>
      <c r="G2015" s="1">
        <v>42</v>
      </c>
      <c r="H2015" s="1">
        <v>81</v>
      </c>
      <c r="I2015" s="1">
        <v>18</v>
      </c>
      <c r="J2015" s="1">
        <v>3</v>
      </c>
      <c r="K2015" s="1">
        <v>9</v>
      </c>
      <c r="L2015" s="1">
        <v>40</v>
      </c>
      <c r="M2015" s="1">
        <v>2</v>
      </c>
      <c r="N2015" s="1">
        <v>0</v>
      </c>
      <c r="O2015" s="1">
        <v>28</v>
      </c>
      <c r="P2015" s="1">
        <v>60</v>
      </c>
    </row>
    <row r="2016" spans="1:16" x14ac:dyDescent="0.25">
      <c r="A2016" s="1" t="s">
        <v>10132</v>
      </c>
      <c r="B2016" s="1">
        <v>2014</v>
      </c>
      <c r="C2016" s="1" t="s">
        <v>58</v>
      </c>
      <c r="D2016" s="1" t="s">
        <v>57</v>
      </c>
      <c r="E2016" s="1">
        <v>108</v>
      </c>
      <c r="F2016" s="1">
        <v>308</v>
      </c>
      <c r="G2016" s="1">
        <v>30</v>
      </c>
      <c r="H2016" s="1">
        <v>65</v>
      </c>
      <c r="I2016" s="1">
        <v>10</v>
      </c>
      <c r="J2016" s="1">
        <v>3</v>
      </c>
      <c r="K2016" s="1">
        <v>9</v>
      </c>
      <c r="L2016" s="1">
        <v>25</v>
      </c>
      <c r="M2016" s="1">
        <v>7</v>
      </c>
      <c r="N2016" s="1">
        <v>3</v>
      </c>
      <c r="O2016" s="1">
        <v>14</v>
      </c>
      <c r="P2016" s="1">
        <v>110</v>
      </c>
    </row>
    <row r="2017" spans="1:16" x14ac:dyDescent="0.25">
      <c r="A2017" s="1" t="s">
        <v>10071</v>
      </c>
      <c r="B2017" s="1">
        <v>2014</v>
      </c>
      <c r="C2017" s="1" t="s">
        <v>84</v>
      </c>
      <c r="D2017" s="1" t="s">
        <v>57</v>
      </c>
      <c r="E2017" s="1">
        <v>105</v>
      </c>
      <c r="F2017" s="1">
        <v>309</v>
      </c>
      <c r="G2017" s="1">
        <v>44</v>
      </c>
      <c r="H2017" s="1">
        <v>83</v>
      </c>
      <c r="I2017" s="1">
        <v>16</v>
      </c>
      <c r="J2017" s="1">
        <v>7</v>
      </c>
      <c r="K2017" s="1">
        <v>4</v>
      </c>
      <c r="L2017" s="1">
        <v>33</v>
      </c>
      <c r="M2017" s="1">
        <v>2</v>
      </c>
      <c r="N2017" s="1">
        <v>3</v>
      </c>
      <c r="O2017" s="1">
        <v>20</v>
      </c>
      <c r="P2017" s="1">
        <v>83</v>
      </c>
    </row>
    <row r="2018" spans="1:16" x14ac:dyDescent="0.25">
      <c r="A2018" s="1" t="s">
        <v>10215</v>
      </c>
      <c r="B2018" s="1">
        <v>2014</v>
      </c>
      <c r="C2018" s="1" t="s">
        <v>65</v>
      </c>
      <c r="D2018" s="1" t="s">
        <v>57</v>
      </c>
      <c r="E2018" s="1">
        <v>91</v>
      </c>
      <c r="F2018" s="1">
        <v>310</v>
      </c>
      <c r="G2018" s="1">
        <v>34</v>
      </c>
      <c r="H2018" s="1">
        <v>81</v>
      </c>
      <c r="I2018" s="1">
        <v>15</v>
      </c>
      <c r="J2018" s="1">
        <v>6</v>
      </c>
      <c r="K2018" s="1">
        <v>6</v>
      </c>
      <c r="L2018" s="1">
        <v>26</v>
      </c>
      <c r="M2018" s="1">
        <v>8</v>
      </c>
      <c r="N2018" s="1">
        <v>1</v>
      </c>
      <c r="O2018" s="1">
        <v>16</v>
      </c>
      <c r="P2018" s="1">
        <v>67</v>
      </c>
    </row>
    <row r="2019" spans="1:16" x14ac:dyDescent="0.25">
      <c r="A2019" s="1" t="s">
        <v>10216</v>
      </c>
      <c r="B2019" s="1">
        <v>2014</v>
      </c>
      <c r="C2019" s="1" t="s">
        <v>54</v>
      </c>
      <c r="D2019" s="1" t="s">
        <v>53</v>
      </c>
      <c r="E2019" s="1">
        <v>95</v>
      </c>
      <c r="F2019" s="1">
        <v>310</v>
      </c>
      <c r="G2019" s="1">
        <v>42</v>
      </c>
      <c r="H2019" s="1">
        <v>52</v>
      </c>
      <c r="I2019" s="1">
        <v>13</v>
      </c>
      <c r="J2019" s="1">
        <v>0</v>
      </c>
      <c r="K2019" s="1">
        <v>13</v>
      </c>
      <c r="L2019" s="1">
        <v>44</v>
      </c>
      <c r="M2019" s="1">
        <v>2</v>
      </c>
      <c r="N2019" s="1">
        <v>3</v>
      </c>
      <c r="O2019" s="1">
        <v>50</v>
      </c>
      <c r="P2019" s="1">
        <v>134</v>
      </c>
    </row>
    <row r="2020" spans="1:16" x14ac:dyDescent="0.25">
      <c r="A2020" s="1" t="s">
        <v>10074</v>
      </c>
      <c r="B2020" s="1">
        <v>2014</v>
      </c>
      <c r="C2020" s="1" t="s">
        <v>59</v>
      </c>
      <c r="D2020" s="1" t="s">
        <v>57</v>
      </c>
      <c r="E2020" s="1">
        <v>111</v>
      </c>
      <c r="F2020" s="1">
        <v>310</v>
      </c>
      <c r="G2020" s="1">
        <v>26</v>
      </c>
      <c r="H2020" s="1">
        <v>78</v>
      </c>
      <c r="I2020" s="1">
        <v>11</v>
      </c>
      <c r="J2020" s="1">
        <v>1</v>
      </c>
      <c r="K2020" s="1">
        <v>3</v>
      </c>
      <c r="L2020" s="1">
        <v>28</v>
      </c>
      <c r="M2020" s="1">
        <v>1</v>
      </c>
      <c r="N2020" s="1">
        <v>2</v>
      </c>
      <c r="O2020" s="1">
        <v>19</v>
      </c>
      <c r="P2020" s="1">
        <v>61</v>
      </c>
    </row>
    <row r="2021" spans="1:16" x14ac:dyDescent="0.25">
      <c r="A2021" s="1" t="s">
        <v>131</v>
      </c>
      <c r="B2021" s="1">
        <v>2014</v>
      </c>
      <c r="C2021" s="1" t="s">
        <v>55</v>
      </c>
      <c r="D2021" s="1" t="s">
        <v>53</v>
      </c>
      <c r="E2021" s="1">
        <v>108</v>
      </c>
      <c r="F2021" s="1">
        <v>312</v>
      </c>
      <c r="G2021" s="1">
        <v>46</v>
      </c>
      <c r="H2021" s="1">
        <v>78</v>
      </c>
      <c r="I2021" s="1">
        <v>9</v>
      </c>
      <c r="J2021" s="1">
        <v>5</v>
      </c>
      <c r="K2021" s="1">
        <v>0</v>
      </c>
      <c r="L2021" s="1">
        <v>9</v>
      </c>
      <c r="M2021" s="1">
        <v>27</v>
      </c>
      <c r="N2021" s="1">
        <v>1</v>
      </c>
      <c r="O2021" s="1">
        <v>12</v>
      </c>
      <c r="P2021" s="1">
        <v>67</v>
      </c>
    </row>
    <row r="2022" spans="1:16" x14ac:dyDescent="0.25">
      <c r="A2022" s="1" t="s">
        <v>9731</v>
      </c>
      <c r="B2022" s="1">
        <v>2014</v>
      </c>
      <c r="C2022" s="1" t="s">
        <v>58</v>
      </c>
      <c r="D2022" s="1" t="s">
        <v>57</v>
      </c>
      <c r="E2022" s="1">
        <v>99</v>
      </c>
      <c r="F2022" s="1">
        <v>313</v>
      </c>
      <c r="G2022" s="1">
        <v>29</v>
      </c>
      <c r="H2022" s="1">
        <v>60</v>
      </c>
      <c r="I2022" s="1">
        <v>10</v>
      </c>
      <c r="J2022" s="1">
        <v>3</v>
      </c>
      <c r="K2022" s="1">
        <v>6</v>
      </c>
      <c r="L2022" s="1">
        <v>33</v>
      </c>
      <c r="M2022" s="1">
        <v>4</v>
      </c>
      <c r="N2022" s="1">
        <v>4</v>
      </c>
      <c r="O2022" s="1">
        <v>18</v>
      </c>
      <c r="P2022" s="1">
        <v>76</v>
      </c>
    </row>
    <row r="2023" spans="1:16" x14ac:dyDescent="0.25">
      <c r="A2023" s="1" t="s">
        <v>9864</v>
      </c>
      <c r="B2023" s="1">
        <v>2014</v>
      </c>
      <c r="C2023" s="1" t="s">
        <v>84</v>
      </c>
      <c r="D2023" s="1" t="s">
        <v>57</v>
      </c>
      <c r="E2023" s="1">
        <v>91</v>
      </c>
      <c r="F2023" s="1">
        <v>315</v>
      </c>
      <c r="G2023" s="1">
        <v>71</v>
      </c>
      <c r="H2023" s="1">
        <v>107</v>
      </c>
      <c r="I2023" s="1">
        <v>18</v>
      </c>
      <c r="J2023" s="1">
        <v>1</v>
      </c>
      <c r="K2023" s="1">
        <v>21</v>
      </c>
      <c r="L2023" s="1">
        <v>52</v>
      </c>
      <c r="M2023" s="1">
        <v>1</v>
      </c>
      <c r="N2023" s="1">
        <v>1</v>
      </c>
      <c r="O2023" s="1">
        <v>50</v>
      </c>
      <c r="P2023" s="1">
        <v>57</v>
      </c>
    </row>
    <row r="2024" spans="1:16" x14ac:dyDescent="0.25">
      <c r="A2024" s="1" t="s">
        <v>128</v>
      </c>
      <c r="B2024" s="1">
        <v>2014</v>
      </c>
      <c r="C2024" s="1" t="s">
        <v>67</v>
      </c>
      <c r="D2024" s="1" t="s">
        <v>53</v>
      </c>
      <c r="E2024" s="1">
        <v>91</v>
      </c>
      <c r="F2024" s="1">
        <v>317</v>
      </c>
      <c r="G2024" s="1">
        <v>40</v>
      </c>
      <c r="H2024" s="1">
        <v>75</v>
      </c>
      <c r="I2024" s="1">
        <v>16</v>
      </c>
      <c r="J2024" s="1">
        <v>4</v>
      </c>
      <c r="K2024" s="1">
        <v>5</v>
      </c>
      <c r="L2024" s="1">
        <v>21</v>
      </c>
      <c r="M2024" s="1">
        <v>7</v>
      </c>
      <c r="N2024" s="1">
        <v>4</v>
      </c>
      <c r="O2024" s="1">
        <v>28</v>
      </c>
      <c r="P2024" s="1">
        <v>53</v>
      </c>
    </row>
    <row r="2025" spans="1:16" x14ac:dyDescent="0.25">
      <c r="A2025" s="1" t="s">
        <v>10217</v>
      </c>
      <c r="B2025" s="1">
        <v>2014</v>
      </c>
      <c r="C2025" s="1" t="s">
        <v>56</v>
      </c>
      <c r="D2025" s="1" t="s">
        <v>57</v>
      </c>
      <c r="E2025" s="1">
        <v>93</v>
      </c>
      <c r="F2025" s="1">
        <v>319</v>
      </c>
      <c r="G2025" s="1">
        <v>22</v>
      </c>
      <c r="H2025" s="1">
        <v>80</v>
      </c>
      <c r="I2025" s="1">
        <v>16</v>
      </c>
      <c r="J2025" s="1">
        <v>1</v>
      </c>
      <c r="K2025" s="1">
        <v>1</v>
      </c>
      <c r="L2025" s="1">
        <v>31</v>
      </c>
      <c r="M2025" s="1">
        <v>2</v>
      </c>
      <c r="N2025" s="1">
        <v>1</v>
      </c>
      <c r="O2025" s="1">
        <v>36</v>
      </c>
      <c r="P2025" s="1">
        <v>40</v>
      </c>
    </row>
    <row r="2026" spans="1:16" x14ac:dyDescent="0.25">
      <c r="A2026" s="1" t="s">
        <v>9781</v>
      </c>
      <c r="B2026" s="1">
        <v>2014</v>
      </c>
      <c r="C2026" s="1" t="s">
        <v>70</v>
      </c>
      <c r="D2026" s="1" t="s">
        <v>57</v>
      </c>
      <c r="E2026" s="1">
        <v>140</v>
      </c>
      <c r="F2026" s="1">
        <v>322</v>
      </c>
      <c r="G2026" s="1">
        <v>37</v>
      </c>
      <c r="H2026" s="1">
        <v>85</v>
      </c>
      <c r="I2026" s="1">
        <v>15</v>
      </c>
      <c r="J2026" s="1">
        <v>1</v>
      </c>
      <c r="K2026" s="1">
        <v>13</v>
      </c>
      <c r="L2026" s="1">
        <v>38</v>
      </c>
      <c r="M2026" s="1">
        <v>1</v>
      </c>
      <c r="N2026" s="1">
        <v>1</v>
      </c>
      <c r="O2026" s="1">
        <v>34</v>
      </c>
      <c r="P2026" s="1">
        <v>67</v>
      </c>
    </row>
    <row r="2027" spans="1:16" x14ac:dyDescent="0.25">
      <c r="A2027" s="1" t="s">
        <v>10148</v>
      </c>
      <c r="B2027" s="1">
        <v>2014</v>
      </c>
      <c r="C2027" s="1" t="s">
        <v>63</v>
      </c>
      <c r="D2027" s="1" t="s">
        <v>53</v>
      </c>
      <c r="E2027" s="1">
        <v>87</v>
      </c>
      <c r="F2027" s="1">
        <v>325</v>
      </c>
      <c r="G2027" s="1">
        <v>37</v>
      </c>
      <c r="H2027" s="1">
        <v>72</v>
      </c>
      <c r="I2027" s="1">
        <v>14</v>
      </c>
      <c r="J2027" s="1">
        <v>0</v>
      </c>
      <c r="K2027" s="1">
        <v>6</v>
      </c>
      <c r="L2027" s="1">
        <v>35</v>
      </c>
      <c r="M2027" s="1">
        <v>6</v>
      </c>
      <c r="N2027" s="1">
        <v>1</v>
      </c>
      <c r="O2027" s="1">
        <v>34</v>
      </c>
      <c r="P2027" s="1">
        <v>90</v>
      </c>
    </row>
    <row r="2028" spans="1:16" x14ac:dyDescent="0.25">
      <c r="A2028" s="1" t="s">
        <v>10051</v>
      </c>
      <c r="B2028" s="1">
        <v>2014</v>
      </c>
      <c r="C2028" s="1" t="s">
        <v>61</v>
      </c>
      <c r="D2028" s="1" t="s">
        <v>53</v>
      </c>
      <c r="E2028" s="1">
        <v>82</v>
      </c>
      <c r="F2028" s="1">
        <v>327</v>
      </c>
      <c r="G2028" s="1">
        <v>38</v>
      </c>
      <c r="H2028" s="1">
        <v>91</v>
      </c>
      <c r="I2028" s="1">
        <v>14</v>
      </c>
      <c r="J2028" s="1">
        <v>0</v>
      </c>
      <c r="K2028" s="1">
        <v>12</v>
      </c>
      <c r="L2028" s="1">
        <v>32</v>
      </c>
      <c r="M2028" s="1">
        <v>2</v>
      </c>
      <c r="N2028" s="1">
        <v>0</v>
      </c>
      <c r="O2028" s="1">
        <v>20</v>
      </c>
      <c r="P2028" s="1">
        <v>68</v>
      </c>
    </row>
    <row r="2029" spans="1:16" x14ac:dyDescent="0.25">
      <c r="A2029" s="1" t="s">
        <v>9628</v>
      </c>
      <c r="B2029" s="1">
        <v>2014</v>
      </c>
      <c r="C2029" s="1" t="s">
        <v>65</v>
      </c>
      <c r="D2029" s="1" t="s">
        <v>57</v>
      </c>
      <c r="E2029" s="1">
        <v>88</v>
      </c>
      <c r="F2029" s="1">
        <v>328</v>
      </c>
      <c r="G2029" s="1">
        <v>37</v>
      </c>
      <c r="H2029" s="1">
        <v>77</v>
      </c>
      <c r="I2029" s="1">
        <v>15</v>
      </c>
      <c r="J2029" s="1">
        <v>1</v>
      </c>
      <c r="K2029" s="1">
        <v>14</v>
      </c>
      <c r="L2029" s="1">
        <v>61</v>
      </c>
      <c r="M2029" s="1">
        <v>2</v>
      </c>
      <c r="N2029" s="1">
        <v>3</v>
      </c>
      <c r="O2029" s="1">
        <v>28</v>
      </c>
      <c r="P2029" s="1">
        <v>89</v>
      </c>
    </row>
    <row r="2030" spans="1:16" x14ac:dyDescent="0.25">
      <c r="A2030" s="1" t="s">
        <v>10218</v>
      </c>
      <c r="B2030" s="1">
        <v>2014</v>
      </c>
      <c r="C2030" s="1" t="s">
        <v>65</v>
      </c>
      <c r="D2030" s="1" t="s">
        <v>57</v>
      </c>
      <c r="E2030" s="1">
        <v>88</v>
      </c>
      <c r="F2030" s="1">
        <v>329</v>
      </c>
      <c r="G2030" s="1">
        <v>40</v>
      </c>
      <c r="H2030" s="1">
        <v>94</v>
      </c>
      <c r="I2030" s="1">
        <v>12</v>
      </c>
      <c r="J2030" s="1">
        <v>9</v>
      </c>
      <c r="K2030" s="1">
        <v>8</v>
      </c>
      <c r="L2030" s="1">
        <v>36</v>
      </c>
      <c r="M2030" s="1">
        <v>6</v>
      </c>
      <c r="N2030" s="1">
        <v>3</v>
      </c>
      <c r="O2030" s="1">
        <v>16</v>
      </c>
      <c r="P2030" s="1">
        <v>60</v>
      </c>
    </row>
    <row r="2031" spans="1:16" x14ac:dyDescent="0.25">
      <c r="A2031" s="1" t="s">
        <v>10219</v>
      </c>
      <c r="B2031" s="1">
        <v>2014</v>
      </c>
      <c r="C2031" s="1" t="s">
        <v>63</v>
      </c>
      <c r="D2031" s="1" t="s">
        <v>53</v>
      </c>
      <c r="E2031" s="1">
        <v>108</v>
      </c>
      <c r="F2031" s="1">
        <v>331</v>
      </c>
      <c r="G2031" s="1">
        <v>35</v>
      </c>
      <c r="H2031" s="1">
        <v>87</v>
      </c>
      <c r="I2031" s="1">
        <v>16</v>
      </c>
      <c r="J2031" s="1">
        <v>8</v>
      </c>
      <c r="K2031" s="1">
        <v>10</v>
      </c>
      <c r="L2031" s="1">
        <v>35</v>
      </c>
      <c r="M2031" s="1">
        <v>5</v>
      </c>
      <c r="N2031" s="1">
        <v>4</v>
      </c>
      <c r="O2031" s="1">
        <v>23</v>
      </c>
      <c r="P2031" s="1">
        <v>71</v>
      </c>
    </row>
    <row r="2032" spans="1:16" x14ac:dyDescent="0.25">
      <c r="A2032" s="1" t="s">
        <v>9495</v>
      </c>
      <c r="B2032" s="1">
        <v>2014</v>
      </c>
      <c r="C2032" s="1" t="s">
        <v>79</v>
      </c>
      <c r="D2032" s="1" t="s">
        <v>57</v>
      </c>
      <c r="E2032" s="1">
        <v>114</v>
      </c>
      <c r="F2032" s="1">
        <v>333</v>
      </c>
      <c r="G2032" s="1">
        <v>31</v>
      </c>
      <c r="H2032" s="1">
        <v>73</v>
      </c>
      <c r="I2032" s="1">
        <v>14</v>
      </c>
      <c r="J2032" s="1">
        <v>3</v>
      </c>
      <c r="K2032" s="1">
        <v>8</v>
      </c>
      <c r="L2032" s="1">
        <v>27</v>
      </c>
      <c r="M2032" s="1">
        <v>8</v>
      </c>
      <c r="N2032" s="1">
        <v>1</v>
      </c>
      <c r="O2032" s="1">
        <v>18</v>
      </c>
      <c r="P2032" s="1">
        <v>122</v>
      </c>
    </row>
    <row r="2033" spans="1:16" x14ac:dyDescent="0.25">
      <c r="A2033" s="1" t="s">
        <v>9885</v>
      </c>
      <c r="B2033" s="1">
        <v>2014</v>
      </c>
      <c r="C2033" s="1" t="s">
        <v>70</v>
      </c>
      <c r="D2033" s="1" t="s">
        <v>57</v>
      </c>
      <c r="E2033" s="1">
        <v>131</v>
      </c>
      <c r="F2033" s="1">
        <v>336</v>
      </c>
      <c r="G2033" s="1">
        <v>39</v>
      </c>
      <c r="H2033" s="1">
        <v>79</v>
      </c>
      <c r="I2033" s="1">
        <v>18</v>
      </c>
      <c r="J2033" s="1">
        <v>0</v>
      </c>
      <c r="K2033" s="1">
        <v>10</v>
      </c>
      <c r="L2033" s="1">
        <v>46</v>
      </c>
      <c r="M2033" s="1">
        <v>0</v>
      </c>
      <c r="N2033" s="1">
        <v>4</v>
      </c>
      <c r="O2033" s="1">
        <v>57</v>
      </c>
      <c r="P2033" s="1">
        <v>74</v>
      </c>
    </row>
    <row r="2034" spans="1:16" x14ac:dyDescent="0.25">
      <c r="A2034" s="1" t="s">
        <v>9742</v>
      </c>
      <c r="B2034" s="1">
        <v>2014</v>
      </c>
      <c r="C2034" s="1" t="s">
        <v>55</v>
      </c>
      <c r="D2034" s="1" t="s">
        <v>53</v>
      </c>
      <c r="E2034" s="1">
        <v>99</v>
      </c>
      <c r="F2034" s="1">
        <v>336</v>
      </c>
      <c r="G2034" s="1">
        <v>41</v>
      </c>
      <c r="H2034" s="1">
        <v>88</v>
      </c>
      <c r="I2034" s="1">
        <v>20</v>
      </c>
      <c r="J2034" s="1">
        <v>0</v>
      </c>
      <c r="K2034" s="1">
        <v>11</v>
      </c>
      <c r="L2034" s="1">
        <v>38</v>
      </c>
      <c r="M2034" s="1">
        <v>5</v>
      </c>
      <c r="N2034" s="1">
        <v>2</v>
      </c>
      <c r="O2034" s="1">
        <v>24</v>
      </c>
      <c r="P2034" s="1">
        <v>59</v>
      </c>
    </row>
    <row r="2035" spans="1:16" x14ac:dyDescent="0.25">
      <c r="A2035" s="1" t="s">
        <v>9620</v>
      </c>
      <c r="B2035" s="1">
        <v>2014</v>
      </c>
      <c r="C2035" s="1" t="s">
        <v>77</v>
      </c>
      <c r="D2035" s="1" t="s">
        <v>53</v>
      </c>
      <c r="E2035" s="1">
        <v>89</v>
      </c>
      <c r="F2035" s="1">
        <v>338</v>
      </c>
      <c r="G2035" s="1">
        <v>43</v>
      </c>
      <c r="H2035" s="1">
        <v>89</v>
      </c>
      <c r="I2035" s="1">
        <v>21</v>
      </c>
      <c r="J2035" s="1">
        <v>0</v>
      </c>
      <c r="K2035" s="1">
        <v>10</v>
      </c>
      <c r="L2035" s="1">
        <v>44</v>
      </c>
      <c r="M2035" s="1">
        <v>3</v>
      </c>
      <c r="N2035" s="1">
        <v>3</v>
      </c>
      <c r="O2035" s="1">
        <v>32</v>
      </c>
      <c r="P2035" s="1">
        <v>108</v>
      </c>
    </row>
    <row r="2036" spans="1:16" x14ac:dyDescent="0.25">
      <c r="A2036" s="1" t="s">
        <v>10099</v>
      </c>
      <c r="B2036" s="1">
        <v>2014</v>
      </c>
      <c r="C2036" s="1" t="s">
        <v>61</v>
      </c>
      <c r="D2036" s="1" t="s">
        <v>53</v>
      </c>
      <c r="E2036" s="1">
        <v>102</v>
      </c>
      <c r="F2036" s="1">
        <v>338</v>
      </c>
      <c r="G2036" s="1">
        <v>51</v>
      </c>
      <c r="H2036" s="1">
        <v>99</v>
      </c>
      <c r="I2036" s="1">
        <v>26</v>
      </c>
      <c r="J2036" s="1">
        <v>0</v>
      </c>
      <c r="K2036" s="1">
        <v>21</v>
      </c>
      <c r="L2036" s="1">
        <v>49</v>
      </c>
      <c r="M2036" s="1">
        <v>5</v>
      </c>
      <c r="N2036" s="1">
        <v>0</v>
      </c>
      <c r="O2036" s="1">
        <v>40</v>
      </c>
      <c r="P2036" s="1">
        <v>76</v>
      </c>
    </row>
    <row r="2037" spans="1:16" x14ac:dyDescent="0.25">
      <c r="A2037" s="1" t="s">
        <v>9511</v>
      </c>
      <c r="B2037" s="1">
        <v>2014</v>
      </c>
      <c r="C2037" s="1" t="s">
        <v>73</v>
      </c>
      <c r="D2037" s="1" t="s">
        <v>57</v>
      </c>
      <c r="E2037" s="1">
        <v>130</v>
      </c>
      <c r="F2037" s="1">
        <v>341</v>
      </c>
      <c r="G2037" s="1">
        <v>29</v>
      </c>
      <c r="H2037" s="1">
        <v>85</v>
      </c>
      <c r="I2037" s="1">
        <v>17</v>
      </c>
      <c r="J2037" s="1">
        <v>6</v>
      </c>
      <c r="K2037" s="1">
        <v>4</v>
      </c>
      <c r="L2037" s="1">
        <v>42</v>
      </c>
      <c r="M2037" s="1">
        <v>2</v>
      </c>
      <c r="N2037" s="1">
        <v>2</v>
      </c>
      <c r="O2037" s="1">
        <v>31</v>
      </c>
      <c r="P2037" s="1">
        <v>74</v>
      </c>
    </row>
    <row r="2038" spans="1:16" x14ac:dyDescent="0.25">
      <c r="A2038" s="1" t="s">
        <v>10000</v>
      </c>
      <c r="B2038" s="1">
        <v>2014</v>
      </c>
      <c r="C2038" s="1" t="s">
        <v>79</v>
      </c>
      <c r="D2038" s="1" t="s">
        <v>57</v>
      </c>
      <c r="E2038" s="1">
        <v>88</v>
      </c>
      <c r="F2038" s="1">
        <v>341</v>
      </c>
      <c r="G2038" s="1">
        <v>32</v>
      </c>
      <c r="H2038" s="1">
        <v>91</v>
      </c>
      <c r="I2038" s="1">
        <v>12</v>
      </c>
      <c r="J2038" s="1">
        <v>0</v>
      </c>
      <c r="K2038" s="1">
        <v>11</v>
      </c>
      <c r="L2038" s="1">
        <v>47</v>
      </c>
      <c r="M2038" s="1">
        <v>0</v>
      </c>
      <c r="N2038" s="1">
        <v>0</v>
      </c>
      <c r="O2038" s="1">
        <v>17</v>
      </c>
      <c r="P2038" s="1">
        <v>57</v>
      </c>
    </row>
    <row r="2039" spans="1:16" x14ac:dyDescent="0.25">
      <c r="A2039" s="1" t="s">
        <v>9911</v>
      </c>
      <c r="B2039" s="1">
        <v>2014</v>
      </c>
      <c r="C2039" s="1" t="s">
        <v>73</v>
      </c>
      <c r="D2039" s="1" t="s">
        <v>57</v>
      </c>
      <c r="E2039" s="1">
        <v>105</v>
      </c>
      <c r="F2039" s="1">
        <v>343</v>
      </c>
      <c r="G2039" s="1">
        <v>56</v>
      </c>
      <c r="H2039" s="1">
        <v>103</v>
      </c>
      <c r="I2039" s="1">
        <v>14</v>
      </c>
      <c r="J2039" s="1">
        <v>3</v>
      </c>
      <c r="K2039" s="1">
        <v>8</v>
      </c>
      <c r="L2039" s="1">
        <v>46</v>
      </c>
      <c r="M2039" s="1">
        <v>23</v>
      </c>
      <c r="N2039" s="1">
        <v>6</v>
      </c>
      <c r="O2039" s="1">
        <v>16</v>
      </c>
      <c r="P2039" s="1">
        <v>55</v>
      </c>
    </row>
    <row r="2040" spans="1:16" x14ac:dyDescent="0.25">
      <c r="A2040" s="1" t="s">
        <v>9845</v>
      </c>
      <c r="B2040" s="1">
        <v>2014</v>
      </c>
      <c r="C2040" s="1" t="s">
        <v>72</v>
      </c>
      <c r="D2040" s="1" t="s">
        <v>53</v>
      </c>
      <c r="E2040" s="1">
        <v>113</v>
      </c>
      <c r="F2040" s="1">
        <v>344</v>
      </c>
      <c r="G2040" s="1">
        <v>38</v>
      </c>
      <c r="H2040" s="1">
        <v>85</v>
      </c>
      <c r="I2040" s="1">
        <v>16</v>
      </c>
      <c r="J2040" s="1">
        <v>1</v>
      </c>
      <c r="K2040" s="1">
        <v>5</v>
      </c>
      <c r="L2040" s="1">
        <v>39</v>
      </c>
      <c r="M2040" s="1">
        <v>14</v>
      </c>
      <c r="N2040" s="1">
        <v>5</v>
      </c>
      <c r="O2040" s="1">
        <v>13</v>
      </c>
      <c r="P2040" s="1">
        <v>49</v>
      </c>
    </row>
    <row r="2041" spans="1:16" x14ac:dyDescent="0.25">
      <c r="A2041" s="1" t="s">
        <v>9547</v>
      </c>
      <c r="B2041" s="1">
        <v>2014</v>
      </c>
      <c r="C2041" s="1" t="s">
        <v>60</v>
      </c>
      <c r="D2041" s="1" t="s">
        <v>53</v>
      </c>
      <c r="E2041" s="1">
        <v>104</v>
      </c>
      <c r="F2041" s="1">
        <v>346</v>
      </c>
      <c r="G2041" s="1">
        <v>45</v>
      </c>
      <c r="H2041" s="1">
        <v>78</v>
      </c>
      <c r="I2041" s="1">
        <v>21</v>
      </c>
      <c r="J2041" s="1">
        <v>1</v>
      </c>
      <c r="K2041" s="1">
        <v>18</v>
      </c>
      <c r="L2041" s="1">
        <v>40</v>
      </c>
      <c r="M2041" s="1">
        <v>4</v>
      </c>
      <c r="N2041" s="1">
        <v>0</v>
      </c>
      <c r="O2041" s="1">
        <v>29</v>
      </c>
      <c r="P2041" s="1">
        <v>124</v>
      </c>
    </row>
    <row r="2042" spans="1:16" x14ac:dyDescent="0.25">
      <c r="A2042" s="1" t="s">
        <v>9635</v>
      </c>
      <c r="B2042" s="1">
        <v>2014</v>
      </c>
      <c r="C2042" s="1" t="s">
        <v>75</v>
      </c>
      <c r="D2042" s="1" t="s">
        <v>57</v>
      </c>
      <c r="E2042" s="1">
        <v>115</v>
      </c>
      <c r="F2042" s="1">
        <v>348</v>
      </c>
      <c r="G2042" s="1">
        <v>23</v>
      </c>
      <c r="H2042" s="1">
        <v>88</v>
      </c>
      <c r="I2042" s="1">
        <v>18</v>
      </c>
      <c r="J2042" s="1">
        <v>1</v>
      </c>
      <c r="K2042" s="1">
        <v>5</v>
      </c>
      <c r="L2042" s="1">
        <v>26</v>
      </c>
      <c r="M2042" s="1">
        <v>2</v>
      </c>
      <c r="N2042" s="1">
        <v>3</v>
      </c>
      <c r="O2042" s="1">
        <v>20</v>
      </c>
      <c r="P2042" s="1">
        <v>42</v>
      </c>
    </row>
    <row r="2043" spans="1:16" x14ac:dyDescent="0.25">
      <c r="A2043" s="1" t="s">
        <v>10087</v>
      </c>
      <c r="B2043" s="1">
        <v>2014</v>
      </c>
      <c r="C2043" s="1" t="s">
        <v>79</v>
      </c>
      <c r="D2043" s="1" t="s">
        <v>57</v>
      </c>
      <c r="E2043" s="1">
        <v>100</v>
      </c>
      <c r="F2043" s="1">
        <v>352</v>
      </c>
      <c r="G2043" s="1">
        <v>41</v>
      </c>
      <c r="H2043" s="1">
        <v>96</v>
      </c>
      <c r="I2043" s="1">
        <v>10</v>
      </c>
      <c r="J2043" s="1">
        <v>2</v>
      </c>
      <c r="K2043" s="1">
        <v>13</v>
      </c>
      <c r="L2043" s="1">
        <v>32</v>
      </c>
      <c r="M2043" s="1">
        <v>2</v>
      </c>
      <c r="N2043" s="1">
        <v>2</v>
      </c>
      <c r="O2043" s="1">
        <v>38</v>
      </c>
      <c r="P2043" s="1">
        <v>104</v>
      </c>
    </row>
    <row r="2044" spans="1:16" x14ac:dyDescent="0.25">
      <c r="A2044" s="1" t="s">
        <v>9722</v>
      </c>
      <c r="B2044" s="1">
        <v>2014</v>
      </c>
      <c r="C2044" s="1" t="s">
        <v>69</v>
      </c>
      <c r="D2044" s="1" t="s">
        <v>57</v>
      </c>
      <c r="E2044" s="1">
        <v>119</v>
      </c>
      <c r="F2044" s="1">
        <v>355</v>
      </c>
      <c r="G2044" s="1">
        <v>30</v>
      </c>
      <c r="H2044" s="1">
        <v>84</v>
      </c>
      <c r="I2044" s="1">
        <v>11</v>
      </c>
      <c r="J2044" s="1">
        <v>0</v>
      </c>
      <c r="K2044" s="1">
        <v>5</v>
      </c>
      <c r="L2044" s="1">
        <v>34</v>
      </c>
      <c r="M2044" s="1">
        <v>1</v>
      </c>
      <c r="N2044" s="1">
        <v>2</v>
      </c>
      <c r="O2044" s="1">
        <v>50</v>
      </c>
      <c r="P2044" s="1">
        <v>73</v>
      </c>
    </row>
    <row r="2045" spans="1:16" x14ac:dyDescent="0.25">
      <c r="A2045" s="1" t="s">
        <v>9716</v>
      </c>
      <c r="B2045" s="1">
        <v>2014</v>
      </c>
      <c r="C2045" s="1" t="s">
        <v>68</v>
      </c>
      <c r="D2045" s="1" t="s">
        <v>57</v>
      </c>
      <c r="E2045" s="1">
        <v>90</v>
      </c>
      <c r="F2045" s="1">
        <v>357</v>
      </c>
      <c r="G2045" s="1">
        <v>36</v>
      </c>
      <c r="H2045" s="1">
        <v>83</v>
      </c>
      <c r="I2045" s="1">
        <v>13</v>
      </c>
      <c r="J2045" s="1">
        <v>1</v>
      </c>
      <c r="K2045" s="1">
        <v>3</v>
      </c>
      <c r="L2045" s="1">
        <v>20</v>
      </c>
      <c r="M2045" s="1">
        <v>18</v>
      </c>
      <c r="N2045" s="1">
        <v>8</v>
      </c>
      <c r="O2045" s="1">
        <v>20</v>
      </c>
      <c r="P2045" s="1">
        <v>86</v>
      </c>
    </row>
    <row r="2046" spans="1:16" x14ac:dyDescent="0.25">
      <c r="A2046" s="1" t="s">
        <v>9715</v>
      </c>
      <c r="B2046" s="1">
        <v>2014</v>
      </c>
      <c r="C2046" s="1" t="s">
        <v>75</v>
      </c>
      <c r="D2046" s="1" t="s">
        <v>57</v>
      </c>
      <c r="E2046" s="1">
        <v>112</v>
      </c>
      <c r="F2046" s="1">
        <v>357</v>
      </c>
      <c r="G2046" s="1">
        <v>28</v>
      </c>
      <c r="H2046" s="1">
        <v>87</v>
      </c>
      <c r="I2046" s="1">
        <v>20</v>
      </c>
      <c r="J2046" s="1">
        <v>0</v>
      </c>
      <c r="K2046" s="1">
        <v>9</v>
      </c>
      <c r="L2046" s="1">
        <v>45</v>
      </c>
      <c r="M2046" s="1">
        <v>0</v>
      </c>
      <c r="N2046" s="1">
        <v>2</v>
      </c>
      <c r="O2046" s="1">
        <v>31</v>
      </c>
      <c r="P2046" s="1">
        <v>94</v>
      </c>
    </row>
    <row r="2047" spans="1:16" x14ac:dyDescent="0.25">
      <c r="A2047" s="1" t="s">
        <v>9593</v>
      </c>
      <c r="B2047" s="1">
        <v>2014</v>
      </c>
      <c r="C2047" s="1" t="s">
        <v>67</v>
      </c>
      <c r="D2047" s="1" t="s">
        <v>53</v>
      </c>
      <c r="E2047" s="1">
        <v>143</v>
      </c>
      <c r="F2047" s="1">
        <v>359</v>
      </c>
      <c r="G2047" s="1">
        <v>42</v>
      </c>
      <c r="H2047" s="1">
        <v>102</v>
      </c>
      <c r="I2047" s="1">
        <v>13</v>
      </c>
      <c r="J2047" s="1">
        <v>2</v>
      </c>
      <c r="K2047" s="1">
        <v>1</v>
      </c>
      <c r="L2047" s="1">
        <v>22</v>
      </c>
      <c r="M2047" s="1">
        <v>15</v>
      </c>
      <c r="N2047" s="1">
        <v>3</v>
      </c>
      <c r="O2047" s="1">
        <v>21</v>
      </c>
      <c r="P2047" s="1">
        <v>68</v>
      </c>
    </row>
    <row r="2048" spans="1:16" x14ac:dyDescent="0.25">
      <c r="A2048" s="1" t="s">
        <v>10136</v>
      </c>
      <c r="B2048" s="1">
        <v>2014</v>
      </c>
      <c r="C2048" s="1" t="s">
        <v>54</v>
      </c>
      <c r="D2048" s="1" t="s">
        <v>53</v>
      </c>
      <c r="E2048" s="1">
        <v>103</v>
      </c>
      <c r="F2048" s="1">
        <v>360</v>
      </c>
      <c r="G2048" s="1">
        <v>42</v>
      </c>
      <c r="H2048" s="1">
        <v>84</v>
      </c>
      <c r="I2048" s="1">
        <v>14</v>
      </c>
      <c r="J2048" s="1">
        <v>2</v>
      </c>
      <c r="K2048" s="1">
        <v>6</v>
      </c>
      <c r="L2048" s="1">
        <v>37</v>
      </c>
      <c r="M2048" s="1">
        <v>9</v>
      </c>
      <c r="N2048" s="1">
        <v>3</v>
      </c>
      <c r="O2048" s="1">
        <v>55</v>
      </c>
      <c r="P2048" s="1">
        <v>105</v>
      </c>
    </row>
    <row r="2049" spans="1:16" x14ac:dyDescent="0.25">
      <c r="A2049" s="1" t="s">
        <v>9658</v>
      </c>
      <c r="B2049" s="1">
        <v>2014</v>
      </c>
      <c r="C2049" s="1" t="s">
        <v>72</v>
      </c>
      <c r="D2049" s="1" t="s">
        <v>53</v>
      </c>
      <c r="E2049" s="1">
        <v>97</v>
      </c>
      <c r="F2049" s="1">
        <v>360</v>
      </c>
      <c r="G2049" s="1">
        <v>33</v>
      </c>
      <c r="H2049" s="1">
        <v>75</v>
      </c>
      <c r="I2049" s="1">
        <v>20</v>
      </c>
      <c r="J2049" s="1">
        <v>0</v>
      </c>
      <c r="K2049" s="1">
        <v>8</v>
      </c>
      <c r="L2049" s="1">
        <v>42</v>
      </c>
      <c r="M2049" s="1">
        <v>0</v>
      </c>
      <c r="N2049" s="1">
        <v>0</v>
      </c>
      <c r="O2049" s="1">
        <v>36</v>
      </c>
      <c r="P2049" s="1">
        <v>111</v>
      </c>
    </row>
    <row r="2050" spans="1:16" x14ac:dyDescent="0.25">
      <c r="A2050" s="1" t="s">
        <v>9895</v>
      </c>
      <c r="B2050" s="1">
        <v>2014</v>
      </c>
      <c r="C2050" s="1" t="s">
        <v>52</v>
      </c>
      <c r="D2050" s="1" t="s">
        <v>53</v>
      </c>
      <c r="E2050" s="1">
        <v>106</v>
      </c>
      <c r="F2050" s="1">
        <v>363</v>
      </c>
      <c r="G2050" s="1">
        <v>43</v>
      </c>
      <c r="H2050" s="1">
        <v>80</v>
      </c>
      <c r="I2050" s="1">
        <v>17</v>
      </c>
      <c r="J2050" s="1">
        <v>0</v>
      </c>
      <c r="K2050" s="1">
        <v>20</v>
      </c>
      <c r="L2050" s="1">
        <v>54</v>
      </c>
      <c r="M2050" s="1">
        <v>1</v>
      </c>
      <c r="N2050" s="1">
        <v>1</v>
      </c>
      <c r="O2050" s="1">
        <v>65</v>
      </c>
      <c r="P2050" s="1">
        <v>132</v>
      </c>
    </row>
    <row r="2051" spans="1:16" x14ac:dyDescent="0.25">
      <c r="A2051" s="1" t="s">
        <v>9645</v>
      </c>
      <c r="B2051" s="1">
        <v>2014</v>
      </c>
      <c r="C2051" s="1" t="s">
        <v>64</v>
      </c>
      <c r="D2051" s="1" t="s">
        <v>53</v>
      </c>
      <c r="E2051" s="1">
        <v>113</v>
      </c>
      <c r="F2051" s="1">
        <v>363</v>
      </c>
      <c r="G2051" s="1">
        <v>41</v>
      </c>
      <c r="H2051" s="1">
        <v>98</v>
      </c>
      <c r="I2051" s="1">
        <v>21</v>
      </c>
      <c r="J2051" s="1">
        <v>0</v>
      </c>
      <c r="K2051" s="1">
        <v>4</v>
      </c>
      <c r="L2051" s="1">
        <v>37</v>
      </c>
      <c r="M2051" s="1">
        <v>4</v>
      </c>
      <c r="N2051" s="1">
        <v>2</v>
      </c>
      <c r="O2051" s="1">
        <v>33</v>
      </c>
      <c r="P2051" s="1">
        <v>81</v>
      </c>
    </row>
    <row r="2052" spans="1:16" x14ac:dyDescent="0.25">
      <c r="A2052" s="1" t="s">
        <v>9985</v>
      </c>
      <c r="B2052" s="1">
        <v>2014</v>
      </c>
      <c r="C2052" s="1" t="s">
        <v>66</v>
      </c>
      <c r="D2052" s="1" t="s">
        <v>53</v>
      </c>
      <c r="E2052" s="1">
        <v>109</v>
      </c>
      <c r="F2052" s="1">
        <v>363</v>
      </c>
      <c r="G2052" s="1">
        <v>53</v>
      </c>
      <c r="H2052" s="1">
        <v>96</v>
      </c>
      <c r="I2052" s="1">
        <v>16</v>
      </c>
      <c r="J2052" s="1">
        <v>7</v>
      </c>
      <c r="K2052" s="1">
        <v>12</v>
      </c>
      <c r="L2052" s="1">
        <v>54</v>
      </c>
      <c r="M2052" s="1">
        <v>1</v>
      </c>
      <c r="N2052" s="1">
        <v>1</v>
      </c>
      <c r="O2052" s="1">
        <v>28</v>
      </c>
      <c r="P2052" s="1">
        <v>63</v>
      </c>
    </row>
    <row r="2053" spans="1:16" x14ac:dyDescent="0.25">
      <c r="A2053" s="1" t="s">
        <v>9540</v>
      </c>
      <c r="B2053" s="1">
        <v>2014</v>
      </c>
      <c r="C2053" s="1" t="s">
        <v>76</v>
      </c>
      <c r="D2053" s="1" t="s">
        <v>57</v>
      </c>
      <c r="E2053" s="1">
        <v>97</v>
      </c>
      <c r="F2053" s="1">
        <v>367</v>
      </c>
      <c r="G2053" s="1">
        <v>34</v>
      </c>
      <c r="H2053" s="1">
        <v>87</v>
      </c>
      <c r="I2053" s="1">
        <v>17</v>
      </c>
      <c r="J2053" s="1">
        <v>1</v>
      </c>
      <c r="K2053" s="1">
        <v>7</v>
      </c>
      <c r="L2053" s="1">
        <v>44</v>
      </c>
      <c r="M2053" s="1">
        <v>1</v>
      </c>
      <c r="N2053" s="1">
        <v>1</v>
      </c>
      <c r="O2053" s="1">
        <v>26</v>
      </c>
      <c r="P2053" s="1">
        <v>77</v>
      </c>
    </row>
    <row r="2054" spans="1:16" x14ac:dyDescent="0.25">
      <c r="A2054" s="1" t="s">
        <v>10144</v>
      </c>
      <c r="B2054" s="1">
        <v>2014</v>
      </c>
      <c r="C2054" s="1" t="s">
        <v>55</v>
      </c>
      <c r="D2054" s="1" t="s">
        <v>53</v>
      </c>
      <c r="E2054" s="1">
        <v>123</v>
      </c>
      <c r="F2054" s="1">
        <v>367</v>
      </c>
      <c r="G2054" s="1">
        <v>47</v>
      </c>
      <c r="H2054" s="1">
        <v>81</v>
      </c>
      <c r="I2054" s="1">
        <v>15</v>
      </c>
      <c r="J2054" s="1">
        <v>4</v>
      </c>
      <c r="K2054" s="1">
        <v>10</v>
      </c>
      <c r="L2054" s="1">
        <v>36</v>
      </c>
      <c r="M2054" s="1">
        <v>4</v>
      </c>
      <c r="N2054" s="1">
        <v>2</v>
      </c>
      <c r="O2054" s="1">
        <v>34</v>
      </c>
      <c r="P2054" s="1">
        <v>95</v>
      </c>
    </row>
    <row r="2055" spans="1:16" x14ac:dyDescent="0.25">
      <c r="A2055" s="1" t="s">
        <v>10152</v>
      </c>
      <c r="B2055" s="1">
        <v>2014</v>
      </c>
      <c r="C2055" s="1" t="s">
        <v>56</v>
      </c>
      <c r="D2055" s="1" t="s">
        <v>57</v>
      </c>
      <c r="E2055" s="1">
        <v>108</v>
      </c>
      <c r="F2055" s="1">
        <v>369</v>
      </c>
      <c r="G2055" s="1">
        <v>41</v>
      </c>
      <c r="H2055" s="1">
        <v>97</v>
      </c>
      <c r="I2055" s="1">
        <v>17</v>
      </c>
      <c r="J2055" s="1">
        <v>1</v>
      </c>
      <c r="K2055" s="1">
        <v>22</v>
      </c>
      <c r="L2055" s="1">
        <v>52</v>
      </c>
      <c r="M2055" s="1">
        <v>0</v>
      </c>
      <c r="N2055" s="1">
        <v>0</v>
      </c>
      <c r="O2055" s="1">
        <v>22</v>
      </c>
      <c r="P2055" s="1">
        <v>97</v>
      </c>
    </row>
    <row r="2056" spans="1:16" x14ac:dyDescent="0.25">
      <c r="A2056" s="1" t="s">
        <v>10149</v>
      </c>
      <c r="B2056" s="1">
        <v>2014</v>
      </c>
      <c r="C2056" s="1" t="s">
        <v>71</v>
      </c>
      <c r="D2056" s="1" t="s">
        <v>53</v>
      </c>
      <c r="E2056" s="1">
        <v>103</v>
      </c>
      <c r="F2056" s="1">
        <v>372</v>
      </c>
      <c r="G2056" s="1">
        <v>46</v>
      </c>
      <c r="H2056" s="1">
        <v>86</v>
      </c>
      <c r="I2056" s="1">
        <v>16</v>
      </c>
      <c r="J2056" s="1">
        <v>3</v>
      </c>
      <c r="K2056" s="1">
        <v>20</v>
      </c>
      <c r="L2056" s="1">
        <v>57</v>
      </c>
      <c r="M2056" s="1">
        <v>1</v>
      </c>
      <c r="N2056" s="1">
        <v>2</v>
      </c>
      <c r="O2056" s="1">
        <v>31</v>
      </c>
      <c r="P2056" s="1">
        <v>127</v>
      </c>
    </row>
    <row r="2057" spans="1:16" x14ac:dyDescent="0.25">
      <c r="A2057" s="1" t="s">
        <v>9998</v>
      </c>
      <c r="B2057" s="1">
        <v>2014</v>
      </c>
      <c r="C2057" s="1" t="s">
        <v>59</v>
      </c>
      <c r="D2057" s="1" t="s">
        <v>57</v>
      </c>
      <c r="E2057" s="1">
        <v>114</v>
      </c>
      <c r="F2057" s="1">
        <v>373</v>
      </c>
      <c r="G2057" s="1">
        <v>43</v>
      </c>
      <c r="H2057" s="1">
        <v>82</v>
      </c>
      <c r="I2057" s="1">
        <v>20</v>
      </c>
      <c r="J2057" s="1">
        <v>0</v>
      </c>
      <c r="K2057" s="1">
        <v>11</v>
      </c>
      <c r="L2057" s="1">
        <v>44</v>
      </c>
      <c r="M2057" s="1">
        <v>0</v>
      </c>
      <c r="N2057" s="1">
        <v>1</v>
      </c>
      <c r="O2057" s="1">
        <v>55</v>
      </c>
      <c r="P2057" s="1">
        <v>143</v>
      </c>
    </row>
    <row r="2058" spans="1:16" x14ac:dyDescent="0.25">
      <c r="A2058" s="1" t="s">
        <v>9523</v>
      </c>
      <c r="B2058" s="1">
        <v>2014</v>
      </c>
      <c r="C2058" s="1" t="s">
        <v>78</v>
      </c>
      <c r="D2058" s="1" t="s">
        <v>53</v>
      </c>
      <c r="E2058" s="1">
        <v>100</v>
      </c>
      <c r="F2058" s="1">
        <v>374</v>
      </c>
      <c r="G2058" s="1">
        <v>52</v>
      </c>
      <c r="H2058" s="1">
        <v>102</v>
      </c>
      <c r="I2058" s="1">
        <v>25</v>
      </c>
      <c r="J2058" s="1">
        <v>5</v>
      </c>
      <c r="K2058" s="1">
        <v>4</v>
      </c>
      <c r="L2058" s="1">
        <v>33</v>
      </c>
      <c r="M2058" s="1">
        <v>9</v>
      </c>
      <c r="N2058" s="1">
        <v>4</v>
      </c>
      <c r="O2058" s="1">
        <v>35</v>
      </c>
      <c r="P2058" s="1">
        <v>85</v>
      </c>
    </row>
    <row r="2059" spans="1:16" x14ac:dyDescent="0.25">
      <c r="A2059" s="1" t="s">
        <v>10054</v>
      </c>
      <c r="B2059" s="1">
        <v>2014</v>
      </c>
      <c r="C2059" s="1" t="s">
        <v>68</v>
      </c>
      <c r="D2059" s="1" t="s">
        <v>57</v>
      </c>
      <c r="E2059" s="1">
        <v>128</v>
      </c>
      <c r="F2059" s="1">
        <v>377</v>
      </c>
      <c r="G2059" s="1">
        <v>47</v>
      </c>
      <c r="H2059" s="1">
        <v>85</v>
      </c>
      <c r="I2059" s="1">
        <v>19</v>
      </c>
      <c r="J2059" s="1">
        <v>1</v>
      </c>
      <c r="K2059" s="1">
        <v>15</v>
      </c>
      <c r="L2059" s="1">
        <v>49</v>
      </c>
      <c r="M2059" s="1">
        <v>3</v>
      </c>
      <c r="N2059" s="1">
        <v>0</v>
      </c>
      <c r="O2059" s="1">
        <v>58</v>
      </c>
      <c r="P2059" s="1">
        <v>115</v>
      </c>
    </row>
    <row r="2060" spans="1:16" x14ac:dyDescent="0.25">
      <c r="A2060" s="1" t="s">
        <v>9521</v>
      </c>
      <c r="B2060" s="1">
        <v>2014</v>
      </c>
      <c r="C2060" s="1" t="s">
        <v>72</v>
      </c>
      <c r="D2060" s="1" t="s">
        <v>53</v>
      </c>
      <c r="E2060" s="1">
        <v>97</v>
      </c>
      <c r="F2060" s="1">
        <v>378</v>
      </c>
      <c r="G2060" s="1">
        <v>54</v>
      </c>
      <c r="H2060" s="1">
        <v>93</v>
      </c>
      <c r="I2060" s="1">
        <v>22</v>
      </c>
      <c r="J2060" s="1">
        <v>2</v>
      </c>
      <c r="K2060" s="1">
        <v>9</v>
      </c>
      <c r="L2060" s="1">
        <v>40</v>
      </c>
      <c r="M2060" s="1">
        <v>7</v>
      </c>
      <c r="N2060" s="1">
        <v>2</v>
      </c>
      <c r="O2060" s="1">
        <v>27</v>
      </c>
      <c r="P2060" s="1">
        <v>79</v>
      </c>
    </row>
    <row r="2061" spans="1:16" x14ac:dyDescent="0.25">
      <c r="A2061" s="1" t="s">
        <v>9626</v>
      </c>
      <c r="B2061" s="1">
        <v>2014</v>
      </c>
      <c r="C2061" s="1" t="s">
        <v>62</v>
      </c>
      <c r="D2061" s="1" t="s">
        <v>57</v>
      </c>
      <c r="E2061" s="1">
        <v>130</v>
      </c>
      <c r="F2061" s="1">
        <v>378</v>
      </c>
      <c r="G2061" s="1">
        <v>47</v>
      </c>
      <c r="H2061" s="1">
        <v>74</v>
      </c>
      <c r="I2061" s="1">
        <v>9</v>
      </c>
      <c r="J2061" s="1">
        <v>0</v>
      </c>
      <c r="K2061" s="1">
        <v>22</v>
      </c>
      <c r="L2061" s="1">
        <v>45</v>
      </c>
      <c r="M2061" s="1">
        <v>5</v>
      </c>
      <c r="N2061" s="1">
        <v>1</v>
      </c>
      <c r="O2061" s="1">
        <v>47</v>
      </c>
      <c r="P2061" s="1">
        <v>122</v>
      </c>
    </row>
    <row r="2062" spans="1:16" x14ac:dyDescent="0.25">
      <c r="A2062" s="1" t="s">
        <v>9798</v>
      </c>
      <c r="B2062" s="1">
        <v>2014</v>
      </c>
      <c r="C2062" s="1" t="s">
        <v>70</v>
      </c>
      <c r="D2062" s="1" t="s">
        <v>57</v>
      </c>
      <c r="E2062" s="1">
        <v>111</v>
      </c>
      <c r="F2062" s="1">
        <v>379</v>
      </c>
      <c r="G2062" s="1">
        <v>45</v>
      </c>
      <c r="H2062" s="1">
        <v>110</v>
      </c>
      <c r="I2062" s="1">
        <v>20</v>
      </c>
      <c r="J2062" s="1">
        <v>0</v>
      </c>
      <c r="K2062" s="1">
        <v>11</v>
      </c>
      <c r="L2062" s="1">
        <v>67</v>
      </c>
      <c r="M2062" s="1">
        <v>4</v>
      </c>
      <c r="N2062" s="1">
        <v>4</v>
      </c>
      <c r="O2062" s="1">
        <v>59</v>
      </c>
      <c r="P2062" s="1">
        <v>78</v>
      </c>
    </row>
    <row r="2063" spans="1:16" x14ac:dyDescent="0.25">
      <c r="A2063" s="1" t="s">
        <v>10047</v>
      </c>
      <c r="B2063" s="1">
        <v>2014</v>
      </c>
      <c r="C2063" s="1" t="s">
        <v>58</v>
      </c>
      <c r="D2063" s="1" t="s">
        <v>57</v>
      </c>
      <c r="E2063" s="1">
        <v>110</v>
      </c>
      <c r="F2063" s="1">
        <v>380</v>
      </c>
      <c r="G2063" s="1">
        <v>28</v>
      </c>
      <c r="H2063" s="1">
        <v>90</v>
      </c>
      <c r="I2063" s="1">
        <v>19</v>
      </c>
      <c r="J2063" s="1">
        <v>0</v>
      </c>
      <c r="K2063" s="1">
        <v>13</v>
      </c>
      <c r="L2063" s="1">
        <v>46</v>
      </c>
      <c r="M2063" s="1">
        <v>0</v>
      </c>
      <c r="N2063" s="1">
        <v>0</v>
      </c>
      <c r="O2063" s="1">
        <v>26</v>
      </c>
      <c r="P2063" s="1">
        <v>102</v>
      </c>
    </row>
    <row r="2064" spans="1:16" x14ac:dyDescent="0.25">
      <c r="A2064" s="1" t="s">
        <v>9821</v>
      </c>
      <c r="B2064" s="1">
        <v>2014</v>
      </c>
      <c r="C2064" s="1" t="s">
        <v>82</v>
      </c>
      <c r="D2064" s="1" t="s">
        <v>57</v>
      </c>
      <c r="E2064" s="1">
        <v>110</v>
      </c>
      <c r="F2064" s="1">
        <v>381</v>
      </c>
      <c r="G2064" s="1">
        <v>43</v>
      </c>
      <c r="H2064" s="1">
        <v>96</v>
      </c>
      <c r="I2064" s="1">
        <v>25</v>
      </c>
      <c r="J2064" s="1">
        <v>1</v>
      </c>
      <c r="K2064" s="1">
        <v>6</v>
      </c>
      <c r="L2064" s="1">
        <v>31</v>
      </c>
      <c r="M2064" s="1">
        <v>4</v>
      </c>
      <c r="N2064" s="1">
        <v>2</v>
      </c>
      <c r="O2064" s="1">
        <v>46</v>
      </c>
      <c r="P2064" s="1">
        <v>60</v>
      </c>
    </row>
    <row r="2065" spans="1:16" x14ac:dyDescent="0.25">
      <c r="A2065" s="1" t="s">
        <v>10082</v>
      </c>
      <c r="B2065" s="1">
        <v>2014</v>
      </c>
      <c r="C2065" s="1" t="s">
        <v>84</v>
      </c>
      <c r="D2065" s="1" t="s">
        <v>57</v>
      </c>
      <c r="E2065" s="1">
        <v>106</v>
      </c>
      <c r="F2065" s="1">
        <v>382</v>
      </c>
      <c r="G2065" s="1">
        <v>46</v>
      </c>
      <c r="H2065" s="1">
        <v>102</v>
      </c>
      <c r="I2065" s="1">
        <v>25</v>
      </c>
      <c r="J2065" s="1">
        <v>0</v>
      </c>
      <c r="K2065" s="1">
        <v>13</v>
      </c>
      <c r="L2065" s="1">
        <v>54</v>
      </c>
      <c r="M2065" s="1">
        <v>1</v>
      </c>
      <c r="N2065" s="1">
        <v>0</v>
      </c>
      <c r="O2065" s="1">
        <v>23</v>
      </c>
      <c r="P2065" s="1">
        <v>70</v>
      </c>
    </row>
    <row r="2066" spans="1:16" x14ac:dyDescent="0.25">
      <c r="A2066" s="1" t="s">
        <v>9517</v>
      </c>
      <c r="B2066" s="1">
        <v>2014</v>
      </c>
      <c r="C2066" s="1" t="s">
        <v>81</v>
      </c>
      <c r="D2066" s="1" t="s">
        <v>57</v>
      </c>
      <c r="E2066" s="1">
        <v>96</v>
      </c>
      <c r="F2066" s="1">
        <v>383</v>
      </c>
      <c r="G2066" s="1">
        <v>56</v>
      </c>
      <c r="H2066" s="1">
        <v>115</v>
      </c>
      <c r="I2066" s="1">
        <v>21</v>
      </c>
      <c r="J2066" s="1">
        <v>2</v>
      </c>
      <c r="K2066" s="1">
        <v>3</v>
      </c>
      <c r="L2066" s="1">
        <v>27</v>
      </c>
      <c r="M2066" s="1">
        <v>16</v>
      </c>
      <c r="N2066" s="1">
        <v>6</v>
      </c>
      <c r="O2066" s="1">
        <v>25</v>
      </c>
      <c r="P2066" s="1">
        <v>53</v>
      </c>
    </row>
    <row r="2067" spans="1:16" x14ac:dyDescent="0.25">
      <c r="A2067" s="1" t="s">
        <v>10220</v>
      </c>
      <c r="B2067" s="1">
        <v>2014</v>
      </c>
      <c r="C2067" s="1" t="s">
        <v>64</v>
      </c>
      <c r="D2067" s="1" t="s">
        <v>53</v>
      </c>
      <c r="E2067" s="1">
        <v>127</v>
      </c>
      <c r="F2067" s="1">
        <v>384</v>
      </c>
      <c r="G2067" s="1">
        <v>45</v>
      </c>
      <c r="H2067" s="1">
        <v>76</v>
      </c>
      <c r="I2067" s="1">
        <v>19</v>
      </c>
      <c r="J2067" s="1">
        <v>2</v>
      </c>
      <c r="K2067" s="1">
        <v>1</v>
      </c>
      <c r="L2067" s="1">
        <v>30</v>
      </c>
      <c r="M2067" s="1">
        <v>8</v>
      </c>
      <c r="N2067" s="1">
        <v>0</v>
      </c>
      <c r="O2067" s="1">
        <v>31</v>
      </c>
      <c r="P2067" s="1">
        <v>121</v>
      </c>
    </row>
    <row r="2068" spans="1:16" x14ac:dyDescent="0.25">
      <c r="A2068" s="1" t="s">
        <v>10039</v>
      </c>
      <c r="B2068" s="1">
        <v>2014</v>
      </c>
      <c r="C2068" s="1" t="s">
        <v>75</v>
      </c>
      <c r="D2068" s="1" t="s">
        <v>57</v>
      </c>
      <c r="E2068" s="1">
        <v>114</v>
      </c>
      <c r="F2068" s="1">
        <v>384</v>
      </c>
      <c r="G2068" s="1">
        <v>54</v>
      </c>
      <c r="H2068" s="1">
        <v>105</v>
      </c>
      <c r="I2068" s="1">
        <v>25</v>
      </c>
      <c r="J2068" s="1">
        <v>0</v>
      </c>
      <c r="K2068" s="1">
        <v>25</v>
      </c>
      <c r="L2068" s="1">
        <v>80</v>
      </c>
      <c r="M2068" s="1">
        <v>1</v>
      </c>
      <c r="N2068" s="1">
        <v>3</v>
      </c>
      <c r="O2068" s="1">
        <v>41</v>
      </c>
      <c r="P2068" s="1">
        <v>103</v>
      </c>
    </row>
    <row r="2069" spans="1:16" x14ac:dyDescent="0.25">
      <c r="A2069" s="1" t="s">
        <v>9813</v>
      </c>
      <c r="B2069" s="1">
        <v>2014</v>
      </c>
      <c r="C2069" s="1" t="s">
        <v>58</v>
      </c>
      <c r="D2069" s="1" t="s">
        <v>57</v>
      </c>
      <c r="E2069" s="1">
        <v>125</v>
      </c>
      <c r="F2069" s="1">
        <v>385</v>
      </c>
      <c r="G2069" s="1">
        <v>50</v>
      </c>
      <c r="H2069" s="1">
        <v>109</v>
      </c>
      <c r="I2069" s="1">
        <v>28</v>
      </c>
      <c r="J2069" s="1">
        <v>5</v>
      </c>
      <c r="K2069" s="1">
        <v>9</v>
      </c>
      <c r="L2069" s="1">
        <v>41</v>
      </c>
      <c r="M2069" s="1">
        <v>7</v>
      </c>
      <c r="N2069" s="1">
        <v>4</v>
      </c>
      <c r="O2069" s="1">
        <v>39</v>
      </c>
      <c r="P2069" s="1">
        <v>81</v>
      </c>
    </row>
    <row r="2070" spans="1:16" x14ac:dyDescent="0.25">
      <c r="A2070" s="1" t="s">
        <v>10221</v>
      </c>
      <c r="B2070" s="1">
        <v>2014</v>
      </c>
      <c r="C2070" s="1" t="s">
        <v>69</v>
      </c>
      <c r="D2070" s="1" t="s">
        <v>57</v>
      </c>
      <c r="E2070" s="1">
        <v>108</v>
      </c>
      <c r="F2070" s="1">
        <v>385</v>
      </c>
      <c r="G2070" s="1">
        <v>48</v>
      </c>
      <c r="H2070" s="1">
        <v>93</v>
      </c>
      <c r="I2070" s="1">
        <v>22</v>
      </c>
      <c r="J2070" s="1">
        <v>3</v>
      </c>
      <c r="K2070" s="1">
        <v>13</v>
      </c>
      <c r="L2070" s="1">
        <v>41</v>
      </c>
      <c r="M2070" s="1">
        <v>1</v>
      </c>
      <c r="N2070" s="1">
        <v>0</v>
      </c>
      <c r="O2070" s="1">
        <v>32</v>
      </c>
      <c r="P2070" s="1">
        <v>64</v>
      </c>
    </row>
    <row r="2071" spans="1:16" x14ac:dyDescent="0.25">
      <c r="A2071" s="1" t="s">
        <v>10060</v>
      </c>
      <c r="B2071" s="1">
        <v>2014</v>
      </c>
      <c r="C2071" s="1" t="s">
        <v>66</v>
      </c>
      <c r="D2071" s="1" t="s">
        <v>53</v>
      </c>
      <c r="E2071" s="1">
        <v>127</v>
      </c>
      <c r="F2071" s="1">
        <v>385</v>
      </c>
      <c r="G2071" s="1">
        <v>46</v>
      </c>
      <c r="H2071" s="1">
        <v>104</v>
      </c>
      <c r="I2071" s="1">
        <v>19</v>
      </c>
      <c r="J2071" s="1">
        <v>1</v>
      </c>
      <c r="K2071" s="1">
        <v>10</v>
      </c>
      <c r="L2071" s="1">
        <v>55</v>
      </c>
      <c r="M2071" s="1">
        <v>2</v>
      </c>
      <c r="N2071" s="1">
        <v>2</v>
      </c>
      <c r="O2071" s="1">
        <v>54</v>
      </c>
      <c r="P2071" s="1">
        <v>86</v>
      </c>
    </row>
    <row r="2072" spans="1:16" x14ac:dyDescent="0.25">
      <c r="A2072" s="1" t="s">
        <v>10222</v>
      </c>
      <c r="B2072" s="1">
        <v>2014</v>
      </c>
      <c r="C2072" s="1" t="s">
        <v>80</v>
      </c>
      <c r="D2072" s="1" t="s">
        <v>53</v>
      </c>
      <c r="E2072" s="1">
        <v>114</v>
      </c>
      <c r="F2072" s="1">
        <v>386</v>
      </c>
      <c r="G2072" s="1">
        <v>39</v>
      </c>
      <c r="H2072" s="1">
        <v>100</v>
      </c>
      <c r="I2072" s="1">
        <v>14</v>
      </c>
      <c r="J2072" s="1">
        <v>7</v>
      </c>
      <c r="K2072" s="1">
        <v>9</v>
      </c>
      <c r="L2072" s="1">
        <v>48</v>
      </c>
      <c r="M2072" s="1">
        <v>4</v>
      </c>
      <c r="N2072" s="1">
        <v>7</v>
      </c>
      <c r="O2072" s="1">
        <v>17</v>
      </c>
      <c r="P2072" s="1">
        <v>71</v>
      </c>
    </row>
    <row r="2073" spans="1:16" x14ac:dyDescent="0.25">
      <c r="A2073" s="1" t="s">
        <v>9883</v>
      </c>
      <c r="B2073" s="1">
        <v>2014</v>
      </c>
      <c r="C2073" s="1" t="s">
        <v>73</v>
      </c>
      <c r="D2073" s="1" t="s">
        <v>57</v>
      </c>
      <c r="E2073" s="1">
        <v>103</v>
      </c>
      <c r="F2073" s="1">
        <v>386</v>
      </c>
      <c r="G2073" s="1">
        <v>36</v>
      </c>
      <c r="H2073" s="1">
        <v>120</v>
      </c>
      <c r="I2073" s="1">
        <v>23</v>
      </c>
      <c r="J2073" s="1">
        <v>0</v>
      </c>
      <c r="K2073" s="1">
        <v>9</v>
      </c>
      <c r="L2073" s="1">
        <v>54</v>
      </c>
      <c r="M2073" s="1">
        <v>0</v>
      </c>
      <c r="N2073" s="1">
        <v>1</v>
      </c>
      <c r="O2073" s="1">
        <v>15</v>
      </c>
      <c r="P2073" s="1">
        <v>77</v>
      </c>
    </row>
    <row r="2074" spans="1:16" x14ac:dyDescent="0.25">
      <c r="A2074" s="1" t="s">
        <v>9561</v>
      </c>
      <c r="B2074" s="1">
        <v>2014</v>
      </c>
      <c r="C2074" s="1" t="s">
        <v>84</v>
      </c>
      <c r="D2074" s="1" t="s">
        <v>57</v>
      </c>
      <c r="E2074" s="1">
        <v>132</v>
      </c>
      <c r="F2074" s="1">
        <v>388</v>
      </c>
      <c r="G2074" s="1">
        <v>67</v>
      </c>
      <c r="H2074" s="1">
        <v>112</v>
      </c>
      <c r="I2074" s="1">
        <v>22</v>
      </c>
      <c r="J2074" s="1">
        <v>4</v>
      </c>
      <c r="K2074" s="1">
        <v>15</v>
      </c>
      <c r="L2074" s="1">
        <v>43</v>
      </c>
      <c r="M2074" s="1">
        <v>20</v>
      </c>
      <c r="N2074" s="1">
        <v>3</v>
      </c>
      <c r="O2074" s="1">
        <v>30</v>
      </c>
      <c r="P2074" s="1">
        <v>136</v>
      </c>
    </row>
    <row r="2075" spans="1:16" x14ac:dyDescent="0.25">
      <c r="A2075" s="1" t="s">
        <v>9777</v>
      </c>
      <c r="B2075" s="1">
        <v>2014</v>
      </c>
      <c r="C2075" s="1" t="s">
        <v>78</v>
      </c>
      <c r="D2075" s="1" t="s">
        <v>53</v>
      </c>
      <c r="E2075" s="1">
        <v>124</v>
      </c>
      <c r="F2075" s="1">
        <v>390</v>
      </c>
      <c r="G2075" s="1">
        <v>44</v>
      </c>
      <c r="H2075" s="1">
        <v>85</v>
      </c>
      <c r="I2075" s="1">
        <v>22</v>
      </c>
      <c r="J2075" s="1">
        <v>0</v>
      </c>
      <c r="K2075" s="1">
        <v>11</v>
      </c>
      <c r="L2075" s="1">
        <v>47</v>
      </c>
      <c r="M2075" s="1">
        <v>0</v>
      </c>
      <c r="N2075" s="1">
        <v>3</v>
      </c>
      <c r="O2075" s="1">
        <v>61</v>
      </c>
      <c r="P2075" s="1">
        <v>151</v>
      </c>
    </row>
    <row r="2076" spans="1:16" x14ac:dyDescent="0.25">
      <c r="A2076" s="1" t="s">
        <v>9855</v>
      </c>
      <c r="B2076" s="1">
        <v>2014</v>
      </c>
      <c r="C2076" s="1" t="s">
        <v>52</v>
      </c>
      <c r="D2076" s="1" t="s">
        <v>53</v>
      </c>
      <c r="E2076" s="1">
        <v>101</v>
      </c>
      <c r="F2076" s="1">
        <v>390</v>
      </c>
      <c r="G2076" s="1">
        <v>43</v>
      </c>
      <c r="H2076" s="1">
        <v>86</v>
      </c>
      <c r="I2076" s="1">
        <v>24</v>
      </c>
      <c r="J2076" s="1">
        <v>0</v>
      </c>
      <c r="K2076" s="1">
        <v>7</v>
      </c>
      <c r="L2076" s="1">
        <v>36</v>
      </c>
      <c r="M2076" s="1">
        <v>3</v>
      </c>
      <c r="N2076" s="1">
        <v>0</v>
      </c>
      <c r="O2076" s="1">
        <v>19</v>
      </c>
      <c r="P2076" s="1">
        <v>70</v>
      </c>
    </row>
    <row r="2077" spans="1:16" x14ac:dyDescent="0.25">
      <c r="A2077" s="1" t="s">
        <v>9686</v>
      </c>
      <c r="B2077" s="1">
        <v>2014</v>
      </c>
      <c r="C2077" s="1" t="s">
        <v>81</v>
      </c>
      <c r="D2077" s="1" t="s">
        <v>57</v>
      </c>
      <c r="E2077" s="1">
        <v>146</v>
      </c>
      <c r="F2077" s="1">
        <v>393</v>
      </c>
      <c r="G2077" s="1">
        <v>51</v>
      </c>
      <c r="H2077" s="1">
        <v>102</v>
      </c>
      <c r="I2077" s="1">
        <v>18</v>
      </c>
      <c r="J2077" s="1">
        <v>6</v>
      </c>
      <c r="K2077" s="1">
        <v>5</v>
      </c>
      <c r="L2077" s="1">
        <v>38</v>
      </c>
      <c r="M2077" s="1">
        <v>16</v>
      </c>
      <c r="N2077" s="1">
        <v>5</v>
      </c>
      <c r="O2077" s="1">
        <v>41</v>
      </c>
      <c r="P2077" s="1">
        <v>77</v>
      </c>
    </row>
    <row r="2078" spans="1:16" x14ac:dyDescent="0.25">
      <c r="A2078" s="1" t="s">
        <v>9950</v>
      </c>
      <c r="B2078" s="1">
        <v>2014</v>
      </c>
      <c r="C2078" s="1" t="s">
        <v>52</v>
      </c>
      <c r="D2078" s="1" t="s">
        <v>53</v>
      </c>
      <c r="E2078" s="1">
        <v>122</v>
      </c>
      <c r="F2078" s="1">
        <v>395</v>
      </c>
      <c r="G2078" s="1">
        <v>45</v>
      </c>
      <c r="H2078" s="1">
        <v>96</v>
      </c>
      <c r="I2078" s="1">
        <v>19</v>
      </c>
      <c r="J2078" s="1">
        <v>5</v>
      </c>
      <c r="K2078" s="1">
        <v>5</v>
      </c>
      <c r="L2078" s="1">
        <v>31</v>
      </c>
      <c r="M2078" s="1">
        <v>15</v>
      </c>
      <c r="N2078" s="1">
        <v>7</v>
      </c>
      <c r="O2078" s="1">
        <v>33</v>
      </c>
      <c r="P2078" s="1">
        <v>100</v>
      </c>
    </row>
    <row r="2079" spans="1:16" x14ac:dyDescent="0.25">
      <c r="A2079" s="1" t="s">
        <v>10117</v>
      </c>
      <c r="B2079" s="1">
        <v>2014</v>
      </c>
      <c r="C2079" s="1" t="s">
        <v>82</v>
      </c>
      <c r="D2079" s="1" t="s">
        <v>57</v>
      </c>
      <c r="E2079" s="1">
        <v>121</v>
      </c>
      <c r="F2079" s="1">
        <v>397</v>
      </c>
      <c r="G2079" s="1">
        <v>43</v>
      </c>
      <c r="H2079" s="1">
        <v>100</v>
      </c>
      <c r="I2079" s="1">
        <v>25</v>
      </c>
      <c r="J2079" s="1">
        <v>0</v>
      </c>
      <c r="K2079" s="1">
        <v>10</v>
      </c>
      <c r="L2079" s="1">
        <v>46</v>
      </c>
      <c r="M2079" s="1">
        <v>0</v>
      </c>
      <c r="N2079" s="1">
        <v>1</v>
      </c>
      <c r="O2079" s="1">
        <v>33</v>
      </c>
      <c r="P2079" s="1">
        <v>102</v>
      </c>
    </row>
    <row r="2080" spans="1:16" x14ac:dyDescent="0.25">
      <c r="A2080" s="1" t="s">
        <v>9808</v>
      </c>
      <c r="B2080" s="1">
        <v>2014</v>
      </c>
      <c r="C2080" s="1" t="s">
        <v>70</v>
      </c>
      <c r="D2080" s="1" t="s">
        <v>57</v>
      </c>
      <c r="E2080" s="1">
        <v>122</v>
      </c>
      <c r="F2080" s="1">
        <v>398</v>
      </c>
      <c r="G2080" s="1">
        <v>46</v>
      </c>
      <c r="H2080" s="1">
        <v>92</v>
      </c>
      <c r="I2080" s="1">
        <v>13</v>
      </c>
      <c r="J2080" s="1">
        <v>1</v>
      </c>
      <c r="K2080" s="1">
        <v>18</v>
      </c>
      <c r="L2080" s="1">
        <v>56</v>
      </c>
      <c r="M2080" s="1">
        <v>8</v>
      </c>
      <c r="N2080" s="1">
        <v>3</v>
      </c>
      <c r="O2080" s="1">
        <v>45</v>
      </c>
      <c r="P2080" s="1">
        <v>113</v>
      </c>
    </row>
    <row r="2081" spans="1:16" x14ac:dyDescent="0.25">
      <c r="A2081" s="1" t="s">
        <v>10084</v>
      </c>
      <c r="B2081" s="1">
        <v>2014</v>
      </c>
      <c r="C2081" s="1" t="s">
        <v>66</v>
      </c>
      <c r="D2081" s="1" t="s">
        <v>53</v>
      </c>
      <c r="E2081" s="1">
        <v>101</v>
      </c>
      <c r="F2081" s="1">
        <v>399</v>
      </c>
      <c r="G2081" s="1">
        <v>62</v>
      </c>
      <c r="H2081" s="1">
        <v>102</v>
      </c>
      <c r="I2081" s="1">
        <v>26</v>
      </c>
      <c r="J2081" s="1">
        <v>3</v>
      </c>
      <c r="K2081" s="1">
        <v>17</v>
      </c>
      <c r="L2081" s="1">
        <v>67</v>
      </c>
      <c r="M2081" s="1">
        <v>3</v>
      </c>
      <c r="N2081" s="1">
        <v>2</v>
      </c>
      <c r="O2081" s="1">
        <v>28</v>
      </c>
      <c r="P2081" s="1">
        <v>80</v>
      </c>
    </row>
    <row r="2082" spans="1:16" x14ac:dyDescent="0.25">
      <c r="A2082" s="1" t="s">
        <v>10164</v>
      </c>
      <c r="B2082" s="1">
        <v>2014</v>
      </c>
      <c r="C2082" s="1" t="s">
        <v>68</v>
      </c>
      <c r="D2082" s="1" t="s">
        <v>57</v>
      </c>
      <c r="E2082" s="1">
        <v>111</v>
      </c>
      <c r="F2082" s="1">
        <v>400</v>
      </c>
      <c r="G2082" s="1">
        <v>37</v>
      </c>
      <c r="H2082" s="1">
        <v>84</v>
      </c>
      <c r="I2082" s="1">
        <v>17</v>
      </c>
      <c r="J2082" s="1">
        <v>1</v>
      </c>
      <c r="K2082" s="1">
        <v>10</v>
      </c>
      <c r="L2082" s="1">
        <v>51</v>
      </c>
      <c r="M2082" s="1">
        <v>3</v>
      </c>
      <c r="N2082" s="1">
        <v>2</v>
      </c>
      <c r="O2082" s="1">
        <v>36</v>
      </c>
      <c r="P2082" s="1">
        <v>100</v>
      </c>
    </row>
    <row r="2083" spans="1:16" x14ac:dyDescent="0.25">
      <c r="A2083" s="1" t="s">
        <v>10223</v>
      </c>
      <c r="B2083" s="1">
        <v>2014</v>
      </c>
      <c r="C2083" s="1" t="s">
        <v>76</v>
      </c>
      <c r="D2083" s="1" t="s">
        <v>57</v>
      </c>
      <c r="E2083" s="1">
        <v>113</v>
      </c>
      <c r="F2083" s="1">
        <v>402</v>
      </c>
      <c r="G2083" s="1">
        <v>52</v>
      </c>
      <c r="H2083" s="1">
        <v>100</v>
      </c>
      <c r="I2083" s="1">
        <v>14</v>
      </c>
      <c r="J2083" s="1">
        <v>3</v>
      </c>
      <c r="K2083" s="1">
        <v>12</v>
      </c>
      <c r="L2083" s="1">
        <v>42</v>
      </c>
      <c r="M2083" s="1">
        <v>20</v>
      </c>
      <c r="N2083" s="1">
        <v>4</v>
      </c>
      <c r="O2083" s="1">
        <v>21</v>
      </c>
      <c r="P2083" s="1">
        <v>71</v>
      </c>
    </row>
    <row r="2084" spans="1:16" x14ac:dyDescent="0.25">
      <c r="A2084" s="1" t="s">
        <v>9537</v>
      </c>
      <c r="B2084" s="1">
        <v>2014</v>
      </c>
      <c r="C2084" s="1" t="s">
        <v>67</v>
      </c>
      <c r="D2084" s="1" t="s">
        <v>53</v>
      </c>
      <c r="E2084" s="1">
        <v>109</v>
      </c>
      <c r="F2084" s="1">
        <v>403</v>
      </c>
      <c r="G2084" s="1">
        <v>46</v>
      </c>
      <c r="H2084" s="1">
        <v>94</v>
      </c>
      <c r="I2084" s="1">
        <v>23</v>
      </c>
      <c r="J2084" s="1">
        <v>0</v>
      </c>
      <c r="K2084" s="1">
        <v>15</v>
      </c>
      <c r="L2084" s="1">
        <v>49</v>
      </c>
      <c r="M2084" s="1">
        <v>3</v>
      </c>
      <c r="N2084" s="1">
        <v>1</v>
      </c>
      <c r="O2084" s="1">
        <v>37</v>
      </c>
      <c r="P2084" s="1">
        <v>80</v>
      </c>
    </row>
    <row r="2085" spans="1:16" x14ac:dyDescent="0.25">
      <c r="A2085" s="1" t="s">
        <v>9632</v>
      </c>
      <c r="B2085" s="1">
        <v>2014</v>
      </c>
      <c r="C2085" s="1" t="s">
        <v>65</v>
      </c>
      <c r="D2085" s="1" t="s">
        <v>57</v>
      </c>
      <c r="E2085" s="1">
        <v>106</v>
      </c>
      <c r="F2085" s="1">
        <v>403</v>
      </c>
      <c r="G2085" s="1">
        <v>44</v>
      </c>
      <c r="H2085" s="1">
        <v>109</v>
      </c>
      <c r="I2085" s="1">
        <v>17</v>
      </c>
      <c r="J2085" s="1">
        <v>4</v>
      </c>
      <c r="K2085" s="1">
        <v>5</v>
      </c>
      <c r="L2085" s="1">
        <v>42</v>
      </c>
      <c r="M2085" s="1">
        <v>2</v>
      </c>
      <c r="N2085" s="1">
        <v>1</v>
      </c>
      <c r="O2085" s="1">
        <v>23</v>
      </c>
      <c r="P2085" s="1">
        <v>57</v>
      </c>
    </row>
    <row r="2086" spans="1:16" x14ac:dyDescent="0.25">
      <c r="A2086" s="1" t="s">
        <v>9502</v>
      </c>
      <c r="B2086" s="1">
        <v>2014</v>
      </c>
      <c r="C2086" s="1" t="s">
        <v>66</v>
      </c>
      <c r="D2086" s="1" t="s">
        <v>53</v>
      </c>
      <c r="E2086" s="1">
        <v>127</v>
      </c>
      <c r="F2086" s="1">
        <v>404</v>
      </c>
      <c r="G2086" s="1">
        <v>37</v>
      </c>
      <c r="H2086" s="1">
        <v>90</v>
      </c>
      <c r="I2086" s="1">
        <v>15</v>
      </c>
      <c r="J2086" s="1">
        <v>0</v>
      </c>
      <c r="K2086" s="1">
        <v>4</v>
      </c>
      <c r="L2086" s="1">
        <v>39</v>
      </c>
      <c r="M2086" s="1">
        <v>0</v>
      </c>
      <c r="N2086" s="1">
        <v>1</v>
      </c>
      <c r="O2086" s="1">
        <v>40</v>
      </c>
      <c r="P2086" s="1">
        <v>50</v>
      </c>
    </row>
    <row r="2087" spans="1:16" x14ac:dyDescent="0.25">
      <c r="A2087" s="1" t="s">
        <v>9682</v>
      </c>
      <c r="B2087" s="1">
        <v>2014</v>
      </c>
      <c r="C2087" s="1" t="s">
        <v>76</v>
      </c>
      <c r="D2087" s="1" t="s">
        <v>57</v>
      </c>
      <c r="E2087" s="1">
        <v>110</v>
      </c>
      <c r="F2087" s="1">
        <v>404</v>
      </c>
      <c r="G2087" s="1">
        <v>40</v>
      </c>
      <c r="H2087" s="1">
        <v>114</v>
      </c>
      <c r="I2087" s="1">
        <v>21</v>
      </c>
      <c r="J2087" s="1">
        <v>0</v>
      </c>
      <c r="K2087" s="1">
        <v>7</v>
      </c>
      <c r="L2087" s="1">
        <v>38</v>
      </c>
      <c r="M2087" s="1">
        <v>1</v>
      </c>
      <c r="N2087" s="1">
        <v>1</v>
      </c>
      <c r="O2087" s="1">
        <v>28</v>
      </c>
      <c r="P2087" s="1">
        <v>55</v>
      </c>
    </row>
    <row r="2088" spans="1:16" x14ac:dyDescent="0.25">
      <c r="A2088" s="1" t="s">
        <v>10224</v>
      </c>
      <c r="B2088" s="1">
        <v>2014</v>
      </c>
      <c r="C2088" s="1" t="s">
        <v>71</v>
      </c>
      <c r="D2088" s="1" t="s">
        <v>53</v>
      </c>
      <c r="E2088" s="1">
        <v>101</v>
      </c>
      <c r="F2088" s="1">
        <v>405</v>
      </c>
      <c r="G2088" s="1">
        <v>70</v>
      </c>
      <c r="H2088" s="1">
        <v>129</v>
      </c>
      <c r="I2088" s="1">
        <v>27</v>
      </c>
      <c r="J2088" s="1">
        <v>7</v>
      </c>
      <c r="K2088" s="1">
        <v>7</v>
      </c>
      <c r="L2088" s="1">
        <v>40</v>
      </c>
      <c r="M2088" s="1">
        <v>20</v>
      </c>
      <c r="N2088" s="1">
        <v>4</v>
      </c>
      <c r="O2088" s="1">
        <v>19</v>
      </c>
      <c r="P2088" s="1">
        <v>98</v>
      </c>
    </row>
    <row r="2089" spans="1:16" x14ac:dyDescent="0.25">
      <c r="A2089" s="1" t="s">
        <v>9952</v>
      </c>
      <c r="B2089" s="1">
        <v>2014</v>
      </c>
      <c r="C2089" s="1" t="s">
        <v>65</v>
      </c>
      <c r="D2089" s="1" t="s">
        <v>57</v>
      </c>
      <c r="E2089" s="1">
        <v>109</v>
      </c>
      <c r="F2089" s="1">
        <v>406</v>
      </c>
      <c r="G2089" s="1">
        <v>75</v>
      </c>
      <c r="H2089" s="1">
        <v>122</v>
      </c>
      <c r="I2089" s="1">
        <v>39</v>
      </c>
      <c r="J2089" s="1">
        <v>1</v>
      </c>
      <c r="K2089" s="1">
        <v>19</v>
      </c>
      <c r="L2089" s="1">
        <v>69</v>
      </c>
      <c r="M2089" s="1">
        <v>9</v>
      </c>
      <c r="N2089" s="1">
        <v>3</v>
      </c>
      <c r="O2089" s="1">
        <v>64</v>
      </c>
      <c r="P2089" s="1">
        <v>110</v>
      </c>
    </row>
    <row r="2090" spans="1:16" x14ac:dyDescent="0.25">
      <c r="A2090" s="1" t="s">
        <v>9579</v>
      </c>
      <c r="B2090" s="1">
        <v>2014</v>
      </c>
      <c r="C2090" s="1" t="s">
        <v>65</v>
      </c>
      <c r="D2090" s="1" t="s">
        <v>57</v>
      </c>
      <c r="E2090" s="1">
        <v>104</v>
      </c>
      <c r="F2090" s="1">
        <v>406</v>
      </c>
      <c r="G2090" s="1">
        <v>51</v>
      </c>
      <c r="H2090" s="1">
        <v>105</v>
      </c>
      <c r="I2090" s="1">
        <v>18</v>
      </c>
      <c r="J2090" s="1">
        <v>3</v>
      </c>
      <c r="K2090" s="1">
        <v>6</v>
      </c>
      <c r="L2090" s="1">
        <v>30</v>
      </c>
      <c r="M2090" s="1">
        <v>5</v>
      </c>
      <c r="N2090" s="1">
        <v>5</v>
      </c>
      <c r="O2090" s="1">
        <v>24</v>
      </c>
      <c r="P2090" s="1">
        <v>72</v>
      </c>
    </row>
    <row r="2091" spans="1:16" x14ac:dyDescent="0.25">
      <c r="A2091" s="1" t="s">
        <v>9831</v>
      </c>
      <c r="B2091" s="1">
        <v>2014</v>
      </c>
      <c r="C2091" s="1" t="s">
        <v>68</v>
      </c>
      <c r="D2091" s="1" t="s">
        <v>57</v>
      </c>
      <c r="E2091" s="1">
        <v>146</v>
      </c>
      <c r="F2091" s="1">
        <v>406</v>
      </c>
      <c r="G2091" s="1">
        <v>47</v>
      </c>
      <c r="H2091" s="1">
        <v>91</v>
      </c>
      <c r="I2091" s="1">
        <v>13</v>
      </c>
      <c r="J2091" s="1">
        <v>2</v>
      </c>
      <c r="K2091" s="1">
        <v>8</v>
      </c>
      <c r="L2091" s="1">
        <v>33</v>
      </c>
      <c r="M2091" s="1">
        <v>11</v>
      </c>
      <c r="N2091" s="1">
        <v>6</v>
      </c>
      <c r="O2091" s="1">
        <v>33</v>
      </c>
      <c r="P2091" s="1">
        <v>107</v>
      </c>
    </row>
    <row r="2092" spans="1:16" x14ac:dyDescent="0.25">
      <c r="A2092" s="1" t="s">
        <v>9929</v>
      </c>
      <c r="B2092" s="1">
        <v>2014</v>
      </c>
      <c r="C2092" s="1" t="s">
        <v>52</v>
      </c>
      <c r="D2092" s="1" t="s">
        <v>53</v>
      </c>
      <c r="E2092" s="1">
        <v>127</v>
      </c>
      <c r="F2092" s="1">
        <v>407</v>
      </c>
      <c r="G2092" s="1">
        <v>42</v>
      </c>
      <c r="H2092" s="1">
        <v>98</v>
      </c>
      <c r="I2092" s="1">
        <v>16</v>
      </c>
      <c r="J2092" s="1">
        <v>1</v>
      </c>
      <c r="K2092" s="1">
        <v>15</v>
      </c>
      <c r="L2092" s="1">
        <v>50</v>
      </c>
      <c r="M2092" s="1">
        <v>0</v>
      </c>
      <c r="N2092" s="1">
        <v>1</v>
      </c>
      <c r="O2092" s="1">
        <v>25</v>
      </c>
      <c r="P2092" s="1">
        <v>159</v>
      </c>
    </row>
    <row r="2093" spans="1:16" x14ac:dyDescent="0.25">
      <c r="A2093" s="1" t="s">
        <v>9769</v>
      </c>
      <c r="B2093" s="1">
        <v>2014</v>
      </c>
      <c r="C2093" s="1" t="s">
        <v>76</v>
      </c>
      <c r="D2093" s="1" t="s">
        <v>57</v>
      </c>
      <c r="E2093" s="1">
        <v>140</v>
      </c>
      <c r="F2093" s="1">
        <v>413</v>
      </c>
      <c r="G2093" s="1">
        <v>52</v>
      </c>
      <c r="H2093" s="1">
        <v>125</v>
      </c>
      <c r="I2093" s="1">
        <v>16</v>
      </c>
      <c r="J2093" s="1">
        <v>3</v>
      </c>
      <c r="K2093" s="1">
        <v>3</v>
      </c>
      <c r="L2093" s="1">
        <v>46</v>
      </c>
      <c r="M2093" s="1">
        <v>6</v>
      </c>
      <c r="N2093" s="1">
        <v>3</v>
      </c>
      <c r="O2093" s="1">
        <v>28</v>
      </c>
      <c r="P2093" s="1">
        <v>78</v>
      </c>
    </row>
    <row r="2094" spans="1:16" x14ac:dyDescent="0.25">
      <c r="A2094" s="1" t="s">
        <v>9859</v>
      </c>
      <c r="B2094" s="1">
        <v>2014</v>
      </c>
      <c r="C2094" s="1" t="s">
        <v>64</v>
      </c>
      <c r="D2094" s="1" t="s">
        <v>53</v>
      </c>
      <c r="E2094" s="1">
        <v>119</v>
      </c>
      <c r="F2094" s="1">
        <v>415</v>
      </c>
      <c r="G2094" s="1">
        <v>49</v>
      </c>
      <c r="H2094" s="1">
        <v>103</v>
      </c>
      <c r="I2094" s="1">
        <v>20</v>
      </c>
      <c r="J2094" s="1">
        <v>0</v>
      </c>
      <c r="K2094" s="1">
        <v>17</v>
      </c>
      <c r="L2094" s="1">
        <v>55</v>
      </c>
      <c r="M2094" s="1">
        <v>3</v>
      </c>
      <c r="N2094" s="1">
        <v>2</v>
      </c>
      <c r="O2094" s="1">
        <v>78</v>
      </c>
      <c r="P2094" s="1">
        <v>133</v>
      </c>
    </row>
    <row r="2095" spans="1:16" x14ac:dyDescent="0.25">
      <c r="A2095" s="1" t="s">
        <v>10156</v>
      </c>
      <c r="B2095" s="1">
        <v>2014</v>
      </c>
      <c r="C2095" s="1" t="s">
        <v>69</v>
      </c>
      <c r="D2095" s="1" t="s">
        <v>57</v>
      </c>
      <c r="E2095" s="1">
        <v>116</v>
      </c>
      <c r="F2095" s="1">
        <v>416</v>
      </c>
      <c r="G2095" s="1">
        <v>46</v>
      </c>
      <c r="H2095" s="1">
        <v>117</v>
      </c>
      <c r="I2095" s="1">
        <v>24</v>
      </c>
      <c r="J2095" s="1">
        <v>3</v>
      </c>
      <c r="K2095" s="1">
        <v>4</v>
      </c>
      <c r="L2095" s="1">
        <v>47</v>
      </c>
      <c r="M2095" s="1">
        <v>13</v>
      </c>
      <c r="N2095" s="1">
        <v>4</v>
      </c>
      <c r="O2095" s="1">
        <v>20</v>
      </c>
      <c r="P2095" s="1">
        <v>87</v>
      </c>
    </row>
    <row r="2096" spans="1:16" x14ac:dyDescent="0.25">
      <c r="A2096" s="1" t="s">
        <v>9844</v>
      </c>
      <c r="B2096" s="1">
        <v>2014</v>
      </c>
      <c r="C2096" s="1" t="s">
        <v>72</v>
      </c>
      <c r="D2096" s="1" t="s">
        <v>53</v>
      </c>
      <c r="E2096" s="1">
        <v>129</v>
      </c>
      <c r="F2096" s="1">
        <v>416</v>
      </c>
      <c r="G2096" s="1">
        <v>40</v>
      </c>
      <c r="H2096" s="1">
        <v>109</v>
      </c>
      <c r="I2096" s="1">
        <v>25</v>
      </c>
      <c r="J2096" s="1">
        <v>1</v>
      </c>
      <c r="K2096" s="1">
        <v>8</v>
      </c>
      <c r="L2096" s="1">
        <v>58</v>
      </c>
      <c r="M2096" s="1">
        <v>2</v>
      </c>
      <c r="N2096" s="1">
        <v>3</v>
      </c>
      <c r="O2096" s="1">
        <v>36</v>
      </c>
      <c r="P2096" s="1">
        <v>61</v>
      </c>
    </row>
    <row r="2097" spans="1:16" x14ac:dyDescent="0.25">
      <c r="A2097" s="1" t="s">
        <v>10225</v>
      </c>
      <c r="B2097" s="1">
        <v>2014</v>
      </c>
      <c r="C2097" s="1" t="s">
        <v>65</v>
      </c>
      <c r="D2097" s="1" t="s">
        <v>57</v>
      </c>
      <c r="E2097" s="1">
        <v>118</v>
      </c>
      <c r="F2097" s="1">
        <v>418</v>
      </c>
      <c r="G2097" s="1">
        <v>54</v>
      </c>
      <c r="H2097" s="1">
        <v>116</v>
      </c>
      <c r="I2097" s="1">
        <v>18</v>
      </c>
      <c r="J2097" s="1">
        <v>2</v>
      </c>
      <c r="K2097" s="1">
        <v>4</v>
      </c>
      <c r="L2097" s="1">
        <v>27</v>
      </c>
      <c r="M2097" s="1">
        <v>19</v>
      </c>
      <c r="N2097" s="1">
        <v>3</v>
      </c>
      <c r="O2097" s="1">
        <v>25</v>
      </c>
      <c r="P2097" s="1">
        <v>53</v>
      </c>
    </row>
    <row r="2098" spans="1:16" x14ac:dyDescent="0.25">
      <c r="A2098" s="1" t="s">
        <v>9721</v>
      </c>
      <c r="B2098" s="1">
        <v>2014</v>
      </c>
      <c r="C2098" s="1" t="s">
        <v>63</v>
      </c>
      <c r="D2098" s="1" t="s">
        <v>53</v>
      </c>
      <c r="E2098" s="1">
        <v>140</v>
      </c>
      <c r="F2098" s="1">
        <v>418</v>
      </c>
      <c r="G2098" s="1">
        <v>51</v>
      </c>
      <c r="H2098" s="1">
        <v>106</v>
      </c>
      <c r="I2098" s="1">
        <v>23</v>
      </c>
      <c r="J2098" s="1">
        <v>2</v>
      </c>
      <c r="K2098" s="1">
        <v>9</v>
      </c>
      <c r="L2098" s="1">
        <v>52</v>
      </c>
      <c r="M2098" s="1">
        <v>2</v>
      </c>
      <c r="N2098" s="1">
        <v>5</v>
      </c>
      <c r="O2098" s="1">
        <v>62</v>
      </c>
      <c r="P2098" s="1">
        <v>111</v>
      </c>
    </row>
    <row r="2099" spans="1:16" x14ac:dyDescent="0.25">
      <c r="A2099" s="1" t="s">
        <v>10069</v>
      </c>
      <c r="B2099" s="1">
        <v>2014</v>
      </c>
      <c r="C2099" s="1" t="s">
        <v>68</v>
      </c>
      <c r="D2099" s="1" t="s">
        <v>57</v>
      </c>
      <c r="E2099" s="1">
        <v>148</v>
      </c>
      <c r="F2099" s="1">
        <v>423</v>
      </c>
      <c r="G2099" s="1">
        <v>39</v>
      </c>
      <c r="H2099" s="1">
        <v>101</v>
      </c>
      <c r="I2099" s="1">
        <v>13</v>
      </c>
      <c r="J2099" s="1">
        <v>2</v>
      </c>
      <c r="K2099" s="1">
        <v>5</v>
      </c>
      <c r="L2099" s="1">
        <v>40</v>
      </c>
      <c r="M2099" s="1">
        <v>12</v>
      </c>
      <c r="N2099" s="1">
        <v>1</v>
      </c>
      <c r="O2099" s="1">
        <v>29</v>
      </c>
      <c r="P2099" s="1">
        <v>69</v>
      </c>
    </row>
    <row r="2100" spans="1:16" x14ac:dyDescent="0.25">
      <c r="A2100" s="1" t="s">
        <v>10163</v>
      </c>
      <c r="B2100" s="1">
        <v>2014</v>
      </c>
      <c r="C2100" s="1" t="s">
        <v>84</v>
      </c>
      <c r="D2100" s="1" t="s">
        <v>57</v>
      </c>
      <c r="E2100" s="1">
        <v>111</v>
      </c>
      <c r="F2100" s="1">
        <v>432</v>
      </c>
      <c r="G2100" s="1">
        <v>58</v>
      </c>
      <c r="H2100" s="1">
        <v>124</v>
      </c>
      <c r="I2100" s="1">
        <v>34</v>
      </c>
      <c r="J2100" s="1">
        <v>2</v>
      </c>
      <c r="K2100" s="1">
        <v>18</v>
      </c>
      <c r="L2100" s="1">
        <v>61</v>
      </c>
      <c r="M2100" s="1">
        <v>2</v>
      </c>
      <c r="N2100" s="1">
        <v>1</v>
      </c>
      <c r="O2100" s="1">
        <v>25</v>
      </c>
      <c r="P2100" s="1">
        <v>58</v>
      </c>
    </row>
    <row r="2101" spans="1:16" x14ac:dyDescent="0.25">
      <c r="A2101" s="1" t="s">
        <v>10118</v>
      </c>
      <c r="B2101" s="1">
        <v>2014</v>
      </c>
      <c r="C2101" s="1" t="s">
        <v>71</v>
      </c>
      <c r="D2101" s="1" t="s">
        <v>53</v>
      </c>
      <c r="E2101" s="1">
        <v>133</v>
      </c>
      <c r="F2101" s="1">
        <v>433</v>
      </c>
      <c r="G2101" s="1">
        <v>52</v>
      </c>
      <c r="H2101" s="1">
        <v>119</v>
      </c>
      <c r="I2101" s="1">
        <v>35</v>
      </c>
      <c r="J2101" s="1">
        <v>2</v>
      </c>
      <c r="K2101" s="1">
        <v>6</v>
      </c>
      <c r="L2101" s="1">
        <v>37</v>
      </c>
      <c r="M2101" s="1">
        <v>1</v>
      </c>
      <c r="N2101" s="1">
        <v>1</v>
      </c>
      <c r="O2101" s="1">
        <v>24</v>
      </c>
      <c r="P2101" s="1">
        <v>93</v>
      </c>
    </row>
    <row r="2102" spans="1:16" x14ac:dyDescent="0.25">
      <c r="A2102" s="1" t="s">
        <v>9559</v>
      </c>
      <c r="B2102" s="1">
        <v>2014</v>
      </c>
      <c r="C2102" s="1" t="s">
        <v>54</v>
      </c>
      <c r="D2102" s="1" t="s">
        <v>53</v>
      </c>
      <c r="E2102" s="1">
        <v>116</v>
      </c>
      <c r="F2102" s="1">
        <v>434</v>
      </c>
      <c r="G2102" s="1">
        <v>61</v>
      </c>
      <c r="H2102" s="1">
        <v>120</v>
      </c>
      <c r="I2102" s="1">
        <v>21</v>
      </c>
      <c r="J2102" s="1">
        <v>4</v>
      </c>
      <c r="K2102" s="1">
        <v>8</v>
      </c>
      <c r="L2102" s="1">
        <v>35</v>
      </c>
      <c r="M2102" s="1">
        <v>11</v>
      </c>
      <c r="N2102" s="1">
        <v>4</v>
      </c>
      <c r="O2102" s="1">
        <v>66</v>
      </c>
      <c r="P2102" s="1">
        <v>108</v>
      </c>
    </row>
    <row r="2103" spans="1:16" x14ac:dyDescent="0.25">
      <c r="A2103" s="1" t="s">
        <v>10124</v>
      </c>
      <c r="B2103" s="1">
        <v>2014</v>
      </c>
      <c r="C2103" s="1" t="s">
        <v>84</v>
      </c>
      <c r="D2103" s="1" t="s">
        <v>57</v>
      </c>
      <c r="E2103" s="1">
        <v>131</v>
      </c>
      <c r="F2103" s="1">
        <v>436</v>
      </c>
      <c r="G2103" s="1">
        <v>74</v>
      </c>
      <c r="H2103" s="1">
        <v>136</v>
      </c>
      <c r="I2103" s="1">
        <v>27</v>
      </c>
      <c r="J2103" s="1">
        <v>6</v>
      </c>
      <c r="K2103" s="1">
        <v>24</v>
      </c>
      <c r="L2103" s="1">
        <v>76</v>
      </c>
      <c r="M2103" s="1">
        <v>8</v>
      </c>
      <c r="N2103" s="1">
        <v>7</v>
      </c>
      <c r="O2103" s="1">
        <v>37</v>
      </c>
      <c r="P2103" s="1">
        <v>101</v>
      </c>
    </row>
    <row r="2104" spans="1:16" x14ac:dyDescent="0.25">
      <c r="A2104" s="1" t="s">
        <v>9756</v>
      </c>
      <c r="B2104" s="1">
        <v>2014</v>
      </c>
      <c r="C2104" s="1" t="s">
        <v>81</v>
      </c>
      <c r="D2104" s="1" t="s">
        <v>57</v>
      </c>
      <c r="E2104" s="1">
        <v>131</v>
      </c>
      <c r="F2104" s="1">
        <v>438</v>
      </c>
      <c r="G2104" s="1">
        <v>48</v>
      </c>
      <c r="H2104" s="1">
        <v>122</v>
      </c>
      <c r="I2104" s="1">
        <v>32</v>
      </c>
      <c r="J2104" s="1">
        <v>3</v>
      </c>
      <c r="K2104" s="1">
        <v>16</v>
      </c>
      <c r="L2104" s="1">
        <v>61</v>
      </c>
      <c r="M2104" s="1">
        <v>0</v>
      </c>
      <c r="N2104" s="1">
        <v>0</v>
      </c>
      <c r="O2104" s="1">
        <v>31</v>
      </c>
      <c r="P2104" s="1">
        <v>121</v>
      </c>
    </row>
    <row r="2105" spans="1:16" x14ac:dyDescent="0.25">
      <c r="A2105" s="1" t="s">
        <v>10120</v>
      </c>
      <c r="B2105" s="1">
        <v>2014</v>
      </c>
      <c r="C2105" s="1" t="s">
        <v>55</v>
      </c>
      <c r="D2105" s="1" t="s">
        <v>53</v>
      </c>
      <c r="E2105" s="1">
        <v>131</v>
      </c>
      <c r="F2105" s="1">
        <v>438</v>
      </c>
      <c r="G2105" s="1">
        <v>51</v>
      </c>
      <c r="H2105" s="1">
        <v>87</v>
      </c>
      <c r="I2105" s="1">
        <v>20</v>
      </c>
      <c r="J2105" s="1">
        <v>2</v>
      </c>
      <c r="K2105" s="1">
        <v>22</v>
      </c>
      <c r="L2105" s="1">
        <v>60</v>
      </c>
      <c r="M2105" s="1">
        <v>0</v>
      </c>
      <c r="N2105" s="1">
        <v>3</v>
      </c>
      <c r="O2105" s="1">
        <v>17</v>
      </c>
      <c r="P2105" s="1">
        <v>158</v>
      </c>
    </row>
    <row r="2106" spans="1:16" x14ac:dyDescent="0.25">
      <c r="A2106" s="1" t="s">
        <v>10129</v>
      </c>
      <c r="B2106" s="1">
        <v>2014</v>
      </c>
      <c r="C2106" s="1" t="s">
        <v>62</v>
      </c>
      <c r="D2106" s="1" t="s">
        <v>57</v>
      </c>
      <c r="E2106" s="1">
        <v>137</v>
      </c>
      <c r="F2106" s="1">
        <v>440</v>
      </c>
      <c r="G2106" s="1">
        <v>55</v>
      </c>
      <c r="H2106" s="1">
        <v>127</v>
      </c>
      <c r="I2106" s="1">
        <v>31</v>
      </c>
      <c r="J2106" s="1">
        <v>3</v>
      </c>
      <c r="K2106" s="1">
        <v>9</v>
      </c>
      <c r="L2106" s="1">
        <v>54</v>
      </c>
      <c r="M2106" s="1">
        <v>6</v>
      </c>
      <c r="N2106" s="1">
        <v>3</v>
      </c>
      <c r="O2106" s="1">
        <v>22</v>
      </c>
      <c r="P2106" s="1">
        <v>67</v>
      </c>
    </row>
    <row r="2107" spans="1:16" x14ac:dyDescent="0.25">
      <c r="A2107" s="1" t="s">
        <v>9912</v>
      </c>
      <c r="B2107" s="1">
        <v>2014</v>
      </c>
      <c r="C2107" s="1" t="s">
        <v>67</v>
      </c>
      <c r="D2107" s="1" t="s">
        <v>53</v>
      </c>
      <c r="E2107" s="1">
        <v>123</v>
      </c>
      <c r="F2107" s="1">
        <v>440</v>
      </c>
      <c r="G2107" s="1">
        <v>56</v>
      </c>
      <c r="H2107" s="1">
        <v>95</v>
      </c>
      <c r="I2107" s="1">
        <v>14</v>
      </c>
      <c r="J2107" s="1">
        <v>0</v>
      </c>
      <c r="K2107" s="1">
        <v>22</v>
      </c>
      <c r="L2107" s="1">
        <v>62</v>
      </c>
      <c r="M2107" s="1">
        <v>1</v>
      </c>
      <c r="N2107" s="1">
        <v>1</v>
      </c>
      <c r="O2107" s="1">
        <v>58</v>
      </c>
      <c r="P2107" s="1">
        <v>109</v>
      </c>
    </row>
    <row r="2108" spans="1:16" x14ac:dyDescent="0.25">
      <c r="A2108" s="1" t="s">
        <v>9976</v>
      </c>
      <c r="B2108" s="1">
        <v>2014</v>
      </c>
      <c r="C2108" s="1" t="s">
        <v>78</v>
      </c>
      <c r="D2108" s="1" t="s">
        <v>53</v>
      </c>
      <c r="E2108" s="1">
        <v>123</v>
      </c>
      <c r="F2108" s="1">
        <v>441</v>
      </c>
      <c r="G2108" s="1">
        <v>57</v>
      </c>
      <c r="H2108" s="1">
        <v>139</v>
      </c>
      <c r="I2108" s="1">
        <v>30</v>
      </c>
      <c r="J2108" s="1">
        <v>3</v>
      </c>
      <c r="K2108" s="1">
        <v>23</v>
      </c>
      <c r="L2108" s="1">
        <v>76</v>
      </c>
      <c r="M2108" s="1">
        <v>6</v>
      </c>
      <c r="N2108" s="1">
        <v>3</v>
      </c>
      <c r="O2108" s="1">
        <v>30</v>
      </c>
      <c r="P2108" s="1">
        <v>126</v>
      </c>
    </row>
    <row r="2109" spans="1:16" x14ac:dyDescent="0.25">
      <c r="A2109" s="1" t="s">
        <v>9816</v>
      </c>
      <c r="B2109" s="1">
        <v>2014</v>
      </c>
      <c r="C2109" s="1" t="s">
        <v>68</v>
      </c>
      <c r="D2109" s="1" t="s">
        <v>57</v>
      </c>
      <c r="E2109" s="1">
        <v>136</v>
      </c>
      <c r="F2109" s="1">
        <v>443</v>
      </c>
      <c r="G2109" s="1">
        <v>55</v>
      </c>
      <c r="H2109" s="1">
        <v>118</v>
      </c>
      <c r="I2109" s="1">
        <v>31</v>
      </c>
      <c r="J2109" s="1">
        <v>5</v>
      </c>
      <c r="K2109" s="1">
        <v>12</v>
      </c>
      <c r="L2109" s="1">
        <v>48</v>
      </c>
      <c r="M2109" s="1">
        <v>1</v>
      </c>
      <c r="N2109" s="1">
        <v>1</v>
      </c>
      <c r="O2109" s="1">
        <v>69</v>
      </c>
      <c r="P2109" s="1">
        <v>87</v>
      </c>
    </row>
    <row r="2110" spans="1:16" x14ac:dyDescent="0.25">
      <c r="A2110" s="1" t="s">
        <v>9642</v>
      </c>
      <c r="B2110" s="1">
        <v>2014</v>
      </c>
      <c r="C2110" s="1" t="s">
        <v>72</v>
      </c>
      <c r="D2110" s="1" t="s">
        <v>53</v>
      </c>
      <c r="E2110" s="1">
        <v>106</v>
      </c>
      <c r="F2110" s="1">
        <v>444</v>
      </c>
      <c r="G2110" s="1">
        <v>57</v>
      </c>
      <c r="H2110" s="1">
        <v>114</v>
      </c>
      <c r="I2110" s="1">
        <v>17</v>
      </c>
      <c r="J2110" s="1">
        <v>10</v>
      </c>
      <c r="K2110" s="1">
        <v>3</v>
      </c>
      <c r="L2110" s="1">
        <v>28</v>
      </c>
      <c r="M2110" s="1">
        <v>10</v>
      </c>
      <c r="N2110" s="1">
        <v>6</v>
      </c>
      <c r="O2110" s="1">
        <v>35</v>
      </c>
      <c r="P2110" s="1">
        <v>114</v>
      </c>
    </row>
    <row r="2111" spans="1:16" x14ac:dyDescent="0.25">
      <c r="A2111" s="1" t="s">
        <v>10226</v>
      </c>
      <c r="B2111" s="1">
        <v>2014</v>
      </c>
      <c r="C2111" s="1" t="s">
        <v>64</v>
      </c>
      <c r="D2111" s="1" t="s">
        <v>53</v>
      </c>
      <c r="E2111" s="1">
        <v>106</v>
      </c>
      <c r="F2111" s="1">
        <v>449</v>
      </c>
      <c r="G2111" s="1">
        <v>68</v>
      </c>
      <c r="H2111" s="1">
        <v>126</v>
      </c>
      <c r="I2111" s="1">
        <v>23</v>
      </c>
      <c r="J2111" s="1">
        <v>5</v>
      </c>
      <c r="K2111" s="1">
        <v>4</v>
      </c>
      <c r="L2111" s="1">
        <v>29</v>
      </c>
      <c r="M2111" s="1">
        <v>12</v>
      </c>
      <c r="N2111" s="1">
        <v>2</v>
      </c>
      <c r="O2111" s="1">
        <v>33</v>
      </c>
      <c r="P2111" s="1">
        <v>98</v>
      </c>
    </row>
    <row r="2112" spans="1:16" x14ac:dyDescent="0.25">
      <c r="A2112" s="1" t="s">
        <v>9583</v>
      </c>
      <c r="B2112" s="1">
        <v>2014</v>
      </c>
      <c r="C2112" s="1" t="s">
        <v>73</v>
      </c>
      <c r="D2112" s="1" t="s">
        <v>57</v>
      </c>
      <c r="E2112" s="1">
        <v>128</v>
      </c>
      <c r="F2112" s="1">
        <v>449</v>
      </c>
      <c r="G2112" s="1">
        <v>64</v>
      </c>
      <c r="H2112" s="1">
        <v>127</v>
      </c>
      <c r="I2112" s="1">
        <v>35</v>
      </c>
      <c r="J2112" s="1">
        <v>0</v>
      </c>
      <c r="K2112" s="1">
        <v>13</v>
      </c>
      <c r="L2112" s="1">
        <v>71</v>
      </c>
      <c r="M2112" s="1">
        <v>14</v>
      </c>
      <c r="N2112" s="1">
        <v>5</v>
      </c>
      <c r="O2112" s="1">
        <v>56</v>
      </c>
      <c r="P2112" s="1">
        <v>84</v>
      </c>
    </row>
    <row r="2113" spans="1:16" x14ac:dyDescent="0.25">
      <c r="A2113" s="1" t="s">
        <v>9550</v>
      </c>
      <c r="B2113" s="1">
        <v>2014</v>
      </c>
      <c r="C2113" s="1" t="s">
        <v>61</v>
      </c>
      <c r="D2113" s="1" t="s">
        <v>53</v>
      </c>
      <c r="E2113" s="1">
        <v>127</v>
      </c>
      <c r="F2113" s="1">
        <v>450</v>
      </c>
      <c r="G2113" s="1">
        <v>65</v>
      </c>
      <c r="H2113" s="1">
        <v>88</v>
      </c>
      <c r="I2113" s="1">
        <v>16</v>
      </c>
      <c r="J2113" s="1">
        <v>0</v>
      </c>
      <c r="K2113" s="1">
        <v>26</v>
      </c>
      <c r="L2113" s="1">
        <v>72</v>
      </c>
      <c r="M2113" s="1">
        <v>2</v>
      </c>
      <c r="N2113" s="1">
        <v>1</v>
      </c>
      <c r="O2113" s="1">
        <v>60</v>
      </c>
      <c r="P2113" s="1">
        <v>173</v>
      </c>
    </row>
    <row r="2114" spans="1:16" x14ac:dyDescent="0.25">
      <c r="A2114" s="1" t="s">
        <v>9872</v>
      </c>
      <c r="B2114" s="1">
        <v>2014</v>
      </c>
      <c r="C2114" s="1" t="s">
        <v>71</v>
      </c>
      <c r="D2114" s="1" t="s">
        <v>53</v>
      </c>
      <c r="E2114" s="1">
        <v>131</v>
      </c>
      <c r="F2114" s="1">
        <v>452</v>
      </c>
      <c r="G2114" s="1">
        <v>37</v>
      </c>
      <c r="H2114" s="1">
        <v>130</v>
      </c>
      <c r="I2114" s="1">
        <v>34</v>
      </c>
      <c r="J2114" s="1">
        <v>0</v>
      </c>
      <c r="K2114" s="1">
        <v>3</v>
      </c>
      <c r="L2114" s="1">
        <v>61</v>
      </c>
      <c r="M2114" s="1">
        <v>0</v>
      </c>
      <c r="N2114" s="1">
        <v>1</v>
      </c>
      <c r="O2114" s="1">
        <v>34</v>
      </c>
      <c r="P2114" s="1">
        <v>46</v>
      </c>
    </row>
    <row r="2115" spans="1:16" x14ac:dyDescent="0.25">
      <c r="A2115" s="1" t="s">
        <v>9674</v>
      </c>
      <c r="B2115" s="1">
        <v>2014</v>
      </c>
      <c r="C2115" s="1" t="s">
        <v>80</v>
      </c>
      <c r="D2115" s="1" t="s">
        <v>53</v>
      </c>
      <c r="E2115" s="1">
        <v>123</v>
      </c>
      <c r="F2115" s="1">
        <v>455</v>
      </c>
      <c r="G2115" s="1">
        <v>58</v>
      </c>
      <c r="H2115" s="1">
        <v>110</v>
      </c>
      <c r="I2115" s="1">
        <v>19</v>
      </c>
      <c r="J2115" s="1">
        <v>1</v>
      </c>
      <c r="K2115" s="1">
        <v>13</v>
      </c>
      <c r="L2115" s="1">
        <v>40</v>
      </c>
      <c r="M2115" s="1">
        <v>3</v>
      </c>
      <c r="N2115" s="1">
        <v>4</v>
      </c>
      <c r="O2115" s="1">
        <v>58</v>
      </c>
      <c r="P2115" s="1">
        <v>131</v>
      </c>
    </row>
    <row r="2116" spans="1:16" x14ac:dyDescent="0.25">
      <c r="A2116" s="1" t="s">
        <v>9611</v>
      </c>
      <c r="B2116" s="1">
        <v>2014</v>
      </c>
      <c r="C2116" s="1" t="s">
        <v>71</v>
      </c>
      <c r="D2116" s="1" t="s">
        <v>53</v>
      </c>
      <c r="E2116" s="1">
        <v>120</v>
      </c>
      <c r="F2116" s="1">
        <v>455</v>
      </c>
      <c r="G2116" s="1">
        <v>60</v>
      </c>
      <c r="H2116" s="1">
        <v>126</v>
      </c>
      <c r="I2116" s="1">
        <v>27</v>
      </c>
      <c r="J2116" s="1">
        <v>2</v>
      </c>
      <c r="K2116" s="1">
        <v>4</v>
      </c>
      <c r="L2116" s="1">
        <v>55</v>
      </c>
      <c r="M2116" s="1">
        <v>3</v>
      </c>
      <c r="N2116" s="1">
        <v>0</v>
      </c>
      <c r="O2116" s="1">
        <v>60</v>
      </c>
      <c r="P2116" s="1">
        <v>96</v>
      </c>
    </row>
    <row r="2117" spans="1:16" x14ac:dyDescent="0.25">
      <c r="A2117" s="1" t="s">
        <v>10227</v>
      </c>
      <c r="B2117" s="1">
        <v>2014</v>
      </c>
      <c r="C2117" s="1" t="s">
        <v>61</v>
      </c>
      <c r="D2117" s="1" t="s">
        <v>53</v>
      </c>
      <c r="E2117" s="1">
        <v>137</v>
      </c>
      <c r="F2117" s="1">
        <v>455</v>
      </c>
      <c r="G2117" s="1">
        <v>48</v>
      </c>
      <c r="H2117" s="1">
        <v>95</v>
      </c>
      <c r="I2117" s="1">
        <v>18</v>
      </c>
      <c r="J2117" s="1">
        <v>0</v>
      </c>
      <c r="K2117" s="1">
        <v>16</v>
      </c>
      <c r="L2117" s="1">
        <v>45</v>
      </c>
      <c r="M2117" s="1">
        <v>2</v>
      </c>
      <c r="N2117" s="1">
        <v>0</v>
      </c>
      <c r="O2117" s="1">
        <v>13</v>
      </c>
      <c r="P2117" s="1">
        <v>122</v>
      </c>
    </row>
    <row r="2118" spans="1:16" x14ac:dyDescent="0.25">
      <c r="A2118" s="1" t="s">
        <v>9997</v>
      </c>
      <c r="B2118" s="1">
        <v>2014</v>
      </c>
      <c r="C2118" s="1" t="s">
        <v>74</v>
      </c>
      <c r="D2118" s="1" t="s">
        <v>53</v>
      </c>
      <c r="E2118" s="1">
        <v>140</v>
      </c>
      <c r="F2118" s="1">
        <v>457</v>
      </c>
      <c r="G2118" s="1">
        <v>45</v>
      </c>
      <c r="H2118" s="1">
        <v>97</v>
      </c>
      <c r="I2118" s="1">
        <v>21</v>
      </c>
      <c r="J2118" s="1">
        <v>1</v>
      </c>
      <c r="K2118" s="1">
        <v>15</v>
      </c>
      <c r="L2118" s="1">
        <v>54</v>
      </c>
      <c r="M2118" s="1">
        <v>1</v>
      </c>
      <c r="N2118" s="1">
        <v>0</v>
      </c>
      <c r="O2118" s="1">
        <v>35</v>
      </c>
      <c r="P2118" s="1">
        <v>74</v>
      </c>
    </row>
    <row r="2119" spans="1:16" x14ac:dyDescent="0.25">
      <c r="A2119" s="1" t="s">
        <v>9886</v>
      </c>
      <c r="B2119" s="1">
        <v>2014</v>
      </c>
      <c r="C2119" s="1" t="s">
        <v>78</v>
      </c>
      <c r="D2119" s="1" t="s">
        <v>53</v>
      </c>
      <c r="E2119" s="1">
        <v>134</v>
      </c>
      <c r="F2119" s="1">
        <v>461</v>
      </c>
      <c r="G2119" s="1">
        <v>64</v>
      </c>
      <c r="H2119" s="1">
        <v>130</v>
      </c>
      <c r="I2119" s="1">
        <v>27</v>
      </c>
      <c r="J2119" s="1">
        <v>2</v>
      </c>
      <c r="K2119" s="1">
        <v>8</v>
      </c>
      <c r="L2119" s="1">
        <v>51</v>
      </c>
      <c r="M2119" s="1">
        <v>36</v>
      </c>
      <c r="N2119" s="1">
        <v>11</v>
      </c>
      <c r="O2119" s="1">
        <v>22</v>
      </c>
      <c r="P2119" s="1">
        <v>75</v>
      </c>
    </row>
    <row r="2120" spans="1:16" x14ac:dyDescent="0.25">
      <c r="A2120" s="1" t="s">
        <v>9737</v>
      </c>
      <c r="B2120" s="1">
        <v>2014</v>
      </c>
      <c r="C2120" s="1" t="s">
        <v>77</v>
      </c>
      <c r="D2120" s="1" t="s">
        <v>53</v>
      </c>
      <c r="E2120" s="1">
        <v>134</v>
      </c>
      <c r="F2120" s="1">
        <v>462</v>
      </c>
      <c r="G2120" s="1">
        <v>53</v>
      </c>
      <c r="H2120" s="1">
        <v>120</v>
      </c>
      <c r="I2120" s="1">
        <v>25</v>
      </c>
      <c r="J2120" s="1">
        <v>1</v>
      </c>
      <c r="K2120" s="1">
        <v>10</v>
      </c>
      <c r="L2120" s="1">
        <v>55</v>
      </c>
      <c r="M2120" s="1">
        <v>1</v>
      </c>
      <c r="N2120" s="1">
        <v>3</v>
      </c>
      <c r="O2120" s="1">
        <v>38</v>
      </c>
      <c r="P2120" s="1">
        <v>124</v>
      </c>
    </row>
    <row r="2121" spans="1:16" x14ac:dyDescent="0.25">
      <c r="A2121" s="1" t="s">
        <v>9529</v>
      </c>
      <c r="B2121" s="1">
        <v>2014</v>
      </c>
      <c r="C2121" s="1" t="s">
        <v>75</v>
      </c>
      <c r="D2121" s="1" t="s">
        <v>57</v>
      </c>
      <c r="E2121" s="1">
        <v>121</v>
      </c>
      <c r="F2121" s="1">
        <v>462</v>
      </c>
      <c r="G2121" s="1">
        <v>44</v>
      </c>
      <c r="H2121" s="1">
        <v>123</v>
      </c>
      <c r="I2121" s="1">
        <v>25</v>
      </c>
      <c r="J2121" s="1">
        <v>0</v>
      </c>
      <c r="K2121" s="1">
        <v>8</v>
      </c>
      <c r="L2121" s="1">
        <v>51</v>
      </c>
      <c r="M2121" s="1">
        <v>2</v>
      </c>
      <c r="N2121" s="1">
        <v>3</v>
      </c>
      <c r="O2121" s="1">
        <v>23</v>
      </c>
      <c r="P2121" s="1">
        <v>74</v>
      </c>
    </row>
    <row r="2122" spans="1:16" x14ac:dyDescent="0.25">
      <c r="A2122" s="1" t="s">
        <v>9774</v>
      </c>
      <c r="B2122" s="1">
        <v>2014</v>
      </c>
      <c r="C2122" s="1" t="s">
        <v>66</v>
      </c>
      <c r="D2122" s="1" t="s">
        <v>53</v>
      </c>
      <c r="E2122" s="1">
        <v>126</v>
      </c>
      <c r="F2122" s="1">
        <v>463</v>
      </c>
      <c r="G2122" s="1">
        <v>68</v>
      </c>
      <c r="H2122" s="1">
        <v>114</v>
      </c>
      <c r="I2122" s="1">
        <v>21</v>
      </c>
      <c r="J2122" s="1">
        <v>3</v>
      </c>
      <c r="K2122" s="1">
        <v>9</v>
      </c>
      <c r="L2122" s="1">
        <v>47</v>
      </c>
      <c r="M2122" s="1">
        <v>19</v>
      </c>
      <c r="N2122" s="1">
        <v>5</v>
      </c>
      <c r="O2122" s="1">
        <v>66</v>
      </c>
      <c r="P2122" s="1">
        <v>66</v>
      </c>
    </row>
    <row r="2123" spans="1:16" x14ac:dyDescent="0.25">
      <c r="A2123" s="1" t="s">
        <v>10158</v>
      </c>
      <c r="B2123" s="1">
        <v>2014</v>
      </c>
      <c r="C2123" s="1" t="s">
        <v>52</v>
      </c>
      <c r="D2123" s="1" t="s">
        <v>53</v>
      </c>
      <c r="E2123" s="1">
        <v>130</v>
      </c>
      <c r="F2123" s="1">
        <v>464</v>
      </c>
      <c r="G2123" s="1">
        <v>50</v>
      </c>
      <c r="H2123" s="1">
        <v>131</v>
      </c>
      <c r="I2123" s="1">
        <v>31</v>
      </c>
      <c r="J2123" s="1">
        <v>5</v>
      </c>
      <c r="K2123" s="1">
        <v>7</v>
      </c>
      <c r="L2123" s="1">
        <v>57</v>
      </c>
      <c r="M2123" s="1">
        <v>0</v>
      </c>
      <c r="N2123" s="1">
        <v>4</v>
      </c>
      <c r="O2123" s="1">
        <v>36</v>
      </c>
      <c r="P2123" s="1">
        <v>78</v>
      </c>
    </row>
    <row r="2124" spans="1:16" x14ac:dyDescent="0.25">
      <c r="A2124" s="1" t="s">
        <v>9700</v>
      </c>
      <c r="B2124" s="1">
        <v>2014</v>
      </c>
      <c r="C2124" s="1" t="s">
        <v>54</v>
      </c>
      <c r="D2124" s="1" t="s">
        <v>53</v>
      </c>
      <c r="E2124" s="1">
        <v>126</v>
      </c>
      <c r="F2124" s="1">
        <v>465</v>
      </c>
      <c r="G2124" s="1">
        <v>43</v>
      </c>
      <c r="H2124" s="1">
        <v>103</v>
      </c>
      <c r="I2124" s="1">
        <v>21</v>
      </c>
      <c r="J2124" s="1">
        <v>2</v>
      </c>
      <c r="K2124" s="1">
        <v>14</v>
      </c>
      <c r="L2124" s="1">
        <v>56</v>
      </c>
      <c r="M2124" s="1">
        <v>1</v>
      </c>
      <c r="N2124" s="1">
        <v>0</v>
      </c>
      <c r="O2124" s="1">
        <v>34</v>
      </c>
      <c r="P2124" s="1">
        <v>151</v>
      </c>
    </row>
    <row r="2125" spans="1:16" x14ac:dyDescent="0.25">
      <c r="A2125" s="1" t="s">
        <v>9610</v>
      </c>
      <c r="B2125" s="1">
        <v>2014</v>
      </c>
      <c r="C2125" s="1" t="s">
        <v>74</v>
      </c>
      <c r="D2125" s="1" t="s">
        <v>53</v>
      </c>
      <c r="E2125" s="1">
        <v>133</v>
      </c>
      <c r="F2125" s="1">
        <v>471</v>
      </c>
      <c r="G2125" s="1">
        <v>55</v>
      </c>
      <c r="H2125" s="1">
        <v>142</v>
      </c>
      <c r="I2125" s="1">
        <v>29</v>
      </c>
      <c r="J2125" s="1">
        <v>4</v>
      </c>
      <c r="K2125" s="1">
        <v>5</v>
      </c>
      <c r="L2125" s="1">
        <v>53</v>
      </c>
      <c r="M2125" s="1">
        <v>28</v>
      </c>
      <c r="N2125" s="1">
        <v>5</v>
      </c>
      <c r="O2125" s="1">
        <v>24</v>
      </c>
      <c r="P2125" s="1">
        <v>108</v>
      </c>
    </row>
    <row r="2126" spans="1:16" x14ac:dyDescent="0.25">
      <c r="A2126" s="1" t="s">
        <v>9965</v>
      </c>
      <c r="B2126" s="1">
        <v>2014</v>
      </c>
      <c r="C2126" s="1" t="s">
        <v>82</v>
      </c>
      <c r="D2126" s="1" t="s">
        <v>57</v>
      </c>
      <c r="E2126" s="1">
        <v>144</v>
      </c>
      <c r="F2126" s="1">
        <v>473</v>
      </c>
      <c r="G2126" s="1">
        <v>47</v>
      </c>
      <c r="H2126" s="1">
        <v>111</v>
      </c>
      <c r="I2126" s="1">
        <v>22</v>
      </c>
      <c r="J2126" s="1">
        <v>1</v>
      </c>
      <c r="K2126" s="1">
        <v>10</v>
      </c>
      <c r="L2126" s="1">
        <v>63</v>
      </c>
      <c r="M2126" s="1">
        <v>7</v>
      </c>
      <c r="N2126" s="1">
        <v>1</v>
      </c>
      <c r="O2126" s="1">
        <v>34</v>
      </c>
      <c r="P2126" s="1">
        <v>91</v>
      </c>
    </row>
    <row r="2127" spans="1:16" x14ac:dyDescent="0.25">
      <c r="A2127" s="1" t="s">
        <v>9684</v>
      </c>
      <c r="B2127" s="1">
        <v>2014</v>
      </c>
      <c r="C2127" s="1" t="s">
        <v>63</v>
      </c>
      <c r="D2127" s="1" t="s">
        <v>53</v>
      </c>
      <c r="E2127" s="1">
        <v>137</v>
      </c>
      <c r="F2127" s="1">
        <v>476</v>
      </c>
      <c r="G2127" s="1">
        <v>33</v>
      </c>
      <c r="H2127" s="1">
        <v>123</v>
      </c>
      <c r="I2127" s="1">
        <v>18</v>
      </c>
      <c r="J2127" s="1">
        <v>0</v>
      </c>
      <c r="K2127" s="1">
        <v>7</v>
      </c>
      <c r="L2127" s="1">
        <v>39</v>
      </c>
      <c r="M2127" s="1">
        <v>1</v>
      </c>
      <c r="N2127" s="1">
        <v>1</v>
      </c>
      <c r="O2127" s="1">
        <v>43</v>
      </c>
      <c r="P2127" s="1">
        <v>60</v>
      </c>
    </row>
    <row r="2128" spans="1:16" x14ac:dyDescent="0.25">
      <c r="A2128" s="1" t="s">
        <v>9565</v>
      </c>
      <c r="B2128" s="1">
        <v>2014</v>
      </c>
      <c r="C2128" s="1" t="s">
        <v>60</v>
      </c>
      <c r="D2128" s="1" t="s">
        <v>53</v>
      </c>
      <c r="E2128" s="1">
        <v>128</v>
      </c>
      <c r="F2128" s="1">
        <v>477</v>
      </c>
      <c r="G2128" s="1">
        <v>75</v>
      </c>
      <c r="H2128" s="1">
        <v>128</v>
      </c>
      <c r="I2128" s="1">
        <v>27</v>
      </c>
      <c r="J2128" s="1">
        <v>2</v>
      </c>
      <c r="K2128" s="1">
        <v>34</v>
      </c>
      <c r="L2128" s="1">
        <v>98</v>
      </c>
      <c r="M2128" s="1">
        <v>2</v>
      </c>
      <c r="N2128" s="1">
        <v>0</v>
      </c>
      <c r="O2128" s="1">
        <v>62</v>
      </c>
      <c r="P2128" s="1">
        <v>82</v>
      </c>
    </row>
    <row r="2129" spans="1:16" x14ac:dyDescent="0.25">
      <c r="A2129" s="1" t="s">
        <v>9978</v>
      </c>
      <c r="B2129" s="1">
        <v>2014</v>
      </c>
      <c r="C2129" s="1" t="s">
        <v>72</v>
      </c>
      <c r="D2129" s="1" t="s">
        <v>53</v>
      </c>
      <c r="E2129" s="1">
        <v>142</v>
      </c>
      <c r="F2129" s="1">
        <v>478</v>
      </c>
      <c r="G2129" s="1">
        <v>62</v>
      </c>
      <c r="H2129" s="1">
        <v>134</v>
      </c>
      <c r="I2129" s="1">
        <v>29</v>
      </c>
      <c r="J2129" s="1">
        <v>1</v>
      </c>
      <c r="K2129" s="1">
        <v>13</v>
      </c>
      <c r="L2129" s="1">
        <v>59</v>
      </c>
      <c r="M2129" s="1">
        <v>3</v>
      </c>
      <c r="N2129" s="1">
        <v>1</v>
      </c>
      <c r="O2129" s="1">
        <v>39</v>
      </c>
      <c r="P2129" s="1">
        <v>99</v>
      </c>
    </row>
    <row r="2130" spans="1:16" x14ac:dyDescent="0.25">
      <c r="A2130" s="1" t="s">
        <v>9761</v>
      </c>
      <c r="B2130" s="1">
        <v>2014</v>
      </c>
      <c r="C2130" s="1" t="s">
        <v>58</v>
      </c>
      <c r="D2130" s="1" t="s">
        <v>57</v>
      </c>
      <c r="E2130" s="1">
        <v>149</v>
      </c>
      <c r="F2130" s="1">
        <v>478</v>
      </c>
      <c r="G2130" s="1">
        <v>68</v>
      </c>
      <c r="H2130" s="1">
        <v>119</v>
      </c>
      <c r="I2130" s="1">
        <v>33</v>
      </c>
      <c r="J2130" s="1">
        <v>4</v>
      </c>
      <c r="K2130" s="1">
        <v>16</v>
      </c>
      <c r="L2130" s="1">
        <v>51</v>
      </c>
      <c r="M2130" s="1">
        <v>1</v>
      </c>
      <c r="N2130" s="1">
        <v>2</v>
      </c>
      <c r="O2130" s="1">
        <v>65</v>
      </c>
      <c r="P2130" s="1">
        <v>113</v>
      </c>
    </row>
    <row r="2131" spans="1:16" x14ac:dyDescent="0.25">
      <c r="A2131" s="1" t="s">
        <v>9984</v>
      </c>
      <c r="B2131" s="1">
        <v>2014</v>
      </c>
      <c r="C2131" s="1" t="s">
        <v>63</v>
      </c>
      <c r="D2131" s="1" t="s">
        <v>53</v>
      </c>
      <c r="E2131" s="1">
        <v>123</v>
      </c>
      <c r="F2131" s="1">
        <v>479</v>
      </c>
      <c r="G2131" s="1">
        <v>64</v>
      </c>
      <c r="H2131" s="1">
        <v>117</v>
      </c>
      <c r="I2131" s="1">
        <v>30</v>
      </c>
      <c r="J2131" s="1">
        <v>2</v>
      </c>
      <c r="K2131" s="1">
        <v>10</v>
      </c>
      <c r="L2131" s="1">
        <v>36</v>
      </c>
      <c r="M2131" s="1">
        <v>15</v>
      </c>
      <c r="N2131" s="1">
        <v>6</v>
      </c>
      <c r="O2131" s="1">
        <v>47</v>
      </c>
      <c r="P2131" s="1">
        <v>108</v>
      </c>
    </row>
    <row r="2132" spans="1:16" x14ac:dyDescent="0.25">
      <c r="A2132" s="1" t="s">
        <v>9564</v>
      </c>
      <c r="B2132" s="1">
        <v>2014</v>
      </c>
      <c r="C2132" s="1" t="s">
        <v>60</v>
      </c>
      <c r="D2132" s="1" t="s">
        <v>53</v>
      </c>
      <c r="E2132" s="1">
        <v>139</v>
      </c>
      <c r="F2132" s="1">
        <v>481</v>
      </c>
      <c r="G2132" s="1">
        <v>40</v>
      </c>
      <c r="H2132" s="1">
        <v>132</v>
      </c>
      <c r="I2132" s="1">
        <v>22</v>
      </c>
      <c r="J2132" s="1">
        <v>0</v>
      </c>
      <c r="K2132" s="1">
        <v>12</v>
      </c>
      <c r="L2132" s="1">
        <v>69</v>
      </c>
      <c r="M2132" s="1">
        <v>3</v>
      </c>
      <c r="N2132" s="1">
        <v>0</v>
      </c>
      <c r="O2132" s="1">
        <v>32</v>
      </c>
      <c r="P2132" s="1">
        <v>76</v>
      </c>
    </row>
    <row r="2133" spans="1:16" x14ac:dyDescent="0.25">
      <c r="A2133" s="1" t="s">
        <v>10141</v>
      </c>
      <c r="B2133" s="1">
        <v>2014</v>
      </c>
      <c r="C2133" s="1" t="s">
        <v>72</v>
      </c>
      <c r="D2133" s="1" t="s">
        <v>53</v>
      </c>
      <c r="E2133" s="1">
        <v>135</v>
      </c>
      <c r="F2133" s="1">
        <v>485</v>
      </c>
      <c r="G2133" s="1">
        <v>61</v>
      </c>
      <c r="H2133" s="1">
        <v>135</v>
      </c>
      <c r="I2133" s="1">
        <v>25</v>
      </c>
      <c r="J2133" s="1">
        <v>3</v>
      </c>
      <c r="K2133" s="1">
        <v>21</v>
      </c>
      <c r="L2133" s="1">
        <v>74</v>
      </c>
      <c r="M2133" s="1">
        <v>0</v>
      </c>
      <c r="N2133" s="1">
        <v>0</v>
      </c>
      <c r="O2133" s="1">
        <v>24</v>
      </c>
      <c r="P2133" s="1">
        <v>120</v>
      </c>
    </row>
    <row r="2134" spans="1:16" x14ac:dyDescent="0.25">
      <c r="A2134" s="1" t="s">
        <v>10134</v>
      </c>
      <c r="B2134" s="1">
        <v>2014</v>
      </c>
      <c r="C2134" s="1" t="s">
        <v>52</v>
      </c>
      <c r="D2134" s="1" t="s">
        <v>53</v>
      </c>
      <c r="E2134" s="1">
        <v>123</v>
      </c>
      <c r="F2134" s="1">
        <v>486</v>
      </c>
      <c r="G2134" s="1">
        <v>76</v>
      </c>
      <c r="H2134" s="1">
        <v>146</v>
      </c>
      <c r="I2134" s="1">
        <v>26</v>
      </c>
      <c r="J2134" s="1">
        <v>10</v>
      </c>
      <c r="K2134" s="1">
        <v>1</v>
      </c>
      <c r="L2134" s="1">
        <v>35</v>
      </c>
      <c r="M2134" s="1">
        <v>15</v>
      </c>
      <c r="N2134" s="1">
        <v>9</v>
      </c>
      <c r="O2134" s="1">
        <v>43</v>
      </c>
      <c r="P2134" s="1">
        <v>83</v>
      </c>
    </row>
    <row r="2135" spans="1:16" x14ac:dyDescent="0.25">
      <c r="A2135" s="1" t="s">
        <v>9650</v>
      </c>
      <c r="B2135" s="1">
        <v>2014</v>
      </c>
      <c r="C2135" s="1" t="s">
        <v>65</v>
      </c>
      <c r="D2135" s="1" t="s">
        <v>57</v>
      </c>
      <c r="E2135" s="1">
        <v>136</v>
      </c>
      <c r="F2135" s="1">
        <v>489</v>
      </c>
      <c r="G2135" s="1">
        <v>40</v>
      </c>
      <c r="H2135" s="1">
        <v>119</v>
      </c>
      <c r="I2135" s="1">
        <v>23</v>
      </c>
      <c r="J2135" s="1">
        <v>0</v>
      </c>
      <c r="K2135" s="1">
        <v>13</v>
      </c>
      <c r="L2135" s="1">
        <v>72</v>
      </c>
      <c r="M2135" s="1">
        <v>0</v>
      </c>
      <c r="N2135" s="1">
        <v>4</v>
      </c>
      <c r="O2135" s="1">
        <v>56</v>
      </c>
      <c r="P2135" s="1">
        <v>97</v>
      </c>
    </row>
    <row r="2136" spans="1:16" x14ac:dyDescent="0.25">
      <c r="A2136" s="1" t="s">
        <v>10086</v>
      </c>
      <c r="B2136" s="1">
        <v>2014</v>
      </c>
      <c r="C2136" s="1" t="s">
        <v>74</v>
      </c>
      <c r="D2136" s="1" t="s">
        <v>53</v>
      </c>
      <c r="E2136" s="1">
        <v>132</v>
      </c>
      <c r="F2136" s="1">
        <v>491</v>
      </c>
      <c r="G2136" s="1">
        <v>63</v>
      </c>
      <c r="H2136" s="1">
        <v>140</v>
      </c>
      <c r="I2136" s="1">
        <v>22</v>
      </c>
      <c r="J2136" s="1">
        <v>6</v>
      </c>
      <c r="K2136" s="1">
        <v>1</v>
      </c>
      <c r="L2136" s="1">
        <v>43</v>
      </c>
      <c r="M2136" s="1">
        <v>17</v>
      </c>
      <c r="N2136" s="1">
        <v>8</v>
      </c>
      <c r="O2136" s="1">
        <v>43</v>
      </c>
      <c r="P2136" s="1">
        <v>49</v>
      </c>
    </row>
    <row r="2137" spans="1:16" x14ac:dyDescent="0.25">
      <c r="A2137" s="1" t="s">
        <v>9969</v>
      </c>
      <c r="B2137" s="1">
        <v>2014</v>
      </c>
      <c r="C2137" s="1" t="s">
        <v>81</v>
      </c>
      <c r="D2137" s="1" t="s">
        <v>57</v>
      </c>
      <c r="E2137" s="1">
        <v>153</v>
      </c>
      <c r="F2137" s="1">
        <v>491</v>
      </c>
      <c r="G2137" s="1">
        <v>54</v>
      </c>
      <c r="H2137" s="1">
        <v>121</v>
      </c>
      <c r="I2137" s="1">
        <v>20</v>
      </c>
      <c r="J2137" s="1">
        <v>10</v>
      </c>
      <c r="K2137" s="1">
        <v>10</v>
      </c>
      <c r="L2137" s="1">
        <v>69</v>
      </c>
      <c r="M2137" s="1">
        <v>5</v>
      </c>
      <c r="N2137" s="1">
        <v>3</v>
      </c>
      <c r="O2137" s="1">
        <v>59</v>
      </c>
      <c r="P2137" s="1">
        <v>129</v>
      </c>
    </row>
    <row r="2138" spans="1:16" x14ac:dyDescent="0.25">
      <c r="A2138" s="1" t="s">
        <v>9507</v>
      </c>
      <c r="B2138" s="1">
        <v>2014</v>
      </c>
      <c r="C2138" s="1" t="s">
        <v>80</v>
      </c>
      <c r="D2138" s="1" t="s">
        <v>53</v>
      </c>
      <c r="E2138" s="1">
        <v>131</v>
      </c>
      <c r="F2138" s="1">
        <v>492</v>
      </c>
      <c r="G2138" s="1">
        <v>54</v>
      </c>
      <c r="H2138" s="1">
        <v>138</v>
      </c>
      <c r="I2138" s="1">
        <v>30</v>
      </c>
      <c r="J2138" s="1">
        <v>8</v>
      </c>
      <c r="K2138" s="1">
        <v>4</v>
      </c>
      <c r="L2138" s="1">
        <v>54</v>
      </c>
      <c r="M2138" s="1">
        <v>17</v>
      </c>
      <c r="N2138" s="1">
        <v>9</v>
      </c>
      <c r="O2138" s="1">
        <v>23</v>
      </c>
      <c r="P2138" s="1">
        <v>93</v>
      </c>
    </row>
    <row r="2139" spans="1:16" x14ac:dyDescent="0.25">
      <c r="A2139" s="1" t="s">
        <v>9603</v>
      </c>
      <c r="B2139" s="1">
        <v>2014</v>
      </c>
      <c r="C2139" s="1" t="s">
        <v>75</v>
      </c>
      <c r="D2139" s="1" t="s">
        <v>57</v>
      </c>
      <c r="E2139" s="1">
        <v>137</v>
      </c>
      <c r="F2139" s="1">
        <v>493</v>
      </c>
      <c r="G2139" s="1">
        <v>71</v>
      </c>
      <c r="H2139" s="1">
        <v>107</v>
      </c>
      <c r="I2139" s="1">
        <v>21</v>
      </c>
      <c r="J2139" s="1">
        <v>1</v>
      </c>
      <c r="K2139" s="1">
        <v>18</v>
      </c>
      <c r="L2139" s="1">
        <v>66</v>
      </c>
      <c r="M2139" s="1">
        <v>12</v>
      </c>
      <c r="N2139" s="1">
        <v>3</v>
      </c>
      <c r="O2139" s="1">
        <v>44</v>
      </c>
      <c r="P2139" s="1">
        <v>149</v>
      </c>
    </row>
    <row r="2140" spans="1:16" x14ac:dyDescent="0.25">
      <c r="A2140" s="1" t="s">
        <v>10125</v>
      </c>
      <c r="B2140" s="1">
        <v>2014</v>
      </c>
      <c r="C2140" s="1" t="s">
        <v>77</v>
      </c>
      <c r="D2140" s="1" t="s">
        <v>53</v>
      </c>
      <c r="E2140" s="1">
        <v>127</v>
      </c>
      <c r="F2140" s="1">
        <v>493</v>
      </c>
      <c r="G2140" s="1">
        <v>90</v>
      </c>
      <c r="H2140" s="1">
        <v>134</v>
      </c>
      <c r="I2140" s="1">
        <v>31</v>
      </c>
      <c r="J2140" s="1">
        <v>3</v>
      </c>
      <c r="K2140" s="1">
        <v>17</v>
      </c>
      <c r="L2140" s="1">
        <v>58</v>
      </c>
      <c r="M2140" s="1">
        <v>5</v>
      </c>
      <c r="N2140" s="1">
        <v>3</v>
      </c>
      <c r="O2140" s="1">
        <v>38</v>
      </c>
      <c r="P2140" s="1">
        <v>104</v>
      </c>
    </row>
    <row r="2141" spans="1:16" x14ac:dyDescent="0.25">
      <c r="A2141" s="1" t="s">
        <v>9492</v>
      </c>
      <c r="B2141" s="1">
        <v>2014</v>
      </c>
      <c r="C2141" s="1" t="s">
        <v>79</v>
      </c>
      <c r="D2141" s="1" t="s">
        <v>57</v>
      </c>
      <c r="E2141" s="1">
        <v>140</v>
      </c>
      <c r="F2141" s="1">
        <v>494</v>
      </c>
      <c r="G2141" s="1">
        <v>73</v>
      </c>
      <c r="H2141" s="1">
        <v>128</v>
      </c>
      <c r="I2141" s="1">
        <v>19</v>
      </c>
      <c r="J2141" s="1">
        <v>0</v>
      </c>
      <c r="K2141" s="1">
        <v>26</v>
      </c>
      <c r="L2141" s="1">
        <v>92</v>
      </c>
      <c r="M2141" s="1">
        <v>3</v>
      </c>
      <c r="N2141" s="1">
        <v>0</v>
      </c>
      <c r="O2141" s="1">
        <v>82</v>
      </c>
      <c r="P2141" s="1">
        <v>108</v>
      </c>
    </row>
    <row r="2142" spans="1:16" x14ac:dyDescent="0.25">
      <c r="A2142" s="1" t="s">
        <v>10063</v>
      </c>
      <c r="B2142" s="1">
        <v>2014</v>
      </c>
      <c r="C2142" s="1" t="s">
        <v>84</v>
      </c>
      <c r="D2142" s="1" t="s">
        <v>57</v>
      </c>
      <c r="E2142" s="1">
        <v>149</v>
      </c>
      <c r="F2142" s="1">
        <v>494</v>
      </c>
      <c r="G2142" s="1">
        <v>59</v>
      </c>
      <c r="H2142" s="1">
        <v>132</v>
      </c>
      <c r="I2142" s="1">
        <v>15</v>
      </c>
      <c r="J2142" s="1">
        <v>5</v>
      </c>
      <c r="K2142" s="1">
        <v>5</v>
      </c>
      <c r="L2142" s="1">
        <v>42</v>
      </c>
      <c r="M2142" s="1">
        <v>10</v>
      </c>
      <c r="N2142" s="1">
        <v>10</v>
      </c>
      <c r="O2142" s="1">
        <v>33</v>
      </c>
      <c r="P2142" s="1">
        <v>97</v>
      </c>
    </row>
    <row r="2143" spans="1:16" x14ac:dyDescent="0.25">
      <c r="A2143" s="1" t="s">
        <v>9519</v>
      </c>
      <c r="B2143" s="1">
        <v>2014</v>
      </c>
      <c r="C2143" s="1" t="s">
        <v>62</v>
      </c>
      <c r="D2143" s="1" t="s">
        <v>57</v>
      </c>
      <c r="E2143" s="1">
        <v>133</v>
      </c>
      <c r="F2143" s="1">
        <v>494</v>
      </c>
      <c r="G2143" s="1">
        <v>47</v>
      </c>
      <c r="H2143" s="1">
        <v>141</v>
      </c>
      <c r="I2143" s="1">
        <v>23</v>
      </c>
      <c r="J2143" s="1">
        <v>1</v>
      </c>
      <c r="K2143" s="1">
        <v>15</v>
      </c>
      <c r="L2143" s="1">
        <v>66</v>
      </c>
      <c r="M2143" s="1">
        <v>3</v>
      </c>
      <c r="N2143" s="1">
        <v>0</v>
      </c>
      <c r="O2143" s="1">
        <v>21</v>
      </c>
      <c r="P2143" s="1">
        <v>75</v>
      </c>
    </row>
    <row r="2144" spans="1:16" x14ac:dyDescent="0.25">
      <c r="A2144" s="1" t="s">
        <v>10044</v>
      </c>
      <c r="B2144" s="1">
        <v>2014</v>
      </c>
      <c r="C2144" s="1" t="s">
        <v>70</v>
      </c>
      <c r="D2144" s="1" t="s">
        <v>57</v>
      </c>
      <c r="E2144" s="1">
        <v>135</v>
      </c>
      <c r="F2144" s="1">
        <v>495</v>
      </c>
      <c r="G2144" s="1">
        <v>73</v>
      </c>
      <c r="H2144" s="1">
        <v>144</v>
      </c>
      <c r="I2144" s="1">
        <v>29</v>
      </c>
      <c r="J2144" s="1">
        <v>6</v>
      </c>
      <c r="K2144" s="1">
        <v>13</v>
      </c>
      <c r="L2144" s="1">
        <v>56</v>
      </c>
      <c r="M2144" s="1">
        <v>30</v>
      </c>
      <c r="N2144" s="1">
        <v>11</v>
      </c>
      <c r="O2144" s="1">
        <v>33</v>
      </c>
      <c r="P2144" s="1">
        <v>131</v>
      </c>
    </row>
    <row r="2145" spans="1:16" x14ac:dyDescent="0.25">
      <c r="A2145" s="1" t="s">
        <v>9533</v>
      </c>
      <c r="B2145" s="1">
        <v>2014</v>
      </c>
      <c r="C2145" s="1" t="s">
        <v>67</v>
      </c>
      <c r="D2145" s="1" t="s">
        <v>53</v>
      </c>
      <c r="E2145" s="1">
        <v>140</v>
      </c>
      <c r="F2145" s="1">
        <v>495</v>
      </c>
      <c r="G2145" s="1">
        <v>57</v>
      </c>
      <c r="H2145" s="1">
        <v>115</v>
      </c>
      <c r="I2145" s="1">
        <v>15</v>
      </c>
      <c r="J2145" s="1">
        <v>1</v>
      </c>
      <c r="K2145" s="1">
        <v>23</v>
      </c>
      <c r="L2145" s="1">
        <v>75</v>
      </c>
      <c r="M2145" s="1">
        <v>0</v>
      </c>
      <c r="N2145" s="1">
        <v>0</v>
      </c>
      <c r="O2145" s="1">
        <v>32</v>
      </c>
      <c r="P2145" s="1">
        <v>77</v>
      </c>
    </row>
    <row r="2146" spans="1:16" x14ac:dyDescent="0.25">
      <c r="A2146" s="1" t="s">
        <v>9577</v>
      </c>
      <c r="B2146" s="1">
        <v>2014</v>
      </c>
      <c r="C2146" s="1" t="s">
        <v>59</v>
      </c>
      <c r="D2146" s="1" t="s">
        <v>57</v>
      </c>
      <c r="E2146" s="1">
        <v>146</v>
      </c>
      <c r="F2146" s="1">
        <v>496</v>
      </c>
      <c r="G2146" s="1">
        <v>59</v>
      </c>
      <c r="H2146" s="1">
        <v>122</v>
      </c>
      <c r="I2146" s="1">
        <v>33</v>
      </c>
      <c r="J2146" s="1">
        <v>2</v>
      </c>
      <c r="K2146" s="1">
        <v>15</v>
      </c>
      <c r="L2146" s="1">
        <v>53</v>
      </c>
      <c r="M2146" s="1">
        <v>0</v>
      </c>
      <c r="N2146" s="1">
        <v>1</v>
      </c>
      <c r="O2146" s="1">
        <v>46</v>
      </c>
      <c r="P2146" s="1">
        <v>116</v>
      </c>
    </row>
    <row r="2147" spans="1:16" x14ac:dyDescent="0.25">
      <c r="A2147" s="1" t="s">
        <v>9938</v>
      </c>
      <c r="B2147" s="1">
        <v>2014</v>
      </c>
      <c r="C2147" s="1" t="s">
        <v>72</v>
      </c>
      <c r="D2147" s="1" t="s">
        <v>53</v>
      </c>
      <c r="E2147" s="1">
        <v>129</v>
      </c>
      <c r="F2147" s="1">
        <v>500</v>
      </c>
      <c r="G2147" s="1">
        <v>61</v>
      </c>
      <c r="H2147" s="1">
        <v>120</v>
      </c>
      <c r="I2147" s="1">
        <v>25</v>
      </c>
      <c r="J2147" s="1">
        <v>1</v>
      </c>
      <c r="K2147" s="1">
        <v>6</v>
      </c>
      <c r="L2147" s="1">
        <v>41</v>
      </c>
      <c r="M2147" s="1">
        <v>22</v>
      </c>
      <c r="N2147" s="1">
        <v>3</v>
      </c>
      <c r="O2147" s="1">
        <v>50</v>
      </c>
      <c r="P2147" s="1">
        <v>100</v>
      </c>
    </row>
    <row r="2148" spans="1:16" x14ac:dyDescent="0.25">
      <c r="A2148" s="1" t="s">
        <v>10066</v>
      </c>
      <c r="B2148" s="1">
        <v>2014</v>
      </c>
      <c r="C2148" s="1" t="s">
        <v>66</v>
      </c>
      <c r="D2148" s="1" t="s">
        <v>53</v>
      </c>
      <c r="E2148" s="1">
        <v>147</v>
      </c>
      <c r="F2148" s="1">
        <v>500</v>
      </c>
      <c r="G2148" s="1">
        <v>70</v>
      </c>
      <c r="H2148" s="1">
        <v>117</v>
      </c>
      <c r="I2148" s="1">
        <v>23</v>
      </c>
      <c r="J2148" s="1">
        <v>2</v>
      </c>
      <c r="K2148" s="1">
        <v>25</v>
      </c>
      <c r="L2148" s="1">
        <v>81</v>
      </c>
      <c r="M2148" s="1">
        <v>1</v>
      </c>
      <c r="N2148" s="1">
        <v>0</v>
      </c>
      <c r="O2148" s="1">
        <v>67</v>
      </c>
      <c r="P2148" s="1">
        <v>153</v>
      </c>
    </row>
    <row r="2149" spans="1:16" x14ac:dyDescent="0.25">
      <c r="A2149" s="1" t="s">
        <v>10110</v>
      </c>
      <c r="B2149" s="1">
        <v>2014</v>
      </c>
      <c r="C2149" s="1" t="s">
        <v>62</v>
      </c>
      <c r="D2149" s="1" t="s">
        <v>57</v>
      </c>
      <c r="E2149" s="1">
        <v>144</v>
      </c>
      <c r="F2149" s="1">
        <v>501</v>
      </c>
      <c r="G2149" s="1">
        <v>70</v>
      </c>
      <c r="H2149" s="1">
        <v>122</v>
      </c>
      <c r="I2149" s="1">
        <v>37</v>
      </c>
      <c r="J2149" s="1">
        <v>2</v>
      </c>
      <c r="K2149" s="1">
        <v>22</v>
      </c>
      <c r="L2149" s="1">
        <v>69</v>
      </c>
      <c r="M2149" s="1">
        <v>4</v>
      </c>
      <c r="N2149" s="1">
        <v>1</v>
      </c>
      <c r="O2149" s="1">
        <v>32</v>
      </c>
      <c r="P2149" s="1">
        <v>122</v>
      </c>
    </row>
    <row r="2150" spans="1:16" x14ac:dyDescent="0.25">
      <c r="A2150" s="1" t="s">
        <v>9887</v>
      </c>
      <c r="B2150" s="1">
        <v>2014</v>
      </c>
      <c r="C2150" s="1" t="s">
        <v>65</v>
      </c>
      <c r="D2150" s="1" t="s">
        <v>57</v>
      </c>
      <c r="E2150" s="1">
        <v>133</v>
      </c>
      <c r="F2150" s="1">
        <v>501</v>
      </c>
      <c r="G2150" s="1">
        <v>52</v>
      </c>
      <c r="H2150" s="1">
        <v>122</v>
      </c>
      <c r="I2150" s="1">
        <v>26</v>
      </c>
      <c r="J2150" s="1">
        <v>3</v>
      </c>
      <c r="K2150" s="1">
        <v>10</v>
      </c>
      <c r="L2150" s="1">
        <v>60</v>
      </c>
      <c r="M2150" s="1">
        <v>4</v>
      </c>
      <c r="N2150" s="1">
        <v>3</v>
      </c>
      <c r="O2150" s="1">
        <v>28</v>
      </c>
      <c r="P2150" s="1">
        <v>92</v>
      </c>
    </row>
    <row r="2151" spans="1:16" x14ac:dyDescent="0.25">
      <c r="A2151" s="1" t="s">
        <v>9996</v>
      </c>
      <c r="B2151" s="1">
        <v>2014</v>
      </c>
      <c r="C2151" s="1" t="s">
        <v>55</v>
      </c>
      <c r="D2151" s="1" t="s">
        <v>53</v>
      </c>
      <c r="E2151" s="1">
        <v>143</v>
      </c>
      <c r="F2151" s="1">
        <v>502</v>
      </c>
      <c r="G2151" s="1">
        <v>64</v>
      </c>
      <c r="H2151" s="1">
        <v>123</v>
      </c>
      <c r="I2151" s="1">
        <v>27</v>
      </c>
      <c r="J2151" s="1">
        <v>4</v>
      </c>
      <c r="K2151" s="1">
        <v>14</v>
      </c>
      <c r="L2151" s="1">
        <v>65</v>
      </c>
      <c r="M2151" s="1">
        <v>8</v>
      </c>
      <c r="N2151" s="1">
        <v>4</v>
      </c>
      <c r="O2151" s="1">
        <v>32</v>
      </c>
      <c r="P2151" s="1">
        <v>90</v>
      </c>
    </row>
    <row r="2152" spans="1:16" x14ac:dyDescent="0.25">
      <c r="A2152" s="1" t="s">
        <v>9677</v>
      </c>
      <c r="B2152" s="1">
        <v>2014</v>
      </c>
      <c r="C2152" s="1" t="s">
        <v>66</v>
      </c>
      <c r="D2152" s="1" t="s">
        <v>53</v>
      </c>
      <c r="E2152" s="1">
        <v>136</v>
      </c>
      <c r="F2152" s="1">
        <v>502</v>
      </c>
      <c r="G2152" s="1">
        <v>59</v>
      </c>
      <c r="H2152" s="1">
        <v>125</v>
      </c>
      <c r="I2152" s="1">
        <v>29</v>
      </c>
      <c r="J2152" s="1">
        <v>3</v>
      </c>
      <c r="K2152" s="1">
        <v>6</v>
      </c>
      <c r="L2152" s="1">
        <v>50</v>
      </c>
      <c r="M2152" s="1">
        <v>0</v>
      </c>
      <c r="N2152" s="1">
        <v>0</v>
      </c>
      <c r="O2152" s="1">
        <v>51</v>
      </c>
      <c r="P2152" s="1">
        <v>79</v>
      </c>
    </row>
    <row r="2153" spans="1:16" x14ac:dyDescent="0.25">
      <c r="A2153" s="1" t="s">
        <v>9780</v>
      </c>
      <c r="B2153" s="1">
        <v>2014</v>
      </c>
      <c r="C2153" s="1" t="s">
        <v>84</v>
      </c>
      <c r="D2153" s="1" t="s">
        <v>57</v>
      </c>
      <c r="E2153" s="1">
        <v>135</v>
      </c>
      <c r="F2153" s="1">
        <v>502</v>
      </c>
      <c r="G2153" s="1">
        <v>62</v>
      </c>
      <c r="H2153" s="1">
        <v>160</v>
      </c>
      <c r="I2153" s="1">
        <v>32</v>
      </c>
      <c r="J2153" s="1">
        <v>3</v>
      </c>
      <c r="K2153" s="1">
        <v>17</v>
      </c>
      <c r="L2153" s="1">
        <v>82</v>
      </c>
      <c r="M2153" s="1">
        <v>0</v>
      </c>
      <c r="N2153" s="1">
        <v>3</v>
      </c>
      <c r="O2153" s="1">
        <v>34</v>
      </c>
      <c r="P2153" s="1">
        <v>60</v>
      </c>
    </row>
    <row r="2154" spans="1:16" x14ac:dyDescent="0.25">
      <c r="A2154" s="1" t="s">
        <v>9569</v>
      </c>
      <c r="B2154" s="1">
        <v>2014</v>
      </c>
      <c r="C2154" s="1" t="s">
        <v>74</v>
      </c>
      <c r="D2154" s="1" t="s">
        <v>53</v>
      </c>
      <c r="E2154" s="1">
        <v>131</v>
      </c>
      <c r="F2154" s="1">
        <v>503</v>
      </c>
      <c r="G2154" s="1">
        <v>54</v>
      </c>
      <c r="H2154" s="1">
        <v>136</v>
      </c>
      <c r="I2154" s="1">
        <v>35</v>
      </c>
      <c r="J2154" s="1">
        <v>1</v>
      </c>
      <c r="K2154" s="1">
        <v>9</v>
      </c>
      <c r="L2154" s="1">
        <v>58</v>
      </c>
      <c r="M2154" s="1">
        <v>4</v>
      </c>
      <c r="N2154" s="1">
        <v>2</v>
      </c>
      <c r="O2154" s="1">
        <v>35</v>
      </c>
      <c r="P2154" s="1">
        <v>93</v>
      </c>
    </row>
    <row r="2155" spans="1:16" x14ac:dyDescent="0.25">
      <c r="A2155" s="1" t="s">
        <v>10089</v>
      </c>
      <c r="B2155" s="1">
        <v>2014</v>
      </c>
      <c r="C2155" s="1" t="s">
        <v>75</v>
      </c>
      <c r="D2155" s="1" t="s">
        <v>57</v>
      </c>
      <c r="E2155" s="1">
        <v>147</v>
      </c>
      <c r="F2155" s="1">
        <v>506</v>
      </c>
      <c r="G2155" s="1">
        <v>48</v>
      </c>
      <c r="H2155" s="1">
        <v>112</v>
      </c>
      <c r="I2155" s="1">
        <v>18</v>
      </c>
      <c r="J2155" s="1">
        <v>5</v>
      </c>
      <c r="K2155" s="1">
        <v>4</v>
      </c>
      <c r="L2155" s="1">
        <v>38</v>
      </c>
      <c r="M2155" s="1">
        <v>7</v>
      </c>
      <c r="N2155" s="1">
        <v>0</v>
      </c>
      <c r="O2155" s="1">
        <v>25</v>
      </c>
      <c r="P2155" s="1">
        <v>79</v>
      </c>
    </row>
    <row r="2156" spans="1:16" x14ac:dyDescent="0.25">
      <c r="A2156" s="1" t="s">
        <v>10147</v>
      </c>
      <c r="B2156" s="1">
        <v>2014</v>
      </c>
      <c r="C2156" s="1" t="s">
        <v>70</v>
      </c>
      <c r="D2156" s="1" t="s">
        <v>57</v>
      </c>
      <c r="E2156" s="1">
        <v>149</v>
      </c>
      <c r="F2156" s="1">
        <v>506</v>
      </c>
      <c r="G2156" s="1">
        <v>56</v>
      </c>
      <c r="H2156" s="1">
        <v>129</v>
      </c>
      <c r="I2156" s="1">
        <v>27</v>
      </c>
      <c r="J2156" s="1">
        <v>2</v>
      </c>
      <c r="K2156" s="1">
        <v>12</v>
      </c>
      <c r="L2156" s="1">
        <v>55</v>
      </c>
      <c r="M2156" s="1">
        <v>4</v>
      </c>
      <c r="N2156" s="1">
        <v>1</v>
      </c>
      <c r="O2156" s="1">
        <v>35</v>
      </c>
      <c r="P2156" s="1">
        <v>89</v>
      </c>
    </row>
    <row r="2157" spans="1:16" x14ac:dyDescent="0.25">
      <c r="A2157" s="1" t="s">
        <v>9661</v>
      </c>
      <c r="B2157" s="1">
        <v>2014</v>
      </c>
      <c r="C2157" s="1" t="s">
        <v>54</v>
      </c>
      <c r="D2157" s="1" t="s">
        <v>53</v>
      </c>
      <c r="E2157" s="1">
        <v>145</v>
      </c>
      <c r="F2157" s="1">
        <v>507</v>
      </c>
      <c r="G2157" s="1">
        <v>68</v>
      </c>
      <c r="H2157" s="1">
        <v>115</v>
      </c>
      <c r="I2157" s="1">
        <v>21</v>
      </c>
      <c r="J2157" s="1">
        <v>1</v>
      </c>
      <c r="K2157" s="1">
        <v>37</v>
      </c>
      <c r="L2157" s="1">
        <v>88</v>
      </c>
      <c r="M2157" s="1">
        <v>5</v>
      </c>
      <c r="N2157" s="1">
        <v>2</v>
      </c>
      <c r="O2157" s="1">
        <v>56</v>
      </c>
      <c r="P2157" s="1">
        <v>182</v>
      </c>
    </row>
    <row r="2158" spans="1:16" x14ac:dyDescent="0.25">
      <c r="A2158" s="1" t="s">
        <v>9652</v>
      </c>
      <c r="B2158" s="1">
        <v>2014</v>
      </c>
      <c r="C2158" s="1" t="s">
        <v>70</v>
      </c>
      <c r="D2158" s="1" t="s">
        <v>57</v>
      </c>
      <c r="E2158" s="1">
        <v>137</v>
      </c>
      <c r="F2158" s="1">
        <v>512</v>
      </c>
      <c r="G2158" s="1">
        <v>74</v>
      </c>
      <c r="H2158" s="1">
        <v>139</v>
      </c>
      <c r="I2158" s="1">
        <v>25</v>
      </c>
      <c r="J2158" s="1">
        <v>3</v>
      </c>
      <c r="K2158" s="1">
        <v>23</v>
      </c>
      <c r="L2158" s="1">
        <v>76</v>
      </c>
      <c r="M2158" s="1">
        <v>2</v>
      </c>
      <c r="N2158" s="1">
        <v>2</v>
      </c>
      <c r="O2158" s="1">
        <v>45</v>
      </c>
      <c r="P2158" s="1">
        <v>88</v>
      </c>
    </row>
    <row r="2159" spans="1:16" x14ac:dyDescent="0.25">
      <c r="A2159" s="1" t="s">
        <v>10034</v>
      </c>
      <c r="B2159" s="1">
        <v>2014</v>
      </c>
      <c r="C2159" s="1" t="s">
        <v>62</v>
      </c>
      <c r="D2159" s="1" t="s">
        <v>57</v>
      </c>
      <c r="E2159" s="1">
        <v>146</v>
      </c>
      <c r="F2159" s="1">
        <v>513</v>
      </c>
      <c r="G2159" s="1">
        <v>61</v>
      </c>
      <c r="H2159" s="1">
        <v>126</v>
      </c>
      <c r="I2159" s="1">
        <v>14</v>
      </c>
      <c r="J2159" s="1">
        <v>6</v>
      </c>
      <c r="K2159" s="1">
        <v>5</v>
      </c>
      <c r="L2159" s="1">
        <v>31</v>
      </c>
      <c r="M2159" s="1">
        <v>20</v>
      </c>
      <c r="N2159" s="1">
        <v>9</v>
      </c>
      <c r="O2159" s="1">
        <v>28</v>
      </c>
      <c r="P2159" s="1">
        <v>70</v>
      </c>
    </row>
    <row r="2160" spans="1:16" x14ac:dyDescent="0.25">
      <c r="A2160" s="1" t="s">
        <v>9991</v>
      </c>
      <c r="B2160" s="1">
        <v>2014</v>
      </c>
      <c r="C2160" s="1" t="s">
        <v>69</v>
      </c>
      <c r="D2160" s="1" t="s">
        <v>57</v>
      </c>
      <c r="E2160" s="1">
        <v>153</v>
      </c>
      <c r="F2160" s="1">
        <v>514</v>
      </c>
      <c r="G2160" s="1">
        <v>74</v>
      </c>
      <c r="H2160" s="1">
        <v>130</v>
      </c>
      <c r="I2160" s="1">
        <v>27</v>
      </c>
      <c r="J2160" s="1">
        <v>0</v>
      </c>
      <c r="K2160" s="1">
        <v>30</v>
      </c>
      <c r="L2160" s="1">
        <v>92</v>
      </c>
      <c r="M2160" s="1">
        <v>3</v>
      </c>
      <c r="N2160" s="1">
        <v>2</v>
      </c>
      <c r="O2160" s="1">
        <v>69</v>
      </c>
      <c r="P2160" s="1">
        <v>135</v>
      </c>
    </row>
    <row r="2161" spans="1:16" x14ac:dyDescent="0.25">
      <c r="A2161" s="1" t="s">
        <v>9553</v>
      </c>
      <c r="B2161" s="1">
        <v>2014</v>
      </c>
      <c r="C2161" s="1" t="s">
        <v>64</v>
      </c>
      <c r="D2161" s="1" t="s">
        <v>53</v>
      </c>
      <c r="E2161" s="1">
        <v>142</v>
      </c>
      <c r="F2161" s="1">
        <v>518</v>
      </c>
      <c r="G2161" s="1">
        <v>59</v>
      </c>
      <c r="H2161" s="1">
        <v>136</v>
      </c>
      <c r="I2161" s="1">
        <v>27</v>
      </c>
      <c r="J2161" s="1">
        <v>0</v>
      </c>
      <c r="K2161" s="1">
        <v>35</v>
      </c>
      <c r="L2161" s="1">
        <v>104</v>
      </c>
      <c r="M2161" s="1">
        <v>0</v>
      </c>
      <c r="N2161" s="1">
        <v>0</v>
      </c>
      <c r="O2161" s="1">
        <v>75</v>
      </c>
      <c r="P2161" s="1">
        <v>95</v>
      </c>
    </row>
    <row r="2162" spans="1:16" x14ac:dyDescent="0.25">
      <c r="A2162" s="1" t="s">
        <v>9640</v>
      </c>
      <c r="B2162" s="1">
        <v>2014</v>
      </c>
      <c r="C2162" s="1" t="s">
        <v>56</v>
      </c>
      <c r="D2162" s="1" t="s">
        <v>57</v>
      </c>
      <c r="E2162" s="1">
        <v>141</v>
      </c>
      <c r="F2162" s="1">
        <v>519</v>
      </c>
      <c r="G2162" s="1">
        <v>67</v>
      </c>
      <c r="H2162" s="1">
        <v>108</v>
      </c>
      <c r="I2162" s="1">
        <v>19</v>
      </c>
      <c r="J2162" s="1">
        <v>5</v>
      </c>
      <c r="K2162" s="1">
        <v>12</v>
      </c>
      <c r="L2162" s="1">
        <v>35</v>
      </c>
      <c r="M2162" s="1">
        <v>20</v>
      </c>
      <c r="N2162" s="1">
        <v>7</v>
      </c>
      <c r="O2162" s="1">
        <v>57</v>
      </c>
      <c r="P2162" s="1">
        <v>173</v>
      </c>
    </row>
    <row r="2163" spans="1:16" x14ac:dyDescent="0.25">
      <c r="A2163" s="1" t="s">
        <v>9968</v>
      </c>
      <c r="B2163" s="1">
        <v>2014</v>
      </c>
      <c r="C2163" s="1" t="s">
        <v>70</v>
      </c>
      <c r="D2163" s="1" t="s">
        <v>57</v>
      </c>
      <c r="E2163" s="1">
        <v>143</v>
      </c>
      <c r="F2163" s="1">
        <v>520</v>
      </c>
      <c r="G2163" s="1">
        <v>77</v>
      </c>
      <c r="H2163" s="1">
        <v>164</v>
      </c>
      <c r="I2163" s="1">
        <v>38</v>
      </c>
      <c r="J2163" s="1">
        <v>7</v>
      </c>
      <c r="K2163" s="1">
        <v>13</v>
      </c>
      <c r="L2163" s="1">
        <v>52</v>
      </c>
      <c r="M2163" s="1">
        <v>18</v>
      </c>
      <c r="N2163" s="1">
        <v>7</v>
      </c>
      <c r="O2163" s="1">
        <v>22</v>
      </c>
      <c r="P2163" s="1">
        <v>81</v>
      </c>
    </row>
    <row r="2164" spans="1:16" x14ac:dyDescent="0.25">
      <c r="A2164" s="1" t="s">
        <v>9988</v>
      </c>
      <c r="B2164" s="1">
        <v>2014</v>
      </c>
      <c r="C2164" s="1" t="s">
        <v>71</v>
      </c>
      <c r="D2164" s="1" t="s">
        <v>53</v>
      </c>
      <c r="E2164" s="1">
        <v>136</v>
      </c>
      <c r="F2164" s="1">
        <v>520</v>
      </c>
      <c r="G2164" s="1">
        <v>69</v>
      </c>
      <c r="H2164" s="1">
        <v>134</v>
      </c>
      <c r="I2164" s="1">
        <v>40</v>
      </c>
      <c r="J2164" s="1">
        <v>2</v>
      </c>
      <c r="K2164" s="1">
        <v>14</v>
      </c>
      <c r="L2164" s="1">
        <v>80</v>
      </c>
      <c r="M2164" s="1">
        <v>2</v>
      </c>
      <c r="N2164" s="1">
        <v>1</v>
      </c>
      <c r="O2164" s="1">
        <v>53</v>
      </c>
      <c r="P2164" s="1">
        <v>109</v>
      </c>
    </row>
    <row r="2165" spans="1:16" x14ac:dyDescent="0.25">
      <c r="A2165" s="1" t="s">
        <v>9505</v>
      </c>
      <c r="B2165" s="1">
        <v>2014</v>
      </c>
      <c r="C2165" s="1" t="s">
        <v>52</v>
      </c>
      <c r="D2165" s="1" t="s">
        <v>53</v>
      </c>
      <c r="E2165" s="1">
        <v>145</v>
      </c>
      <c r="F2165" s="1">
        <v>523</v>
      </c>
      <c r="G2165" s="1">
        <v>65</v>
      </c>
      <c r="H2165" s="1">
        <v>121</v>
      </c>
      <c r="I2165" s="1">
        <v>22</v>
      </c>
      <c r="J2165" s="1">
        <v>3</v>
      </c>
      <c r="K2165" s="1">
        <v>21</v>
      </c>
      <c r="L2165" s="1">
        <v>58</v>
      </c>
      <c r="M2165" s="1">
        <v>0</v>
      </c>
      <c r="N2165" s="1">
        <v>1</v>
      </c>
      <c r="O2165" s="1">
        <v>32</v>
      </c>
      <c r="P2165" s="1">
        <v>122</v>
      </c>
    </row>
    <row r="2166" spans="1:16" x14ac:dyDescent="0.25">
      <c r="A2166" s="1" t="s">
        <v>9935</v>
      </c>
      <c r="B2166" s="1">
        <v>2014</v>
      </c>
      <c r="C2166" s="1" t="s">
        <v>58</v>
      </c>
      <c r="D2166" s="1" t="s">
        <v>57</v>
      </c>
      <c r="E2166" s="1">
        <v>140</v>
      </c>
      <c r="F2166" s="1">
        <v>524</v>
      </c>
      <c r="G2166" s="1">
        <v>89</v>
      </c>
      <c r="H2166" s="1">
        <v>150</v>
      </c>
      <c r="I2166" s="1">
        <v>28</v>
      </c>
      <c r="J2166" s="1">
        <v>1</v>
      </c>
      <c r="K2166" s="1">
        <v>32</v>
      </c>
      <c r="L2166" s="1">
        <v>78</v>
      </c>
      <c r="M2166" s="1">
        <v>5</v>
      </c>
      <c r="N2166" s="1">
        <v>4</v>
      </c>
      <c r="O2166" s="1">
        <v>73</v>
      </c>
      <c r="P2166" s="1">
        <v>116</v>
      </c>
    </row>
    <row r="2167" spans="1:16" x14ac:dyDescent="0.25">
      <c r="A2167" s="1" t="s">
        <v>10142</v>
      </c>
      <c r="B2167" s="1">
        <v>2014</v>
      </c>
      <c r="C2167" s="1" t="s">
        <v>76</v>
      </c>
      <c r="D2167" s="1" t="s">
        <v>57</v>
      </c>
      <c r="E2167" s="1">
        <v>142</v>
      </c>
      <c r="F2167" s="1">
        <v>527</v>
      </c>
      <c r="G2167" s="1">
        <v>55</v>
      </c>
      <c r="H2167" s="1">
        <v>152</v>
      </c>
      <c r="I2167" s="1">
        <v>34</v>
      </c>
      <c r="J2167" s="1">
        <v>5</v>
      </c>
      <c r="K2167" s="1">
        <v>15</v>
      </c>
      <c r="L2167" s="1">
        <v>68</v>
      </c>
      <c r="M2167" s="1">
        <v>3</v>
      </c>
      <c r="N2167" s="1">
        <v>2</v>
      </c>
      <c r="O2167" s="1">
        <v>26</v>
      </c>
      <c r="P2167" s="1">
        <v>114</v>
      </c>
    </row>
    <row r="2168" spans="1:16" x14ac:dyDescent="0.25">
      <c r="A2168" s="1" t="s">
        <v>9676</v>
      </c>
      <c r="B2168" s="1">
        <v>2014</v>
      </c>
      <c r="C2168" s="1" t="s">
        <v>58</v>
      </c>
      <c r="D2168" s="1" t="s">
        <v>57</v>
      </c>
      <c r="E2168" s="1">
        <v>134</v>
      </c>
      <c r="F2168" s="1">
        <v>528</v>
      </c>
      <c r="G2168" s="1">
        <v>58</v>
      </c>
      <c r="H2168" s="1">
        <v>154</v>
      </c>
      <c r="I2168" s="1">
        <v>33</v>
      </c>
      <c r="J2168" s="1">
        <v>1</v>
      </c>
      <c r="K2168" s="1">
        <v>14</v>
      </c>
      <c r="L2168" s="1">
        <v>65</v>
      </c>
      <c r="M2168" s="1">
        <v>4</v>
      </c>
      <c r="N2168" s="1">
        <v>4</v>
      </c>
      <c r="O2168" s="1">
        <v>35</v>
      </c>
      <c r="P2168" s="1">
        <v>100</v>
      </c>
    </row>
    <row r="2169" spans="1:16" x14ac:dyDescent="0.25">
      <c r="A2169" s="1" t="s">
        <v>9660</v>
      </c>
      <c r="B2169" s="1">
        <v>2014</v>
      </c>
      <c r="C2169" s="1" t="s">
        <v>74</v>
      </c>
      <c r="D2169" s="1" t="s">
        <v>53</v>
      </c>
      <c r="E2169" s="1">
        <v>135</v>
      </c>
      <c r="F2169" s="1">
        <v>528</v>
      </c>
      <c r="G2169" s="1">
        <v>50</v>
      </c>
      <c r="H2169" s="1">
        <v>133</v>
      </c>
      <c r="I2169" s="1">
        <v>21</v>
      </c>
      <c r="J2169" s="1">
        <v>3</v>
      </c>
      <c r="K2169" s="1">
        <v>6</v>
      </c>
      <c r="L2169" s="1">
        <v>66</v>
      </c>
      <c r="M2169" s="1">
        <v>9</v>
      </c>
      <c r="N2169" s="1">
        <v>3</v>
      </c>
      <c r="O2169" s="1">
        <v>33</v>
      </c>
      <c r="P2169" s="1">
        <v>68</v>
      </c>
    </row>
    <row r="2170" spans="1:16" x14ac:dyDescent="0.25">
      <c r="A2170" s="1" t="s">
        <v>9595</v>
      </c>
      <c r="B2170" s="1">
        <v>2014</v>
      </c>
      <c r="C2170" s="1" t="s">
        <v>61</v>
      </c>
      <c r="D2170" s="1" t="s">
        <v>53</v>
      </c>
      <c r="E2170" s="1">
        <v>141</v>
      </c>
      <c r="F2170" s="1">
        <v>529</v>
      </c>
      <c r="G2170" s="1">
        <v>56</v>
      </c>
      <c r="H2170" s="1">
        <v>142</v>
      </c>
      <c r="I2170" s="1">
        <v>28</v>
      </c>
      <c r="J2170" s="1">
        <v>0</v>
      </c>
      <c r="K2170" s="1">
        <v>9</v>
      </c>
      <c r="L2170" s="1">
        <v>52</v>
      </c>
      <c r="M2170" s="1">
        <v>0</v>
      </c>
      <c r="N2170" s="1">
        <v>0</v>
      </c>
      <c r="O2170" s="1">
        <v>29</v>
      </c>
      <c r="P2170" s="1">
        <v>104</v>
      </c>
    </row>
    <row r="2171" spans="1:16" x14ac:dyDescent="0.25">
      <c r="A2171" s="1" t="s">
        <v>9668</v>
      </c>
      <c r="B2171" s="1">
        <v>2014</v>
      </c>
      <c r="C2171" s="1" t="s">
        <v>62</v>
      </c>
      <c r="D2171" s="1" t="s">
        <v>57</v>
      </c>
      <c r="E2171" s="1">
        <v>135</v>
      </c>
      <c r="F2171" s="1">
        <v>530</v>
      </c>
      <c r="G2171" s="1">
        <v>68</v>
      </c>
      <c r="H2171" s="1">
        <v>141</v>
      </c>
      <c r="I2171" s="1">
        <v>30</v>
      </c>
      <c r="J2171" s="1">
        <v>6</v>
      </c>
      <c r="K2171" s="1">
        <v>19</v>
      </c>
      <c r="L2171" s="1">
        <v>81</v>
      </c>
      <c r="M2171" s="1">
        <v>11</v>
      </c>
      <c r="N2171" s="1">
        <v>5</v>
      </c>
      <c r="O2171" s="1">
        <v>41</v>
      </c>
      <c r="P2171" s="1">
        <v>113</v>
      </c>
    </row>
    <row r="2172" spans="1:16" x14ac:dyDescent="0.25">
      <c r="A2172" s="1" t="s">
        <v>10228</v>
      </c>
      <c r="B2172" s="1">
        <v>2014</v>
      </c>
      <c r="C2172" s="1" t="s">
        <v>78</v>
      </c>
      <c r="D2172" s="1" t="s">
        <v>53</v>
      </c>
      <c r="E2172" s="1">
        <v>148</v>
      </c>
      <c r="F2172" s="1">
        <v>533</v>
      </c>
      <c r="G2172" s="1">
        <v>50</v>
      </c>
      <c r="H2172" s="1">
        <v>138</v>
      </c>
      <c r="I2172" s="1">
        <v>31</v>
      </c>
      <c r="J2172" s="1">
        <v>4</v>
      </c>
      <c r="K2172" s="1">
        <v>11</v>
      </c>
      <c r="L2172" s="1">
        <v>66</v>
      </c>
      <c r="M2172" s="1">
        <v>2</v>
      </c>
      <c r="N2172" s="1">
        <v>2</v>
      </c>
      <c r="O2172" s="1">
        <v>36</v>
      </c>
      <c r="P2172" s="1">
        <v>140</v>
      </c>
    </row>
    <row r="2173" spans="1:16" x14ac:dyDescent="0.25">
      <c r="A2173" s="1" t="s">
        <v>10162</v>
      </c>
      <c r="B2173" s="1">
        <v>2014</v>
      </c>
      <c r="C2173" s="1" t="s">
        <v>80</v>
      </c>
      <c r="D2173" s="1" t="s">
        <v>53</v>
      </c>
      <c r="E2173" s="1">
        <v>155</v>
      </c>
      <c r="F2173" s="1">
        <v>533</v>
      </c>
      <c r="G2173" s="1">
        <v>68</v>
      </c>
      <c r="H2173" s="1">
        <v>146</v>
      </c>
      <c r="I2173" s="1">
        <v>13</v>
      </c>
      <c r="J2173" s="1">
        <v>7</v>
      </c>
      <c r="K2173" s="1">
        <v>7</v>
      </c>
      <c r="L2173" s="1">
        <v>40</v>
      </c>
      <c r="M2173" s="1">
        <v>31</v>
      </c>
      <c r="N2173" s="1">
        <v>12</v>
      </c>
      <c r="O2173" s="1">
        <v>39</v>
      </c>
      <c r="P2173" s="1">
        <v>114</v>
      </c>
    </row>
    <row r="2174" spans="1:16" x14ac:dyDescent="0.25">
      <c r="A2174" s="1" t="s">
        <v>9605</v>
      </c>
      <c r="B2174" s="1">
        <v>2014</v>
      </c>
      <c r="C2174" s="1" t="s">
        <v>79</v>
      </c>
      <c r="D2174" s="1" t="s">
        <v>57</v>
      </c>
      <c r="E2174" s="1">
        <v>147</v>
      </c>
      <c r="F2174" s="1">
        <v>534</v>
      </c>
      <c r="G2174" s="1">
        <v>85</v>
      </c>
      <c r="H2174" s="1">
        <v>156</v>
      </c>
      <c r="I2174" s="1">
        <v>37</v>
      </c>
      <c r="J2174" s="1">
        <v>1</v>
      </c>
      <c r="K2174" s="1">
        <v>16</v>
      </c>
      <c r="L2174" s="1">
        <v>82</v>
      </c>
      <c r="M2174" s="1">
        <v>9</v>
      </c>
      <c r="N2174" s="1">
        <v>1</v>
      </c>
      <c r="O2174" s="1">
        <v>83</v>
      </c>
      <c r="P2174" s="1">
        <v>113</v>
      </c>
    </row>
    <row r="2175" spans="1:16" x14ac:dyDescent="0.25">
      <c r="A2175" s="1" t="s">
        <v>9555</v>
      </c>
      <c r="B2175" s="1">
        <v>2014</v>
      </c>
      <c r="C2175" s="1" t="s">
        <v>69</v>
      </c>
      <c r="D2175" s="1" t="s">
        <v>57</v>
      </c>
      <c r="E2175" s="1">
        <v>134</v>
      </c>
      <c r="F2175" s="1">
        <v>535</v>
      </c>
      <c r="G2175" s="1">
        <v>54</v>
      </c>
      <c r="H2175" s="1">
        <v>144</v>
      </c>
      <c r="I2175" s="1">
        <v>30</v>
      </c>
      <c r="J2175" s="1">
        <v>1</v>
      </c>
      <c r="K2175" s="1">
        <v>8</v>
      </c>
      <c r="L2175" s="1">
        <v>63</v>
      </c>
      <c r="M2175" s="1">
        <v>8</v>
      </c>
      <c r="N2175" s="1">
        <v>5</v>
      </c>
      <c r="O2175" s="1">
        <v>42</v>
      </c>
      <c r="P2175" s="1">
        <v>113</v>
      </c>
    </row>
    <row r="2176" spans="1:16" x14ac:dyDescent="0.25">
      <c r="A2176" s="1" t="s">
        <v>10028</v>
      </c>
      <c r="B2176" s="1">
        <v>2014</v>
      </c>
      <c r="C2176" s="1" t="s">
        <v>59</v>
      </c>
      <c r="D2176" s="1" t="s">
        <v>57</v>
      </c>
      <c r="E2176" s="1">
        <v>146</v>
      </c>
      <c r="F2176" s="1">
        <v>536</v>
      </c>
      <c r="G2176" s="1">
        <v>53</v>
      </c>
      <c r="H2176" s="1">
        <v>148</v>
      </c>
      <c r="I2176" s="1">
        <v>20</v>
      </c>
      <c r="J2176" s="1">
        <v>10</v>
      </c>
      <c r="K2176" s="1">
        <v>1</v>
      </c>
      <c r="L2176" s="1">
        <v>34</v>
      </c>
      <c r="M2176" s="1">
        <v>7</v>
      </c>
      <c r="N2176" s="1">
        <v>5</v>
      </c>
      <c r="O2176" s="1">
        <v>26</v>
      </c>
      <c r="P2176" s="1">
        <v>86</v>
      </c>
    </row>
    <row r="2177" spans="1:16" x14ac:dyDescent="0.25">
      <c r="A2177" s="1" t="s">
        <v>10229</v>
      </c>
      <c r="B2177" s="1">
        <v>2014</v>
      </c>
      <c r="C2177" s="1" t="s">
        <v>64</v>
      </c>
      <c r="D2177" s="1" t="s">
        <v>53</v>
      </c>
      <c r="E2177" s="1">
        <v>144</v>
      </c>
      <c r="F2177" s="1">
        <v>538</v>
      </c>
      <c r="G2177" s="1">
        <v>60</v>
      </c>
      <c r="H2177" s="1">
        <v>129</v>
      </c>
      <c r="I2177" s="1">
        <v>28</v>
      </c>
      <c r="J2177" s="1">
        <v>1</v>
      </c>
      <c r="K2177" s="1">
        <v>12</v>
      </c>
      <c r="L2177" s="1">
        <v>46</v>
      </c>
      <c r="M2177" s="1">
        <v>2</v>
      </c>
      <c r="N2177" s="1">
        <v>3</v>
      </c>
      <c r="O2177" s="1">
        <v>39</v>
      </c>
      <c r="P2177" s="1">
        <v>138</v>
      </c>
    </row>
    <row r="2178" spans="1:16" x14ac:dyDescent="0.25">
      <c r="A2178" s="1" t="s">
        <v>9609</v>
      </c>
      <c r="B2178" s="1">
        <v>2014</v>
      </c>
      <c r="C2178" s="1" t="s">
        <v>82</v>
      </c>
      <c r="D2178" s="1" t="s">
        <v>57</v>
      </c>
      <c r="E2178" s="1">
        <v>138</v>
      </c>
      <c r="F2178" s="1">
        <v>538</v>
      </c>
      <c r="G2178" s="1">
        <v>78</v>
      </c>
      <c r="H2178" s="1">
        <v>131</v>
      </c>
      <c r="I2178" s="1">
        <v>22</v>
      </c>
      <c r="J2178" s="1">
        <v>4</v>
      </c>
      <c r="K2178" s="1">
        <v>17</v>
      </c>
      <c r="L2178" s="1">
        <v>55</v>
      </c>
      <c r="M2178" s="1">
        <v>28</v>
      </c>
      <c r="N2178" s="1">
        <v>6</v>
      </c>
      <c r="O2178" s="1">
        <v>64</v>
      </c>
      <c r="P2178" s="1">
        <v>100</v>
      </c>
    </row>
    <row r="2179" spans="1:16" x14ac:dyDescent="0.25">
      <c r="A2179" s="1" t="s">
        <v>9581</v>
      </c>
      <c r="B2179" s="1">
        <v>2014</v>
      </c>
      <c r="C2179" s="1" t="s">
        <v>59</v>
      </c>
      <c r="D2179" s="1" t="s">
        <v>57</v>
      </c>
      <c r="E2179" s="1">
        <v>145</v>
      </c>
      <c r="F2179" s="1">
        <v>539</v>
      </c>
      <c r="G2179" s="1">
        <v>89</v>
      </c>
      <c r="H2179" s="1">
        <v>155</v>
      </c>
      <c r="I2179" s="1">
        <v>31</v>
      </c>
      <c r="J2179" s="1">
        <v>1</v>
      </c>
      <c r="K2179" s="1">
        <v>37</v>
      </c>
      <c r="L2179" s="1">
        <v>105</v>
      </c>
      <c r="M2179" s="1">
        <v>13</v>
      </c>
      <c r="N2179" s="1">
        <v>1</v>
      </c>
      <c r="O2179" s="1">
        <v>94</v>
      </c>
      <c r="P2179" s="1">
        <v>170</v>
      </c>
    </row>
    <row r="2180" spans="1:16" x14ac:dyDescent="0.25">
      <c r="A2180" s="1" t="s">
        <v>10042</v>
      </c>
      <c r="B2180" s="1">
        <v>2014</v>
      </c>
      <c r="C2180" s="1" t="s">
        <v>56</v>
      </c>
      <c r="D2180" s="1" t="s">
        <v>57</v>
      </c>
      <c r="E2180" s="1">
        <v>146</v>
      </c>
      <c r="F2180" s="1">
        <v>540</v>
      </c>
      <c r="G2180" s="1">
        <v>44</v>
      </c>
      <c r="H2180" s="1">
        <v>132</v>
      </c>
      <c r="I2180" s="1">
        <v>18</v>
      </c>
      <c r="J2180" s="1">
        <v>4</v>
      </c>
      <c r="K2180" s="1">
        <v>7</v>
      </c>
      <c r="L2180" s="1">
        <v>46</v>
      </c>
      <c r="M2180" s="1">
        <v>4</v>
      </c>
      <c r="N2180" s="1">
        <v>5</v>
      </c>
      <c r="O2180" s="1">
        <v>32</v>
      </c>
      <c r="P2180" s="1">
        <v>60</v>
      </c>
    </row>
    <row r="2181" spans="1:16" x14ac:dyDescent="0.25">
      <c r="A2181" s="1" t="s">
        <v>9636</v>
      </c>
      <c r="B2181" s="1">
        <v>2014</v>
      </c>
      <c r="C2181" s="1" t="s">
        <v>73</v>
      </c>
      <c r="D2181" s="1" t="s">
        <v>57</v>
      </c>
      <c r="E2181" s="1">
        <v>150</v>
      </c>
      <c r="F2181" s="1">
        <v>541</v>
      </c>
      <c r="G2181" s="1">
        <v>77</v>
      </c>
      <c r="H2181" s="1">
        <v>155</v>
      </c>
      <c r="I2181" s="1">
        <v>38</v>
      </c>
      <c r="J2181" s="1">
        <v>3</v>
      </c>
      <c r="K2181" s="1">
        <v>25</v>
      </c>
      <c r="L2181" s="1">
        <v>89</v>
      </c>
      <c r="M2181" s="1">
        <v>8</v>
      </c>
      <c r="N2181" s="1">
        <v>5</v>
      </c>
      <c r="O2181" s="1">
        <v>52</v>
      </c>
      <c r="P2181" s="1">
        <v>145</v>
      </c>
    </row>
    <row r="2182" spans="1:16" x14ac:dyDescent="0.25">
      <c r="A2182" s="1" t="s">
        <v>9541</v>
      </c>
      <c r="B2182" s="1">
        <v>2014</v>
      </c>
      <c r="C2182" s="1" t="s">
        <v>72</v>
      </c>
      <c r="D2182" s="1" t="s">
        <v>53</v>
      </c>
      <c r="E2182" s="1">
        <v>152</v>
      </c>
      <c r="F2182" s="1">
        <v>541</v>
      </c>
      <c r="G2182" s="1">
        <v>68</v>
      </c>
      <c r="H2182" s="1">
        <v>125</v>
      </c>
      <c r="I2182" s="1">
        <v>25</v>
      </c>
      <c r="J2182" s="1">
        <v>0</v>
      </c>
      <c r="K2182" s="1">
        <v>27</v>
      </c>
      <c r="L2182" s="1">
        <v>85</v>
      </c>
      <c r="M2182" s="1">
        <v>5</v>
      </c>
      <c r="N2182" s="1">
        <v>2</v>
      </c>
      <c r="O2182" s="1">
        <v>113</v>
      </c>
      <c r="P2182" s="1">
        <v>124</v>
      </c>
    </row>
    <row r="2183" spans="1:16" x14ac:dyDescent="0.25">
      <c r="A2183" s="1" t="s">
        <v>9535</v>
      </c>
      <c r="B2183" s="1">
        <v>2014</v>
      </c>
      <c r="C2183" s="1" t="s">
        <v>81</v>
      </c>
      <c r="D2183" s="1" t="s">
        <v>57</v>
      </c>
      <c r="E2183" s="1">
        <v>147</v>
      </c>
      <c r="F2183" s="1">
        <v>547</v>
      </c>
      <c r="G2183" s="1">
        <v>72</v>
      </c>
      <c r="H2183" s="1">
        <v>170</v>
      </c>
      <c r="I2183" s="1">
        <v>28</v>
      </c>
      <c r="J2183" s="1">
        <v>2</v>
      </c>
      <c r="K2183" s="1">
        <v>22</v>
      </c>
      <c r="L2183" s="1">
        <v>89</v>
      </c>
      <c r="M2183" s="1">
        <v>0</v>
      </c>
      <c r="N2183" s="1">
        <v>1</v>
      </c>
      <c r="O2183" s="1">
        <v>47</v>
      </c>
      <c r="P2183" s="1">
        <v>69</v>
      </c>
    </row>
    <row r="2184" spans="1:16" x14ac:dyDescent="0.25">
      <c r="A2184" s="1" t="s">
        <v>9515</v>
      </c>
      <c r="B2184" s="1">
        <v>2014</v>
      </c>
      <c r="C2184" s="1" t="s">
        <v>70</v>
      </c>
      <c r="D2184" s="1" t="s">
        <v>57</v>
      </c>
      <c r="E2184" s="1">
        <v>146</v>
      </c>
      <c r="F2184" s="1">
        <v>548</v>
      </c>
      <c r="G2184" s="1">
        <v>89</v>
      </c>
      <c r="H2184" s="1">
        <v>172</v>
      </c>
      <c r="I2184" s="1">
        <v>38</v>
      </c>
      <c r="J2184" s="1">
        <v>6</v>
      </c>
      <c r="K2184" s="1">
        <v>25</v>
      </c>
      <c r="L2184" s="1">
        <v>83</v>
      </c>
      <c r="M2184" s="1">
        <v>18</v>
      </c>
      <c r="N2184" s="1">
        <v>3</v>
      </c>
      <c r="O2184" s="1">
        <v>84</v>
      </c>
      <c r="P2184" s="1">
        <v>115</v>
      </c>
    </row>
    <row r="2185" spans="1:16" x14ac:dyDescent="0.25">
      <c r="A2185" s="1" t="s">
        <v>9496</v>
      </c>
      <c r="B2185" s="1">
        <v>2014</v>
      </c>
      <c r="C2185" s="1" t="s">
        <v>80</v>
      </c>
      <c r="D2185" s="1" t="s">
        <v>53</v>
      </c>
      <c r="E2185" s="1">
        <v>148</v>
      </c>
      <c r="F2185" s="1">
        <v>549</v>
      </c>
      <c r="G2185" s="1">
        <v>79</v>
      </c>
      <c r="H2185" s="1">
        <v>178</v>
      </c>
      <c r="I2185" s="1">
        <v>33</v>
      </c>
      <c r="J2185" s="1">
        <v>1</v>
      </c>
      <c r="K2185" s="1">
        <v>19</v>
      </c>
      <c r="L2185" s="1">
        <v>77</v>
      </c>
      <c r="M2185" s="1">
        <v>1</v>
      </c>
      <c r="N2185" s="1">
        <v>1</v>
      </c>
      <c r="O2185" s="1">
        <v>57</v>
      </c>
      <c r="P2185" s="1">
        <v>74</v>
      </c>
    </row>
    <row r="2186" spans="1:16" x14ac:dyDescent="0.25">
      <c r="A2186" s="1" t="s">
        <v>9527</v>
      </c>
      <c r="B2186" s="1">
        <v>2014</v>
      </c>
      <c r="C2186" s="1" t="s">
        <v>74</v>
      </c>
      <c r="D2186" s="1" t="s">
        <v>53</v>
      </c>
      <c r="E2186" s="1">
        <v>151</v>
      </c>
      <c r="F2186" s="1">
        <v>549</v>
      </c>
      <c r="G2186" s="1">
        <v>57</v>
      </c>
      <c r="H2186" s="1">
        <v>149</v>
      </c>
      <c r="I2186" s="1">
        <v>32</v>
      </c>
      <c r="J2186" s="1">
        <v>0</v>
      </c>
      <c r="K2186" s="1">
        <v>9</v>
      </c>
      <c r="L2186" s="1">
        <v>66</v>
      </c>
      <c r="M2186" s="1">
        <v>0</v>
      </c>
      <c r="N2186" s="1">
        <v>0</v>
      </c>
      <c r="O2186" s="1">
        <v>41</v>
      </c>
      <c r="P2186" s="1">
        <v>96</v>
      </c>
    </row>
    <row r="2187" spans="1:16" x14ac:dyDescent="0.25">
      <c r="A2187" s="1" t="s">
        <v>9678</v>
      </c>
      <c r="B2187" s="1">
        <v>2014</v>
      </c>
      <c r="C2187" s="1" t="s">
        <v>78</v>
      </c>
      <c r="D2187" s="1" t="s">
        <v>53</v>
      </c>
      <c r="E2187" s="1">
        <v>142</v>
      </c>
      <c r="F2187" s="1">
        <v>549</v>
      </c>
      <c r="G2187" s="1">
        <v>71</v>
      </c>
      <c r="H2187" s="1">
        <v>157</v>
      </c>
      <c r="I2187" s="1">
        <v>33</v>
      </c>
      <c r="J2187" s="1">
        <v>2</v>
      </c>
      <c r="K2187" s="1">
        <v>17</v>
      </c>
      <c r="L2187" s="1">
        <v>83</v>
      </c>
      <c r="M2187" s="1">
        <v>4</v>
      </c>
      <c r="N2187" s="1">
        <v>3</v>
      </c>
      <c r="O2187" s="1">
        <v>23</v>
      </c>
      <c r="P2187" s="1">
        <v>89</v>
      </c>
    </row>
    <row r="2188" spans="1:16" x14ac:dyDescent="0.25">
      <c r="A2188" s="1" t="s">
        <v>9563</v>
      </c>
      <c r="B2188" s="1">
        <v>2014</v>
      </c>
      <c r="C2188" s="1" t="s">
        <v>64</v>
      </c>
      <c r="D2188" s="1" t="s">
        <v>53</v>
      </c>
      <c r="E2188" s="1">
        <v>135</v>
      </c>
      <c r="F2188" s="1">
        <v>551</v>
      </c>
      <c r="G2188" s="1">
        <v>72</v>
      </c>
      <c r="H2188" s="1">
        <v>153</v>
      </c>
      <c r="I2188" s="1">
        <v>33</v>
      </c>
      <c r="J2188" s="1">
        <v>0</v>
      </c>
      <c r="K2188" s="1">
        <v>7</v>
      </c>
      <c r="L2188" s="1">
        <v>53</v>
      </c>
      <c r="M2188" s="1">
        <v>6</v>
      </c>
      <c r="N2188" s="1">
        <v>6</v>
      </c>
      <c r="O2188" s="1">
        <v>51</v>
      </c>
      <c r="P2188" s="1">
        <v>75</v>
      </c>
    </row>
    <row r="2189" spans="1:16" x14ac:dyDescent="0.25">
      <c r="A2189" s="1" t="s">
        <v>9616</v>
      </c>
      <c r="B2189" s="1">
        <v>2014</v>
      </c>
      <c r="C2189" s="1" t="s">
        <v>60</v>
      </c>
      <c r="D2189" s="1" t="s">
        <v>53</v>
      </c>
      <c r="E2189" s="1">
        <v>155</v>
      </c>
      <c r="F2189" s="1">
        <v>553</v>
      </c>
      <c r="G2189" s="1">
        <v>101</v>
      </c>
      <c r="H2189" s="1">
        <v>158</v>
      </c>
      <c r="I2189" s="1">
        <v>27</v>
      </c>
      <c r="J2189" s="1">
        <v>0</v>
      </c>
      <c r="K2189" s="1">
        <v>35</v>
      </c>
      <c r="L2189" s="1">
        <v>103</v>
      </c>
      <c r="M2189" s="1">
        <v>6</v>
      </c>
      <c r="N2189" s="1">
        <v>2</v>
      </c>
      <c r="O2189" s="1">
        <v>104</v>
      </c>
      <c r="P2189" s="1">
        <v>96</v>
      </c>
    </row>
    <row r="2190" spans="1:16" x14ac:dyDescent="0.25">
      <c r="A2190" s="1" t="s">
        <v>9531</v>
      </c>
      <c r="B2190" s="1">
        <v>2014</v>
      </c>
      <c r="C2190" s="1" t="s">
        <v>67</v>
      </c>
      <c r="D2190" s="1" t="s">
        <v>53</v>
      </c>
      <c r="E2190" s="1">
        <v>148</v>
      </c>
      <c r="F2190" s="1">
        <v>555</v>
      </c>
      <c r="G2190" s="1">
        <v>87</v>
      </c>
      <c r="H2190" s="1">
        <v>142</v>
      </c>
      <c r="I2190" s="1">
        <v>25</v>
      </c>
      <c r="J2190" s="1">
        <v>8</v>
      </c>
      <c r="K2190" s="1">
        <v>17</v>
      </c>
      <c r="L2190" s="1">
        <v>58</v>
      </c>
      <c r="M2190" s="1">
        <v>21</v>
      </c>
      <c r="N2190" s="1">
        <v>5</v>
      </c>
      <c r="O2190" s="1">
        <v>56</v>
      </c>
      <c r="P2190" s="1">
        <v>134</v>
      </c>
    </row>
    <row r="2191" spans="1:16" x14ac:dyDescent="0.25">
      <c r="A2191" s="1" t="s">
        <v>10230</v>
      </c>
      <c r="B2191" s="1">
        <v>2014</v>
      </c>
      <c r="C2191" s="1" t="s">
        <v>52</v>
      </c>
      <c r="D2191" s="1" t="s">
        <v>53</v>
      </c>
      <c r="E2191" s="1">
        <v>145</v>
      </c>
      <c r="F2191" s="1">
        <v>556</v>
      </c>
      <c r="G2191" s="1">
        <v>80</v>
      </c>
      <c r="H2191" s="1">
        <v>176</v>
      </c>
      <c r="I2191" s="1">
        <v>35</v>
      </c>
      <c r="J2191" s="1">
        <v>2</v>
      </c>
      <c r="K2191" s="1">
        <v>36</v>
      </c>
      <c r="L2191" s="1">
        <v>107</v>
      </c>
      <c r="M2191" s="1">
        <v>3</v>
      </c>
      <c r="N2191" s="1">
        <v>1</v>
      </c>
      <c r="O2191" s="1">
        <v>51</v>
      </c>
      <c r="P2191" s="1">
        <v>131</v>
      </c>
    </row>
    <row r="2192" spans="1:16" x14ac:dyDescent="0.25">
      <c r="A2192" s="1" t="s">
        <v>10155</v>
      </c>
      <c r="B2192" s="1">
        <v>2014</v>
      </c>
      <c r="C2192" s="1" t="s">
        <v>73</v>
      </c>
      <c r="D2192" s="1" t="s">
        <v>57</v>
      </c>
      <c r="E2192" s="1">
        <v>148</v>
      </c>
      <c r="F2192" s="1">
        <v>558</v>
      </c>
      <c r="G2192" s="1">
        <v>92</v>
      </c>
      <c r="H2192" s="1">
        <v>165</v>
      </c>
      <c r="I2192" s="1">
        <v>37</v>
      </c>
      <c r="J2192" s="1">
        <v>9</v>
      </c>
      <c r="K2192" s="1">
        <v>16</v>
      </c>
      <c r="L2192" s="1">
        <v>69</v>
      </c>
      <c r="M2192" s="1">
        <v>11</v>
      </c>
      <c r="N2192" s="1">
        <v>7</v>
      </c>
      <c r="O2192" s="1">
        <v>67</v>
      </c>
      <c r="P2192" s="1">
        <v>124</v>
      </c>
    </row>
    <row r="2193" spans="1:16" x14ac:dyDescent="0.25">
      <c r="A2193" s="1" t="s">
        <v>9607</v>
      </c>
      <c r="B2193" s="1">
        <v>2014</v>
      </c>
      <c r="C2193" s="1" t="s">
        <v>76</v>
      </c>
      <c r="D2193" s="1" t="s">
        <v>57</v>
      </c>
      <c r="E2193" s="1">
        <v>157</v>
      </c>
      <c r="F2193" s="1">
        <v>560</v>
      </c>
      <c r="G2193" s="1">
        <v>61</v>
      </c>
      <c r="H2193" s="1">
        <v>147</v>
      </c>
      <c r="I2193" s="1">
        <v>38</v>
      </c>
      <c r="J2193" s="1">
        <v>0</v>
      </c>
      <c r="K2193" s="1">
        <v>21</v>
      </c>
      <c r="L2193" s="1">
        <v>75</v>
      </c>
      <c r="M2193" s="1">
        <v>3</v>
      </c>
      <c r="N2193" s="1">
        <v>2</v>
      </c>
      <c r="O2193" s="1">
        <v>58</v>
      </c>
      <c r="P2193" s="1">
        <v>112</v>
      </c>
    </row>
    <row r="2194" spans="1:16" x14ac:dyDescent="0.25">
      <c r="A2194" s="1" t="s">
        <v>9680</v>
      </c>
      <c r="B2194" s="1">
        <v>2014</v>
      </c>
      <c r="C2194" s="1" t="s">
        <v>78</v>
      </c>
      <c r="D2194" s="1" t="s">
        <v>53</v>
      </c>
      <c r="E2194" s="1">
        <v>151</v>
      </c>
      <c r="F2194" s="1">
        <v>561</v>
      </c>
      <c r="G2194" s="1">
        <v>87</v>
      </c>
      <c r="H2194" s="1">
        <v>188</v>
      </c>
      <c r="I2194" s="1">
        <v>33</v>
      </c>
      <c r="J2194" s="1">
        <v>0</v>
      </c>
      <c r="K2194" s="1">
        <v>32</v>
      </c>
      <c r="L2194" s="1">
        <v>103</v>
      </c>
      <c r="M2194" s="1">
        <v>3</v>
      </c>
      <c r="N2194" s="1">
        <v>2</v>
      </c>
      <c r="O2194" s="1">
        <v>70</v>
      </c>
      <c r="P2194" s="1">
        <v>42</v>
      </c>
    </row>
    <row r="2195" spans="1:16" x14ac:dyDescent="0.25">
      <c r="A2195" s="1" t="s">
        <v>9483</v>
      </c>
      <c r="B2195" s="1">
        <v>2014</v>
      </c>
      <c r="C2195" s="1" t="s">
        <v>74</v>
      </c>
      <c r="D2195" s="1" t="s">
        <v>53</v>
      </c>
      <c r="E2195" s="1">
        <v>156</v>
      </c>
      <c r="F2195" s="1">
        <v>563</v>
      </c>
      <c r="G2195" s="1">
        <v>87</v>
      </c>
      <c r="H2195" s="1">
        <v>150</v>
      </c>
      <c r="I2195" s="1">
        <v>34</v>
      </c>
      <c r="J2195" s="1">
        <v>1</v>
      </c>
      <c r="K2195" s="1">
        <v>19</v>
      </c>
      <c r="L2195" s="1">
        <v>74</v>
      </c>
      <c r="M2195" s="1">
        <v>12</v>
      </c>
      <c r="N2195" s="1">
        <v>3</v>
      </c>
      <c r="O2195" s="1">
        <v>65</v>
      </c>
      <c r="P2195" s="1">
        <v>126</v>
      </c>
    </row>
    <row r="2196" spans="1:16" x14ac:dyDescent="0.25">
      <c r="A2196" s="1" t="s">
        <v>10231</v>
      </c>
      <c r="B2196" s="1">
        <v>2014</v>
      </c>
      <c r="C2196" s="1" t="s">
        <v>75</v>
      </c>
      <c r="D2196" s="1" t="s">
        <v>57</v>
      </c>
      <c r="E2196" s="1">
        <v>152</v>
      </c>
      <c r="F2196" s="1">
        <v>563</v>
      </c>
      <c r="G2196" s="1">
        <v>72</v>
      </c>
      <c r="H2196" s="1">
        <v>141</v>
      </c>
      <c r="I2196" s="1">
        <v>25</v>
      </c>
      <c r="J2196" s="1">
        <v>8</v>
      </c>
      <c r="K2196" s="1">
        <v>6</v>
      </c>
      <c r="L2196" s="1">
        <v>48</v>
      </c>
      <c r="M2196" s="1">
        <v>56</v>
      </c>
      <c r="N2196" s="1">
        <v>23</v>
      </c>
      <c r="O2196" s="1">
        <v>34</v>
      </c>
      <c r="P2196" s="1">
        <v>117</v>
      </c>
    </row>
    <row r="2197" spans="1:16" x14ac:dyDescent="0.25">
      <c r="A2197" s="1" t="s">
        <v>10017</v>
      </c>
      <c r="B2197" s="1">
        <v>2014</v>
      </c>
      <c r="C2197" s="1" t="s">
        <v>54</v>
      </c>
      <c r="D2197" s="1" t="s">
        <v>53</v>
      </c>
      <c r="E2197" s="1">
        <v>157</v>
      </c>
      <c r="F2197" s="1">
        <v>564</v>
      </c>
      <c r="G2197" s="1">
        <v>51</v>
      </c>
      <c r="H2197" s="1">
        <v>121</v>
      </c>
      <c r="I2197" s="1">
        <v>17</v>
      </c>
      <c r="J2197" s="1">
        <v>0</v>
      </c>
      <c r="K2197" s="1">
        <v>16</v>
      </c>
      <c r="L2197" s="1">
        <v>57</v>
      </c>
      <c r="M2197" s="1">
        <v>0</v>
      </c>
      <c r="N2197" s="1">
        <v>1</v>
      </c>
      <c r="O2197" s="1">
        <v>29</v>
      </c>
      <c r="P2197" s="1">
        <v>125</v>
      </c>
    </row>
    <row r="2198" spans="1:16" x14ac:dyDescent="0.25">
      <c r="A2198" s="1" t="s">
        <v>9549</v>
      </c>
      <c r="B2198" s="1">
        <v>2014</v>
      </c>
      <c r="C2198" s="1" t="s">
        <v>69</v>
      </c>
      <c r="D2198" s="1" t="s">
        <v>57</v>
      </c>
      <c r="E2198" s="1">
        <v>155</v>
      </c>
      <c r="F2198" s="1">
        <v>564</v>
      </c>
      <c r="G2198" s="1">
        <v>73</v>
      </c>
      <c r="H2198" s="1">
        <v>128</v>
      </c>
      <c r="I2198" s="1">
        <v>27</v>
      </c>
      <c r="J2198" s="1">
        <v>2</v>
      </c>
      <c r="K2198" s="1">
        <v>20</v>
      </c>
      <c r="L2198" s="1">
        <v>66</v>
      </c>
      <c r="M2198" s="1">
        <v>8</v>
      </c>
      <c r="N2198" s="1">
        <v>2</v>
      </c>
      <c r="O2198" s="1">
        <v>79</v>
      </c>
      <c r="P2198" s="1">
        <v>141</v>
      </c>
    </row>
    <row r="2199" spans="1:16" x14ac:dyDescent="0.25">
      <c r="A2199" s="1" t="s">
        <v>10137</v>
      </c>
      <c r="B2199" s="1">
        <v>2014</v>
      </c>
      <c r="C2199" s="1" t="s">
        <v>59</v>
      </c>
      <c r="D2199" s="1" t="s">
        <v>57</v>
      </c>
      <c r="E2199" s="1">
        <v>153</v>
      </c>
      <c r="F2199" s="1">
        <v>565</v>
      </c>
      <c r="G2199" s="1">
        <v>72</v>
      </c>
      <c r="H2199" s="1">
        <v>152</v>
      </c>
      <c r="I2199" s="1">
        <v>26</v>
      </c>
      <c r="J2199" s="1">
        <v>5</v>
      </c>
      <c r="K2199" s="1">
        <v>23</v>
      </c>
      <c r="L2199" s="1">
        <v>85</v>
      </c>
      <c r="M2199" s="1">
        <v>3</v>
      </c>
      <c r="N2199" s="1">
        <v>1</v>
      </c>
      <c r="O2199" s="1">
        <v>41</v>
      </c>
      <c r="P2199" s="1">
        <v>164</v>
      </c>
    </row>
    <row r="2200" spans="1:16" x14ac:dyDescent="0.25">
      <c r="A2200" s="1" t="s">
        <v>9622</v>
      </c>
      <c r="B2200" s="1">
        <v>2014</v>
      </c>
      <c r="C2200" s="1" t="s">
        <v>56</v>
      </c>
      <c r="D2200" s="1" t="s">
        <v>57</v>
      </c>
      <c r="E2200" s="1">
        <v>154</v>
      </c>
      <c r="F2200" s="1">
        <v>566</v>
      </c>
      <c r="G2200" s="1">
        <v>77</v>
      </c>
      <c r="H2200" s="1">
        <v>153</v>
      </c>
      <c r="I2200" s="1">
        <v>34</v>
      </c>
      <c r="J2200" s="1">
        <v>2</v>
      </c>
      <c r="K2200" s="1">
        <v>29</v>
      </c>
      <c r="L2200" s="1">
        <v>102</v>
      </c>
      <c r="M2200" s="1">
        <v>8</v>
      </c>
      <c r="N2200" s="1">
        <v>4</v>
      </c>
      <c r="O2200" s="1">
        <v>60</v>
      </c>
      <c r="P2200" s="1">
        <v>171</v>
      </c>
    </row>
    <row r="2201" spans="1:16" x14ac:dyDescent="0.25">
      <c r="A2201" s="1" t="s">
        <v>9638</v>
      </c>
      <c r="B2201" s="1">
        <v>2014</v>
      </c>
      <c r="C2201" s="1" t="s">
        <v>60</v>
      </c>
      <c r="D2201" s="1" t="s">
        <v>53</v>
      </c>
      <c r="E2201" s="1">
        <v>139</v>
      </c>
      <c r="F2201" s="1">
        <v>568</v>
      </c>
      <c r="G2201" s="1">
        <v>81</v>
      </c>
      <c r="H2201" s="1">
        <v>171</v>
      </c>
      <c r="I2201" s="1">
        <v>35</v>
      </c>
      <c r="J2201" s="1">
        <v>3</v>
      </c>
      <c r="K2201" s="1">
        <v>16</v>
      </c>
      <c r="L2201" s="1">
        <v>73</v>
      </c>
      <c r="M2201" s="1">
        <v>6</v>
      </c>
      <c r="N2201" s="1">
        <v>2</v>
      </c>
      <c r="O2201" s="1">
        <v>43</v>
      </c>
      <c r="P2201" s="1">
        <v>67</v>
      </c>
    </row>
    <row r="2202" spans="1:16" x14ac:dyDescent="0.25">
      <c r="A2202" s="1" t="s">
        <v>9670</v>
      </c>
      <c r="B2202" s="1">
        <v>2014</v>
      </c>
      <c r="C2202" s="1" t="s">
        <v>82</v>
      </c>
      <c r="D2202" s="1" t="s">
        <v>57</v>
      </c>
      <c r="E2202" s="1">
        <v>153</v>
      </c>
      <c r="F2202" s="1">
        <v>569</v>
      </c>
      <c r="G2202" s="1">
        <v>65</v>
      </c>
      <c r="H2202" s="1">
        <v>127</v>
      </c>
      <c r="I2202" s="1">
        <v>18</v>
      </c>
      <c r="J2202" s="1">
        <v>1</v>
      </c>
      <c r="K2202" s="1">
        <v>23</v>
      </c>
      <c r="L2202" s="1">
        <v>95</v>
      </c>
      <c r="M2202" s="1">
        <v>0</v>
      </c>
      <c r="N2202" s="1">
        <v>0</v>
      </c>
      <c r="O2202" s="1">
        <v>67</v>
      </c>
      <c r="P2202" s="1">
        <v>190</v>
      </c>
    </row>
    <row r="2203" spans="1:16" x14ac:dyDescent="0.25">
      <c r="A2203" s="1" t="s">
        <v>9525</v>
      </c>
      <c r="B2203" s="1">
        <v>2014</v>
      </c>
      <c r="C2203" s="1" t="s">
        <v>63</v>
      </c>
      <c r="D2203" s="1" t="s">
        <v>53</v>
      </c>
      <c r="E2203" s="1">
        <v>146</v>
      </c>
      <c r="F2203" s="1">
        <v>570</v>
      </c>
      <c r="G2203" s="1">
        <v>83</v>
      </c>
      <c r="H2203" s="1">
        <v>155</v>
      </c>
      <c r="I2203" s="1">
        <v>34</v>
      </c>
      <c r="J2203" s="1">
        <v>3</v>
      </c>
      <c r="K2203" s="1">
        <v>10</v>
      </c>
      <c r="L2203" s="1">
        <v>52</v>
      </c>
      <c r="M2203" s="1">
        <v>10</v>
      </c>
      <c r="N2203" s="1">
        <v>5</v>
      </c>
      <c r="O2203" s="1">
        <v>75</v>
      </c>
      <c r="P2203" s="1">
        <v>84</v>
      </c>
    </row>
    <row r="2204" spans="1:16" x14ac:dyDescent="0.25">
      <c r="A2204" s="1" t="s">
        <v>9601</v>
      </c>
      <c r="B2204" s="1">
        <v>2014</v>
      </c>
      <c r="C2204" s="1" t="s">
        <v>56</v>
      </c>
      <c r="D2204" s="1" t="s">
        <v>57</v>
      </c>
      <c r="E2204" s="1">
        <v>149</v>
      </c>
      <c r="F2204" s="1">
        <v>573</v>
      </c>
      <c r="G2204" s="1">
        <v>74</v>
      </c>
      <c r="H2204" s="1">
        <v>155</v>
      </c>
      <c r="I2204" s="1">
        <v>26</v>
      </c>
      <c r="J2204" s="1">
        <v>3</v>
      </c>
      <c r="K2204" s="1">
        <v>11</v>
      </c>
      <c r="L2204" s="1">
        <v>58</v>
      </c>
      <c r="M2204" s="1">
        <v>20</v>
      </c>
      <c r="N2204" s="1">
        <v>4</v>
      </c>
      <c r="O2204" s="1">
        <v>67</v>
      </c>
      <c r="P2204" s="1">
        <v>98</v>
      </c>
    </row>
    <row r="2205" spans="1:16" x14ac:dyDescent="0.25">
      <c r="A2205" s="1" t="s">
        <v>9775</v>
      </c>
      <c r="B2205" s="1">
        <v>2014</v>
      </c>
      <c r="C2205" s="1" t="s">
        <v>62</v>
      </c>
      <c r="D2205" s="1" t="s">
        <v>57</v>
      </c>
      <c r="E2205" s="1">
        <v>148</v>
      </c>
      <c r="F2205" s="1">
        <v>574</v>
      </c>
      <c r="G2205" s="1">
        <v>95</v>
      </c>
      <c r="H2205" s="1">
        <v>163</v>
      </c>
      <c r="I2205" s="1">
        <v>34</v>
      </c>
      <c r="J2205" s="1">
        <v>4</v>
      </c>
      <c r="K2205" s="1">
        <v>23</v>
      </c>
      <c r="L2205" s="1">
        <v>73</v>
      </c>
      <c r="M2205" s="1">
        <v>34</v>
      </c>
      <c r="N2205" s="1">
        <v>12</v>
      </c>
      <c r="O2205" s="1">
        <v>47</v>
      </c>
      <c r="P2205" s="1">
        <v>141</v>
      </c>
    </row>
    <row r="2206" spans="1:16" x14ac:dyDescent="0.25">
      <c r="A2206" s="1" t="s">
        <v>9634</v>
      </c>
      <c r="B2206" s="1">
        <v>2014</v>
      </c>
      <c r="C2206" s="1" t="s">
        <v>76</v>
      </c>
      <c r="D2206" s="1" t="s">
        <v>57</v>
      </c>
      <c r="E2206" s="1">
        <v>156</v>
      </c>
      <c r="F2206" s="1">
        <v>574</v>
      </c>
      <c r="G2206" s="1">
        <v>83</v>
      </c>
      <c r="H2206" s="1">
        <v>156</v>
      </c>
      <c r="I2206" s="1">
        <v>37</v>
      </c>
      <c r="J2206" s="1">
        <v>0</v>
      </c>
      <c r="K2206" s="1">
        <v>20</v>
      </c>
      <c r="L2206" s="1">
        <v>90</v>
      </c>
      <c r="M2206" s="1">
        <v>4</v>
      </c>
      <c r="N2206" s="1">
        <v>1</v>
      </c>
      <c r="O2206" s="1">
        <v>74</v>
      </c>
      <c r="P2206" s="1">
        <v>100</v>
      </c>
    </row>
    <row r="2207" spans="1:16" x14ac:dyDescent="0.25">
      <c r="A2207" s="1" t="s">
        <v>9597</v>
      </c>
      <c r="B2207" s="1">
        <v>2014</v>
      </c>
      <c r="C2207" s="1" t="s">
        <v>67</v>
      </c>
      <c r="D2207" s="1" t="s">
        <v>53</v>
      </c>
      <c r="E2207" s="1">
        <v>149</v>
      </c>
      <c r="F2207" s="1">
        <v>575</v>
      </c>
      <c r="G2207" s="1">
        <v>71</v>
      </c>
      <c r="H2207" s="1">
        <v>156</v>
      </c>
      <c r="I2207" s="1">
        <v>27</v>
      </c>
      <c r="J2207" s="1">
        <v>5</v>
      </c>
      <c r="K2207" s="1">
        <v>16</v>
      </c>
      <c r="L2207" s="1">
        <v>70</v>
      </c>
      <c r="M2207" s="1">
        <v>39</v>
      </c>
      <c r="N2207" s="1">
        <v>5</v>
      </c>
      <c r="O2207" s="1">
        <v>49</v>
      </c>
      <c r="P2207" s="1">
        <v>93</v>
      </c>
    </row>
    <row r="2208" spans="1:16" x14ac:dyDescent="0.25">
      <c r="A2208" s="1" t="s">
        <v>9946</v>
      </c>
      <c r="B2208" s="1">
        <v>2014</v>
      </c>
      <c r="C2208" s="1" t="s">
        <v>74</v>
      </c>
      <c r="D2208" s="1" t="s">
        <v>53</v>
      </c>
      <c r="E2208" s="1">
        <v>150</v>
      </c>
      <c r="F2208" s="1">
        <v>578</v>
      </c>
      <c r="G2208" s="1">
        <v>57</v>
      </c>
      <c r="H2208" s="1">
        <v>150</v>
      </c>
      <c r="I2208" s="1">
        <v>28</v>
      </c>
      <c r="J2208" s="1">
        <v>2</v>
      </c>
      <c r="K2208" s="1">
        <v>17</v>
      </c>
      <c r="L2208" s="1">
        <v>70</v>
      </c>
      <c r="M2208" s="1">
        <v>1</v>
      </c>
      <c r="N2208" s="1">
        <v>0</v>
      </c>
      <c r="O2208" s="1">
        <v>22</v>
      </c>
      <c r="P2208" s="1">
        <v>85</v>
      </c>
    </row>
    <row r="2209" spans="1:16" x14ac:dyDescent="0.25">
      <c r="A2209" s="1" t="s">
        <v>9504</v>
      </c>
      <c r="B2209" s="1">
        <v>2014</v>
      </c>
      <c r="C2209" s="1" t="s">
        <v>74</v>
      </c>
      <c r="D2209" s="1" t="s">
        <v>53</v>
      </c>
      <c r="E2209" s="1">
        <v>162</v>
      </c>
      <c r="F2209" s="1">
        <v>579</v>
      </c>
      <c r="G2209" s="1">
        <v>74</v>
      </c>
      <c r="H2209" s="1">
        <v>165</v>
      </c>
      <c r="I2209" s="1">
        <v>34</v>
      </c>
      <c r="J2209" s="1">
        <v>5</v>
      </c>
      <c r="K2209" s="1">
        <v>3</v>
      </c>
      <c r="L2209" s="1">
        <v>50</v>
      </c>
      <c r="M2209" s="1">
        <v>31</v>
      </c>
      <c r="N2209" s="1">
        <v>6</v>
      </c>
      <c r="O2209" s="1">
        <v>23</v>
      </c>
      <c r="P2209" s="1">
        <v>83</v>
      </c>
    </row>
    <row r="2210" spans="1:16" x14ac:dyDescent="0.25">
      <c r="A2210" s="1" t="s">
        <v>9920</v>
      </c>
      <c r="B2210" s="1">
        <v>2014</v>
      </c>
      <c r="C2210" s="1" t="s">
        <v>67</v>
      </c>
      <c r="D2210" s="1" t="s">
        <v>53</v>
      </c>
      <c r="E2210" s="1">
        <v>145</v>
      </c>
      <c r="F2210" s="1">
        <v>581</v>
      </c>
      <c r="G2210" s="1">
        <v>47</v>
      </c>
      <c r="H2210" s="1">
        <v>149</v>
      </c>
      <c r="I2210" s="1">
        <v>19</v>
      </c>
      <c r="J2210" s="1">
        <v>1</v>
      </c>
      <c r="K2210" s="1">
        <v>4</v>
      </c>
      <c r="L2210" s="1">
        <v>50</v>
      </c>
      <c r="M2210" s="1">
        <v>10</v>
      </c>
      <c r="N2210" s="1">
        <v>2</v>
      </c>
      <c r="O2210" s="1">
        <v>35</v>
      </c>
      <c r="P2210" s="1">
        <v>87</v>
      </c>
    </row>
    <row r="2211" spans="1:16" x14ac:dyDescent="0.25">
      <c r="A2211" s="1" t="s">
        <v>9802</v>
      </c>
      <c r="B2211" s="1">
        <v>2014</v>
      </c>
      <c r="C2211" s="1" t="s">
        <v>56</v>
      </c>
      <c r="D2211" s="1" t="s">
        <v>57</v>
      </c>
      <c r="E2211" s="1">
        <v>153</v>
      </c>
      <c r="F2211" s="1">
        <v>582</v>
      </c>
      <c r="G2211" s="1">
        <v>43</v>
      </c>
      <c r="H2211" s="1">
        <v>153</v>
      </c>
      <c r="I2211" s="1">
        <v>27</v>
      </c>
      <c r="J2211" s="1">
        <v>0</v>
      </c>
      <c r="K2211" s="1">
        <v>10</v>
      </c>
      <c r="L2211" s="1">
        <v>58</v>
      </c>
      <c r="M2211" s="1">
        <v>6</v>
      </c>
      <c r="N2211" s="1">
        <v>0</v>
      </c>
      <c r="O2211" s="1">
        <v>23</v>
      </c>
      <c r="P2211" s="1">
        <v>159</v>
      </c>
    </row>
    <row r="2212" spans="1:16" x14ac:dyDescent="0.25">
      <c r="A2212" s="1" t="s">
        <v>10133</v>
      </c>
      <c r="B2212" s="1">
        <v>2014</v>
      </c>
      <c r="C2212" s="1" t="s">
        <v>59</v>
      </c>
      <c r="D2212" s="1" t="s">
        <v>57</v>
      </c>
      <c r="E2212" s="1">
        <v>144</v>
      </c>
      <c r="F2212" s="1">
        <v>582</v>
      </c>
      <c r="G2212" s="1">
        <v>94</v>
      </c>
      <c r="H2212" s="1">
        <v>165</v>
      </c>
      <c r="I2212" s="1">
        <v>30</v>
      </c>
      <c r="J2212" s="1">
        <v>6</v>
      </c>
      <c r="K2212" s="1">
        <v>9</v>
      </c>
      <c r="L2212" s="1">
        <v>54</v>
      </c>
      <c r="M2212" s="1">
        <v>21</v>
      </c>
      <c r="N2212" s="1">
        <v>7</v>
      </c>
      <c r="O2212" s="1">
        <v>70</v>
      </c>
      <c r="P2212" s="1">
        <v>137</v>
      </c>
    </row>
    <row r="2213" spans="1:16" x14ac:dyDescent="0.25">
      <c r="A2213" s="1" t="s">
        <v>9764</v>
      </c>
      <c r="B2213" s="1">
        <v>2014</v>
      </c>
      <c r="C2213" s="1" t="s">
        <v>62</v>
      </c>
      <c r="D2213" s="1" t="s">
        <v>57</v>
      </c>
      <c r="E2213" s="1">
        <v>153</v>
      </c>
      <c r="F2213" s="1">
        <v>585</v>
      </c>
      <c r="G2213" s="1">
        <v>73</v>
      </c>
      <c r="H2213" s="1">
        <v>176</v>
      </c>
      <c r="I2213" s="1">
        <v>53</v>
      </c>
      <c r="J2213" s="1">
        <v>2</v>
      </c>
      <c r="K2213" s="1">
        <v>13</v>
      </c>
      <c r="L2213" s="1">
        <v>69</v>
      </c>
      <c r="M2213" s="1">
        <v>4</v>
      </c>
      <c r="N2213" s="1">
        <v>4</v>
      </c>
      <c r="O2213" s="1">
        <v>66</v>
      </c>
      <c r="P2213" s="1">
        <v>71</v>
      </c>
    </row>
    <row r="2214" spans="1:16" x14ac:dyDescent="0.25">
      <c r="A2214" s="1" t="s">
        <v>9662</v>
      </c>
      <c r="B2214" s="1">
        <v>2014</v>
      </c>
      <c r="C2214" s="1" t="s">
        <v>81</v>
      </c>
      <c r="D2214" s="1" t="s">
        <v>57</v>
      </c>
      <c r="E2214" s="1">
        <v>157</v>
      </c>
      <c r="F2214" s="1">
        <v>588</v>
      </c>
      <c r="G2214" s="1">
        <v>68</v>
      </c>
      <c r="H2214" s="1">
        <v>164</v>
      </c>
      <c r="I2214" s="1">
        <v>26</v>
      </c>
      <c r="J2214" s="1">
        <v>3</v>
      </c>
      <c r="K2214" s="1">
        <v>16</v>
      </c>
      <c r="L2214" s="1">
        <v>73</v>
      </c>
      <c r="M2214" s="1">
        <v>0</v>
      </c>
      <c r="N2214" s="1">
        <v>0</v>
      </c>
      <c r="O2214" s="1">
        <v>39</v>
      </c>
      <c r="P2214" s="1">
        <v>85</v>
      </c>
    </row>
    <row r="2215" spans="1:16" x14ac:dyDescent="0.25">
      <c r="A2215" s="1" t="s">
        <v>9571</v>
      </c>
      <c r="B2215" s="1">
        <v>2014</v>
      </c>
      <c r="C2215" s="1" t="s">
        <v>77</v>
      </c>
      <c r="D2215" s="1" t="s">
        <v>53</v>
      </c>
      <c r="E2215" s="1">
        <v>156</v>
      </c>
      <c r="F2215" s="1">
        <v>589</v>
      </c>
      <c r="G2215" s="1">
        <v>77</v>
      </c>
      <c r="H2215" s="1">
        <v>164</v>
      </c>
      <c r="I2215" s="1">
        <v>30</v>
      </c>
      <c r="J2215" s="1">
        <v>4</v>
      </c>
      <c r="K2215" s="1">
        <v>7</v>
      </c>
      <c r="L2215" s="1">
        <v>68</v>
      </c>
      <c r="M2215" s="1">
        <v>16</v>
      </c>
      <c r="N2215" s="1">
        <v>9</v>
      </c>
      <c r="O2215" s="1">
        <v>36</v>
      </c>
      <c r="P2215" s="1">
        <v>62</v>
      </c>
    </row>
    <row r="2216" spans="1:16" x14ac:dyDescent="0.25">
      <c r="A2216" s="1" t="s">
        <v>9545</v>
      </c>
      <c r="B2216" s="1">
        <v>2014</v>
      </c>
      <c r="C2216" s="1" t="s">
        <v>82</v>
      </c>
      <c r="D2216" s="1" t="s">
        <v>57</v>
      </c>
      <c r="E2216" s="1">
        <v>155</v>
      </c>
      <c r="F2216" s="1">
        <v>589</v>
      </c>
      <c r="G2216" s="1">
        <v>74</v>
      </c>
      <c r="H2216" s="1">
        <v>159</v>
      </c>
      <c r="I2216" s="1">
        <v>36</v>
      </c>
      <c r="J2216" s="1">
        <v>6</v>
      </c>
      <c r="K2216" s="1">
        <v>11</v>
      </c>
      <c r="L2216" s="1">
        <v>78</v>
      </c>
      <c r="M2216" s="1">
        <v>10</v>
      </c>
      <c r="N2216" s="1">
        <v>1</v>
      </c>
      <c r="O2216" s="1">
        <v>53</v>
      </c>
      <c r="P2216" s="1">
        <v>85</v>
      </c>
    </row>
    <row r="2217" spans="1:16" x14ac:dyDescent="0.25">
      <c r="A2217" s="1" t="s">
        <v>9624</v>
      </c>
      <c r="B2217" s="1">
        <v>2014</v>
      </c>
      <c r="C2217" s="1" t="s">
        <v>55</v>
      </c>
      <c r="D2217" s="1" t="s">
        <v>53</v>
      </c>
      <c r="E2217" s="1">
        <v>159</v>
      </c>
      <c r="F2217" s="1">
        <v>590</v>
      </c>
      <c r="G2217" s="1">
        <v>71</v>
      </c>
      <c r="H2217" s="1">
        <v>158</v>
      </c>
      <c r="I2217" s="1">
        <v>27</v>
      </c>
      <c r="J2217" s="1">
        <v>4</v>
      </c>
      <c r="K2217" s="1">
        <v>25</v>
      </c>
      <c r="L2217" s="1">
        <v>96</v>
      </c>
      <c r="M2217" s="1">
        <v>7</v>
      </c>
      <c r="N2217" s="1">
        <v>5</v>
      </c>
      <c r="O2217" s="1">
        <v>52</v>
      </c>
      <c r="P2217" s="1">
        <v>118</v>
      </c>
    </row>
    <row r="2218" spans="1:16" x14ac:dyDescent="0.25">
      <c r="A2218" s="1" t="s">
        <v>9630</v>
      </c>
      <c r="B2218" s="1">
        <v>2014</v>
      </c>
      <c r="C2218" s="1" t="s">
        <v>82</v>
      </c>
      <c r="D2218" s="1" t="s">
        <v>57</v>
      </c>
      <c r="E2218" s="1">
        <v>154</v>
      </c>
      <c r="F2218" s="1">
        <v>591</v>
      </c>
      <c r="G2218" s="1">
        <v>71</v>
      </c>
      <c r="H2218" s="1">
        <v>156</v>
      </c>
      <c r="I2218" s="1">
        <v>28</v>
      </c>
      <c r="J2218" s="1">
        <v>2</v>
      </c>
      <c r="K2218" s="1">
        <v>25</v>
      </c>
      <c r="L2218" s="1">
        <v>85</v>
      </c>
      <c r="M2218" s="1">
        <v>3</v>
      </c>
      <c r="N2218" s="1">
        <v>2</v>
      </c>
      <c r="O2218" s="1">
        <v>35</v>
      </c>
      <c r="P2218" s="1">
        <v>185</v>
      </c>
    </row>
    <row r="2219" spans="1:16" x14ac:dyDescent="0.25">
      <c r="A2219" s="1" t="s">
        <v>9498</v>
      </c>
      <c r="B2219" s="1">
        <v>2014</v>
      </c>
      <c r="C2219" s="1" t="s">
        <v>73</v>
      </c>
      <c r="D2219" s="1" t="s">
        <v>57</v>
      </c>
      <c r="E2219" s="1">
        <v>159</v>
      </c>
      <c r="F2219" s="1">
        <v>591</v>
      </c>
      <c r="G2219" s="1">
        <v>83</v>
      </c>
      <c r="H2219" s="1">
        <v>163</v>
      </c>
      <c r="I2219" s="1">
        <v>41</v>
      </c>
      <c r="J2219" s="1">
        <v>0</v>
      </c>
      <c r="K2219" s="1">
        <v>27</v>
      </c>
      <c r="L2219" s="1">
        <v>116</v>
      </c>
      <c r="M2219" s="1">
        <v>1</v>
      </c>
      <c r="N2219" s="1">
        <v>1</v>
      </c>
      <c r="O2219" s="1">
        <v>56</v>
      </c>
      <c r="P2219" s="1">
        <v>112</v>
      </c>
    </row>
    <row r="2220" spans="1:16" x14ac:dyDescent="0.25">
      <c r="A2220" s="1" t="s">
        <v>10021</v>
      </c>
      <c r="B2220" s="1">
        <v>2014</v>
      </c>
      <c r="C2220" s="1" t="s">
        <v>84</v>
      </c>
      <c r="D2220" s="1" t="s">
        <v>57</v>
      </c>
      <c r="E2220" s="1">
        <v>154</v>
      </c>
      <c r="F2220" s="1">
        <v>593</v>
      </c>
      <c r="G2220" s="1">
        <v>82</v>
      </c>
      <c r="H2220" s="1">
        <v>171</v>
      </c>
      <c r="I2220" s="1">
        <v>27</v>
      </c>
      <c r="J2220" s="1">
        <v>3</v>
      </c>
      <c r="K2220" s="1">
        <v>19</v>
      </c>
      <c r="L2220" s="1">
        <v>72</v>
      </c>
      <c r="M2220" s="1">
        <v>28</v>
      </c>
      <c r="N2220" s="1">
        <v>10</v>
      </c>
      <c r="O2220" s="1">
        <v>31</v>
      </c>
      <c r="P2220" s="1">
        <v>96</v>
      </c>
    </row>
    <row r="2221" spans="1:16" x14ac:dyDescent="0.25">
      <c r="A2221" s="1" t="s">
        <v>9589</v>
      </c>
      <c r="B2221" s="1">
        <v>2014</v>
      </c>
      <c r="C2221" s="1" t="s">
        <v>79</v>
      </c>
      <c r="D2221" s="1" t="s">
        <v>57</v>
      </c>
      <c r="E2221" s="1">
        <v>154</v>
      </c>
      <c r="F2221" s="1">
        <v>593</v>
      </c>
      <c r="G2221" s="1">
        <v>73</v>
      </c>
      <c r="H2221" s="1">
        <v>151</v>
      </c>
      <c r="I2221" s="1">
        <v>26</v>
      </c>
      <c r="J2221" s="1">
        <v>3</v>
      </c>
      <c r="K2221" s="1">
        <v>24</v>
      </c>
      <c r="L2221" s="1">
        <v>91</v>
      </c>
      <c r="M2221" s="1">
        <v>24</v>
      </c>
      <c r="N2221" s="1">
        <v>5</v>
      </c>
      <c r="O2221" s="1">
        <v>46</v>
      </c>
      <c r="P2221" s="1">
        <v>183</v>
      </c>
    </row>
    <row r="2222" spans="1:16" x14ac:dyDescent="0.25">
      <c r="A2222" s="1" t="s">
        <v>9666</v>
      </c>
      <c r="B2222" s="1">
        <v>2014</v>
      </c>
      <c r="C2222" s="1" t="s">
        <v>55</v>
      </c>
      <c r="D2222" s="1" t="s">
        <v>53</v>
      </c>
      <c r="E2222" s="1">
        <v>157</v>
      </c>
      <c r="F2222" s="1">
        <v>595</v>
      </c>
      <c r="G2222" s="1">
        <v>77</v>
      </c>
      <c r="H2222" s="1">
        <v>187</v>
      </c>
      <c r="I2222" s="1">
        <v>37</v>
      </c>
      <c r="J2222" s="1">
        <v>2</v>
      </c>
      <c r="K2222" s="1">
        <v>14</v>
      </c>
      <c r="L2222" s="1">
        <v>82</v>
      </c>
      <c r="M2222" s="1">
        <v>10</v>
      </c>
      <c r="N2222" s="1">
        <v>3</v>
      </c>
      <c r="O2222" s="1">
        <v>61</v>
      </c>
      <c r="P2222" s="1">
        <v>68</v>
      </c>
    </row>
    <row r="2223" spans="1:16" x14ac:dyDescent="0.25">
      <c r="A2223" s="1" t="s">
        <v>10077</v>
      </c>
      <c r="B2223" s="1">
        <v>2014</v>
      </c>
      <c r="C2223" s="1" t="s">
        <v>76</v>
      </c>
      <c r="D2223" s="1" t="s">
        <v>57</v>
      </c>
      <c r="E2223" s="1">
        <v>158</v>
      </c>
      <c r="F2223" s="1">
        <v>595</v>
      </c>
      <c r="G2223" s="1">
        <v>99</v>
      </c>
      <c r="H2223" s="1">
        <v>162</v>
      </c>
      <c r="I2223" s="1">
        <v>33</v>
      </c>
      <c r="J2223" s="1">
        <v>2</v>
      </c>
      <c r="K2223" s="1">
        <v>8</v>
      </c>
      <c r="L2223" s="1">
        <v>59</v>
      </c>
      <c r="M2223" s="1">
        <v>5</v>
      </c>
      <c r="N2223" s="1">
        <v>3</v>
      </c>
      <c r="O2223" s="1">
        <v>95</v>
      </c>
      <c r="P2223" s="1">
        <v>111</v>
      </c>
    </row>
    <row r="2224" spans="1:16" x14ac:dyDescent="0.25">
      <c r="A2224" s="1" t="s">
        <v>9551</v>
      </c>
      <c r="B2224" s="1">
        <v>2014</v>
      </c>
      <c r="C2224" s="1" t="s">
        <v>69</v>
      </c>
      <c r="D2224" s="1" t="s">
        <v>57</v>
      </c>
      <c r="E2224" s="1">
        <v>143</v>
      </c>
      <c r="F2224" s="1">
        <v>596</v>
      </c>
      <c r="G2224" s="1">
        <v>79</v>
      </c>
      <c r="H2224" s="1">
        <v>172</v>
      </c>
      <c r="I2224" s="1">
        <v>37</v>
      </c>
      <c r="J2224" s="1">
        <v>2</v>
      </c>
      <c r="K2224" s="1">
        <v>9</v>
      </c>
      <c r="L2224" s="1">
        <v>57</v>
      </c>
      <c r="M2224" s="1">
        <v>13</v>
      </c>
      <c r="N2224" s="1">
        <v>5</v>
      </c>
      <c r="O2224" s="1">
        <v>39</v>
      </c>
      <c r="P2224" s="1">
        <v>86</v>
      </c>
    </row>
    <row r="2225" spans="1:16" x14ac:dyDescent="0.25">
      <c r="A2225" s="1" t="s">
        <v>9931</v>
      </c>
      <c r="B2225" s="1">
        <v>2014</v>
      </c>
      <c r="C2225" s="1" t="s">
        <v>75</v>
      </c>
      <c r="D2225" s="1" t="s">
        <v>57</v>
      </c>
      <c r="E2225" s="1">
        <v>157</v>
      </c>
      <c r="F2225" s="1">
        <v>597</v>
      </c>
      <c r="G2225" s="1">
        <v>88</v>
      </c>
      <c r="H2225" s="1">
        <v>163</v>
      </c>
      <c r="I2225" s="1">
        <v>22</v>
      </c>
      <c r="J2225" s="1">
        <v>1</v>
      </c>
      <c r="K2225" s="1">
        <v>29</v>
      </c>
      <c r="L2225" s="1">
        <v>80</v>
      </c>
      <c r="M2225" s="1">
        <v>20</v>
      </c>
      <c r="N2225" s="1">
        <v>8</v>
      </c>
      <c r="O2225" s="1">
        <v>52</v>
      </c>
      <c r="P2225" s="1">
        <v>139</v>
      </c>
    </row>
    <row r="2226" spans="1:16" x14ac:dyDescent="0.25">
      <c r="A2226" s="1" t="s">
        <v>10078</v>
      </c>
      <c r="B2226" s="1">
        <v>2014</v>
      </c>
      <c r="C2226" s="1" t="s">
        <v>71</v>
      </c>
      <c r="D2226" s="1" t="s">
        <v>53</v>
      </c>
      <c r="E2226" s="1">
        <v>156</v>
      </c>
      <c r="F2226" s="1">
        <v>598</v>
      </c>
      <c r="G2226" s="1">
        <v>112</v>
      </c>
      <c r="H2226" s="1">
        <v>145</v>
      </c>
      <c r="I2226" s="1">
        <v>33</v>
      </c>
      <c r="J2226" s="1">
        <v>1</v>
      </c>
      <c r="K2226" s="1">
        <v>23</v>
      </c>
      <c r="L2226" s="1">
        <v>71</v>
      </c>
      <c r="M2226" s="1">
        <v>21</v>
      </c>
      <c r="N2226" s="1">
        <v>7</v>
      </c>
      <c r="O2226" s="1">
        <v>89</v>
      </c>
      <c r="P2226" s="1">
        <v>129</v>
      </c>
    </row>
    <row r="2227" spans="1:16" x14ac:dyDescent="0.25">
      <c r="A2227" s="1" t="s">
        <v>9599</v>
      </c>
      <c r="B2227" s="1">
        <v>2014</v>
      </c>
      <c r="C2227" s="1" t="s">
        <v>63</v>
      </c>
      <c r="D2227" s="1" t="s">
        <v>53</v>
      </c>
      <c r="E2227" s="1">
        <v>155</v>
      </c>
      <c r="F2227" s="1">
        <v>600</v>
      </c>
      <c r="G2227" s="1">
        <v>59</v>
      </c>
      <c r="H2227" s="1">
        <v>174</v>
      </c>
      <c r="I2227" s="1">
        <v>27</v>
      </c>
      <c r="J2227" s="1">
        <v>0</v>
      </c>
      <c r="K2227" s="1">
        <v>9</v>
      </c>
      <c r="L2227" s="1">
        <v>69</v>
      </c>
      <c r="M2227" s="1">
        <v>4</v>
      </c>
      <c r="N2227" s="1">
        <v>0</v>
      </c>
      <c r="O2227" s="1">
        <v>41</v>
      </c>
      <c r="P2227" s="1">
        <v>80</v>
      </c>
    </row>
    <row r="2228" spans="1:16" x14ac:dyDescent="0.25">
      <c r="A2228" s="1" t="s">
        <v>10005</v>
      </c>
      <c r="B2228" s="1">
        <v>2014</v>
      </c>
      <c r="C2228" s="1" t="s">
        <v>82</v>
      </c>
      <c r="D2228" s="1" t="s">
        <v>57</v>
      </c>
      <c r="E2228" s="1">
        <v>151</v>
      </c>
      <c r="F2228" s="1">
        <v>601</v>
      </c>
      <c r="G2228" s="1">
        <v>71</v>
      </c>
      <c r="H2228" s="1">
        <v>184</v>
      </c>
      <c r="I2228" s="1">
        <v>13</v>
      </c>
      <c r="J2228" s="1">
        <v>7</v>
      </c>
      <c r="K2228" s="1">
        <v>2</v>
      </c>
      <c r="L2228" s="1">
        <v>28</v>
      </c>
      <c r="M2228" s="1">
        <v>49</v>
      </c>
      <c r="N2228" s="1">
        <v>8</v>
      </c>
      <c r="O2228" s="1">
        <v>13</v>
      </c>
      <c r="P2228" s="1">
        <v>49</v>
      </c>
    </row>
    <row r="2229" spans="1:16" x14ac:dyDescent="0.25">
      <c r="A2229" s="1" t="s">
        <v>9934</v>
      </c>
      <c r="B2229" s="1">
        <v>2014</v>
      </c>
      <c r="C2229" s="1" t="s">
        <v>77</v>
      </c>
      <c r="D2229" s="1" t="s">
        <v>53</v>
      </c>
      <c r="E2229" s="1">
        <v>157</v>
      </c>
      <c r="F2229" s="1">
        <v>602</v>
      </c>
      <c r="G2229" s="1">
        <v>115</v>
      </c>
      <c r="H2229" s="1">
        <v>173</v>
      </c>
      <c r="I2229" s="1">
        <v>39</v>
      </c>
      <c r="J2229" s="1">
        <v>9</v>
      </c>
      <c r="K2229" s="1">
        <v>36</v>
      </c>
      <c r="L2229" s="1">
        <v>111</v>
      </c>
      <c r="M2229" s="1">
        <v>16</v>
      </c>
      <c r="N2229" s="1">
        <v>2</v>
      </c>
      <c r="O2229" s="1">
        <v>83</v>
      </c>
      <c r="P2229" s="1">
        <v>184</v>
      </c>
    </row>
    <row r="2230" spans="1:16" x14ac:dyDescent="0.25">
      <c r="A2230" s="1" t="s">
        <v>9575</v>
      </c>
      <c r="B2230" s="1">
        <v>2014</v>
      </c>
      <c r="C2230" s="1" t="s">
        <v>56</v>
      </c>
      <c r="D2230" s="1" t="s">
        <v>57</v>
      </c>
      <c r="E2230" s="1">
        <v>162</v>
      </c>
      <c r="F2230" s="1">
        <v>607</v>
      </c>
      <c r="G2230" s="1">
        <v>93</v>
      </c>
      <c r="H2230" s="1">
        <v>175</v>
      </c>
      <c r="I2230" s="1">
        <v>43</v>
      </c>
      <c r="J2230" s="1">
        <v>4</v>
      </c>
      <c r="K2230" s="1">
        <v>18</v>
      </c>
      <c r="L2230" s="1">
        <v>78</v>
      </c>
      <c r="M2230" s="1">
        <v>3</v>
      </c>
      <c r="N2230" s="1">
        <v>4</v>
      </c>
      <c r="O2230" s="1">
        <v>90</v>
      </c>
      <c r="P2230" s="1">
        <v>145</v>
      </c>
    </row>
    <row r="2231" spans="1:16" x14ac:dyDescent="0.25">
      <c r="A2231" s="1" t="s">
        <v>10068</v>
      </c>
      <c r="B2231" s="1">
        <v>2014</v>
      </c>
      <c r="C2231" s="1" t="s">
        <v>66</v>
      </c>
      <c r="D2231" s="1" t="s">
        <v>53</v>
      </c>
      <c r="E2231" s="1">
        <v>158</v>
      </c>
      <c r="F2231" s="1">
        <v>608</v>
      </c>
      <c r="G2231" s="1">
        <v>93</v>
      </c>
      <c r="H2231" s="1">
        <v>155</v>
      </c>
      <c r="I2231" s="1">
        <v>31</v>
      </c>
      <c r="J2231" s="1">
        <v>2</v>
      </c>
      <c r="K2231" s="1">
        <v>29</v>
      </c>
      <c r="L2231" s="1">
        <v>98</v>
      </c>
      <c r="M2231" s="1">
        <v>8</v>
      </c>
      <c r="N2231" s="1">
        <v>0</v>
      </c>
      <c r="O2231" s="1">
        <v>76</v>
      </c>
      <c r="P2231" s="1">
        <v>130</v>
      </c>
    </row>
    <row r="2232" spans="1:16" x14ac:dyDescent="0.25">
      <c r="A2232" s="1" t="s">
        <v>9982</v>
      </c>
      <c r="B2232" s="1">
        <v>2014</v>
      </c>
      <c r="C2232" s="1" t="s">
        <v>73</v>
      </c>
      <c r="D2232" s="1" t="s">
        <v>57</v>
      </c>
      <c r="E2232" s="1">
        <v>148</v>
      </c>
      <c r="F2232" s="1">
        <v>609</v>
      </c>
      <c r="G2232" s="1">
        <v>92</v>
      </c>
      <c r="H2232" s="1">
        <v>176</v>
      </c>
      <c r="I2232" s="1">
        <v>24</v>
      </c>
      <c r="J2232" s="1">
        <v>12</v>
      </c>
      <c r="K2232" s="1">
        <v>2</v>
      </c>
      <c r="L2232" s="1">
        <v>34</v>
      </c>
      <c r="M2232" s="1">
        <v>64</v>
      </c>
      <c r="N2232" s="1">
        <v>19</v>
      </c>
      <c r="O2232" s="1">
        <v>31</v>
      </c>
      <c r="P2232" s="1">
        <v>107</v>
      </c>
    </row>
    <row r="2233" spans="1:16" x14ac:dyDescent="0.25">
      <c r="A2233" s="1" t="s">
        <v>9618</v>
      </c>
      <c r="B2233" s="1">
        <v>2014</v>
      </c>
      <c r="C2233" s="1" t="s">
        <v>60</v>
      </c>
      <c r="D2233" s="1" t="s">
        <v>53</v>
      </c>
      <c r="E2233" s="1">
        <v>143</v>
      </c>
      <c r="F2233" s="1">
        <v>610</v>
      </c>
      <c r="G2233" s="1">
        <v>94</v>
      </c>
      <c r="H2233" s="1">
        <v>175</v>
      </c>
      <c r="I2233" s="1">
        <v>33</v>
      </c>
      <c r="J2233" s="1">
        <v>4</v>
      </c>
      <c r="K2233" s="1">
        <v>9</v>
      </c>
      <c r="L2233" s="1">
        <v>51</v>
      </c>
      <c r="M2233" s="1">
        <v>30</v>
      </c>
      <c r="N2233" s="1">
        <v>2</v>
      </c>
      <c r="O2233" s="1">
        <v>38</v>
      </c>
      <c r="P2233" s="1">
        <v>73</v>
      </c>
    </row>
    <row r="2234" spans="1:16" x14ac:dyDescent="0.25">
      <c r="A2234" s="1" t="s">
        <v>9557</v>
      </c>
      <c r="B2234" s="1">
        <v>2014</v>
      </c>
      <c r="C2234" s="1" t="s">
        <v>79</v>
      </c>
      <c r="D2234" s="1" t="s">
        <v>57</v>
      </c>
      <c r="E2234" s="1">
        <v>147</v>
      </c>
      <c r="F2234" s="1">
        <v>610</v>
      </c>
      <c r="G2234" s="1">
        <v>94</v>
      </c>
      <c r="H2234" s="1">
        <v>184</v>
      </c>
      <c r="I2234" s="1">
        <v>39</v>
      </c>
      <c r="J2234" s="1">
        <v>8</v>
      </c>
      <c r="K2234" s="1">
        <v>5</v>
      </c>
      <c r="L2234" s="1">
        <v>37</v>
      </c>
      <c r="M2234" s="1">
        <v>31</v>
      </c>
      <c r="N2234" s="1">
        <v>7</v>
      </c>
      <c r="O2234" s="1">
        <v>50</v>
      </c>
      <c r="P2234" s="1">
        <v>65</v>
      </c>
    </row>
    <row r="2235" spans="1:16" x14ac:dyDescent="0.25">
      <c r="A2235" s="1" t="s">
        <v>9644</v>
      </c>
      <c r="B2235" s="1">
        <v>2014</v>
      </c>
      <c r="C2235" s="1" t="s">
        <v>72</v>
      </c>
      <c r="D2235" s="1" t="s">
        <v>53</v>
      </c>
      <c r="E2235" s="1">
        <v>156</v>
      </c>
      <c r="F2235" s="1">
        <v>611</v>
      </c>
      <c r="G2235" s="1">
        <v>94</v>
      </c>
      <c r="H2235" s="1">
        <v>200</v>
      </c>
      <c r="I2235" s="1">
        <v>45</v>
      </c>
      <c r="J2235" s="1">
        <v>2</v>
      </c>
      <c r="K2235" s="1">
        <v>20</v>
      </c>
      <c r="L2235" s="1">
        <v>97</v>
      </c>
      <c r="M2235" s="1">
        <v>23</v>
      </c>
      <c r="N2235" s="1">
        <v>1</v>
      </c>
      <c r="O2235" s="1">
        <v>52</v>
      </c>
      <c r="P2235" s="1">
        <v>56</v>
      </c>
    </row>
    <row r="2236" spans="1:16" x14ac:dyDescent="0.25">
      <c r="A2236" s="1" t="s">
        <v>9648</v>
      </c>
      <c r="B2236" s="1">
        <v>2014</v>
      </c>
      <c r="C2236" s="1" t="s">
        <v>78</v>
      </c>
      <c r="D2236" s="1" t="s">
        <v>53</v>
      </c>
      <c r="E2236" s="1">
        <v>159</v>
      </c>
      <c r="F2236" s="1">
        <v>611</v>
      </c>
      <c r="G2236" s="1">
        <v>101</v>
      </c>
      <c r="H2236" s="1">
        <v>191</v>
      </c>
      <c r="I2236" s="1">
        <v>52</v>
      </c>
      <c r="J2236" s="1">
        <v>1</v>
      </c>
      <c r="K2236" s="1">
        <v>25</v>
      </c>
      <c r="L2236" s="1">
        <v>109</v>
      </c>
      <c r="M2236" s="1">
        <v>1</v>
      </c>
      <c r="N2236" s="1">
        <v>1</v>
      </c>
      <c r="O2236" s="1">
        <v>60</v>
      </c>
      <c r="P2236" s="1">
        <v>117</v>
      </c>
    </row>
    <row r="2237" spans="1:16" x14ac:dyDescent="0.25">
      <c r="A2237" s="1" t="s">
        <v>9654</v>
      </c>
      <c r="B2237" s="1">
        <v>2014</v>
      </c>
      <c r="C2237" s="1" t="s">
        <v>61</v>
      </c>
      <c r="D2237" s="1" t="s">
        <v>53</v>
      </c>
      <c r="E2237" s="1">
        <v>159</v>
      </c>
      <c r="F2237" s="1">
        <v>613</v>
      </c>
      <c r="G2237" s="1">
        <v>87</v>
      </c>
      <c r="H2237" s="1">
        <v>166</v>
      </c>
      <c r="I2237" s="1">
        <v>32</v>
      </c>
      <c r="J2237" s="1">
        <v>2</v>
      </c>
      <c r="K2237" s="1">
        <v>40</v>
      </c>
      <c r="L2237" s="1">
        <v>108</v>
      </c>
      <c r="M2237" s="1">
        <v>4</v>
      </c>
      <c r="N2237" s="1">
        <v>5</v>
      </c>
      <c r="O2237" s="1">
        <v>55</v>
      </c>
      <c r="P2237" s="1">
        <v>140</v>
      </c>
    </row>
    <row r="2238" spans="1:16" x14ac:dyDescent="0.25">
      <c r="A2238" s="1" t="s">
        <v>10151</v>
      </c>
      <c r="B2238" s="1">
        <v>2014</v>
      </c>
      <c r="C2238" s="1" t="s">
        <v>79</v>
      </c>
      <c r="D2238" s="1" t="s">
        <v>57</v>
      </c>
      <c r="E2238" s="1">
        <v>153</v>
      </c>
      <c r="F2238" s="1">
        <v>613</v>
      </c>
      <c r="G2238" s="1">
        <v>111</v>
      </c>
      <c r="H2238" s="1">
        <v>176</v>
      </c>
      <c r="I2238" s="1">
        <v>39</v>
      </c>
      <c r="J2238" s="1">
        <v>6</v>
      </c>
      <c r="K2238" s="1">
        <v>21</v>
      </c>
      <c r="L2238" s="1">
        <v>83</v>
      </c>
      <c r="M2238" s="1">
        <v>17</v>
      </c>
      <c r="N2238" s="1">
        <v>3</v>
      </c>
      <c r="O2238" s="1">
        <v>58</v>
      </c>
      <c r="P2238" s="1">
        <v>104</v>
      </c>
    </row>
    <row r="2239" spans="1:16" x14ac:dyDescent="0.25">
      <c r="A2239" s="1" t="s">
        <v>9915</v>
      </c>
      <c r="B2239" s="1">
        <v>2014</v>
      </c>
      <c r="C2239" s="1" t="s">
        <v>59</v>
      </c>
      <c r="D2239" s="1" t="s">
        <v>57</v>
      </c>
      <c r="E2239" s="1">
        <v>160</v>
      </c>
      <c r="F2239" s="1">
        <v>616</v>
      </c>
      <c r="G2239" s="1">
        <v>56</v>
      </c>
      <c r="H2239" s="1">
        <v>177</v>
      </c>
      <c r="I2239" s="1">
        <v>29</v>
      </c>
      <c r="J2239" s="1">
        <v>1</v>
      </c>
      <c r="K2239" s="1">
        <v>4</v>
      </c>
      <c r="L2239" s="1">
        <v>76</v>
      </c>
      <c r="M2239" s="1">
        <v>4</v>
      </c>
      <c r="N2239" s="1">
        <v>2</v>
      </c>
      <c r="O2239" s="1">
        <v>67</v>
      </c>
      <c r="P2239" s="1">
        <v>102</v>
      </c>
    </row>
    <row r="2240" spans="1:16" x14ac:dyDescent="0.25">
      <c r="A2240" s="1" t="s">
        <v>9585</v>
      </c>
      <c r="B2240" s="1">
        <v>2014</v>
      </c>
      <c r="C2240" s="1" t="s">
        <v>77</v>
      </c>
      <c r="D2240" s="1" t="s">
        <v>53</v>
      </c>
      <c r="E2240" s="1">
        <v>157</v>
      </c>
      <c r="F2240" s="1">
        <v>617</v>
      </c>
      <c r="G2240" s="1">
        <v>85</v>
      </c>
      <c r="H2240" s="1">
        <v>181</v>
      </c>
      <c r="I2240" s="1">
        <v>33</v>
      </c>
      <c r="J2240" s="1">
        <v>5</v>
      </c>
      <c r="K2240" s="1">
        <v>7</v>
      </c>
      <c r="L2240" s="1">
        <v>75</v>
      </c>
      <c r="M2240" s="1">
        <v>14</v>
      </c>
      <c r="N2240" s="1">
        <v>5</v>
      </c>
      <c r="O2240" s="1">
        <v>48</v>
      </c>
      <c r="P2240" s="1">
        <v>110</v>
      </c>
    </row>
    <row r="2241" spans="1:16" x14ac:dyDescent="0.25">
      <c r="A2241" s="1" t="s">
        <v>9567</v>
      </c>
      <c r="B2241" s="1">
        <v>2014</v>
      </c>
      <c r="C2241" s="1" t="s">
        <v>80</v>
      </c>
      <c r="D2241" s="1" t="s">
        <v>53</v>
      </c>
      <c r="E2241" s="1">
        <v>157</v>
      </c>
      <c r="F2241" s="1">
        <v>619</v>
      </c>
      <c r="G2241" s="1">
        <v>72</v>
      </c>
      <c r="H2241" s="1">
        <v>163</v>
      </c>
      <c r="I2241" s="1">
        <v>35</v>
      </c>
      <c r="J2241" s="1">
        <v>1</v>
      </c>
      <c r="K2241" s="1">
        <v>2</v>
      </c>
      <c r="L2241" s="1">
        <v>41</v>
      </c>
      <c r="M2241" s="1">
        <v>27</v>
      </c>
      <c r="N2241" s="1">
        <v>15</v>
      </c>
      <c r="O2241" s="1">
        <v>46</v>
      </c>
      <c r="P2241" s="1">
        <v>96</v>
      </c>
    </row>
    <row r="2242" spans="1:16" x14ac:dyDescent="0.25">
      <c r="A2242" s="1" t="s">
        <v>9509</v>
      </c>
      <c r="B2242" s="1">
        <v>2014</v>
      </c>
      <c r="C2242" s="1" t="s">
        <v>52</v>
      </c>
      <c r="D2242" s="1" t="s">
        <v>53</v>
      </c>
      <c r="E2242" s="1">
        <v>158</v>
      </c>
      <c r="F2242" s="1">
        <v>622</v>
      </c>
      <c r="G2242" s="1">
        <v>82</v>
      </c>
      <c r="H2242" s="1">
        <v>170</v>
      </c>
      <c r="I2242" s="1">
        <v>35</v>
      </c>
      <c r="J2242" s="1">
        <v>2</v>
      </c>
      <c r="K2242" s="1">
        <v>15</v>
      </c>
      <c r="L2242" s="1">
        <v>74</v>
      </c>
      <c r="M2242" s="1">
        <v>21</v>
      </c>
      <c r="N2242" s="1">
        <v>4</v>
      </c>
      <c r="O2242" s="1">
        <v>24</v>
      </c>
      <c r="P2242" s="1">
        <v>81</v>
      </c>
    </row>
    <row r="2243" spans="1:16" x14ac:dyDescent="0.25">
      <c r="A2243" s="1" t="s">
        <v>9573</v>
      </c>
      <c r="B2243" s="1">
        <v>2014</v>
      </c>
      <c r="C2243" s="1" t="s">
        <v>63</v>
      </c>
      <c r="D2243" s="1" t="s">
        <v>53</v>
      </c>
      <c r="E2243" s="1">
        <v>162</v>
      </c>
      <c r="F2243" s="1">
        <v>624</v>
      </c>
      <c r="G2243" s="1">
        <v>83</v>
      </c>
      <c r="H2243" s="1">
        <v>158</v>
      </c>
      <c r="I2243" s="1">
        <v>26</v>
      </c>
      <c r="J2243" s="1">
        <v>1</v>
      </c>
      <c r="K2243" s="1">
        <v>22</v>
      </c>
      <c r="L2243" s="1">
        <v>91</v>
      </c>
      <c r="M2243" s="1">
        <v>5</v>
      </c>
      <c r="N2243" s="1">
        <v>0</v>
      </c>
      <c r="O2243" s="1">
        <v>57</v>
      </c>
      <c r="P2243" s="1">
        <v>133</v>
      </c>
    </row>
    <row r="2244" spans="1:16" x14ac:dyDescent="0.25">
      <c r="A2244" s="1" t="s">
        <v>9500</v>
      </c>
      <c r="B2244" s="1">
        <v>2014</v>
      </c>
      <c r="C2244" s="1" t="s">
        <v>77</v>
      </c>
      <c r="D2244" s="1" t="s">
        <v>53</v>
      </c>
      <c r="E2244" s="1">
        <v>159</v>
      </c>
      <c r="F2244" s="1">
        <v>633</v>
      </c>
      <c r="G2244" s="1">
        <v>89</v>
      </c>
      <c r="H2244" s="1">
        <v>172</v>
      </c>
      <c r="I2244" s="1">
        <v>37</v>
      </c>
      <c r="J2244" s="1">
        <v>1</v>
      </c>
      <c r="K2244" s="1">
        <v>28</v>
      </c>
      <c r="L2244" s="1">
        <v>105</v>
      </c>
      <c r="M2244" s="1">
        <v>5</v>
      </c>
      <c r="N2244" s="1">
        <v>1</v>
      </c>
      <c r="O2244" s="1">
        <v>48</v>
      </c>
      <c r="P2244" s="1">
        <v>71</v>
      </c>
    </row>
    <row r="2245" spans="1:16" x14ac:dyDescent="0.25">
      <c r="A2245" s="1" t="s">
        <v>9656</v>
      </c>
      <c r="B2245" s="1">
        <v>2014</v>
      </c>
      <c r="C2245" s="1" t="s">
        <v>61</v>
      </c>
      <c r="D2245" s="1" t="s">
        <v>53</v>
      </c>
      <c r="E2245" s="1">
        <v>155</v>
      </c>
      <c r="F2245" s="1">
        <v>642</v>
      </c>
      <c r="G2245" s="1">
        <v>81</v>
      </c>
      <c r="H2245" s="1">
        <v>177</v>
      </c>
      <c r="I2245" s="1">
        <v>27</v>
      </c>
      <c r="J2245" s="1">
        <v>1</v>
      </c>
      <c r="K2245" s="1">
        <v>14</v>
      </c>
      <c r="L2245" s="1">
        <v>50</v>
      </c>
      <c r="M2245" s="1">
        <v>4</v>
      </c>
      <c r="N2245" s="1">
        <v>2</v>
      </c>
      <c r="O2245" s="1">
        <v>62</v>
      </c>
      <c r="P2245" s="1">
        <v>84</v>
      </c>
    </row>
    <row r="2246" spans="1:16" x14ac:dyDescent="0.25">
      <c r="A2246" s="1" t="s">
        <v>9486</v>
      </c>
      <c r="B2246" s="1">
        <v>2014</v>
      </c>
      <c r="C2246" s="1" t="s">
        <v>61</v>
      </c>
      <c r="D2246" s="1" t="s">
        <v>53</v>
      </c>
      <c r="E2246" s="1">
        <v>159</v>
      </c>
      <c r="F2246" s="1">
        <v>644</v>
      </c>
      <c r="G2246" s="1">
        <v>88</v>
      </c>
      <c r="H2246" s="1">
        <v>181</v>
      </c>
      <c r="I2246" s="1">
        <v>30</v>
      </c>
      <c r="J2246" s="1">
        <v>2</v>
      </c>
      <c r="K2246" s="1">
        <v>29</v>
      </c>
      <c r="L2246" s="1">
        <v>96</v>
      </c>
      <c r="M2246" s="1">
        <v>7</v>
      </c>
      <c r="N2246" s="1">
        <v>1</v>
      </c>
      <c r="O2246" s="1">
        <v>19</v>
      </c>
      <c r="P2246" s="1">
        <v>133</v>
      </c>
    </row>
    <row r="2247" spans="1:16" x14ac:dyDescent="0.25">
      <c r="A2247" s="1" t="s">
        <v>9587</v>
      </c>
      <c r="B2247" s="1">
        <v>2014</v>
      </c>
      <c r="C2247" s="1" t="s">
        <v>81</v>
      </c>
      <c r="D2247" s="1" t="s">
        <v>57</v>
      </c>
      <c r="E2247" s="1">
        <v>162</v>
      </c>
      <c r="F2247" s="1">
        <v>650</v>
      </c>
      <c r="G2247" s="1">
        <v>106</v>
      </c>
      <c r="H2247" s="1">
        <v>180</v>
      </c>
      <c r="I2247" s="1">
        <v>29</v>
      </c>
      <c r="J2247" s="1">
        <v>10</v>
      </c>
      <c r="K2247" s="1">
        <v>20</v>
      </c>
      <c r="L2247" s="1">
        <v>74</v>
      </c>
      <c r="M2247" s="1">
        <v>13</v>
      </c>
      <c r="N2247" s="1">
        <v>6</v>
      </c>
      <c r="O2247" s="1">
        <v>52</v>
      </c>
      <c r="P2247" s="1">
        <v>130</v>
      </c>
    </row>
    <row r="2248" spans="1:16" x14ac:dyDescent="0.25">
      <c r="A2248" s="1" t="s">
        <v>9614</v>
      </c>
      <c r="B2248" s="1">
        <v>2014</v>
      </c>
      <c r="C2248" s="1" t="s">
        <v>54</v>
      </c>
      <c r="D2248" s="1" t="s">
        <v>53</v>
      </c>
      <c r="E2248" s="1">
        <v>158</v>
      </c>
      <c r="F2248" s="1">
        <v>660</v>
      </c>
      <c r="G2248" s="1">
        <v>85</v>
      </c>
      <c r="H2248" s="1">
        <v>225</v>
      </c>
      <c r="I2248" s="1">
        <v>47</v>
      </c>
      <c r="J2248" s="1">
        <v>3</v>
      </c>
      <c r="K2248" s="1">
        <v>7</v>
      </c>
      <c r="L2248" s="1">
        <v>59</v>
      </c>
      <c r="M2248" s="1">
        <v>56</v>
      </c>
      <c r="N2248" s="1">
        <v>9</v>
      </c>
      <c r="O2248" s="1">
        <v>36</v>
      </c>
      <c r="P2248" s="1">
        <v>53</v>
      </c>
    </row>
    <row r="2249" spans="1:16" x14ac:dyDescent="0.25">
      <c r="A2249" s="1" t="s">
        <v>9591</v>
      </c>
      <c r="B2249" s="1">
        <v>2014</v>
      </c>
      <c r="C2249" s="1" t="s">
        <v>78</v>
      </c>
      <c r="D2249" s="1" t="s">
        <v>53</v>
      </c>
      <c r="E2249" s="1">
        <v>161</v>
      </c>
      <c r="F2249" s="1">
        <v>684</v>
      </c>
      <c r="G2249" s="1">
        <v>100</v>
      </c>
      <c r="H2249" s="1">
        <v>188</v>
      </c>
      <c r="I2249" s="1">
        <v>40</v>
      </c>
      <c r="J2249" s="1">
        <v>4</v>
      </c>
      <c r="K2249" s="1">
        <v>17</v>
      </c>
      <c r="L2249" s="1">
        <v>92</v>
      </c>
      <c r="M2249" s="1">
        <v>15</v>
      </c>
      <c r="N2249" s="1">
        <v>4</v>
      </c>
      <c r="O2249" s="1">
        <v>29</v>
      </c>
      <c r="P2249" s="1">
        <v>79</v>
      </c>
    </row>
    <row r="2250" spans="1:16" x14ac:dyDescent="0.25">
      <c r="A2250" s="1" t="s">
        <v>10232</v>
      </c>
      <c r="B2250" s="1">
        <v>2015</v>
      </c>
      <c r="C2250" s="1" t="s">
        <v>52</v>
      </c>
      <c r="D2250" s="1" t="s">
        <v>53</v>
      </c>
      <c r="E2250" s="1">
        <v>36</v>
      </c>
      <c r="F2250" s="1">
        <v>100</v>
      </c>
      <c r="G2250" s="1">
        <v>10</v>
      </c>
      <c r="H2250" s="1">
        <v>23</v>
      </c>
      <c r="I2250" s="1">
        <v>4</v>
      </c>
      <c r="J2250" s="1">
        <v>0</v>
      </c>
      <c r="K2250" s="1">
        <v>0</v>
      </c>
      <c r="L2250" s="1">
        <v>4</v>
      </c>
      <c r="M2250" s="1">
        <v>3</v>
      </c>
      <c r="N2250" s="1">
        <v>2</v>
      </c>
      <c r="O2250" s="1">
        <v>9</v>
      </c>
      <c r="P2250" s="1">
        <v>30</v>
      </c>
    </row>
    <row r="2251" spans="1:16" x14ac:dyDescent="0.25">
      <c r="A2251" s="1" t="s">
        <v>10233</v>
      </c>
      <c r="B2251" s="1">
        <v>2015</v>
      </c>
      <c r="C2251" s="1" t="s">
        <v>63</v>
      </c>
      <c r="D2251" s="1" t="s">
        <v>53</v>
      </c>
      <c r="E2251" s="1">
        <v>38</v>
      </c>
      <c r="F2251" s="1">
        <v>101</v>
      </c>
      <c r="G2251" s="1">
        <v>13</v>
      </c>
      <c r="H2251" s="1">
        <v>24</v>
      </c>
      <c r="I2251" s="1">
        <v>6</v>
      </c>
      <c r="J2251" s="1">
        <v>0</v>
      </c>
      <c r="K2251" s="1">
        <v>10</v>
      </c>
      <c r="L2251" s="1">
        <v>18</v>
      </c>
      <c r="M2251" s="1">
        <v>0</v>
      </c>
      <c r="N2251" s="1">
        <v>0</v>
      </c>
      <c r="O2251" s="1">
        <v>8</v>
      </c>
      <c r="P2251" s="1">
        <v>34</v>
      </c>
    </row>
    <row r="2252" spans="1:16" x14ac:dyDescent="0.25">
      <c r="A2252" s="1" t="s">
        <v>10057</v>
      </c>
      <c r="B2252" s="1">
        <v>2015</v>
      </c>
      <c r="C2252" s="1" t="s">
        <v>61</v>
      </c>
      <c r="D2252" s="1" t="s">
        <v>53</v>
      </c>
      <c r="E2252" s="1">
        <v>30</v>
      </c>
      <c r="F2252" s="1">
        <v>101</v>
      </c>
      <c r="G2252" s="1">
        <v>11</v>
      </c>
      <c r="H2252" s="1">
        <v>29</v>
      </c>
      <c r="I2252" s="1">
        <v>4</v>
      </c>
      <c r="J2252" s="1">
        <v>2</v>
      </c>
      <c r="K2252" s="1">
        <v>2</v>
      </c>
      <c r="L2252" s="1">
        <v>15</v>
      </c>
      <c r="M2252" s="1">
        <v>0</v>
      </c>
      <c r="N2252" s="1">
        <v>0</v>
      </c>
      <c r="O2252" s="1">
        <v>4</v>
      </c>
      <c r="P2252" s="1">
        <v>13</v>
      </c>
    </row>
    <row r="2253" spans="1:16" x14ac:dyDescent="0.25">
      <c r="A2253" s="1" t="s">
        <v>10154</v>
      </c>
      <c r="B2253" s="1">
        <v>2015</v>
      </c>
      <c r="C2253" s="1" t="s">
        <v>63</v>
      </c>
      <c r="D2253" s="1" t="s">
        <v>53</v>
      </c>
      <c r="E2253" s="1">
        <v>44</v>
      </c>
      <c r="F2253" s="1">
        <v>101</v>
      </c>
      <c r="G2253" s="1">
        <v>11</v>
      </c>
      <c r="H2253" s="1">
        <v>16</v>
      </c>
      <c r="I2253" s="1">
        <v>4</v>
      </c>
      <c r="J2253" s="1">
        <v>1</v>
      </c>
      <c r="K2253" s="1">
        <v>3</v>
      </c>
      <c r="L2253" s="1">
        <v>7</v>
      </c>
      <c r="M2253" s="1">
        <v>1</v>
      </c>
      <c r="N2253" s="1">
        <v>0</v>
      </c>
      <c r="O2253" s="1">
        <v>7</v>
      </c>
      <c r="P2253" s="1">
        <v>37</v>
      </c>
    </row>
    <row r="2254" spans="1:16" x14ac:dyDescent="0.25">
      <c r="A2254" s="1" t="s">
        <v>9658</v>
      </c>
      <c r="B2254" s="1">
        <v>2015</v>
      </c>
      <c r="C2254" s="1" t="s">
        <v>72</v>
      </c>
      <c r="D2254" s="1" t="s">
        <v>53</v>
      </c>
      <c r="E2254" s="1">
        <v>30</v>
      </c>
      <c r="F2254" s="1">
        <v>101</v>
      </c>
      <c r="G2254" s="1">
        <v>6</v>
      </c>
      <c r="H2254" s="1">
        <v>20</v>
      </c>
      <c r="I2254" s="1">
        <v>4</v>
      </c>
      <c r="J2254" s="1">
        <v>0</v>
      </c>
      <c r="K2254" s="1">
        <v>2</v>
      </c>
      <c r="L2254" s="1">
        <v>8</v>
      </c>
      <c r="M2254" s="1">
        <v>0</v>
      </c>
      <c r="N2254" s="1">
        <v>0</v>
      </c>
      <c r="O2254" s="1">
        <v>8</v>
      </c>
      <c r="P2254" s="1">
        <v>24</v>
      </c>
    </row>
    <row r="2255" spans="1:16" x14ac:dyDescent="0.25">
      <c r="A2255" s="1" t="s">
        <v>10234</v>
      </c>
      <c r="B2255" s="1">
        <v>2015</v>
      </c>
      <c r="C2255" s="1" t="s">
        <v>66</v>
      </c>
      <c r="D2255" s="1" t="s">
        <v>53</v>
      </c>
      <c r="E2255" s="1">
        <v>45</v>
      </c>
      <c r="F2255" s="1">
        <v>102</v>
      </c>
      <c r="G2255" s="1">
        <v>14</v>
      </c>
      <c r="H2255" s="1">
        <v>21</v>
      </c>
      <c r="I2255" s="1">
        <v>8</v>
      </c>
      <c r="J2255" s="1">
        <v>1</v>
      </c>
      <c r="K2255" s="1">
        <v>3</v>
      </c>
      <c r="L2255" s="1">
        <v>9</v>
      </c>
      <c r="M2255" s="1">
        <v>0</v>
      </c>
      <c r="N2255" s="1">
        <v>0</v>
      </c>
      <c r="O2255" s="1">
        <v>9</v>
      </c>
      <c r="P2255" s="1">
        <v>31</v>
      </c>
    </row>
    <row r="2256" spans="1:16" x14ac:dyDescent="0.25">
      <c r="A2256" s="1" t="s">
        <v>9561</v>
      </c>
      <c r="B2256" s="1">
        <v>2015</v>
      </c>
      <c r="C2256" s="1" t="s">
        <v>84</v>
      </c>
      <c r="D2256" s="1" t="s">
        <v>57</v>
      </c>
      <c r="E2256" s="1">
        <v>51</v>
      </c>
      <c r="F2256" s="1">
        <v>102</v>
      </c>
      <c r="G2256" s="1">
        <v>14</v>
      </c>
      <c r="H2256" s="1">
        <v>22</v>
      </c>
      <c r="I2256" s="1">
        <v>3</v>
      </c>
      <c r="J2256" s="1">
        <v>2</v>
      </c>
      <c r="K2256" s="1">
        <v>5</v>
      </c>
      <c r="L2256" s="1">
        <v>10</v>
      </c>
      <c r="M2256" s="1">
        <v>2</v>
      </c>
      <c r="N2256" s="1">
        <v>1</v>
      </c>
      <c r="O2256" s="1">
        <v>9</v>
      </c>
      <c r="P2256" s="1">
        <v>50</v>
      </c>
    </row>
    <row r="2257" spans="1:16" x14ac:dyDescent="0.25">
      <c r="A2257" s="1" t="s">
        <v>9950</v>
      </c>
      <c r="B2257" s="1">
        <v>2015</v>
      </c>
      <c r="C2257" s="1" t="s">
        <v>61</v>
      </c>
      <c r="D2257" s="1" t="s">
        <v>53</v>
      </c>
      <c r="E2257" s="1">
        <v>30</v>
      </c>
      <c r="F2257" s="1">
        <v>103</v>
      </c>
      <c r="G2257" s="1">
        <v>16</v>
      </c>
      <c r="H2257" s="1">
        <v>22</v>
      </c>
      <c r="I2257" s="1">
        <v>4</v>
      </c>
      <c r="J2257" s="1">
        <v>1</v>
      </c>
      <c r="K2257" s="1">
        <v>3</v>
      </c>
      <c r="L2257" s="1">
        <v>7</v>
      </c>
      <c r="M2257" s="1">
        <v>2</v>
      </c>
      <c r="N2257" s="1">
        <v>2</v>
      </c>
      <c r="O2257" s="1">
        <v>7</v>
      </c>
      <c r="P2257" s="1">
        <v>34</v>
      </c>
    </row>
    <row r="2258" spans="1:16" x14ac:dyDescent="0.25">
      <c r="A2258" s="1" t="s">
        <v>10112</v>
      </c>
      <c r="B2258" s="1">
        <v>2015</v>
      </c>
      <c r="C2258" s="1" t="s">
        <v>71</v>
      </c>
      <c r="D2258" s="1" t="s">
        <v>53</v>
      </c>
      <c r="E2258" s="1">
        <v>45</v>
      </c>
      <c r="F2258" s="1">
        <v>103</v>
      </c>
      <c r="G2258" s="1">
        <v>13</v>
      </c>
      <c r="H2258" s="1">
        <v>15</v>
      </c>
      <c r="I2258" s="1">
        <v>5</v>
      </c>
      <c r="J2258" s="1">
        <v>1</v>
      </c>
      <c r="K2258" s="1">
        <v>2</v>
      </c>
      <c r="L2258" s="1">
        <v>10</v>
      </c>
      <c r="M2258" s="1">
        <v>0</v>
      </c>
      <c r="N2258" s="1">
        <v>0</v>
      </c>
      <c r="O2258" s="1">
        <v>7</v>
      </c>
      <c r="P2258" s="1">
        <v>37</v>
      </c>
    </row>
    <row r="2259" spans="1:16" x14ac:dyDescent="0.25">
      <c r="A2259" s="1" t="s">
        <v>10235</v>
      </c>
      <c r="B2259" s="1">
        <v>2015</v>
      </c>
      <c r="C2259" s="1" t="s">
        <v>63</v>
      </c>
      <c r="D2259" s="1" t="s">
        <v>53</v>
      </c>
      <c r="E2259" s="1">
        <v>41</v>
      </c>
      <c r="F2259" s="1">
        <v>105</v>
      </c>
      <c r="G2259" s="1">
        <v>22</v>
      </c>
      <c r="H2259" s="1">
        <v>31</v>
      </c>
      <c r="I2259" s="1">
        <v>5</v>
      </c>
      <c r="J2259" s="1">
        <v>1</v>
      </c>
      <c r="K2259" s="1">
        <v>9</v>
      </c>
      <c r="L2259" s="1">
        <v>19</v>
      </c>
      <c r="M2259" s="1">
        <v>4</v>
      </c>
      <c r="N2259" s="1">
        <v>3</v>
      </c>
      <c r="O2259" s="1">
        <v>6</v>
      </c>
      <c r="P2259" s="1">
        <v>31</v>
      </c>
    </row>
    <row r="2260" spans="1:16" x14ac:dyDescent="0.25">
      <c r="A2260" s="1" t="s">
        <v>10236</v>
      </c>
      <c r="B2260" s="1">
        <v>2015</v>
      </c>
      <c r="C2260" s="1" t="s">
        <v>84</v>
      </c>
      <c r="D2260" s="1" t="s">
        <v>57</v>
      </c>
      <c r="E2260" s="1">
        <v>46</v>
      </c>
      <c r="F2260" s="1">
        <v>106</v>
      </c>
      <c r="G2260" s="1">
        <v>10</v>
      </c>
      <c r="H2260" s="1">
        <v>19</v>
      </c>
      <c r="I2260" s="1">
        <v>3</v>
      </c>
      <c r="J2260" s="1">
        <v>1</v>
      </c>
      <c r="K2260" s="1">
        <v>3</v>
      </c>
      <c r="L2260" s="1">
        <v>11</v>
      </c>
      <c r="M2260" s="1">
        <v>1</v>
      </c>
      <c r="N2260" s="1">
        <v>0</v>
      </c>
      <c r="O2260" s="1">
        <v>6</v>
      </c>
      <c r="P2260" s="1">
        <v>37</v>
      </c>
    </row>
    <row r="2261" spans="1:16" x14ac:dyDescent="0.25">
      <c r="A2261" s="1" t="s">
        <v>10237</v>
      </c>
      <c r="B2261" s="1">
        <v>2015</v>
      </c>
      <c r="C2261" s="1" t="s">
        <v>66</v>
      </c>
      <c r="D2261" s="1" t="s">
        <v>53</v>
      </c>
      <c r="E2261" s="1">
        <v>41</v>
      </c>
      <c r="F2261" s="1">
        <v>106</v>
      </c>
      <c r="G2261" s="1">
        <v>12</v>
      </c>
      <c r="H2261" s="1">
        <v>24</v>
      </c>
      <c r="I2261" s="1">
        <v>6</v>
      </c>
      <c r="J2261" s="1">
        <v>2</v>
      </c>
      <c r="K2261" s="1">
        <v>5</v>
      </c>
      <c r="L2261" s="1">
        <v>20</v>
      </c>
      <c r="M2261" s="1">
        <v>0</v>
      </c>
      <c r="N2261" s="1">
        <v>1</v>
      </c>
      <c r="O2261" s="1">
        <v>8</v>
      </c>
      <c r="P2261" s="1">
        <v>19</v>
      </c>
    </row>
    <row r="2262" spans="1:16" x14ac:dyDescent="0.25">
      <c r="A2262" s="1" t="s">
        <v>9502</v>
      </c>
      <c r="B2262" s="1">
        <v>2015</v>
      </c>
      <c r="C2262" s="1" t="s">
        <v>56</v>
      </c>
      <c r="D2262" s="1" t="s">
        <v>57</v>
      </c>
      <c r="E2262" s="1">
        <v>37</v>
      </c>
      <c r="F2262" s="1">
        <v>107</v>
      </c>
      <c r="G2262" s="1">
        <v>12</v>
      </c>
      <c r="H2262" s="1">
        <v>22</v>
      </c>
      <c r="I2262" s="1">
        <v>2</v>
      </c>
      <c r="J2262" s="1">
        <v>0</v>
      </c>
      <c r="K2262" s="1">
        <v>1</v>
      </c>
      <c r="L2262" s="1">
        <v>8</v>
      </c>
      <c r="M2262" s="1">
        <v>0</v>
      </c>
      <c r="N2262" s="1">
        <v>0</v>
      </c>
      <c r="O2262" s="1">
        <v>14</v>
      </c>
      <c r="P2262" s="1">
        <v>10</v>
      </c>
    </row>
    <row r="2263" spans="1:16" x14ac:dyDescent="0.25">
      <c r="A2263" s="1" t="s">
        <v>10238</v>
      </c>
      <c r="B2263" s="1">
        <v>2015</v>
      </c>
      <c r="C2263" s="1" t="s">
        <v>74</v>
      </c>
      <c r="D2263" s="1" t="s">
        <v>53</v>
      </c>
      <c r="E2263" s="1">
        <v>43</v>
      </c>
      <c r="F2263" s="1">
        <v>107</v>
      </c>
      <c r="G2263" s="1">
        <v>8</v>
      </c>
      <c r="H2263" s="1">
        <v>31</v>
      </c>
      <c r="I2263" s="1">
        <v>5</v>
      </c>
      <c r="J2263" s="1">
        <v>0</v>
      </c>
      <c r="K2263" s="1">
        <v>0</v>
      </c>
      <c r="L2263" s="1">
        <v>6</v>
      </c>
      <c r="M2263" s="1">
        <v>3</v>
      </c>
      <c r="N2263" s="1">
        <v>2</v>
      </c>
      <c r="O2263" s="1">
        <v>11</v>
      </c>
      <c r="P2263" s="1">
        <v>17</v>
      </c>
    </row>
    <row r="2264" spans="1:16" x14ac:dyDescent="0.25">
      <c r="A2264" s="1" t="s">
        <v>9951</v>
      </c>
      <c r="B2264" s="1">
        <v>2015</v>
      </c>
      <c r="C2264" s="1" t="s">
        <v>80</v>
      </c>
      <c r="D2264" s="1" t="s">
        <v>53</v>
      </c>
      <c r="E2264" s="1">
        <v>33</v>
      </c>
      <c r="F2264" s="1">
        <v>107</v>
      </c>
      <c r="G2264" s="1">
        <v>10</v>
      </c>
      <c r="H2264" s="1">
        <v>19</v>
      </c>
      <c r="I2264" s="1">
        <v>4</v>
      </c>
      <c r="J2264" s="1">
        <v>0</v>
      </c>
      <c r="K2264" s="1">
        <v>3</v>
      </c>
      <c r="L2264" s="1">
        <v>15</v>
      </c>
      <c r="M2264" s="1">
        <v>0</v>
      </c>
      <c r="N2264" s="1">
        <v>0</v>
      </c>
      <c r="O2264" s="1">
        <v>6</v>
      </c>
      <c r="P2264" s="1">
        <v>40</v>
      </c>
    </row>
    <row r="2265" spans="1:16" x14ac:dyDescent="0.25">
      <c r="A2265" s="1" t="s">
        <v>10239</v>
      </c>
      <c r="B2265" s="1">
        <v>2015</v>
      </c>
      <c r="C2265" s="1" t="s">
        <v>80</v>
      </c>
      <c r="D2265" s="1" t="s">
        <v>53</v>
      </c>
      <c r="E2265" s="1">
        <v>36</v>
      </c>
      <c r="F2265" s="1">
        <v>108</v>
      </c>
      <c r="G2265" s="1">
        <v>16</v>
      </c>
      <c r="H2265" s="1">
        <v>22</v>
      </c>
      <c r="I2265" s="1">
        <v>3</v>
      </c>
      <c r="J2265" s="1">
        <v>1</v>
      </c>
      <c r="K2265" s="1">
        <v>6</v>
      </c>
      <c r="L2265" s="1">
        <v>14</v>
      </c>
      <c r="M2265" s="1">
        <v>3</v>
      </c>
      <c r="N2265" s="1">
        <v>0</v>
      </c>
      <c r="O2265" s="1">
        <v>15</v>
      </c>
      <c r="P2265" s="1">
        <v>57</v>
      </c>
    </row>
    <row r="2266" spans="1:16" x14ac:dyDescent="0.25">
      <c r="A2266" s="1" t="s">
        <v>9987</v>
      </c>
      <c r="B2266" s="1">
        <v>2015</v>
      </c>
      <c r="C2266" s="1" t="s">
        <v>69</v>
      </c>
      <c r="D2266" s="1" t="s">
        <v>57</v>
      </c>
      <c r="E2266" s="1">
        <v>59</v>
      </c>
      <c r="F2266" s="1">
        <v>110</v>
      </c>
      <c r="G2266" s="1">
        <v>8</v>
      </c>
      <c r="H2266" s="1">
        <v>18</v>
      </c>
      <c r="I2266" s="1">
        <v>6</v>
      </c>
      <c r="J2266" s="1">
        <v>1</v>
      </c>
      <c r="K2266" s="1">
        <v>3</v>
      </c>
      <c r="L2266" s="1">
        <v>9</v>
      </c>
      <c r="M2266" s="1">
        <v>1</v>
      </c>
      <c r="N2266" s="1">
        <v>0</v>
      </c>
      <c r="O2266" s="1">
        <v>9</v>
      </c>
      <c r="P2266" s="1">
        <v>33</v>
      </c>
    </row>
    <row r="2267" spans="1:16" x14ac:dyDescent="0.25">
      <c r="A2267" s="1" t="s">
        <v>9915</v>
      </c>
      <c r="B2267" s="1">
        <v>2015</v>
      </c>
      <c r="C2267" s="1" t="s">
        <v>59</v>
      </c>
      <c r="D2267" s="1" t="s">
        <v>57</v>
      </c>
      <c r="E2267" s="1">
        <v>60</v>
      </c>
      <c r="F2267" s="1">
        <v>110</v>
      </c>
      <c r="G2267" s="1">
        <v>7</v>
      </c>
      <c r="H2267" s="1">
        <v>20</v>
      </c>
      <c r="I2267" s="1">
        <v>7</v>
      </c>
      <c r="J2267" s="1">
        <v>0</v>
      </c>
      <c r="K2267" s="1">
        <v>0</v>
      </c>
      <c r="L2267" s="1">
        <v>9</v>
      </c>
      <c r="M2267" s="1">
        <v>1</v>
      </c>
      <c r="N2267" s="1">
        <v>0</v>
      </c>
      <c r="O2267" s="1">
        <v>10</v>
      </c>
      <c r="P2267" s="1">
        <v>22</v>
      </c>
    </row>
    <row r="2268" spans="1:16" x14ac:dyDescent="0.25">
      <c r="A2268" s="1" t="s">
        <v>10085</v>
      </c>
      <c r="B2268" s="1">
        <v>2015</v>
      </c>
      <c r="C2268" s="1" t="s">
        <v>55</v>
      </c>
      <c r="D2268" s="1" t="s">
        <v>53</v>
      </c>
      <c r="E2268" s="1">
        <v>38</v>
      </c>
      <c r="F2268" s="1">
        <v>112</v>
      </c>
      <c r="G2268" s="1">
        <v>11</v>
      </c>
      <c r="H2268" s="1">
        <v>25</v>
      </c>
      <c r="I2268" s="1">
        <v>6</v>
      </c>
      <c r="J2268" s="1">
        <v>0</v>
      </c>
      <c r="K2268" s="1">
        <v>5</v>
      </c>
      <c r="L2268" s="1">
        <v>19</v>
      </c>
      <c r="M2268" s="1">
        <v>0</v>
      </c>
      <c r="N2268" s="1">
        <v>0</v>
      </c>
      <c r="O2268" s="1">
        <v>4</v>
      </c>
      <c r="P2268" s="1">
        <v>32</v>
      </c>
    </row>
    <row r="2269" spans="1:16" x14ac:dyDescent="0.25">
      <c r="A2269" s="1" t="s">
        <v>10240</v>
      </c>
      <c r="B2269" s="1">
        <v>2015</v>
      </c>
      <c r="C2269" s="1" t="s">
        <v>81</v>
      </c>
      <c r="D2269" s="1" t="s">
        <v>57</v>
      </c>
      <c r="E2269" s="1">
        <v>52</v>
      </c>
      <c r="F2269" s="1">
        <v>113</v>
      </c>
      <c r="G2269" s="1">
        <v>11</v>
      </c>
      <c r="H2269" s="1">
        <v>21</v>
      </c>
      <c r="I2269" s="1">
        <v>7</v>
      </c>
      <c r="J2269" s="1">
        <v>1</v>
      </c>
      <c r="K2269" s="1">
        <v>0</v>
      </c>
      <c r="L2269" s="1">
        <v>11</v>
      </c>
      <c r="M2269" s="1">
        <v>3</v>
      </c>
      <c r="N2269" s="1">
        <v>2</v>
      </c>
      <c r="O2269" s="1">
        <v>15</v>
      </c>
      <c r="P2269" s="1">
        <v>20</v>
      </c>
    </row>
    <row r="2270" spans="1:16" x14ac:dyDescent="0.25">
      <c r="A2270" s="1" t="s">
        <v>10241</v>
      </c>
      <c r="B2270" s="1">
        <v>2015</v>
      </c>
      <c r="C2270" s="1" t="s">
        <v>64</v>
      </c>
      <c r="D2270" s="1" t="s">
        <v>53</v>
      </c>
      <c r="E2270" s="1">
        <v>41</v>
      </c>
      <c r="F2270" s="1">
        <v>114</v>
      </c>
      <c r="G2270" s="1">
        <v>8</v>
      </c>
      <c r="H2270" s="1">
        <v>21</v>
      </c>
      <c r="I2270" s="1">
        <v>2</v>
      </c>
      <c r="J2270" s="1">
        <v>0</v>
      </c>
      <c r="K2270" s="1">
        <v>0</v>
      </c>
      <c r="L2270" s="1">
        <v>3</v>
      </c>
      <c r="M2270" s="1">
        <v>0</v>
      </c>
      <c r="N2270" s="1">
        <v>1</v>
      </c>
      <c r="O2270" s="1">
        <v>7</v>
      </c>
      <c r="P2270" s="1">
        <v>28</v>
      </c>
    </row>
    <row r="2271" spans="1:16" x14ac:dyDescent="0.25">
      <c r="A2271" s="1" t="s">
        <v>9750</v>
      </c>
      <c r="B2271" s="1">
        <v>2015</v>
      </c>
      <c r="C2271" s="1" t="s">
        <v>80</v>
      </c>
      <c r="D2271" s="1" t="s">
        <v>53</v>
      </c>
      <c r="E2271" s="1">
        <v>55</v>
      </c>
      <c r="F2271" s="1">
        <v>114</v>
      </c>
      <c r="G2271" s="1">
        <v>14</v>
      </c>
      <c r="H2271" s="1">
        <v>26</v>
      </c>
      <c r="I2271" s="1">
        <v>4</v>
      </c>
      <c r="J2271" s="1">
        <v>0</v>
      </c>
      <c r="K2271" s="1">
        <v>3</v>
      </c>
      <c r="L2271" s="1">
        <v>7</v>
      </c>
      <c r="M2271" s="1">
        <v>4</v>
      </c>
      <c r="N2271" s="1">
        <v>4</v>
      </c>
      <c r="O2271" s="1">
        <v>10</v>
      </c>
      <c r="P2271" s="1">
        <v>30</v>
      </c>
    </row>
    <row r="2272" spans="1:16" x14ac:dyDescent="0.25">
      <c r="A2272" s="1" t="s">
        <v>10128</v>
      </c>
      <c r="B2272" s="1">
        <v>2015</v>
      </c>
      <c r="C2272" s="1" t="s">
        <v>54</v>
      </c>
      <c r="D2272" s="1" t="s">
        <v>53</v>
      </c>
      <c r="E2272" s="1">
        <v>53</v>
      </c>
      <c r="F2272" s="1">
        <v>116</v>
      </c>
      <c r="G2272" s="1">
        <v>18</v>
      </c>
      <c r="H2272" s="1">
        <v>33</v>
      </c>
      <c r="I2272" s="1">
        <v>7</v>
      </c>
      <c r="J2272" s="1">
        <v>1</v>
      </c>
      <c r="K2272" s="1">
        <v>2</v>
      </c>
      <c r="L2272" s="1">
        <v>11</v>
      </c>
      <c r="M2272" s="1">
        <v>7</v>
      </c>
      <c r="N2272" s="1">
        <v>2</v>
      </c>
      <c r="O2272" s="1">
        <v>10</v>
      </c>
      <c r="P2272" s="1">
        <v>29</v>
      </c>
    </row>
    <row r="2273" spans="1:16" x14ac:dyDescent="0.25">
      <c r="A2273" s="1" t="s">
        <v>9658</v>
      </c>
      <c r="B2273" s="1">
        <v>2015</v>
      </c>
      <c r="C2273" s="1" t="s">
        <v>56</v>
      </c>
      <c r="D2273" s="1" t="s">
        <v>57</v>
      </c>
      <c r="E2273" s="1">
        <v>46</v>
      </c>
      <c r="F2273" s="1">
        <v>118</v>
      </c>
      <c r="G2273" s="1">
        <v>8</v>
      </c>
      <c r="H2273" s="1">
        <v>23</v>
      </c>
      <c r="I2273" s="1">
        <v>5</v>
      </c>
      <c r="J2273" s="1">
        <v>0</v>
      </c>
      <c r="K2273" s="1">
        <v>4</v>
      </c>
      <c r="L2273" s="1">
        <v>17</v>
      </c>
      <c r="M2273" s="1">
        <v>0</v>
      </c>
      <c r="N2273" s="1">
        <v>0</v>
      </c>
      <c r="O2273" s="1">
        <v>27</v>
      </c>
      <c r="P2273" s="1">
        <v>30</v>
      </c>
    </row>
    <row r="2274" spans="1:16" x14ac:dyDescent="0.25">
      <c r="A2274" s="1" t="s">
        <v>10242</v>
      </c>
      <c r="B2274" s="1">
        <v>2015</v>
      </c>
      <c r="C2274" s="1" t="s">
        <v>56</v>
      </c>
      <c r="D2274" s="1" t="s">
        <v>57</v>
      </c>
      <c r="E2274" s="1">
        <v>47</v>
      </c>
      <c r="F2274" s="1">
        <v>119</v>
      </c>
      <c r="G2274" s="1">
        <v>10</v>
      </c>
      <c r="H2274" s="1">
        <v>32</v>
      </c>
      <c r="I2274" s="1">
        <v>4</v>
      </c>
      <c r="J2274" s="1">
        <v>0</v>
      </c>
      <c r="K2274" s="1">
        <v>0</v>
      </c>
      <c r="L2274" s="1">
        <v>5</v>
      </c>
      <c r="M2274" s="1">
        <v>3</v>
      </c>
      <c r="N2274" s="1">
        <v>1</v>
      </c>
      <c r="O2274" s="1">
        <v>7</v>
      </c>
      <c r="P2274" s="1">
        <v>23</v>
      </c>
    </row>
    <row r="2275" spans="1:16" x14ac:dyDescent="0.25">
      <c r="A2275" s="1" t="s">
        <v>9908</v>
      </c>
      <c r="B2275" s="1">
        <v>2015</v>
      </c>
      <c r="C2275" s="1" t="s">
        <v>79</v>
      </c>
      <c r="D2275" s="1" t="s">
        <v>57</v>
      </c>
      <c r="E2275" s="1">
        <v>67</v>
      </c>
      <c r="F2275" s="1">
        <v>120</v>
      </c>
      <c r="G2275" s="1">
        <v>12</v>
      </c>
      <c r="H2275" s="1">
        <v>22</v>
      </c>
      <c r="I2275" s="1">
        <v>4</v>
      </c>
      <c r="J2275" s="1">
        <v>2</v>
      </c>
      <c r="K2275" s="1">
        <v>2</v>
      </c>
      <c r="L2275" s="1">
        <v>16</v>
      </c>
      <c r="M2275" s="1">
        <v>0</v>
      </c>
      <c r="N2275" s="1">
        <v>1</v>
      </c>
      <c r="O2275" s="1">
        <v>19</v>
      </c>
      <c r="P2275" s="1">
        <v>40</v>
      </c>
    </row>
    <row r="2276" spans="1:16" x14ac:dyDescent="0.25">
      <c r="A2276" s="1" t="s">
        <v>10243</v>
      </c>
      <c r="B2276" s="1">
        <v>2015</v>
      </c>
      <c r="C2276" s="1" t="s">
        <v>62</v>
      </c>
      <c r="D2276" s="1" t="s">
        <v>57</v>
      </c>
      <c r="E2276" s="1">
        <v>38</v>
      </c>
      <c r="F2276" s="1">
        <v>121</v>
      </c>
      <c r="G2276" s="1">
        <v>14</v>
      </c>
      <c r="H2276" s="1">
        <v>28</v>
      </c>
      <c r="I2276" s="1">
        <v>5</v>
      </c>
      <c r="J2276" s="1">
        <v>0</v>
      </c>
      <c r="K2276" s="1">
        <v>6</v>
      </c>
      <c r="L2276" s="1">
        <v>18</v>
      </c>
      <c r="M2276" s="1">
        <v>2</v>
      </c>
      <c r="N2276" s="1">
        <v>0</v>
      </c>
      <c r="O2276" s="1">
        <v>18</v>
      </c>
      <c r="P2276" s="1">
        <v>46</v>
      </c>
    </row>
    <row r="2277" spans="1:16" x14ac:dyDescent="0.25">
      <c r="A2277" s="1" t="s">
        <v>10143</v>
      </c>
      <c r="B2277" s="1">
        <v>2015</v>
      </c>
      <c r="C2277" s="1" t="s">
        <v>62</v>
      </c>
      <c r="D2277" s="1" t="s">
        <v>57</v>
      </c>
      <c r="E2277" s="1">
        <v>69</v>
      </c>
      <c r="F2277" s="1">
        <v>122</v>
      </c>
      <c r="G2277" s="1">
        <v>17</v>
      </c>
      <c r="H2277" s="1">
        <v>27</v>
      </c>
      <c r="I2277" s="1">
        <v>6</v>
      </c>
      <c r="J2277" s="1">
        <v>1</v>
      </c>
      <c r="K2277" s="1">
        <v>1</v>
      </c>
      <c r="L2277" s="1">
        <v>6</v>
      </c>
      <c r="M2277" s="1">
        <v>1</v>
      </c>
      <c r="N2277" s="1">
        <v>0</v>
      </c>
      <c r="O2277" s="1">
        <v>12</v>
      </c>
      <c r="P2277" s="1">
        <v>29</v>
      </c>
    </row>
    <row r="2278" spans="1:16" x14ac:dyDescent="0.25">
      <c r="A2278" s="1" t="s">
        <v>10244</v>
      </c>
      <c r="B2278" s="1">
        <v>2015</v>
      </c>
      <c r="C2278" s="1" t="s">
        <v>52</v>
      </c>
      <c r="D2278" s="1" t="s">
        <v>53</v>
      </c>
      <c r="E2278" s="1">
        <v>44</v>
      </c>
      <c r="F2278" s="1">
        <v>122</v>
      </c>
      <c r="G2278" s="1">
        <v>17</v>
      </c>
      <c r="H2278" s="1">
        <v>36</v>
      </c>
      <c r="I2278" s="1">
        <v>8</v>
      </c>
      <c r="J2278" s="1">
        <v>3</v>
      </c>
      <c r="K2278" s="1">
        <v>5</v>
      </c>
      <c r="L2278" s="1">
        <v>16</v>
      </c>
      <c r="M2278" s="1">
        <v>1</v>
      </c>
      <c r="N2278" s="1">
        <v>0</v>
      </c>
      <c r="O2278" s="1">
        <v>13</v>
      </c>
      <c r="P2278" s="1">
        <v>26</v>
      </c>
    </row>
    <row r="2279" spans="1:16" x14ac:dyDescent="0.25">
      <c r="A2279" s="1" t="s">
        <v>9502</v>
      </c>
      <c r="B2279" s="1">
        <v>2015</v>
      </c>
      <c r="C2279" s="1" t="s">
        <v>73</v>
      </c>
      <c r="D2279" s="1" t="s">
        <v>57</v>
      </c>
      <c r="E2279" s="1">
        <v>60</v>
      </c>
      <c r="F2279" s="1">
        <v>123</v>
      </c>
      <c r="G2279" s="1">
        <v>8</v>
      </c>
      <c r="H2279" s="1">
        <v>32</v>
      </c>
      <c r="I2279" s="1">
        <v>5</v>
      </c>
      <c r="J2279" s="1">
        <v>0</v>
      </c>
      <c r="K2279" s="1">
        <v>0</v>
      </c>
      <c r="L2279" s="1">
        <v>7</v>
      </c>
      <c r="M2279" s="1">
        <v>0</v>
      </c>
      <c r="N2279" s="1">
        <v>0</v>
      </c>
      <c r="O2279" s="1">
        <v>14</v>
      </c>
      <c r="P2279" s="1">
        <v>24</v>
      </c>
    </row>
    <row r="2280" spans="1:16" x14ac:dyDescent="0.25">
      <c r="A2280" s="1" t="s">
        <v>9971</v>
      </c>
      <c r="B2280" s="1">
        <v>2015</v>
      </c>
      <c r="C2280" s="1" t="s">
        <v>72</v>
      </c>
      <c r="D2280" s="1" t="s">
        <v>53</v>
      </c>
      <c r="E2280" s="1">
        <v>50</v>
      </c>
      <c r="F2280" s="1">
        <v>123</v>
      </c>
      <c r="G2280" s="1">
        <v>11</v>
      </c>
      <c r="H2280" s="1">
        <v>29</v>
      </c>
      <c r="I2280" s="1">
        <v>5</v>
      </c>
      <c r="J2280" s="1">
        <v>1</v>
      </c>
      <c r="K2280" s="1">
        <v>4</v>
      </c>
      <c r="L2280" s="1">
        <v>19</v>
      </c>
      <c r="M2280" s="1">
        <v>0</v>
      </c>
      <c r="N2280" s="1">
        <v>0</v>
      </c>
      <c r="O2280" s="1">
        <v>9</v>
      </c>
      <c r="P2280" s="1">
        <v>36</v>
      </c>
    </row>
    <row r="2281" spans="1:16" x14ac:dyDescent="0.25">
      <c r="A2281" s="1" t="s">
        <v>9545</v>
      </c>
      <c r="B2281" s="1">
        <v>2015</v>
      </c>
      <c r="C2281" s="1" t="s">
        <v>73</v>
      </c>
      <c r="D2281" s="1" t="s">
        <v>57</v>
      </c>
      <c r="E2281" s="1">
        <v>34</v>
      </c>
      <c r="F2281" s="1">
        <v>124</v>
      </c>
      <c r="G2281" s="1">
        <v>14</v>
      </c>
      <c r="H2281" s="1">
        <v>25</v>
      </c>
      <c r="I2281" s="1">
        <v>9</v>
      </c>
      <c r="J2281" s="1">
        <v>1</v>
      </c>
      <c r="K2281" s="1">
        <v>3</v>
      </c>
      <c r="L2281" s="1">
        <v>9</v>
      </c>
      <c r="M2281" s="1">
        <v>1</v>
      </c>
      <c r="N2281" s="1">
        <v>0</v>
      </c>
      <c r="O2281" s="1">
        <v>10</v>
      </c>
      <c r="P2281" s="1">
        <v>29</v>
      </c>
    </row>
    <row r="2282" spans="1:16" x14ac:dyDescent="0.25">
      <c r="A2282" s="1" t="s">
        <v>9774</v>
      </c>
      <c r="B2282" s="1">
        <v>2015</v>
      </c>
      <c r="C2282" s="1" t="s">
        <v>66</v>
      </c>
      <c r="D2282" s="1" t="s">
        <v>53</v>
      </c>
      <c r="E2282" s="1">
        <v>44</v>
      </c>
      <c r="F2282" s="1">
        <v>126</v>
      </c>
      <c r="G2282" s="1">
        <v>11</v>
      </c>
      <c r="H2282" s="1">
        <v>22</v>
      </c>
      <c r="I2282" s="1">
        <v>6</v>
      </c>
      <c r="J2282" s="1">
        <v>0</v>
      </c>
      <c r="K2282" s="1">
        <v>0</v>
      </c>
      <c r="L2282" s="1">
        <v>6</v>
      </c>
      <c r="M2282" s="1">
        <v>2</v>
      </c>
      <c r="N2282" s="1">
        <v>0</v>
      </c>
      <c r="O2282" s="1">
        <v>13</v>
      </c>
      <c r="P2282" s="1">
        <v>25</v>
      </c>
    </row>
    <row r="2283" spans="1:16" x14ac:dyDescent="0.25">
      <c r="A2283" s="1" t="s">
        <v>9726</v>
      </c>
      <c r="B2283" s="1">
        <v>2015</v>
      </c>
      <c r="C2283" s="1" t="s">
        <v>58</v>
      </c>
      <c r="D2283" s="1" t="s">
        <v>57</v>
      </c>
      <c r="E2283" s="1">
        <v>73</v>
      </c>
      <c r="F2283" s="1">
        <v>126</v>
      </c>
      <c r="G2283" s="1">
        <v>14</v>
      </c>
      <c r="H2283" s="1">
        <v>29</v>
      </c>
      <c r="I2283" s="1">
        <v>5</v>
      </c>
      <c r="J2283" s="1">
        <v>1</v>
      </c>
      <c r="K2283" s="1">
        <v>2</v>
      </c>
      <c r="L2283" s="1">
        <v>14</v>
      </c>
      <c r="M2283" s="1">
        <v>3</v>
      </c>
      <c r="N2283" s="1">
        <v>0</v>
      </c>
      <c r="O2283" s="1">
        <v>2</v>
      </c>
      <c r="P2283" s="1">
        <v>23</v>
      </c>
    </row>
    <row r="2284" spans="1:16" x14ac:dyDescent="0.25">
      <c r="A2284" s="1" t="s">
        <v>10245</v>
      </c>
      <c r="B2284" s="1">
        <v>2015</v>
      </c>
      <c r="C2284" s="1" t="s">
        <v>62</v>
      </c>
      <c r="D2284" s="1" t="s">
        <v>57</v>
      </c>
      <c r="E2284" s="1">
        <v>66</v>
      </c>
      <c r="F2284" s="1">
        <v>127</v>
      </c>
      <c r="G2284" s="1">
        <v>15</v>
      </c>
      <c r="H2284" s="1">
        <v>23</v>
      </c>
      <c r="I2284" s="1">
        <v>11</v>
      </c>
      <c r="J2284" s="1">
        <v>2</v>
      </c>
      <c r="K2284" s="1">
        <v>1</v>
      </c>
      <c r="L2284" s="1">
        <v>7</v>
      </c>
      <c r="M2284" s="1">
        <v>0</v>
      </c>
      <c r="N2284" s="1">
        <v>0</v>
      </c>
      <c r="O2284" s="1">
        <v>3</v>
      </c>
      <c r="P2284" s="1">
        <v>40</v>
      </c>
    </row>
    <row r="2285" spans="1:16" x14ac:dyDescent="0.25">
      <c r="A2285" s="1" t="s">
        <v>9915</v>
      </c>
      <c r="B2285" s="1">
        <v>2015</v>
      </c>
      <c r="C2285" s="1" t="s">
        <v>81</v>
      </c>
      <c r="D2285" s="1" t="s">
        <v>57</v>
      </c>
      <c r="E2285" s="1">
        <v>49</v>
      </c>
      <c r="F2285" s="1">
        <v>127</v>
      </c>
      <c r="G2285" s="1">
        <v>7</v>
      </c>
      <c r="H2285" s="1">
        <v>27</v>
      </c>
      <c r="I2285" s="1">
        <v>5</v>
      </c>
      <c r="J2285" s="1">
        <v>0</v>
      </c>
      <c r="K2285" s="1">
        <v>2</v>
      </c>
      <c r="L2285" s="1">
        <v>11</v>
      </c>
      <c r="M2285" s="1">
        <v>0</v>
      </c>
      <c r="N2285" s="1">
        <v>1</v>
      </c>
      <c r="O2285" s="1">
        <v>11</v>
      </c>
      <c r="P2285" s="1">
        <v>28</v>
      </c>
    </row>
    <row r="2286" spans="1:16" x14ac:dyDescent="0.25">
      <c r="A2286" s="1" t="s">
        <v>9963</v>
      </c>
      <c r="B2286" s="1">
        <v>2015</v>
      </c>
      <c r="C2286" s="1" t="s">
        <v>84</v>
      </c>
      <c r="D2286" s="1" t="s">
        <v>57</v>
      </c>
      <c r="E2286" s="1">
        <v>58</v>
      </c>
      <c r="F2286" s="1">
        <v>127</v>
      </c>
      <c r="G2286" s="1">
        <v>20</v>
      </c>
      <c r="H2286" s="1">
        <v>26</v>
      </c>
      <c r="I2286" s="1">
        <v>7</v>
      </c>
      <c r="J2286" s="1">
        <v>3</v>
      </c>
      <c r="K2286" s="1">
        <v>4</v>
      </c>
      <c r="L2286" s="1">
        <v>17</v>
      </c>
      <c r="M2286" s="1">
        <v>2</v>
      </c>
      <c r="N2286" s="1">
        <v>2</v>
      </c>
      <c r="O2286" s="1">
        <v>22</v>
      </c>
      <c r="P2286" s="1">
        <v>41</v>
      </c>
    </row>
    <row r="2287" spans="1:16" x14ac:dyDescent="0.25">
      <c r="A2287" s="1" t="s">
        <v>10246</v>
      </c>
      <c r="B2287" s="1">
        <v>2015</v>
      </c>
      <c r="C2287" s="1" t="s">
        <v>55</v>
      </c>
      <c r="D2287" s="1" t="s">
        <v>53</v>
      </c>
      <c r="E2287" s="1">
        <v>52</v>
      </c>
      <c r="F2287" s="1">
        <v>127</v>
      </c>
      <c r="G2287" s="1">
        <v>9</v>
      </c>
      <c r="H2287" s="1">
        <v>20</v>
      </c>
      <c r="I2287" s="1">
        <v>6</v>
      </c>
      <c r="J2287" s="1">
        <v>0</v>
      </c>
      <c r="K2287" s="1">
        <v>1</v>
      </c>
      <c r="L2287" s="1">
        <v>7</v>
      </c>
      <c r="M2287" s="1">
        <v>0</v>
      </c>
      <c r="N2287" s="1">
        <v>0</v>
      </c>
      <c r="O2287" s="1">
        <v>6</v>
      </c>
      <c r="P2287" s="1">
        <v>21</v>
      </c>
    </row>
    <row r="2288" spans="1:16" x14ac:dyDescent="0.25">
      <c r="A2288" s="1" t="s">
        <v>10247</v>
      </c>
      <c r="B2288" s="1">
        <v>2015</v>
      </c>
      <c r="C2288" s="1" t="s">
        <v>84</v>
      </c>
      <c r="D2288" s="1" t="s">
        <v>57</v>
      </c>
      <c r="E2288" s="1">
        <v>72</v>
      </c>
      <c r="F2288" s="1">
        <v>127</v>
      </c>
      <c r="G2288" s="1">
        <v>14</v>
      </c>
      <c r="H2288" s="1">
        <v>33</v>
      </c>
      <c r="I2288" s="1">
        <v>8</v>
      </c>
      <c r="J2288" s="1">
        <v>1</v>
      </c>
      <c r="K2288" s="1">
        <v>0</v>
      </c>
      <c r="L2288" s="1">
        <v>9</v>
      </c>
      <c r="M2288" s="1">
        <v>1</v>
      </c>
      <c r="N2288" s="1">
        <v>0</v>
      </c>
      <c r="O2288" s="1">
        <v>3</v>
      </c>
      <c r="P2288" s="1">
        <v>28</v>
      </c>
    </row>
    <row r="2289" spans="1:16" x14ac:dyDescent="0.25">
      <c r="A2289" s="1" t="s">
        <v>10179</v>
      </c>
      <c r="B2289" s="1">
        <v>2015</v>
      </c>
      <c r="C2289" s="1" t="s">
        <v>65</v>
      </c>
      <c r="D2289" s="1" t="s">
        <v>57</v>
      </c>
      <c r="E2289" s="1">
        <v>38</v>
      </c>
      <c r="F2289" s="1">
        <v>128</v>
      </c>
      <c r="G2289" s="1">
        <v>9</v>
      </c>
      <c r="H2289" s="1">
        <v>27</v>
      </c>
      <c r="I2289" s="1">
        <v>6</v>
      </c>
      <c r="J2289" s="1">
        <v>0</v>
      </c>
      <c r="K2289" s="1">
        <v>1</v>
      </c>
      <c r="L2289" s="1">
        <v>13</v>
      </c>
      <c r="M2289" s="1">
        <v>2</v>
      </c>
      <c r="N2289" s="1">
        <v>1</v>
      </c>
      <c r="O2289" s="1">
        <v>8</v>
      </c>
      <c r="P2289" s="1">
        <v>23</v>
      </c>
    </row>
    <row r="2290" spans="1:16" x14ac:dyDescent="0.25">
      <c r="A2290" s="1" t="s">
        <v>9906</v>
      </c>
      <c r="B2290" s="1">
        <v>2015</v>
      </c>
      <c r="C2290" s="1" t="s">
        <v>69</v>
      </c>
      <c r="D2290" s="1" t="s">
        <v>57</v>
      </c>
      <c r="E2290" s="1">
        <v>49</v>
      </c>
      <c r="F2290" s="1">
        <v>128</v>
      </c>
      <c r="G2290" s="1">
        <v>18</v>
      </c>
      <c r="H2290" s="1">
        <v>32</v>
      </c>
      <c r="I2290" s="1">
        <v>6</v>
      </c>
      <c r="J2290" s="1">
        <v>0</v>
      </c>
      <c r="K2290" s="1">
        <v>5</v>
      </c>
      <c r="L2290" s="1">
        <v>13</v>
      </c>
      <c r="M2290" s="1">
        <v>1</v>
      </c>
      <c r="N2290" s="1">
        <v>0</v>
      </c>
      <c r="O2290" s="1">
        <v>10</v>
      </c>
      <c r="P2290" s="1">
        <v>38</v>
      </c>
    </row>
    <row r="2291" spans="1:16" x14ac:dyDescent="0.25">
      <c r="A2291" s="1" t="s">
        <v>9883</v>
      </c>
      <c r="B2291" s="1">
        <v>2015</v>
      </c>
      <c r="C2291" s="1" t="s">
        <v>69</v>
      </c>
      <c r="D2291" s="1" t="s">
        <v>57</v>
      </c>
      <c r="E2291" s="1">
        <v>44</v>
      </c>
      <c r="F2291" s="1">
        <v>128</v>
      </c>
      <c r="G2291" s="1">
        <v>17</v>
      </c>
      <c r="H2291" s="1">
        <v>28</v>
      </c>
      <c r="I2291" s="1">
        <v>9</v>
      </c>
      <c r="J2291" s="1">
        <v>0</v>
      </c>
      <c r="K2291" s="1">
        <v>6</v>
      </c>
      <c r="L2291" s="1">
        <v>20</v>
      </c>
      <c r="M2291" s="1">
        <v>0</v>
      </c>
      <c r="N2291" s="1">
        <v>0</v>
      </c>
      <c r="O2291" s="1">
        <v>14</v>
      </c>
      <c r="P2291" s="1">
        <v>34</v>
      </c>
    </row>
    <row r="2292" spans="1:16" x14ac:dyDescent="0.25">
      <c r="A2292" s="1" t="s">
        <v>10248</v>
      </c>
      <c r="B2292" s="1">
        <v>2015</v>
      </c>
      <c r="C2292" s="1" t="s">
        <v>71</v>
      </c>
      <c r="D2292" s="1" t="s">
        <v>53</v>
      </c>
      <c r="E2292" s="1">
        <v>46</v>
      </c>
      <c r="F2292" s="1">
        <v>129</v>
      </c>
      <c r="G2292" s="1">
        <v>16</v>
      </c>
      <c r="H2292" s="1">
        <v>27</v>
      </c>
      <c r="I2292" s="1">
        <v>7</v>
      </c>
      <c r="J2292" s="1">
        <v>1</v>
      </c>
      <c r="K2292" s="1">
        <v>2</v>
      </c>
      <c r="L2292" s="1">
        <v>6</v>
      </c>
      <c r="M2292" s="1">
        <v>2</v>
      </c>
      <c r="N2292" s="1">
        <v>2</v>
      </c>
      <c r="O2292" s="1">
        <v>6</v>
      </c>
      <c r="P2292" s="1">
        <v>44</v>
      </c>
    </row>
    <row r="2293" spans="1:16" x14ac:dyDescent="0.25">
      <c r="A2293" s="1" t="s">
        <v>10066</v>
      </c>
      <c r="B2293" s="1">
        <v>2015</v>
      </c>
      <c r="C2293" s="1" t="s">
        <v>76</v>
      </c>
      <c r="D2293" s="1" t="s">
        <v>57</v>
      </c>
      <c r="E2293" s="1">
        <v>51</v>
      </c>
      <c r="F2293" s="1">
        <v>132</v>
      </c>
      <c r="G2293" s="1">
        <v>11</v>
      </c>
      <c r="H2293" s="1">
        <v>33</v>
      </c>
      <c r="I2293" s="1">
        <v>7</v>
      </c>
      <c r="J2293" s="1">
        <v>1</v>
      </c>
      <c r="K2293" s="1">
        <v>4</v>
      </c>
      <c r="L2293" s="1">
        <v>8</v>
      </c>
      <c r="M2293" s="1">
        <v>0</v>
      </c>
      <c r="N2293" s="1">
        <v>1</v>
      </c>
      <c r="O2293" s="1">
        <v>17</v>
      </c>
      <c r="P2293" s="1">
        <v>42</v>
      </c>
    </row>
    <row r="2294" spans="1:16" x14ac:dyDescent="0.25">
      <c r="A2294" s="1" t="s">
        <v>10249</v>
      </c>
      <c r="B2294" s="1">
        <v>2015</v>
      </c>
      <c r="C2294" s="1" t="s">
        <v>81</v>
      </c>
      <c r="D2294" s="1" t="s">
        <v>57</v>
      </c>
      <c r="E2294" s="1">
        <v>52</v>
      </c>
      <c r="F2294" s="1">
        <v>133</v>
      </c>
      <c r="G2294" s="1">
        <v>14</v>
      </c>
      <c r="H2294" s="1">
        <v>29</v>
      </c>
      <c r="I2294" s="1">
        <v>7</v>
      </c>
      <c r="J2294" s="1">
        <v>2</v>
      </c>
      <c r="K2294" s="1">
        <v>3</v>
      </c>
      <c r="L2294" s="1">
        <v>14</v>
      </c>
      <c r="M2294" s="1">
        <v>0</v>
      </c>
      <c r="N2294" s="1">
        <v>0</v>
      </c>
      <c r="O2294" s="1">
        <v>14</v>
      </c>
      <c r="P2294" s="1">
        <v>43</v>
      </c>
    </row>
    <row r="2295" spans="1:16" x14ac:dyDescent="0.25">
      <c r="A2295" s="1" t="s">
        <v>10145</v>
      </c>
      <c r="B2295" s="1">
        <v>2015</v>
      </c>
      <c r="C2295" s="1" t="s">
        <v>61</v>
      </c>
      <c r="D2295" s="1" t="s">
        <v>53</v>
      </c>
      <c r="E2295" s="1">
        <v>84</v>
      </c>
      <c r="F2295" s="1">
        <v>134</v>
      </c>
      <c r="G2295" s="1">
        <v>14</v>
      </c>
      <c r="H2295" s="1">
        <v>27</v>
      </c>
      <c r="I2295" s="1">
        <v>1</v>
      </c>
      <c r="J2295" s="1">
        <v>1</v>
      </c>
      <c r="K2295" s="1">
        <v>4</v>
      </c>
      <c r="L2295" s="1">
        <v>12</v>
      </c>
      <c r="M2295" s="1">
        <v>2</v>
      </c>
      <c r="N2295" s="1">
        <v>4</v>
      </c>
      <c r="O2295" s="1">
        <v>5</v>
      </c>
      <c r="P2295" s="1">
        <v>36</v>
      </c>
    </row>
    <row r="2296" spans="1:16" x14ac:dyDescent="0.25">
      <c r="A2296" s="1" t="s">
        <v>9876</v>
      </c>
      <c r="B2296" s="1">
        <v>2015</v>
      </c>
      <c r="C2296" s="1" t="s">
        <v>65</v>
      </c>
      <c r="D2296" s="1" t="s">
        <v>57</v>
      </c>
      <c r="E2296" s="1">
        <v>72</v>
      </c>
      <c r="F2296" s="1">
        <v>135</v>
      </c>
      <c r="G2296" s="1">
        <v>15</v>
      </c>
      <c r="H2296" s="1">
        <v>32</v>
      </c>
      <c r="I2296" s="1">
        <v>3</v>
      </c>
      <c r="J2296" s="1">
        <v>0</v>
      </c>
      <c r="K2296" s="1">
        <v>1</v>
      </c>
      <c r="L2296" s="1">
        <v>10</v>
      </c>
      <c r="M2296" s="1">
        <v>3</v>
      </c>
      <c r="N2296" s="1">
        <v>0</v>
      </c>
      <c r="O2296" s="1">
        <v>16</v>
      </c>
      <c r="P2296" s="1">
        <v>29</v>
      </c>
    </row>
    <row r="2297" spans="1:16" x14ac:dyDescent="0.25">
      <c r="A2297" s="1" t="s">
        <v>9642</v>
      </c>
      <c r="B2297" s="1">
        <v>2015</v>
      </c>
      <c r="C2297" s="1" t="s">
        <v>56</v>
      </c>
      <c r="D2297" s="1" t="s">
        <v>57</v>
      </c>
      <c r="E2297" s="1">
        <v>46</v>
      </c>
      <c r="F2297" s="1">
        <v>136</v>
      </c>
      <c r="G2297" s="1">
        <v>10</v>
      </c>
      <c r="H2297" s="1">
        <v>30</v>
      </c>
      <c r="I2297" s="1">
        <v>3</v>
      </c>
      <c r="J2297" s="1">
        <v>1</v>
      </c>
      <c r="K2297" s="1">
        <v>0</v>
      </c>
      <c r="L2297" s="1">
        <v>11</v>
      </c>
      <c r="M2297" s="1">
        <v>4</v>
      </c>
      <c r="N2297" s="1">
        <v>2</v>
      </c>
      <c r="O2297" s="1">
        <v>17</v>
      </c>
      <c r="P2297" s="1">
        <v>31</v>
      </c>
    </row>
    <row r="2298" spans="1:16" x14ac:dyDescent="0.25">
      <c r="A2298" s="1" t="s">
        <v>10043</v>
      </c>
      <c r="B2298" s="1">
        <v>2015</v>
      </c>
      <c r="C2298" s="1" t="s">
        <v>79</v>
      </c>
      <c r="D2298" s="1" t="s">
        <v>57</v>
      </c>
      <c r="E2298" s="1">
        <v>44</v>
      </c>
      <c r="F2298" s="1">
        <v>136</v>
      </c>
      <c r="G2298" s="1">
        <v>11</v>
      </c>
      <c r="H2298" s="1">
        <v>27</v>
      </c>
      <c r="I2298" s="1">
        <v>4</v>
      </c>
      <c r="J2298" s="1">
        <v>0</v>
      </c>
      <c r="K2298" s="1">
        <v>3</v>
      </c>
      <c r="L2298" s="1">
        <v>20</v>
      </c>
      <c r="M2298" s="1">
        <v>0</v>
      </c>
      <c r="N2298" s="1">
        <v>0</v>
      </c>
      <c r="O2298" s="1">
        <v>15</v>
      </c>
      <c r="P2298" s="1">
        <v>40</v>
      </c>
    </row>
    <row r="2299" spans="1:16" x14ac:dyDescent="0.25">
      <c r="A2299" s="1" t="s">
        <v>10250</v>
      </c>
      <c r="B2299" s="1">
        <v>2015</v>
      </c>
      <c r="C2299" s="1" t="s">
        <v>82</v>
      </c>
      <c r="D2299" s="1" t="s">
        <v>57</v>
      </c>
      <c r="E2299" s="1">
        <v>39</v>
      </c>
      <c r="F2299" s="1">
        <v>137</v>
      </c>
      <c r="G2299" s="1">
        <v>25</v>
      </c>
      <c r="H2299" s="1">
        <v>33</v>
      </c>
      <c r="I2299" s="1">
        <v>11</v>
      </c>
      <c r="J2299" s="1">
        <v>4</v>
      </c>
      <c r="K2299" s="1">
        <v>5</v>
      </c>
      <c r="L2299" s="1">
        <v>22</v>
      </c>
      <c r="M2299" s="1">
        <v>6</v>
      </c>
      <c r="N2299" s="1">
        <v>2</v>
      </c>
      <c r="O2299" s="1">
        <v>16</v>
      </c>
      <c r="P2299" s="1">
        <v>41</v>
      </c>
    </row>
    <row r="2300" spans="1:16" x14ac:dyDescent="0.25">
      <c r="A2300" s="1" t="s">
        <v>10251</v>
      </c>
      <c r="B2300" s="1">
        <v>2015</v>
      </c>
      <c r="C2300" s="1" t="s">
        <v>68</v>
      </c>
      <c r="D2300" s="1" t="s">
        <v>57</v>
      </c>
      <c r="E2300" s="1">
        <v>56</v>
      </c>
      <c r="F2300" s="1">
        <v>137</v>
      </c>
      <c r="G2300" s="1">
        <v>13</v>
      </c>
      <c r="H2300" s="1">
        <v>23</v>
      </c>
      <c r="I2300" s="1">
        <v>2</v>
      </c>
      <c r="J2300" s="1">
        <v>0</v>
      </c>
      <c r="K2300" s="1">
        <v>3</v>
      </c>
      <c r="L2300" s="1">
        <v>11</v>
      </c>
      <c r="M2300" s="1">
        <v>0</v>
      </c>
      <c r="N2300" s="1">
        <v>0</v>
      </c>
      <c r="O2300" s="1">
        <v>8</v>
      </c>
      <c r="P2300" s="1">
        <v>38</v>
      </c>
    </row>
    <row r="2301" spans="1:16" x14ac:dyDescent="0.25">
      <c r="A2301" s="1" t="s">
        <v>10100</v>
      </c>
      <c r="B2301" s="1">
        <v>2015</v>
      </c>
      <c r="C2301" s="1" t="s">
        <v>63</v>
      </c>
      <c r="D2301" s="1" t="s">
        <v>53</v>
      </c>
      <c r="E2301" s="1">
        <v>51</v>
      </c>
      <c r="F2301" s="1">
        <v>141</v>
      </c>
      <c r="G2301" s="1">
        <v>10</v>
      </c>
      <c r="H2301" s="1">
        <v>29</v>
      </c>
      <c r="I2301" s="1">
        <v>5</v>
      </c>
      <c r="J2301" s="1">
        <v>0</v>
      </c>
      <c r="K2301" s="1">
        <v>2</v>
      </c>
      <c r="L2301" s="1">
        <v>16</v>
      </c>
      <c r="M2301" s="1">
        <v>1</v>
      </c>
      <c r="N2301" s="1">
        <v>1</v>
      </c>
      <c r="O2301" s="1">
        <v>12</v>
      </c>
      <c r="P2301" s="1">
        <v>25</v>
      </c>
    </row>
    <row r="2302" spans="1:16" x14ac:dyDescent="0.25">
      <c r="A2302" s="1" t="s">
        <v>10065</v>
      </c>
      <c r="B2302" s="1">
        <v>2015</v>
      </c>
      <c r="C2302" s="1" t="s">
        <v>56</v>
      </c>
      <c r="D2302" s="1" t="s">
        <v>57</v>
      </c>
      <c r="E2302" s="1">
        <v>84</v>
      </c>
      <c r="F2302" s="1">
        <v>142</v>
      </c>
      <c r="G2302" s="1">
        <v>14</v>
      </c>
      <c r="H2302" s="1">
        <v>37</v>
      </c>
      <c r="I2302" s="1">
        <v>8</v>
      </c>
      <c r="J2302" s="1">
        <v>1</v>
      </c>
      <c r="K2302" s="1">
        <v>1</v>
      </c>
      <c r="L2302" s="1">
        <v>15</v>
      </c>
      <c r="M2302" s="1">
        <v>4</v>
      </c>
      <c r="N2302" s="1">
        <v>2</v>
      </c>
      <c r="O2302" s="1">
        <v>2</v>
      </c>
      <c r="P2302" s="1">
        <v>38</v>
      </c>
    </row>
    <row r="2303" spans="1:16" x14ac:dyDescent="0.25">
      <c r="A2303" s="1" t="s">
        <v>10027</v>
      </c>
      <c r="B2303" s="1">
        <v>2015</v>
      </c>
      <c r="C2303" s="1" t="s">
        <v>76</v>
      </c>
      <c r="D2303" s="1" t="s">
        <v>57</v>
      </c>
      <c r="E2303" s="1">
        <v>69</v>
      </c>
      <c r="F2303" s="1">
        <v>142</v>
      </c>
      <c r="G2303" s="1">
        <v>6</v>
      </c>
      <c r="H2303" s="1">
        <v>29</v>
      </c>
      <c r="I2303" s="1">
        <v>7</v>
      </c>
      <c r="J2303" s="1">
        <v>1</v>
      </c>
      <c r="K2303" s="1">
        <v>2</v>
      </c>
      <c r="L2303" s="1">
        <v>11</v>
      </c>
      <c r="M2303" s="1">
        <v>0</v>
      </c>
      <c r="N2303" s="1">
        <v>0</v>
      </c>
      <c r="O2303" s="1">
        <v>6</v>
      </c>
      <c r="P2303" s="1">
        <v>32</v>
      </c>
    </row>
    <row r="2304" spans="1:16" x14ac:dyDescent="0.25">
      <c r="A2304" s="1" t="s">
        <v>10183</v>
      </c>
      <c r="B2304" s="1">
        <v>2015</v>
      </c>
      <c r="C2304" s="1" t="s">
        <v>59</v>
      </c>
      <c r="D2304" s="1" t="s">
        <v>57</v>
      </c>
      <c r="E2304" s="1">
        <v>60</v>
      </c>
      <c r="F2304" s="1">
        <v>142</v>
      </c>
      <c r="G2304" s="1">
        <v>13</v>
      </c>
      <c r="H2304" s="1">
        <v>40</v>
      </c>
      <c r="I2304" s="1">
        <v>7</v>
      </c>
      <c r="J2304" s="1">
        <v>1</v>
      </c>
      <c r="K2304" s="1">
        <v>1</v>
      </c>
      <c r="L2304" s="1">
        <v>17</v>
      </c>
      <c r="M2304" s="1">
        <v>0</v>
      </c>
      <c r="N2304" s="1">
        <v>1</v>
      </c>
      <c r="O2304" s="1">
        <v>11</v>
      </c>
      <c r="P2304" s="1">
        <v>16</v>
      </c>
    </row>
    <row r="2305" spans="1:16" x14ac:dyDescent="0.25">
      <c r="A2305" s="1" t="s">
        <v>10160</v>
      </c>
      <c r="B2305" s="1">
        <v>2015</v>
      </c>
      <c r="C2305" s="1" t="s">
        <v>52</v>
      </c>
      <c r="D2305" s="1" t="s">
        <v>53</v>
      </c>
      <c r="E2305" s="1">
        <v>79</v>
      </c>
      <c r="F2305" s="1">
        <v>143</v>
      </c>
      <c r="G2305" s="1">
        <v>15</v>
      </c>
      <c r="H2305" s="1">
        <v>38</v>
      </c>
      <c r="I2305" s="1">
        <v>8</v>
      </c>
      <c r="J2305" s="1">
        <v>2</v>
      </c>
      <c r="K2305" s="1">
        <v>0</v>
      </c>
      <c r="L2305" s="1">
        <v>15</v>
      </c>
      <c r="M2305" s="1">
        <v>7</v>
      </c>
      <c r="N2305" s="1">
        <v>5</v>
      </c>
      <c r="O2305" s="1">
        <v>16</v>
      </c>
      <c r="P2305" s="1">
        <v>16</v>
      </c>
    </row>
    <row r="2306" spans="1:16" x14ac:dyDescent="0.25">
      <c r="A2306" s="1" t="s">
        <v>9577</v>
      </c>
      <c r="B2306" s="1">
        <v>2015</v>
      </c>
      <c r="C2306" s="1" t="s">
        <v>67</v>
      </c>
      <c r="D2306" s="1" t="s">
        <v>53</v>
      </c>
      <c r="E2306" s="1">
        <v>57</v>
      </c>
      <c r="F2306" s="1">
        <v>144</v>
      </c>
      <c r="G2306" s="1">
        <v>12</v>
      </c>
      <c r="H2306" s="1">
        <v>31</v>
      </c>
      <c r="I2306" s="1">
        <v>4</v>
      </c>
      <c r="J2306" s="1">
        <v>1</v>
      </c>
      <c r="K2306" s="1">
        <v>5</v>
      </c>
      <c r="L2306" s="1">
        <v>17</v>
      </c>
      <c r="M2306" s="1">
        <v>0</v>
      </c>
      <c r="N2306" s="1">
        <v>0</v>
      </c>
      <c r="O2306" s="1">
        <v>8</v>
      </c>
      <c r="P2306" s="1">
        <v>37</v>
      </c>
    </row>
    <row r="2307" spans="1:16" x14ac:dyDescent="0.25">
      <c r="A2307" s="1" t="s">
        <v>9499</v>
      </c>
      <c r="B2307" s="1">
        <v>2015</v>
      </c>
      <c r="C2307" s="1" t="s">
        <v>59</v>
      </c>
      <c r="D2307" s="1" t="s">
        <v>57</v>
      </c>
      <c r="E2307" s="1">
        <v>67</v>
      </c>
      <c r="F2307" s="1">
        <v>145</v>
      </c>
      <c r="G2307" s="1">
        <v>17</v>
      </c>
      <c r="H2307" s="1">
        <v>42</v>
      </c>
      <c r="I2307" s="1">
        <v>10</v>
      </c>
      <c r="J2307" s="1">
        <v>2</v>
      </c>
      <c r="K2307" s="1">
        <v>2</v>
      </c>
      <c r="L2307" s="1">
        <v>16</v>
      </c>
      <c r="M2307" s="1">
        <v>4</v>
      </c>
      <c r="N2307" s="1">
        <v>1</v>
      </c>
      <c r="O2307" s="1">
        <v>10</v>
      </c>
      <c r="P2307" s="1">
        <v>27</v>
      </c>
    </row>
    <row r="2308" spans="1:16" x14ac:dyDescent="0.25">
      <c r="A2308" s="1" t="s">
        <v>9630</v>
      </c>
      <c r="B2308" s="1">
        <v>2015</v>
      </c>
      <c r="C2308" s="1" t="s">
        <v>81</v>
      </c>
      <c r="D2308" s="1" t="s">
        <v>57</v>
      </c>
      <c r="E2308" s="1">
        <v>39</v>
      </c>
      <c r="F2308" s="1">
        <v>147</v>
      </c>
      <c r="G2308" s="1">
        <v>12</v>
      </c>
      <c r="H2308" s="1">
        <v>40</v>
      </c>
      <c r="I2308" s="1">
        <v>12</v>
      </c>
      <c r="J2308" s="1">
        <v>2</v>
      </c>
      <c r="K2308" s="1">
        <v>4</v>
      </c>
      <c r="L2308" s="1">
        <v>31</v>
      </c>
      <c r="M2308" s="1">
        <v>0</v>
      </c>
      <c r="N2308" s="1">
        <v>0</v>
      </c>
      <c r="O2308" s="1">
        <v>6</v>
      </c>
      <c r="P2308" s="1">
        <v>44</v>
      </c>
    </row>
    <row r="2309" spans="1:16" x14ac:dyDescent="0.25">
      <c r="A2309" s="1" t="s">
        <v>9775</v>
      </c>
      <c r="B2309" s="1">
        <v>2015</v>
      </c>
      <c r="C2309" s="1" t="s">
        <v>54</v>
      </c>
      <c r="D2309" s="1" t="s">
        <v>53</v>
      </c>
      <c r="E2309" s="1">
        <v>41</v>
      </c>
      <c r="F2309" s="1">
        <v>149</v>
      </c>
      <c r="G2309" s="1">
        <v>19</v>
      </c>
      <c r="H2309" s="1">
        <v>36</v>
      </c>
      <c r="I2309" s="1">
        <v>9</v>
      </c>
      <c r="J2309" s="1">
        <v>0</v>
      </c>
      <c r="K2309" s="1">
        <v>4</v>
      </c>
      <c r="L2309" s="1">
        <v>13</v>
      </c>
      <c r="M2309" s="1">
        <v>10</v>
      </c>
      <c r="N2309" s="1">
        <v>3</v>
      </c>
      <c r="O2309" s="1">
        <v>8</v>
      </c>
      <c r="P2309" s="1">
        <v>31</v>
      </c>
    </row>
    <row r="2310" spans="1:16" x14ac:dyDescent="0.25">
      <c r="A2310" s="1" t="s">
        <v>9883</v>
      </c>
      <c r="B2310" s="1">
        <v>2015</v>
      </c>
      <c r="C2310" s="1" t="s">
        <v>56</v>
      </c>
      <c r="D2310" s="1" t="s">
        <v>57</v>
      </c>
      <c r="E2310" s="1">
        <v>46</v>
      </c>
      <c r="F2310" s="1">
        <v>151</v>
      </c>
      <c r="G2310" s="1">
        <v>17</v>
      </c>
      <c r="H2310" s="1">
        <v>43</v>
      </c>
      <c r="I2310" s="1">
        <v>6</v>
      </c>
      <c r="J2310" s="1">
        <v>0</v>
      </c>
      <c r="K2310" s="1">
        <v>7</v>
      </c>
      <c r="L2310" s="1">
        <v>17</v>
      </c>
      <c r="M2310" s="1">
        <v>1</v>
      </c>
      <c r="N2310" s="1">
        <v>0</v>
      </c>
      <c r="O2310" s="1">
        <v>15</v>
      </c>
      <c r="P2310" s="1">
        <v>37</v>
      </c>
    </row>
    <row r="2311" spans="1:16" x14ac:dyDescent="0.25">
      <c r="A2311" s="1" t="s">
        <v>10252</v>
      </c>
      <c r="B2311" s="1">
        <v>2015</v>
      </c>
      <c r="C2311" s="1" t="s">
        <v>62</v>
      </c>
      <c r="D2311" s="1" t="s">
        <v>57</v>
      </c>
      <c r="E2311" s="1">
        <v>86</v>
      </c>
      <c r="F2311" s="1">
        <v>152</v>
      </c>
      <c r="G2311" s="1">
        <v>22</v>
      </c>
      <c r="H2311" s="1">
        <v>45</v>
      </c>
      <c r="I2311" s="1">
        <v>6</v>
      </c>
      <c r="J2311" s="1">
        <v>2</v>
      </c>
      <c r="K2311" s="1">
        <v>4</v>
      </c>
      <c r="L2311" s="1">
        <v>16</v>
      </c>
      <c r="M2311" s="1">
        <v>0</v>
      </c>
      <c r="N2311" s="1">
        <v>0</v>
      </c>
      <c r="O2311" s="1">
        <v>15</v>
      </c>
      <c r="P2311" s="1">
        <v>34</v>
      </c>
    </row>
    <row r="2312" spans="1:16" x14ac:dyDescent="0.25">
      <c r="A2312" s="1" t="s">
        <v>9555</v>
      </c>
      <c r="B2312" s="1">
        <v>2015</v>
      </c>
      <c r="C2312" s="1" t="s">
        <v>69</v>
      </c>
      <c r="D2312" s="1" t="s">
        <v>57</v>
      </c>
      <c r="E2312" s="1">
        <v>38</v>
      </c>
      <c r="F2312" s="1">
        <v>152</v>
      </c>
      <c r="G2312" s="1">
        <v>24</v>
      </c>
      <c r="H2312" s="1">
        <v>44</v>
      </c>
      <c r="I2312" s="1">
        <v>7</v>
      </c>
      <c r="J2312" s="1">
        <v>0</v>
      </c>
      <c r="K2312" s="1">
        <v>5</v>
      </c>
      <c r="L2312" s="1">
        <v>17</v>
      </c>
      <c r="M2312" s="1">
        <v>2</v>
      </c>
      <c r="N2312" s="1">
        <v>1</v>
      </c>
      <c r="O2312" s="1">
        <v>22</v>
      </c>
      <c r="P2312" s="1">
        <v>36</v>
      </c>
    </row>
    <row r="2313" spans="1:16" x14ac:dyDescent="0.25">
      <c r="A2313" s="1" t="s">
        <v>9802</v>
      </c>
      <c r="B2313" s="1">
        <v>2015</v>
      </c>
      <c r="C2313" s="1" t="s">
        <v>56</v>
      </c>
      <c r="D2313" s="1" t="s">
        <v>57</v>
      </c>
      <c r="E2313" s="1">
        <v>56</v>
      </c>
      <c r="F2313" s="1">
        <v>153</v>
      </c>
      <c r="G2313" s="1">
        <v>12</v>
      </c>
      <c r="H2313" s="1">
        <v>36</v>
      </c>
      <c r="I2313" s="1">
        <v>7</v>
      </c>
      <c r="J2313" s="1">
        <v>0</v>
      </c>
      <c r="K2313" s="1">
        <v>2</v>
      </c>
      <c r="L2313" s="1">
        <v>11</v>
      </c>
      <c r="M2313" s="1">
        <v>2</v>
      </c>
      <c r="N2313" s="1">
        <v>1</v>
      </c>
      <c r="O2313" s="1">
        <v>7</v>
      </c>
      <c r="P2313" s="1">
        <v>49</v>
      </c>
    </row>
    <row r="2314" spans="1:16" x14ac:dyDescent="0.25">
      <c r="A2314" s="1" t="s">
        <v>10253</v>
      </c>
      <c r="B2314" s="1">
        <v>2015</v>
      </c>
      <c r="C2314" s="1" t="s">
        <v>76</v>
      </c>
      <c r="D2314" s="1" t="s">
        <v>57</v>
      </c>
      <c r="E2314" s="1">
        <v>52</v>
      </c>
      <c r="F2314" s="1">
        <v>153</v>
      </c>
      <c r="G2314" s="1">
        <v>28</v>
      </c>
      <c r="H2314" s="1">
        <v>41</v>
      </c>
      <c r="I2314" s="1">
        <v>7</v>
      </c>
      <c r="J2314" s="1">
        <v>5</v>
      </c>
      <c r="K2314" s="1">
        <v>5</v>
      </c>
      <c r="L2314" s="1">
        <v>18</v>
      </c>
      <c r="M2314" s="1">
        <v>2</v>
      </c>
      <c r="N2314" s="1">
        <v>0</v>
      </c>
      <c r="O2314" s="1">
        <v>19</v>
      </c>
      <c r="P2314" s="1">
        <v>41</v>
      </c>
    </row>
    <row r="2315" spans="1:16" x14ac:dyDescent="0.25">
      <c r="A2315" s="1" t="s">
        <v>10254</v>
      </c>
      <c r="B2315" s="1">
        <v>2015</v>
      </c>
      <c r="C2315" s="1" t="s">
        <v>77</v>
      </c>
      <c r="D2315" s="1" t="s">
        <v>53</v>
      </c>
      <c r="E2315" s="1">
        <v>101</v>
      </c>
      <c r="F2315" s="1">
        <v>154</v>
      </c>
      <c r="G2315" s="1">
        <v>23</v>
      </c>
      <c r="H2315" s="1">
        <v>25</v>
      </c>
      <c r="I2315" s="1">
        <v>5</v>
      </c>
      <c r="J2315" s="1">
        <v>1</v>
      </c>
      <c r="K2315" s="1">
        <v>2</v>
      </c>
      <c r="L2315" s="1">
        <v>9</v>
      </c>
      <c r="M2315" s="1">
        <v>4</v>
      </c>
      <c r="N2315" s="1">
        <v>2</v>
      </c>
      <c r="O2315" s="1">
        <v>7</v>
      </c>
      <c r="P2315" s="1">
        <v>46</v>
      </c>
    </row>
    <row r="2316" spans="1:16" x14ac:dyDescent="0.25">
      <c r="A2316" s="1" t="s">
        <v>10174</v>
      </c>
      <c r="B2316" s="1">
        <v>2015</v>
      </c>
      <c r="C2316" s="1" t="s">
        <v>56</v>
      </c>
      <c r="D2316" s="1" t="s">
        <v>57</v>
      </c>
      <c r="E2316" s="1">
        <v>48</v>
      </c>
      <c r="F2316" s="1">
        <v>155</v>
      </c>
      <c r="G2316" s="1">
        <v>16</v>
      </c>
      <c r="H2316" s="1">
        <v>31</v>
      </c>
      <c r="I2316" s="1">
        <v>8</v>
      </c>
      <c r="J2316" s="1">
        <v>0</v>
      </c>
      <c r="K2316" s="1">
        <v>2</v>
      </c>
      <c r="L2316" s="1">
        <v>12</v>
      </c>
      <c r="M2316" s="1">
        <v>1</v>
      </c>
      <c r="N2316" s="1">
        <v>1</v>
      </c>
      <c r="O2316" s="1">
        <v>5</v>
      </c>
      <c r="P2316" s="1">
        <v>33</v>
      </c>
    </row>
    <row r="2317" spans="1:16" x14ac:dyDescent="0.25">
      <c r="A2317" s="1" t="s">
        <v>9844</v>
      </c>
      <c r="B2317" s="1">
        <v>2015</v>
      </c>
      <c r="C2317" s="1" t="s">
        <v>77</v>
      </c>
      <c r="D2317" s="1" t="s">
        <v>53</v>
      </c>
      <c r="E2317" s="1">
        <v>48</v>
      </c>
      <c r="F2317" s="1">
        <v>155</v>
      </c>
      <c r="G2317" s="1">
        <v>16</v>
      </c>
      <c r="H2317" s="1">
        <v>41</v>
      </c>
      <c r="I2317" s="1">
        <v>6</v>
      </c>
      <c r="J2317" s="1">
        <v>0</v>
      </c>
      <c r="K2317" s="1">
        <v>5</v>
      </c>
      <c r="L2317" s="1">
        <v>23</v>
      </c>
      <c r="M2317" s="1">
        <v>0</v>
      </c>
      <c r="N2317" s="1">
        <v>1</v>
      </c>
      <c r="O2317" s="1">
        <v>4</v>
      </c>
      <c r="P2317" s="1">
        <v>20</v>
      </c>
    </row>
    <row r="2318" spans="1:16" x14ac:dyDescent="0.25">
      <c r="A2318" s="1" t="s">
        <v>10255</v>
      </c>
      <c r="B2318" s="1">
        <v>2015</v>
      </c>
      <c r="C2318" s="1" t="s">
        <v>67</v>
      </c>
      <c r="D2318" s="1" t="s">
        <v>53</v>
      </c>
      <c r="E2318" s="1">
        <v>67</v>
      </c>
      <c r="F2318" s="1">
        <v>155</v>
      </c>
      <c r="G2318" s="1">
        <v>21</v>
      </c>
      <c r="H2318" s="1">
        <v>43</v>
      </c>
      <c r="I2318" s="1">
        <v>9</v>
      </c>
      <c r="J2318" s="1">
        <v>1</v>
      </c>
      <c r="K2318" s="1">
        <v>3</v>
      </c>
      <c r="L2318" s="1">
        <v>14</v>
      </c>
      <c r="M2318" s="1">
        <v>0</v>
      </c>
      <c r="N2318" s="1">
        <v>0</v>
      </c>
      <c r="O2318" s="1">
        <v>12</v>
      </c>
      <c r="P2318" s="1">
        <v>43</v>
      </c>
    </row>
    <row r="2319" spans="1:16" x14ac:dyDescent="0.25">
      <c r="A2319" s="1" t="s">
        <v>10256</v>
      </c>
      <c r="B2319" s="1">
        <v>2015</v>
      </c>
      <c r="C2319" s="1" t="s">
        <v>67</v>
      </c>
      <c r="D2319" s="1" t="s">
        <v>53</v>
      </c>
      <c r="E2319" s="1">
        <v>46</v>
      </c>
      <c r="F2319" s="1">
        <v>157</v>
      </c>
      <c r="G2319" s="1">
        <v>26</v>
      </c>
      <c r="H2319" s="1">
        <v>41</v>
      </c>
      <c r="I2319" s="1">
        <v>9</v>
      </c>
      <c r="J2319" s="1">
        <v>0</v>
      </c>
      <c r="K2319" s="1">
        <v>11</v>
      </c>
      <c r="L2319" s="1">
        <v>31</v>
      </c>
      <c r="M2319" s="1">
        <v>0</v>
      </c>
      <c r="N2319" s="1">
        <v>0</v>
      </c>
      <c r="O2319" s="1">
        <v>19</v>
      </c>
      <c r="P2319" s="1">
        <v>53</v>
      </c>
    </row>
    <row r="2320" spans="1:16" x14ac:dyDescent="0.25">
      <c r="A2320" s="1" t="s">
        <v>9556</v>
      </c>
      <c r="B2320" s="1">
        <v>2015</v>
      </c>
      <c r="C2320" s="1" t="s">
        <v>58</v>
      </c>
      <c r="D2320" s="1" t="s">
        <v>57</v>
      </c>
      <c r="E2320" s="1">
        <v>72</v>
      </c>
      <c r="F2320" s="1">
        <v>159</v>
      </c>
      <c r="G2320" s="1">
        <v>6</v>
      </c>
      <c r="H2320" s="1">
        <v>28</v>
      </c>
      <c r="I2320" s="1">
        <v>9</v>
      </c>
      <c r="J2320" s="1">
        <v>0</v>
      </c>
      <c r="K2320" s="1">
        <v>1</v>
      </c>
      <c r="L2320" s="1">
        <v>9</v>
      </c>
      <c r="M2320" s="1">
        <v>1</v>
      </c>
      <c r="N2320" s="1">
        <v>0</v>
      </c>
      <c r="O2320" s="1">
        <v>20</v>
      </c>
      <c r="P2320" s="1">
        <v>61</v>
      </c>
    </row>
    <row r="2321" spans="1:16" x14ac:dyDescent="0.25">
      <c r="A2321" s="1" t="s">
        <v>9954</v>
      </c>
      <c r="B2321" s="1">
        <v>2015</v>
      </c>
      <c r="C2321" s="1" t="s">
        <v>70</v>
      </c>
      <c r="D2321" s="1" t="s">
        <v>57</v>
      </c>
      <c r="E2321" s="1">
        <v>58</v>
      </c>
      <c r="F2321" s="1">
        <v>159</v>
      </c>
      <c r="G2321" s="1">
        <v>9</v>
      </c>
      <c r="H2321" s="1">
        <v>46</v>
      </c>
      <c r="I2321" s="1">
        <v>8</v>
      </c>
      <c r="J2321" s="1">
        <v>0</v>
      </c>
      <c r="K2321" s="1">
        <v>0</v>
      </c>
      <c r="L2321" s="1">
        <v>15</v>
      </c>
      <c r="M2321" s="1">
        <v>0</v>
      </c>
      <c r="N2321" s="1">
        <v>0</v>
      </c>
      <c r="O2321" s="1">
        <v>6</v>
      </c>
      <c r="P2321" s="1">
        <v>29</v>
      </c>
    </row>
    <row r="2322" spans="1:16" x14ac:dyDescent="0.25">
      <c r="A2322" s="1" t="s">
        <v>9756</v>
      </c>
      <c r="B2322" s="1">
        <v>2015</v>
      </c>
      <c r="C2322" s="1" t="s">
        <v>59</v>
      </c>
      <c r="D2322" s="1" t="s">
        <v>57</v>
      </c>
      <c r="E2322" s="1">
        <v>53</v>
      </c>
      <c r="F2322" s="1">
        <v>160</v>
      </c>
      <c r="G2322" s="1">
        <v>8</v>
      </c>
      <c r="H2322" s="1">
        <v>34</v>
      </c>
      <c r="I2322" s="1">
        <v>4</v>
      </c>
      <c r="J2322" s="1">
        <v>0</v>
      </c>
      <c r="K2322" s="1">
        <v>4</v>
      </c>
      <c r="L2322" s="1">
        <v>12</v>
      </c>
      <c r="M2322" s="1">
        <v>0</v>
      </c>
      <c r="N2322" s="1">
        <v>0</v>
      </c>
      <c r="O2322" s="1">
        <v>12</v>
      </c>
      <c r="P2322" s="1">
        <v>55</v>
      </c>
    </row>
    <row r="2323" spans="1:16" x14ac:dyDescent="0.25">
      <c r="A2323" s="1" t="s">
        <v>9950</v>
      </c>
      <c r="B2323" s="1">
        <v>2015</v>
      </c>
      <c r="C2323" s="1" t="s">
        <v>64</v>
      </c>
      <c r="D2323" s="1" t="s">
        <v>53</v>
      </c>
      <c r="E2323" s="1">
        <v>60</v>
      </c>
      <c r="F2323" s="1">
        <v>161</v>
      </c>
      <c r="G2323" s="1">
        <v>23</v>
      </c>
      <c r="H2323" s="1">
        <v>47</v>
      </c>
      <c r="I2323" s="1">
        <v>9</v>
      </c>
      <c r="J2323" s="1">
        <v>5</v>
      </c>
      <c r="K2323" s="1">
        <v>4</v>
      </c>
      <c r="L2323" s="1">
        <v>25</v>
      </c>
      <c r="M2323" s="1">
        <v>3</v>
      </c>
      <c r="N2323" s="1">
        <v>1</v>
      </c>
      <c r="O2323" s="1">
        <v>12</v>
      </c>
      <c r="P2323" s="1">
        <v>36</v>
      </c>
    </row>
    <row r="2324" spans="1:16" x14ac:dyDescent="0.25">
      <c r="A2324" s="1" t="s">
        <v>9782</v>
      </c>
      <c r="B2324" s="1">
        <v>2015</v>
      </c>
      <c r="C2324" s="1" t="s">
        <v>60</v>
      </c>
      <c r="D2324" s="1" t="s">
        <v>53</v>
      </c>
      <c r="E2324" s="1">
        <v>58</v>
      </c>
      <c r="F2324" s="1">
        <v>162</v>
      </c>
      <c r="G2324" s="1">
        <v>26</v>
      </c>
      <c r="H2324" s="1">
        <v>48</v>
      </c>
      <c r="I2324" s="1">
        <v>13</v>
      </c>
      <c r="J2324" s="1">
        <v>0</v>
      </c>
      <c r="K2324" s="1">
        <v>7</v>
      </c>
      <c r="L2324" s="1">
        <v>29</v>
      </c>
      <c r="M2324" s="1">
        <v>2</v>
      </c>
      <c r="N2324" s="1">
        <v>1</v>
      </c>
      <c r="O2324" s="1">
        <v>9</v>
      </c>
      <c r="P2324" s="1">
        <v>40</v>
      </c>
    </row>
    <row r="2325" spans="1:16" x14ac:dyDescent="0.25">
      <c r="A2325" s="1" t="s">
        <v>9864</v>
      </c>
      <c r="B2325" s="1">
        <v>2015</v>
      </c>
      <c r="C2325" s="1" t="s">
        <v>60</v>
      </c>
      <c r="D2325" s="1" t="s">
        <v>53</v>
      </c>
      <c r="E2325" s="1">
        <v>41</v>
      </c>
      <c r="F2325" s="1">
        <v>163</v>
      </c>
      <c r="G2325" s="1">
        <v>31</v>
      </c>
      <c r="H2325" s="1">
        <v>39</v>
      </c>
      <c r="I2325" s="1">
        <v>8</v>
      </c>
      <c r="J2325" s="1">
        <v>0</v>
      </c>
      <c r="K2325" s="1">
        <v>5</v>
      </c>
      <c r="L2325" s="1">
        <v>17</v>
      </c>
      <c r="M2325" s="1">
        <v>1</v>
      </c>
      <c r="N2325" s="1">
        <v>0</v>
      </c>
      <c r="O2325" s="1">
        <v>14</v>
      </c>
      <c r="P2325" s="1">
        <v>42</v>
      </c>
    </row>
    <row r="2326" spans="1:16" x14ac:dyDescent="0.25">
      <c r="A2326" s="1" t="s">
        <v>9780</v>
      </c>
      <c r="B2326" s="1">
        <v>2015</v>
      </c>
      <c r="C2326" s="1" t="s">
        <v>84</v>
      </c>
      <c r="D2326" s="1" t="s">
        <v>57</v>
      </c>
      <c r="E2326" s="1">
        <v>49</v>
      </c>
      <c r="F2326" s="1">
        <v>168</v>
      </c>
      <c r="G2326" s="1">
        <v>19</v>
      </c>
      <c r="H2326" s="1">
        <v>52</v>
      </c>
      <c r="I2326" s="1">
        <v>10</v>
      </c>
      <c r="J2326" s="1">
        <v>3</v>
      </c>
      <c r="K2326" s="1">
        <v>3</v>
      </c>
      <c r="L2326" s="1">
        <v>15</v>
      </c>
      <c r="M2326" s="1">
        <v>0</v>
      </c>
      <c r="N2326" s="1">
        <v>0</v>
      </c>
      <c r="O2326" s="1">
        <v>13</v>
      </c>
      <c r="P2326" s="1">
        <v>25</v>
      </c>
    </row>
    <row r="2327" spans="1:16" x14ac:dyDescent="0.25">
      <c r="A2327" s="1" t="s">
        <v>9620</v>
      </c>
      <c r="B2327" s="1">
        <v>2015</v>
      </c>
      <c r="C2327" s="1" t="s">
        <v>80</v>
      </c>
      <c r="D2327" s="1" t="s">
        <v>53</v>
      </c>
      <c r="E2327" s="1">
        <v>50</v>
      </c>
      <c r="F2327" s="1">
        <v>170</v>
      </c>
      <c r="G2327" s="1">
        <v>22</v>
      </c>
      <c r="H2327" s="1">
        <v>43</v>
      </c>
      <c r="I2327" s="1">
        <v>8</v>
      </c>
      <c r="J2327" s="1">
        <v>0</v>
      </c>
      <c r="K2327" s="1">
        <v>8</v>
      </c>
      <c r="L2327" s="1">
        <v>25</v>
      </c>
      <c r="M2327" s="1">
        <v>0</v>
      </c>
      <c r="N2327" s="1">
        <v>0</v>
      </c>
      <c r="O2327" s="1">
        <v>10</v>
      </c>
      <c r="P2327" s="1">
        <v>52</v>
      </c>
    </row>
    <row r="2328" spans="1:16" x14ac:dyDescent="0.25">
      <c r="A2328" s="1" t="s">
        <v>9546</v>
      </c>
      <c r="B2328" s="1">
        <v>2015</v>
      </c>
      <c r="C2328" s="1" t="s">
        <v>61</v>
      </c>
      <c r="D2328" s="1" t="s">
        <v>53</v>
      </c>
      <c r="E2328" s="1">
        <v>61</v>
      </c>
      <c r="F2328" s="1">
        <v>170</v>
      </c>
      <c r="G2328" s="1">
        <v>24</v>
      </c>
      <c r="H2328" s="1">
        <v>42</v>
      </c>
      <c r="I2328" s="1">
        <v>5</v>
      </c>
      <c r="J2328" s="1">
        <v>1</v>
      </c>
      <c r="K2328" s="1">
        <v>6</v>
      </c>
      <c r="L2328" s="1">
        <v>20</v>
      </c>
      <c r="M2328" s="1">
        <v>0</v>
      </c>
      <c r="N2328" s="1">
        <v>0</v>
      </c>
      <c r="O2328" s="1">
        <v>23</v>
      </c>
      <c r="P2328" s="1">
        <v>47</v>
      </c>
    </row>
    <row r="2329" spans="1:16" x14ac:dyDescent="0.25">
      <c r="A2329" s="1" t="s">
        <v>9899</v>
      </c>
      <c r="B2329" s="1">
        <v>2015</v>
      </c>
      <c r="C2329" s="1" t="s">
        <v>55</v>
      </c>
      <c r="D2329" s="1" t="s">
        <v>53</v>
      </c>
      <c r="E2329" s="1">
        <v>59</v>
      </c>
      <c r="F2329" s="1">
        <v>171</v>
      </c>
      <c r="G2329" s="1">
        <v>27</v>
      </c>
      <c r="H2329" s="1">
        <v>50</v>
      </c>
      <c r="I2329" s="1">
        <v>11</v>
      </c>
      <c r="J2329" s="1">
        <v>0</v>
      </c>
      <c r="K2329" s="1">
        <v>15</v>
      </c>
      <c r="L2329" s="1">
        <v>35</v>
      </c>
      <c r="M2329" s="1">
        <v>0</v>
      </c>
      <c r="N2329" s="1">
        <v>0</v>
      </c>
      <c r="O2329" s="1">
        <v>14</v>
      </c>
      <c r="P2329" s="1">
        <v>54</v>
      </c>
    </row>
    <row r="2330" spans="1:16" x14ac:dyDescent="0.25">
      <c r="A2330" s="1" t="s">
        <v>9564</v>
      </c>
      <c r="B2330" s="1">
        <v>2015</v>
      </c>
      <c r="C2330" s="1" t="s">
        <v>60</v>
      </c>
      <c r="D2330" s="1" t="s">
        <v>53</v>
      </c>
      <c r="E2330" s="1">
        <v>54</v>
      </c>
      <c r="F2330" s="1">
        <v>171</v>
      </c>
      <c r="G2330" s="1">
        <v>17</v>
      </c>
      <c r="H2330" s="1">
        <v>42</v>
      </c>
      <c r="I2330" s="1">
        <v>7</v>
      </c>
      <c r="J2330" s="1">
        <v>0</v>
      </c>
      <c r="K2330" s="1">
        <v>5</v>
      </c>
      <c r="L2330" s="1">
        <v>20</v>
      </c>
      <c r="M2330" s="1">
        <v>0</v>
      </c>
      <c r="N2330" s="1">
        <v>0</v>
      </c>
      <c r="O2330" s="1">
        <v>17</v>
      </c>
      <c r="P2330" s="1">
        <v>29</v>
      </c>
    </row>
    <row r="2331" spans="1:16" x14ac:dyDescent="0.25">
      <c r="A2331" s="1" t="s">
        <v>9998</v>
      </c>
      <c r="B2331" s="1">
        <v>2015</v>
      </c>
      <c r="C2331" s="1" t="s">
        <v>65</v>
      </c>
      <c r="D2331" s="1" t="s">
        <v>57</v>
      </c>
      <c r="E2331" s="1">
        <v>70</v>
      </c>
      <c r="F2331" s="1">
        <v>171</v>
      </c>
      <c r="G2331" s="1">
        <v>23</v>
      </c>
      <c r="H2331" s="1">
        <v>43</v>
      </c>
      <c r="I2331" s="1">
        <v>14</v>
      </c>
      <c r="J2331" s="1">
        <v>0</v>
      </c>
      <c r="K2331" s="1">
        <v>8</v>
      </c>
      <c r="L2331" s="1">
        <v>23</v>
      </c>
      <c r="M2331" s="1">
        <v>0</v>
      </c>
      <c r="N2331" s="1">
        <v>0</v>
      </c>
      <c r="O2331" s="1">
        <v>19</v>
      </c>
      <c r="P2331" s="1">
        <v>57</v>
      </c>
    </row>
    <row r="2332" spans="1:16" x14ac:dyDescent="0.25">
      <c r="A2332" s="1" t="s">
        <v>9973</v>
      </c>
      <c r="B2332" s="1">
        <v>2015</v>
      </c>
      <c r="C2332" s="1" t="s">
        <v>60</v>
      </c>
      <c r="D2332" s="1" t="s">
        <v>53</v>
      </c>
      <c r="E2332" s="1">
        <v>91</v>
      </c>
      <c r="F2332" s="1">
        <v>172</v>
      </c>
      <c r="G2332" s="1">
        <v>27</v>
      </c>
      <c r="H2332" s="1">
        <v>47</v>
      </c>
      <c r="I2332" s="1">
        <v>8</v>
      </c>
      <c r="J2332" s="1">
        <v>0</v>
      </c>
      <c r="K2332" s="1">
        <v>3</v>
      </c>
      <c r="L2332" s="1">
        <v>26</v>
      </c>
      <c r="M2332" s="1">
        <v>2</v>
      </c>
      <c r="N2332" s="1">
        <v>1</v>
      </c>
      <c r="O2332" s="1">
        <v>11</v>
      </c>
      <c r="P2332" s="1">
        <v>45</v>
      </c>
    </row>
    <row r="2333" spans="1:16" x14ac:dyDescent="0.25">
      <c r="A2333" s="1" t="s">
        <v>10193</v>
      </c>
      <c r="B2333" s="1">
        <v>2015</v>
      </c>
      <c r="C2333" s="1" t="s">
        <v>69</v>
      </c>
      <c r="D2333" s="1" t="s">
        <v>57</v>
      </c>
      <c r="E2333" s="1">
        <v>71</v>
      </c>
      <c r="F2333" s="1">
        <v>173</v>
      </c>
      <c r="G2333" s="1">
        <v>28</v>
      </c>
      <c r="H2333" s="1">
        <v>34</v>
      </c>
      <c r="I2333" s="1">
        <v>8</v>
      </c>
      <c r="J2333" s="1">
        <v>0</v>
      </c>
      <c r="K2333" s="1">
        <v>3</v>
      </c>
      <c r="L2333" s="1">
        <v>19</v>
      </c>
      <c r="M2333" s="1">
        <v>5</v>
      </c>
      <c r="N2333" s="1">
        <v>3</v>
      </c>
      <c r="O2333" s="1">
        <v>26</v>
      </c>
      <c r="P2333" s="1">
        <v>37</v>
      </c>
    </row>
    <row r="2334" spans="1:16" x14ac:dyDescent="0.25">
      <c r="A2334" s="1" t="s">
        <v>10158</v>
      </c>
      <c r="B2334" s="1">
        <v>2015</v>
      </c>
      <c r="C2334" s="1" t="s">
        <v>52</v>
      </c>
      <c r="D2334" s="1" t="s">
        <v>53</v>
      </c>
      <c r="E2334" s="1">
        <v>58</v>
      </c>
      <c r="F2334" s="1">
        <v>173</v>
      </c>
      <c r="G2334" s="1">
        <v>10</v>
      </c>
      <c r="H2334" s="1">
        <v>41</v>
      </c>
      <c r="I2334" s="1">
        <v>11</v>
      </c>
      <c r="J2334" s="1">
        <v>1</v>
      </c>
      <c r="K2334" s="1">
        <v>3</v>
      </c>
      <c r="L2334" s="1">
        <v>15</v>
      </c>
      <c r="M2334" s="1">
        <v>0</v>
      </c>
      <c r="N2334" s="1">
        <v>1</v>
      </c>
      <c r="O2334" s="1">
        <v>9</v>
      </c>
      <c r="P2334" s="1">
        <v>34</v>
      </c>
    </row>
    <row r="2335" spans="1:16" x14ac:dyDescent="0.25">
      <c r="A2335" s="1" t="s">
        <v>9820</v>
      </c>
      <c r="B2335" s="1">
        <v>2015</v>
      </c>
      <c r="C2335" s="1" t="s">
        <v>72</v>
      </c>
      <c r="D2335" s="1" t="s">
        <v>53</v>
      </c>
      <c r="E2335" s="1">
        <v>82</v>
      </c>
      <c r="F2335" s="1">
        <v>173</v>
      </c>
      <c r="G2335" s="1">
        <v>22</v>
      </c>
      <c r="H2335" s="1">
        <v>52</v>
      </c>
      <c r="I2335" s="1">
        <v>16</v>
      </c>
      <c r="J2335" s="1">
        <v>1</v>
      </c>
      <c r="K2335" s="1">
        <v>8</v>
      </c>
      <c r="L2335" s="1">
        <v>29</v>
      </c>
      <c r="M2335" s="1">
        <v>0</v>
      </c>
      <c r="N2335" s="1">
        <v>0</v>
      </c>
      <c r="O2335" s="1">
        <v>23</v>
      </c>
      <c r="P2335" s="1">
        <v>44</v>
      </c>
    </row>
    <row r="2336" spans="1:16" x14ac:dyDescent="0.25">
      <c r="A2336" s="1" t="s">
        <v>10257</v>
      </c>
      <c r="B2336" s="1">
        <v>2015</v>
      </c>
      <c r="C2336" s="1" t="s">
        <v>69</v>
      </c>
      <c r="D2336" s="1" t="s">
        <v>57</v>
      </c>
      <c r="E2336" s="1">
        <v>56</v>
      </c>
      <c r="F2336" s="1">
        <v>174</v>
      </c>
      <c r="G2336" s="1">
        <v>30</v>
      </c>
      <c r="H2336" s="1">
        <v>47</v>
      </c>
      <c r="I2336" s="1">
        <v>14</v>
      </c>
      <c r="J2336" s="1">
        <v>0</v>
      </c>
      <c r="K2336" s="1">
        <v>9</v>
      </c>
      <c r="L2336" s="1">
        <v>26</v>
      </c>
      <c r="M2336" s="1">
        <v>0</v>
      </c>
      <c r="N2336" s="1">
        <v>1</v>
      </c>
      <c r="O2336" s="1">
        <v>17</v>
      </c>
      <c r="P2336" s="1">
        <v>39</v>
      </c>
    </row>
    <row r="2337" spans="1:16" x14ac:dyDescent="0.25">
      <c r="A2337" s="1" t="s">
        <v>9709</v>
      </c>
      <c r="B2337" s="1">
        <v>2015</v>
      </c>
      <c r="C2337" s="1" t="s">
        <v>64</v>
      </c>
      <c r="D2337" s="1" t="s">
        <v>53</v>
      </c>
      <c r="E2337" s="1">
        <v>54</v>
      </c>
      <c r="F2337" s="1">
        <v>174</v>
      </c>
      <c r="G2337" s="1">
        <v>28</v>
      </c>
      <c r="H2337" s="1">
        <v>43</v>
      </c>
      <c r="I2337" s="1">
        <v>8</v>
      </c>
      <c r="J2337" s="1">
        <v>0</v>
      </c>
      <c r="K2337" s="1">
        <v>2</v>
      </c>
      <c r="L2337" s="1">
        <v>16</v>
      </c>
      <c r="M2337" s="1">
        <v>0</v>
      </c>
      <c r="N2337" s="1">
        <v>0</v>
      </c>
      <c r="O2337" s="1">
        <v>20</v>
      </c>
      <c r="P2337" s="1">
        <v>39</v>
      </c>
    </row>
    <row r="2338" spans="1:16" x14ac:dyDescent="0.25">
      <c r="A2338" s="1" t="s">
        <v>9628</v>
      </c>
      <c r="B2338" s="1">
        <v>2015</v>
      </c>
      <c r="C2338" s="1" t="s">
        <v>65</v>
      </c>
      <c r="D2338" s="1" t="s">
        <v>57</v>
      </c>
      <c r="E2338" s="1">
        <v>46</v>
      </c>
      <c r="F2338" s="1">
        <v>174</v>
      </c>
      <c r="G2338" s="1">
        <v>23</v>
      </c>
      <c r="H2338" s="1">
        <v>45</v>
      </c>
      <c r="I2338" s="1">
        <v>10</v>
      </c>
      <c r="J2338" s="1">
        <v>3</v>
      </c>
      <c r="K2338" s="1">
        <v>9</v>
      </c>
      <c r="L2338" s="1">
        <v>23</v>
      </c>
      <c r="M2338" s="1">
        <v>0</v>
      </c>
      <c r="N2338" s="1">
        <v>0</v>
      </c>
      <c r="O2338" s="1">
        <v>10</v>
      </c>
      <c r="P2338" s="1">
        <v>39</v>
      </c>
    </row>
    <row r="2339" spans="1:16" x14ac:dyDescent="0.25">
      <c r="A2339" s="1" t="s">
        <v>9901</v>
      </c>
      <c r="B2339" s="1">
        <v>2015</v>
      </c>
      <c r="C2339" s="1" t="s">
        <v>61</v>
      </c>
      <c r="D2339" s="1" t="s">
        <v>53</v>
      </c>
      <c r="E2339" s="1">
        <v>52</v>
      </c>
      <c r="F2339" s="1">
        <v>174</v>
      </c>
      <c r="G2339" s="1">
        <v>20</v>
      </c>
      <c r="H2339" s="1">
        <v>47</v>
      </c>
      <c r="I2339" s="1">
        <v>6</v>
      </c>
      <c r="J2339" s="1">
        <v>0</v>
      </c>
      <c r="K2339" s="1">
        <v>2</v>
      </c>
      <c r="L2339" s="1">
        <v>16</v>
      </c>
      <c r="M2339" s="1">
        <v>0</v>
      </c>
      <c r="N2339" s="1">
        <v>0</v>
      </c>
      <c r="O2339" s="1">
        <v>4</v>
      </c>
      <c r="P2339" s="1">
        <v>29</v>
      </c>
    </row>
    <row r="2340" spans="1:16" x14ac:dyDescent="0.25">
      <c r="A2340" s="1" t="s">
        <v>10142</v>
      </c>
      <c r="B2340" s="1">
        <v>2015</v>
      </c>
      <c r="C2340" s="1" t="s">
        <v>76</v>
      </c>
      <c r="D2340" s="1" t="s">
        <v>57</v>
      </c>
      <c r="E2340" s="1">
        <v>60</v>
      </c>
      <c r="F2340" s="1">
        <v>175</v>
      </c>
      <c r="G2340" s="1">
        <v>14</v>
      </c>
      <c r="H2340" s="1">
        <v>42</v>
      </c>
      <c r="I2340" s="1">
        <v>9</v>
      </c>
      <c r="J2340" s="1">
        <v>0</v>
      </c>
      <c r="K2340" s="1">
        <v>5</v>
      </c>
      <c r="L2340" s="1">
        <v>24</v>
      </c>
      <c r="M2340" s="1">
        <v>1</v>
      </c>
      <c r="N2340" s="1">
        <v>0</v>
      </c>
      <c r="O2340" s="1">
        <v>10</v>
      </c>
      <c r="P2340" s="1">
        <v>41</v>
      </c>
    </row>
    <row r="2341" spans="1:16" x14ac:dyDescent="0.25">
      <c r="A2341" s="1" t="s">
        <v>9582</v>
      </c>
      <c r="B2341" s="1">
        <v>2015</v>
      </c>
      <c r="C2341" s="1" t="s">
        <v>63</v>
      </c>
      <c r="D2341" s="1" t="s">
        <v>53</v>
      </c>
      <c r="E2341" s="1">
        <v>58</v>
      </c>
      <c r="F2341" s="1">
        <v>175</v>
      </c>
      <c r="G2341" s="1">
        <v>20</v>
      </c>
      <c r="H2341" s="1">
        <v>45</v>
      </c>
      <c r="I2341" s="1">
        <v>12</v>
      </c>
      <c r="J2341" s="1">
        <v>0</v>
      </c>
      <c r="K2341" s="1">
        <v>6</v>
      </c>
      <c r="L2341" s="1">
        <v>27</v>
      </c>
      <c r="M2341" s="1">
        <v>3</v>
      </c>
      <c r="N2341" s="1">
        <v>3</v>
      </c>
      <c r="O2341" s="1">
        <v>14</v>
      </c>
      <c r="P2341" s="1">
        <v>37</v>
      </c>
    </row>
    <row r="2342" spans="1:16" x14ac:dyDescent="0.25">
      <c r="A2342" s="1" t="s">
        <v>10197</v>
      </c>
      <c r="B2342" s="1">
        <v>2015</v>
      </c>
      <c r="C2342" s="1" t="s">
        <v>71</v>
      </c>
      <c r="D2342" s="1" t="s">
        <v>53</v>
      </c>
      <c r="E2342" s="1">
        <v>58</v>
      </c>
      <c r="F2342" s="1">
        <v>175</v>
      </c>
      <c r="G2342" s="1">
        <v>18</v>
      </c>
      <c r="H2342" s="1">
        <v>42</v>
      </c>
      <c r="I2342" s="1">
        <v>4</v>
      </c>
      <c r="J2342" s="1">
        <v>0</v>
      </c>
      <c r="K2342" s="1">
        <v>5</v>
      </c>
      <c r="L2342" s="1">
        <v>17</v>
      </c>
      <c r="M2342" s="1">
        <v>0</v>
      </c>
      <c r="N2342" s="1">
        <v>0</v>
      </c>
      <c r="O2342" s="1">
        <v>9</v>
      </c>
      <c r="P2342" s="1">
        <v>54</v>
      </c>
    </row>
    <row r="2343" spans="1:16" x14ac:dyDescent="0.25">
      <c r="A2343" s="1" t="s">
        <v>10169</v>
      </c>
      <c r="B2343" s="1">
        <v>2015</v>
      </c>
      <c r="C2343" s="1" t="s">
        <v>72</v>
      </c>
      <c r="D2343" s="1" t="s">
        <v>53</v>
      </c>
      <c r="E2343" s="1">
        <v>51</v>
      </c>
      <c r="F2343" s="1">
        <v>178</v>
      </c>
      <c r="G2343" s="1">
        <v>30</v>
      </c>
      <c r="H2343" s="1">
        <v>47</v>
      </c>
      <c r="I2343" s="1">
        <v>9</v>
      </c>
      <c r="J2343" s="1">
        <v>5</v>
      </c>
      <c r="K2343" s="1">
        <v>5</v>
      </c>
      <c r="L2343" s="1">
        <v>20</v>
      </c>
      <c r="M2343" s="1">
        <v>6</v>
      </c>
      <c r="N2343" s="1">
        <v>0</v>
      </c>
      <c r="O2343" s="1">
        <v>16</v>
      </c>
      <c r="P2343" s="1">
        <v>33</v>
      </c>
    </row>
    <row r="2344" spans="1:16" x14ac:dyDescent="0.25">
      <c r="A2344" s="1" t="s">
        <v>9777</v>
      </c>
      <c r="B2344" s="1">
        <v>2015</v>
      </c>
      <c r="C2344" s="1" t="s">
        <v>78</v>
      </c>
      <c r="D2344" s="1" t="s">
        <v>53</v>
      </c>
      <c r="E2344" s="1">
        <v>67</v>
      </c>
      <c r="F2344" s="1">
        <v>178</v>
      </c>
      <c r="G2344" s="1">
        <v>21</v>
      </c>
      <c r="H2344" s="1">
        <v>34</v>
      </c>
      <c r="I2344" s="1">
        <v>5</v>
      </c>
      <c r="J2344" s="1">
        <v>0</v>
      </c>
      <c r="K2344" s="1">
        <v>4</v>
      </c>
      <c r="L2344" s="1">
        <v>13</v>
      </c>
      <c r="M2344" s="1">
        <v>0</v>
      </c>
      <c r="N2344" s="1">
        <v>1</v>
      </c>
      <c r="O2344" s="1">
        <v>40</v>
      </c>
      <c r="P2344" s="1">
        <v>66</v>
      </c>
    </row>
    <row r="2345" spans="1:16" x14ac:dyDescent="0.25">
      <c r="A2345" s="1" t="s">
        <v>10258</v>
      </c>
      <c r="B2345" s="1">
        <v>2015</v>
      </c>
      <c r="C2345" s="1" t="s">
        <v>81</v>
      </c>
      <c r="D2345" s="1" t="s">
        <v>57</v>
      </c>
      <c r="E2345" s="1">
        <v>54</v>
      </c>
      <c r="F2345" s="1">
        <v>178</v>
      </c>
      <c r="G2345" s="1">
        <v>23</v>
      </c>
      <c r="H2345" s="1">
        <v>54</v>
      </c>
      <c r="I2345" s="1">
        <v>6</v>
      </c>
      <c r="J2345" s="1">
        <v>3</v>
      </c>
      <c r="K2345" s="1">
        <v>2</v>
      </c>
      <c r="L2345" s="1">
        <v>20</v>
      </c>
      <c r="M2345" s="1">
        <v>5</v>
      </c>
      <c r="N2345" s="1">
        <v>4</v>
      </c>
      <c r="O2345" s="1">
        <v>14</v>
      </c>
      <c r="P2345" s="1">
        <v>40</v>
      </c>
    </row>
    <row r="2346" spans="1:16" x14ac:dyDescent="0.25">
      <c r="A2346" s="1" t="s">
        <v>10041</v>
      </c>
      <c r="B2346" s="1">
        <v>2015</v>
      </c>
      <c r="C2346" s="1" t="s">
        <v>71</v>
      </c>
      <c r="D2346" s="1" t="s">
        <v>53</v>
      </c>
      <c r="E2346" s="1">
        <v>83</v>
      </c>
      <c r="F2346" s="1">
        <v>180</v>
      </c>
      <c r="G2346" s="1">
        <v>28</v>
      </c>
      <c r="H2346" s="1">
        <v>45</v>
      </c>
      <c r="I2346" s="1">
        <v>7</v>
      </c>
      <c r="J2346" s="1">
        <v>3</v>
      </c>
      <c r="K2346" s="1">
        <v>0</v>
      </c>
      <c r="L2346" s="1">
        <v>16</v>
      </c>
      <c r="M2346" s="1">
        <v>6</v>
      </c>
      <c r="N2346" s="1">
        <v>1</v>
      </c>
      <c r="O2346" s="1">
        <v>12</v>
      </c>
      <c r="P2346" s="1">
        <v>29</v>
      </c>
    </row>
    <row r="2347" spans="1:16" x14ac:dyDescent="0.25">
      <c r="A2347" s="1" t="s">
        <v>9911</v>
      </c>
      <c r="B2347" s="1">
        <v>2015</v>
      </c>
      <c r="C2347" s="1" t="s">
        <v>73</v>
      </c>
      <c r="D2347" s="1" t="s">
        <v>57</v>
      </c>
      <c r="E2347" s="1">
        <v>69</v>
      </c>
      <c r="F2347" s="1">
        <v>181</v>
      </c>
      <c r="G2347" s="1">
        <v>19</v>
      </c>
      <c r="H2347" s="1">
        <v>48</v>
      </c>
      <c r="I2347" s="1">
        <v>9</v>
      </c>
      <c r="J2347" s="1">
        <v>2</v>
      </c>
      <c r="K2347" s="1">
        <v>4</v>
      </c>
      <c r="L2347" s="1">
        <v>16</v>
      </c>
      <c r="M2347" s="1">
        <v>10</v>
      </c>
      <c r="N2347" s="1">
        <v>2</v>
      </c>
      <c r="O2347" s="1">
        <v>10</v>
      </c>
      <c r="P2347" s="1">
        <v>41</v>
      </c>
    </row>
    <row r="2348" spans="1:16" x14ac:dyDescent="0.25">
      <c r="A2348" s="1" t="s">
        <v>9516</v>
      </c>
      <c r="B2348" s="1">
        <v>2015</v>
      </c>
      <c r="C2348" s="1" t="s">
        <v>73</v>
      </c>
      <c r="D2348" s="1" t="s">
        <v>57</v>
      </c>
      <c r="E2348" s="1">
        <v>63</v>
      </c>
      <c r="F2348" s="1">
        <v>181</v>
      </c>
      <c r="G2348" s="1">
        <v>24</v>
      </c>
      <c r="H2348" s="1">
        <v>43</v>
      </c>
      <c r="I2348" s="1">
        <v>9</v>
      </c>
      <c r="J2348" s="1">
        <v>0</v>
      </c>
      <c r="K2348" s="1">
        <v>7</v>
      </c>
      <c r="L2348" s="1">
        <v>21</v>
      </c>
      <c r="M2348" s="1">
        <v>0</v>
      </c>
      <c r="N2348" s="1">
        <v>0</v>
      </c>
      <c r="O2348" s="1">
        <v>32</v>
      </c>
      <c r="P2348" s="1">
        <v>38</v>
      </c>
    </row>
    <row r="2349" spans="1:16" x14ac:dyDescent="0.25">
      <c r="A2349" s="1" t="s">
        <v>9906</v>
      </c>
      <c r="B2349" s="1">
        <v>2015</v>
      </c>
      <c r="C2349" s="1" t="s">
        <v>56</v>
      </c>
      <c r="D2349" s="1" t="s">
        <v>57</v>
      </c>
      <c r="E2349" s="1">
        <v>62</v>
      </c>
      <c r="F2349" s="1">
        <v>182</v>
      </c>
      <c r="G2349" s="1">
        <v>20</v>
      </c>
      <c r="H2349" s="1">
        <v>50</v>
      </c>
      <c r="I2349" s="1">
        <v>5</v>
      </c>
      <c r="J2349" s="1">
        <v>0</v>
      </c>
      <c r="K2349" s="1">
        <v>9</v>
      </c>
      <c r="L2349" s="1">
        <v>34</v>
      </c>
      <c r="M2349" s="1">
        <v>1</v>
      </c>
      <c r="N2349" s="1">
        <v>1</v>
      </c>
      <c r="O2349" s="1">
        <v>13</v>
      </c>
      <c r="P2349" s="1">
        <v>43</v>
      </c>
    </row>
    <row r="2350" spans="1:16" x14ac:dyDescent="0.25">
      <c r="A2350" s="1" t="s">
        <v>9782</v>
      </c>
      <c r="B2350" s="1">
        <v>2015</v>
      </c>
      <c r="C2350" s="1" t="s">
        <v>66</v>
      </c>
      <c r="D2350" s="1" t="s">
        <v>53</v>
      </c>
      <c r="E2350" s="1">
        <v>47</v>
      </c>
      <c r="F2350" s="1">
        <v>183</v>
      </c>
      <c r="G2350" s="1">
        <v>33</v>
      </c>
      <c r="H2350" s="1">
        <v>52</v>
      </c>
      <c r="I2350" s="1">
        <v>10</v>
      </c>
      <c r="J2350" s="1">
        <v>1</v>
      </c>
      <c r="K2350" s="1">
        <v>11</v>
      </c>
      <c r="L2350" s="1">
        <v>37</v>
      </c>
      <c r="M2350" s="1">
        <v>0</v>
      </c>
      <c r="N2350" s="1">
        <v>1</v>
      </c>
      <c r="O2350" s="1">
        <v>20</v>
      </c>
      <c r="P2350" s="1">
        <v>40</v>
      </c>
    </row>
    <row r="2351" spans="1:16" x14ac:dyDescent="0.25">
      <c r="A2351" s="1" t="s">
        <v>132</v>
      </c>
      <c r="B2351" s="1">
        <v>2015</v>
      </c>
      <c r="C2351" s="1" t="s">
        <v>72</v>
      </c>
      <c r="D2351" s="1" t="s">
        <v>53</v>
      </c>
      <c r="E2351" s="1">
        <v>70</v>
      </c>
      <c r="F2351" s="1">
        <v>184</v>
      </c>
      <c r="G2351" s="1">
        <v>30</v>
      </c>
      <c r="H2351" s="1">
        <v>42</v>
      </c>
      <c r="I2351" s="1">
        <v>9</v>
      </c>
      <c r="J2351" s="1">
        <v>1</v>
      </c>
      <c r="K2351" s="1">
        <v>7</v>
      </c>
      <c r="L2351" s="1">
        <v>21</v>
      </c>
      <c r="M2351" s="1">
        <v>0</v>
      </c>
      <c r="N2351" s="1">
        <v>0</v>
      </c>
      <c r="O2351" s="1">
        <v>33</v>
      </c>
      <c r="P2351" s="1">
        <v>64</v>
      </c>
    </row>
    <row r="2352" spans="1:16" x14ac:dyDescent="0.25">
      <c r="A2352" s="1" t="s">
        <v>10096</v>
      </c>
      <c r="B2352" s="1">
        <v>2015</v>
      </c>
      <c r="C2352" s="1" t="s">
        <v>78</v>
      </c>
      <c r="D2352" s="1" t="s">
        <v>53</v>
      </c>
      <c r="E2352" s="1">
        <v>109</v>
      </c>
      <c r="F2352" s="1">
        <v>184</v>
      </c>
      <c r="G2352" s="1">
        <v>25</v>
      </c>
      <c r="H2352" s="1">
        <v>47</v>
      </c>
      <c r="I2352" s="1">
        <v>5</v>
      </c>
      <c r="J2352" s="1">
        <v>0</v>
      </c>
      <c r="K2352" s="1">
        <v>2</v>
      </c>
      <c r="L2352" s="1">
        <v>15</v>
      </c>
      <c r="M2352" s="1">
        <v>10</v>
      </c>
      <c r="N2352" s="1">
        <v>5</v>
      </c>
      <c r="O2352" s="1">
        <v>11</v>
      </c>
      <c r="P2352" s="1">
        <v>46</v>
      </c>
    </row>
    <row r="2353" spans="1:16" x14ac:dyDescent="0.25">
      <c r="A2353" s="1" t="s">
        <v>9995</v>
      </c>
      <c r="B2353" s="1">
        <v>2015</v>
      </c>
      <c r="C2353" s="1" t="s">
        <v>84</v>
      </c>
      <c r="D2353" s="1" t="s">
        <v>57</v>
      </c>
      <c r="E2353" s="1">
        <v>101</v>
      </c>
      <c r="F2353" s="1">
        <v>185</v>
      </c>
      <c r="G2353" s="1">
        <v>22</v>
      </c>
      <c r="H2353" s="1">
        <v>38</v>
      </c>
      <c r="I2353" s="1">
        <v>3</v>
      </c>
      <c r="J2353" s="1">
        <v>2</v>
      </c>
      <c r="K2353" s="1">
        <v>5</v>
      </c>
      <c r="L2353" s="1">
        <v>22</v>
      </c>
      <c r="M2353" s="1">
        <v>1</v>
      </c>
      <c r="N2353" s="1">
        <v>2</v>
      </c>
      <c r="O2353" s="1">
        <v>20</v>
      </c>
      <c r="P2353" s="1">
        <v>45</v>
      </c>
    </row>
    <row r="2354" spans="1:16" x14ac:dyDescent="0.25">
      <c r="A2354" s="1" t="s">
        <v>9801</v>
      </c>
      <c r="B2354" s="1">
        <v>2015</v>
      </c>
      <c r="C2354" s="1" t="s">
        <v>63</v>
      </c>
      <c r="D2354" s="1" t="s">
        <v>53</v>
      </c>
      <c r="E2354" s="1">
        <v>70</v>
      </c>
      <c r="F2354" s="1">
        <v>185</v>
      </c>
      <c r="G2354" s="1">
        <v>23</v>
      </c>
      <c r="H2354" s="1">
        <v>53</v>
      </c>
      <c r="I2354" s="1">
        <v>17</v>
      </c>
      <c r="J2354" s="1">
        <v>0</v>
      </c>
      <c r="K2354" s="1">
        <v>5</v>
      </c>
      <c r="L2354" s="1">
        <v>22</v>
      </c>
      <c r="M2354" s="1">
        <v>1</v>
      </c>
      <c r="N2354" s="1">
        <v>2</v>
      </c>
      <c r="O2354" s="1">
        <v>28</v>
      </c>
      <c r="P2354" s="1">
        <v>39</v>
      </c>
    </row>
    <row r="2355" spans="1:16" x14ac:dyDescent="0.25">
      <c r="A2355" s="1" t="s">
        <v>9996</v>
      </c>
      <c r="B2355" s="1">
        <v>2015</v>
      </c>
      <c r="C2355" s="1" t="s">
        <v>55</v>
      </c>
      <c r="D2355" s="1" t="s">
        <v>53</v>
      </c>
      <c r="E2355" s="1">
        <v>85</v>
      </c>
      <c r="F2355" s="1">
        <v>186</v>
      </c>
      <c r="G2355" s="1">
        <v>22</v>
      </c>
      <c r="H2355" s="1">
        <v>40</v>
      </c>
      <c r="I2355" s="1">
        <v>8</v>
      </c>
      <c r="J2355" s="1">
        <v>1</v>
      </c>
      <c r="K2355" s="1">
        <v>6</v>
      </c>
      <c r="L2355" s="1">
        <v>19</v>
      </c>
      <c r="M2355" s="1">
        <v>2</v>
      </c>
      <c r="N2355" s="1">
        <v>2</v>
      </c>
      <c r="O2355" s="1">
        <v>14</v>
      </c>
      <c r="P2355" s="1">
        <v>38</v>
      </c>
    </row>
    <row r="2356" spans="1:16" x14ac:dyDescent="0.25">
      <c r="A2356" s="1" t="s">
        <v>10037</v>
      </c>
      <c r="B2356" s="1">
        <v>2015</v>
      </c>
      <c r="C2356" s="1" t="s">
        <v>79</v>
      </c>
      <c r="D2356" s="1" t="s">
        <v>57</v>
      </c>
      <c r="E2356" s="1">
        <v>97</v>
      </c>
      <c r="F2356" s="1">
        <v>187</v>
      </c>
      <c r="G2356" s="1">
        <v>14</v>
      </c>
      <c r="H2356" s="1">
        <v>38</v>
      </c>
      <c r="I2356" s="1">
        <v>12</v>
      </c>
      <c r="J2356" s="1">
        <v>0</v>
      </c>
      <c r="K2356" s="1">
        <v>6</v>
      </c>
      <c r="L2356" s="1">
        <v>27</v>
      </c>
      <c r="M2356" s="1">
        <v>0</v>
      </c>
      <c r="N2356" s="1">
        <v>0</v>
      </c>
      <c r="O2356" s="1">
        <v>11</v>
      </c>
      <c r="P2356" s="1">
        <v>45</v>
      </c>
    </row>
    <row r="2357" spans="1:16" x14ac:dyDescent="0.25">
      <c r="A2357" s="1" t="s">
        <v>9794</v>
      </c>
      <c r="B2357" s="1">
        <v>2015</v>
      </c>
      <c r="C2357" s="1" t="s">
        <v>52</v>
      </c>
      <c r="D2357" s="1" t="s">
        <v>53</v>
      </c>
      <c r="E2357" s="1">
        <v>78</v>
      </c>
      <c r="F2357" s="1">
        <v>187</v>
      </c>
      <c r="G2357" s="1">
        <v>20</v>
      </c>
      <c r="H2357" s="1">
        <v>41</v>
      </c>
      <c r="I2357" s="1">
        <v>8</v>
      </c>
      <c r="J2357" s="1">
        <v>0</v>
      </c>
      <c r="K2357" s="1">
        <v>9</v>
      </c>
      <c r="L2357" s="1">
        <v>21</v>
      </c>
      <c r="M2357" s="1">
        <v>0</v>
      </c>
      <c r="N2357" s="1">
        <v>1</v>
      </c>
      <c r="O2357" s="1">
        <v>21</v>
      </c>
      <c r="P2357" s="1">
        <v>63</v>
      </c>
    </row>
    <row r="2358" spans="1:16" x14ac:dyDescent="0.25">
      <c r="A2358" s="1" t="s">
        <v>9993</v>
      </c>
      <c r="B2358" s="1">
        <v>2015</v>
      </c>
      <c r="C2358" s="1" t="s">
        <v>71</v>
      </c>
      <c r="D2358" s="1" t="s">
        <v>53</v>
      </c>
      <c r="E2358" s="1">
        <v>72</v>
      </c>
      <c r="F2358" s="1">
        <v>188</v>
      </c>
      <c r="G2358" s="1">
        <v>23</v>
      </c>
      <c r="H2358" s="1">
        <v>53</v>
      </c>
      <c r="I2358" s="1">
        <v>14</v>
      </c>
      <c r="J2358" s="1">
        <v>1</v>
      </c>
      <c r="K2358" s="1">
        <v>4</v>
      </c>
      <c r="L2358" s="1">
        <v>20</v>
      </c>
      <c r="M2358" s="1">
        <v>8</v>
      </c>
      <c r="N2358" s="1">
        <v>4</v>
      </c>
      <c r="O2358" s="1">
        <v>12</v>
      </c>
      <c r="P2358" s="1">
        <v>29</v>
      </c>
    </row>
    <row r="2359" spans="1:16" x14ac:dyDescent="0.25">
      <c r="A2359" s="1" t="s">
        <v>9965</v>
      </c>
      <c r="B2359" s="1">
        <v>2015</v>
      </c>
      <c r="C2359" s="1" t="s">
        <v>82</v>
      </c>
      <c r="D2359" s="1" t="s">
        <v>57</v>
      </c>
      <c r="E2359" s="1">
        <v>63</v>
      </c>
      <c r="F2359" s="1">
        <v>189</v>
      </c>
      <c r="G2359" s="1">
        <v>19</v>
      </c>
      <c r="H2359" s="1">
        <v>43</v>
      </c>
      <c r="I2359" s="1">
        <v>6</v>
      </c>
      <c r="J2359" s="1">
        <v>1</v>
      </c>
      <c r="K2359" s="1">
        <v>5</v>
      </c>
      <c r="L2359" s="1">
        <v>25</v>
      </c>
      <c r="M2359" s="1">
        <v>3</v>
      </c>
      <c r="N2359" s="1">
        <v>1</v>
      </c>
      <c r="O2359" s="1">
        <v>14</v>
      </c>
      <c r="P2359" s="1">
        <v>36</v>
      </c>
    </row>
    <row r="2360" spans="1:16" x14ac:dyDescent="0.25">
      <c r="A2360" s="1" t="s">
        <v>10259</v>
      </c>
      <c r="B2360" s="1">
        <v>2015</v>
      </c>
      <c r="C2360" s="1" t="s">
        <v>56</v>
      </c>
      <c r="D2360" s="1" t="s">
        <v>57</v>
      </c>
      <c r="E2360" s="1">
        <v>58</v>
      </c>
      <c r="F2360" s="1">
        <v>191</v>
      </c>
      <c r="G2360" s="1">
        <v>20</v>
      </c>
      <c r="H2360" s="1">
        <v>53</v>
      </c>
      <c r="I2360" s="1">
        <v>12</v>
      </c>
      <c r="J2360" s="1">
        <v>0</v>
      </c>
      <c r="K2360" s="1">
        <v>10</v>
      </c>
      <c r="L2360" s="1">
        <v>26</v>
      </c>
      <c r="M2360" s="1">
        <v>0</v>
      </c>
      <c r="N2360" s="1">
        <v>0</v>
      </c>
      <c r="O2360" s="1">
        <v>5</v>
      </c>
      <c r="P2360" s="1">
        <v>35</v>
      </c>
    </row>
    <row r="2361" spans="1:16" x14ac:dyDescent="0.25">
      <c r="A2361" s="1" t="s">
        <v>10260</v>
      </c>
      <c r="B2361" s="1">
        <v>2015</v>
      </c>
      <c r="C2361" s="1" t="s">
        <v>78</v>
      </c>
      <c r="D2361" s="1" t="s">
        <v>53</v>
      </c>
      <c r="E2361" s="1">
        <v>60</v>
      </c>
      <c r="F2361" s="1">
        <v>192</v>
      </c>
      <c r="G2361" s="1">
        <v>18</v>
      </c>
      <c r="H2361" s="1">
        <v>51</v>
      </c>
      <c r="I2361" s="1">
        <v>11</v>
      </c>
      <c r="J2361" s="1">
        <v>3</v>
      </c>
      <c r="K2361" s="1">
        <v>4</v>
      </c>
      <c r="L2361" s="1">
        <v>25</v>
      </c>
      <c r="M2361" s="1">
        <v>2</v>
      </c>
      <c r="N2361" s="1">
        <v>1</v>
      </c>
      <c r="O2361" s="1">
        <v>13</v>
      </c>
      <c r="P2361" s="1">
        <v>43</v>
      </c>
    </row>
    <row r="2362" spans="1:16" x14ac:dyDescent="0.25">
      <c r="A2362" s="1" t="s">
        <v>9618</v>
      </c>
      <c r="B2362" s="1">
        <v>2015</v>
      </c>
      <c r="C2362" s="1" t="s">
        <v>84</v>
      </c>
      <c r="D2362" s="1" t="s">
        <v>57</v>
      </c>
      <c r="E2362" s="1">
        <v>47</v>
      </c>
      <c r="F2362" s="1">
        <v>193</v>
      </c>
      <c r="G2362" s="1">
        <v>21</v>
      </c>
      <c r="H2362" s="1">
        <v>50</v>
      </c>
      <c r="I2362" s="1">
        <v>8</v>
      </c>
      <c r="J2362" s="1">
        <v>2</v>
      </c>
      <c r="K2362" s="1">
        <v>3</v>
      </c>
      <c r="L2362" s="1">
        <v>19</v>
      </c>
      <c r="M2362" s="1">
        <v>8</v>
      </c>
      <c r="N2362" s="1">
        <v>4</v>
      </c>
      <c r="O2362" s="1">
        <v>9</v>
      </c>
      <c r="P2362" s="1">
        <v>24</v>
      </c>
    </row>
    <row r="2363" spans="1:16" x14ac:dyDescent="0.25">
      <c r="A2363" s="1" t="s">
        <v>10089</v>
      </c>
      <c r="B2363" s="1">
        <v>2015</v>
      </c>
      <c r="C2363" s="1" t="s">
        <v>75</v>
      </c>
      <c r="D2363" s="1" t="s">
        <v>57</v>
      </c>
      <c r="E2363" s="1">
        <v>53</v>
      </c>
      <c r="F2363" s="1">
        <v>194</v>
      </c>
      <c r="G2363" s="1">
        <v>28</v>
      </c>
      <c r="H2363" s="1">
        <v>50</v>
      </c>
      <c r="I2363" s="1">
        <v>10</v>
      </c>
      <c r="J2363" s="1">
        <v>1</v>
      </c>
      <c r="K2363" s="1">
        <v>9</v>
      </c>
      <c r="L2363" s="1">
        <v>28</v>
      </c>
      <c r="M2363" s="1">
        <v>3</v>
      </c>
      <c r="N2363" s="1">
        <v>3</v>
      </c>
      <c r="O2363" s="1">
        <v>14</v>
      </c>
      <c r="P2363" s="1">
        <v>29</v>
      </c>
    </row>
    <row r="2364" spans="1:16" x14ac:dyDescent="0.25">
      <c r="A2364" s="1" t="s">
        <v>9690</v>
      </c>
      <c r="B2364" s="1">
        <v>2015</v>
      </c>
      <c r="C2364" s="1" t="s">
        <v>76</v>
      </c>
      <c r="D2364" s="1" t="s">
        <v>57</v>
      </c>
      <c r="E2364" s="1">
        <v>117</v>
      </c>
      <c r="F2364" s="1">
        <v>195</v>
      </c>
      <c r="G2364" s="1">
        <v>32</v>
      </c>
      <c r="H2364" s="1">
        <v>39</v>
      </c>
      <c r="I2364" s="1">
        <v>8</v>
      </c>
      <c r="J2364" s="1">
        <v>3</v>
      </c>
      <c r="K2364" s="1">
        <v>4</v>
      </c>
      <c r="L2364" s="1">
        <v>13</v>
      </c>
      <c r="M2364" s="1">
        <v>5</v>
      </c>
      <c r="N2364" s="1">
        <v>8</v>
      </c>
      <c r="O2364" s="1">
        <v>19</v>
      </c>
      <c r="P2364" s="1">
        <v>59</v>
      </c>
    </row>
    <row r="2365" spans="1:16" x14ac:dyDescent="0.25">
      <c r="A2365" s="1" t="s">
        <v>9879</v>
      </c>
      <c r="B2365" s="1">
        <v>2015</v>
      </c>
      <c r="C2365" s="1" t="s">
        <v>56</v>
      </c>
      <c r="D2365" s="1" t="s">
        <v>57</v>
      </c>
      <c r="E2365" s="1">
        <v>83</v>
      </c>
      <c r="F2365" s="1">
        <v>195</v>
      </c>
      <c r="G2365" s="1">
        <v>27</v>
      </c>
      <c r="H2365" s="1">
        <v>43</v>
      </c>
      <c r="I2365" s="1">
        <v>7</v>
      </c>
      <c r="J2365" s="1">
        <v>0</v>
      </c>
      <c r="K2365" s="1">
        <v>7</v>
      </c>
      <c r="L2365" s="1">
        <v>22</v>
      </c>
      <c r="M2365" s="1">
        <v>1</v>
      </c>
      <c r="N2365" s="1">
        <v>1</v>
      </c>
      <c r="O2365" s="1">
        <v>28</v>
      </c>
      <c r="P2365" s="1">
        <v>67</v>
      </c>
    </row>
    <row r="2366" spans="1:16" x14ac:dyDescent="0.25">
      <c r="A2366" s="1" t="s">
        <v>9560</v>
      </c>
      <c r="B2366" s="1">
        <v>2015</v>
      </c>
      <c r="C2366" s="1" t="s">
        <v>75</v>
      </c>
      <c r="D2366" s="1" t="s">
        <v>57</v>
      </c>
      <c r="E2366" s="1">
        <v>68</v>
      </c>
      <c r="F2366" s="1">
        <v>196</v>
      </c>
      <c r="G2366" s="1">
        <v>28</v>
      </c>
      <c r="H2366" s="1">
        <v>47</v>
      </c>
      <c r="I2366" s="1">
        <v>5</v>
      </c>
      <c r="J2366" s="1">
        <v>2</v>
      </c>
      <c r="K2366" s="1">
        <v>3</v>
      </c>
      <c r="L2366" s="1">
        <v>14</v>
      </c>
      <c r="M2366" s="1">
        <v>3</v>
      </c>
      <c r="N2366" s="1">
        <v>1</v>
      </c>
      <c r="O2366" s="1">
        <v>14</v>
      </c>
      <c r="P2366" s="1">
        <v>33</v>
      </c>
    </row>
    <row r="2367" spans="1:16" x14ac:dyDescent="0.25">
      <c r="A2367" s="1" t="s">
        <v>9519</v>
      </c>
      <c r="B2367" s="1">
        <v>2015</v>
      </c>
      <c r="C2367" s="1" t="s">
        <v>70</v>
      </c>
      <c r="D2367" s="1" t="s">
        <v>57</v>
      </c>
      <c r="E2367" s="1">
        <v>56</v>
      </c>
      <c r="F2367" s="1">
        <v>196</v>
      </c>
      <c r="G2367" s="1">
        <v>18</v>
      </c>
      <c r="H2367" s="1">
        <v>48</v>
      </c>
      <c r="I2367" s="1">
        <v>13</v>
      </c>
      <c r="J2367" s="1">
        <v>1</v>
      </c>
      <c r="K2367" s="1">
        <v>6</v>
      </c>
      <c r="L2367" s="1">
        <v>33</v>
      </c>
      <c r="M2367" s="1">
        <v>0</v>
      </c>
      <c r="N2367" s="1">
        <v>0</v>
      </c>
      <c r="O2367" s="1">
        <v>15</v>
      </c>
      <c r="P2367" s="1">
        <v>26</v>
      </c>
    </row>
    <row r="2368" spans="1:16" x14ac:dyDescent="0.25">
      <c r="A2368" s="1" t="s">
        <v>10076</v>
      </c>
      <c r="B2368" s="1">
        <v>2015</v>
      </c>
      <c r="C2368" s="1" t="s">
        <v>74</v>
      </c>
      <c r="D2368" s="1" t="s">
        <v>53</v>
      </c>
      <c r="E2368" s="1">
        <v>90</v>
      </c>
      <c r="F2368" s="1">
        <v>200</v>
      </c>
      <c r="G2368" s="1">
        <v>31</v>
      </c>
      <c r="H2368" s="1">
        <v>50</v>
      </c>
      <c r="I2368" s="1">
        <v>8</v>
      </c>
      <c r="J2368" s="1">
        <v>6</v>
      </c>
      <c r="K2368" s="1">
        <v>2</v>
      </c>
      <c r="L2368" s="1">
        <v>18</v>
      </c>
      <c r="M2368" s="1">
        <v>26</v>
      </c>
      <c r="N2368" s="1">
        <v>3</v>
      </c>
      <c r="O2368" s="1">
        <v>14</v>
      </c>
      <c r="P2368" s="1">
        <v>37</v>
      </c>
    </row>
    <row r="2369" spans="1:16" x14ac:dyDescent="0.25">
      <c r="A2369" s="1" t="s">
        <v>9961</v>
      </c>
      <c r="B2369" s="1">
        <v>2015</v>
      </c>
      <c r="C2369" s="1" t="s">
        <v>54</v>
      </c>
      <c r="D2369" s="1" t="s">
        <v>53</v>
      </c>
      <c r="E2369" s="1">
        <v>73</v>
      </c>
      <c r="F2369" s="1">
        <v>201</v>
      </c>
      <c r="G2369" s="1">
        <v>25</v>
      </c>
      <c r="H2369" s="1">
        <v>46</v>
      </c>
      <c r="I2369" s="1">
        <v>11</v>
      </c>
      <c r="J2369" s="1">
        <v>0</v>
      </c>
      <c r="K2369" s="1">
        <v>11</v>
      </c>
      <c r="L2369" s="1">
        <v>33</v>
      </c>
      <c r="M2369" s="1">
        <v>0</v>
      </c>
      <c r="N2369" s="1">
        <v>1</v>
      </c>
      <c r="O2369" s="1">
        <v>23</v>
      </c>
      <c r="P2369" s="1">
        <v>63</v>
      </c>
    </row>
    <row r="2370" spans="1:16" x14ac:dyDescent="0.25">
      <c r="A2370" s="1" t="s">
        <v>10261</v>
      </c>
      <c r="B2370" s="1">
        <v>2015</v>
      </c>
      <c r="C2370" s="1" t="s">
        <v>75</v>
      </c>
      <c r="D2370" s="1" t="s">
        <v>57</v>
      </c>
      <c r="E2370" s="1">
        <v>76</v>
      </c>
      <c r="F2370" s="1">
        <v>201</v>
      </c>
      <c r="G2370" s="1">
        <v>15</v>
      </c>
      <c r="H2370" s="1">
        <v>49</v>
      </c>
      <c r="I2370" s="1">
        <v>10</v>
      </c>
      <c r="J2370" s="1">
        <v>2</v>
      </c>
      <c r="K2370" s="1">
        <v>4</v>
      </c>
      <c r="L2370" s="1">
        <v>28</v>
      </c>
      <c r="M2370" s="1">
        <v>0</v>
      </c>
      <c r="N2370" s="1">
        <v>2</v>
      </c>
      <c r="O2370" s="1">
        <v>19</v>
      </c>
      <c r="P2370" s="1">
        <v>55</v>
      </c>
    </row>
    <row r="2371" spans="1:16" x14ac:dyDescent="0.25">
      <c r="A2371" s="1" t="s">
        <v>10262</v>
      </c>
      <c r="B2371" s="1">
        <v>2015</v>
      </c>
      <c r="C2371" s="1" t="s">
        <v>62</v>
      </c>
      <c r="D2371" s="1" t="s">
        <v>57</v>
      </c>
      <c r="E2371" s="1">
        <v>93</v>
      </c>
      <c r="F2371" s="1">
        <v>201</v>
      </c>
      <c r="G2371" s="1">
        <v>22</v>
      </c>
      <c r="H2371" s="1">
        <v>52</v>
      </c>
      <c r="I2371" s="1">
        <v>7</v>
      </c>
      <c r="J2371" s="1">
        <v>3</v>
      </c>
      <c r="K2371" s="1">
        <v>2</v>
      </c>
      <c r="L2371" s="1">
        <v>16</v>
      </c>
      <c r="M2371" s="1">
        <v>0</v>
      </c>
      <c r="N2371" s="1">
        <v>1</v>
      </c>
      <c r="O2371" s="1">
        <v>20</v>
      </c>
      <c r="P2371" s="1">
        <v>55</v>
      </c>
    </row>
    <row r="2372" spans="1:16" x14ac:dyDescent="0.25">
      <c r="A2372" s="1" t="s">
        <v>10263</v>
      </c>
      <c r="B2372" s="1">
        <v>2015</v>
      </c>
      <c r="C2372" s="1" t="s">
        <v>73</v>
      </c>
      <c r="D2372" s="1" t="s">
        <v>57</v>
      </c>
      <c r="E2372" s="1">
        <v>76</v>
      </c>
      <c r="F2372" s="1">
        <v>202</v>
      </c>
      <c r="G2372" s="1">
        <v>24</v>
      </c>
      <c r="H2372" s="1">
        <v>62</v>
      </c>
      <c r="I2372" s="1">
        <v>12</v>
      </c>
      <c r="J2372" s="1">
        <v>2</v>
      </c>
      <c r="K2372" s="1">
        <v>7</v>
      </c>
      <c r="L2372" s="1">
        <v>22</v>
      </c>
      <c r="M2372" s="1">
        <v>0</v>
      </c>
      <c r="N2372" s="1">
        <v>2</v>
      </c>
      <c r="O2372" s="1">
        <v>11</v>
      </c>
      <c r="P2372" s="1">
        <v>46</v>
      </c>
    </row>
    <row r="2373" spans="1:16" x14ac:dyDescent="0.25">
      <c r="A2373" s="1" t="s">
        <v>10264</v>
      </c>
      <c r="B2373" s="1">
        <v>2015</v>
      </c>
      <c r="C2373" s="1" t="s">
        <v>63</v>
      </c>
      <c r="D2373" s="1" t="s">
        <v>53</v>
      </c>
      <c r="E2373" s="1">
        <v>82</v>
      </c>
      <c r="F2373" s="1">
        <v>203</v>
      </c>
      <c r="G2373" s="1">
        <v>24</v>
      </c>
      <c r="H2373" s="1">
        <v>45</v>
      </c>
      <c r="I2373" s="1">
        <v>7</v>
      </c>
      <c r="J2373" s="1">
        <v>4</v>
      </c>
      <c r="K2373" s="1">
        <v>9</v>
      </c>
      <c r="L2373" s="1">
        <v>37</v>
      </c>
      <c r="M2373" s="1">
        <v>3</v>
      </c>
      <c r="N2373" s="1">
        <v>1</v>
      </c>
      <c r="O2373" s="1">
        <v>13</v>
      </c>
      <c r="P2373" s="1">
        <v>69</v>
      </c>
    </row>
    <row r="2374" spans="1:16" x14ac:dyDescent="0.25">
      <c r="A2374" s="1" t="s">
        <v>9640</v>
      </c>
      <c r="B2374" s="1">
        <v>2015</v>
      </c>
      <c r="C2374" s="1" t="s">
        <v>68</v>
      </c>
      <c r="D2374" s="1" t="s">
        <v>57</v>
      </c>
      <c r="E2374" s="1">
        <v>87</v>
      </c>
      <c r="F2374" s="1">
        <v>205</v>
      </c>
      <c r="G2374" s="1">
        <v>23</v>
      </c>
      <c r="H2374" s="1">
        <v>53</v>
      </c>
      <c r="I2374" s="1">
        <v>12</v>
      </c>
      <c r="J2374" s="1">
        <v>4</v>
      </c>
      <c r="K2374" s="1">
        <v>5</v>
      </c>
      <c r="L2374" s="1">
        <v>17</v>
      </c>
      <c r="M2374" s="1">
        <v>9</v>
      </c>
      <c r="N2374" s="1">
        <v>3</v>
      </c>
      <c r="O2374" s="1">
        <v>21</v>
      </c>
      <c r="P2374" s="1">
        <v>62</v>
      </c>
    </row>
    <row r="2375" spans="1:16" x14ac:dyDescent="0.25">
      <c r="A2375" s="1" t="s">
        <v>9844</v>
      </c>
      <c r="B2375" s="1">
        <v>2015</v>
      </c>
      <c r="C2375" s="1" t="s">
        <v>72</v>
      </c>
      <c r="D2375" s="1" t="s">
        <v>53</v>
      </c>
      <c r="E2375" s="1">
        <v>84</v>
      </c>
      <c r="F2375" s="1">
        <v>206</v>
      </c>
      <c r="G2375" s="1">
        <v>22</v>
      </c>
      <c r="H2375" s="1">
        <v>61</v>
      </c>
      <c r="I2375" s="1">
        <v>12</v>
      </c>
      <c r="J2375" s="1">
        <v>1</v>
      </c>
      <c r="K2375" s="1">
        <v>5</v>
      </c>
      <c r="L2375" s="1">
        <v>27</v>
      </c>
      <c r="M2375" s="1">
        <v>0</v>
      </c>
      <c r="N2375" s="1">
        <v>1</v>
      </c>
      <c r="O2375" s="1">
        <v>16</v>
      </c>
      <c r="P2375" s="1">
        <v>29</v>
      </c>
    </row>
    <row r="2376" spans="1:16" x14ac:dyDescent="0.25">
      <c r="A2376" s="1" t="s">
        <v>9830</v>
      </c>
      <c r="B2376" s="1">
        <v>2015</v>
      </c>
      <c r="C2376" s="1" t="s">
        <v>68</v>
      </c>
      <c r="D2376" s="1" t="s">
        <v>57</v>
      </c>
      <c r="E2376" s="1">
        <v>98</v>
      </c>
      <c r="F2376" s="1">
        <v>207</v>
      </c>
      <c r="G2376" s="1">
        <v>24</v>
      </c>
      <c r="H2376" s="1">
        <v>48</v>
      </c>
      <c r="I2376" s="1">
        <v>14</v>
      </c>
      <c r="J2376" s="1">
        <v>1</v>
      </c>
      <c r="K2376" s="1">
        <v>3</v>
      </c>
      <c r="L2376" s="1">
        <v>16</v>
      </c>
      <c r="M2376" s="1">
        <v>0</v>
      </c>
      <c r="N2376" s="1">
        <v>1</v>
      </c>
      <c r="O2376" s="1">
        <v>10</v>
      </c>
      <c r="P2376" s="1">
        <v>55</v>
      </c>
    </row>
    <row r="2377" spans="1:16" x14ac:dyDescent="0.25">
      <c r="A2377" s="1" t="s">
        <v>9587</v>
      </c>
      <c r="B2377" s="1">
        <v>2015</v>
      </c>
      <c r="C2377" s="1" t="s">
        <v>81</v>
      </c>
      <c r="D2377" s="1" t="s">
        <v>57</v>
      </c>
      <c r="E2377" s="1">
        <v>52</v>
      </c>
      <c r="F2377" s="1">
        <v>207</v>
      </c>
      <c r="G2377" s="1">
        <v>30</v>
      </c>
      <c r="H2377" s="1">
        <v>57</v>
      </c>
      <c r="I2377" s="1">
        <v>13</v>
      </c>
      <c r="J2377" s="1">
        <v>1</v>
      </c>
      <c r="K2377" s="1">
        <v>9</v>
      </c>
      <c r="L2377" s="1">
        <v>40</v>
      </c>
      <c r="M2377" s="1">
        <v>4</v>
      </c>
      <c r="N2377" s="1">
        <v>1</v>
      </c>
      <c r="O2377" s="1">
        <v>16</v>
      </c>
      <c r="P2377" s="1">
        <v>48</v>
      </c>
    </row>
    <row r="2378" spans="1:16" x14ac:dyDescent="0.25">
      <c r="A2378" s="1" t="s">
        <v>9769</v>
      </c>
      <c r="B2378" s="1">
        <v>2015</v>
      </c>
      <c r="C2378" s="1" t="s">
        <v>76</v>
      </c>
      <c r="D2378" s="1" t="s">
        <v>57</v>
      </c>
      <c r="E2378" s="1">
        <v>79</v>
      </c>
      <c r="F2378" s="1">
        <v>210</v>
      </c>
      <c r="G2378" s="1">
        <v>25</v>
      </c>
      <c r="H2378" s="1">
        <v>44</v>
      </c>
      <c r="I2378" s="1">
        <v>5</v>
      </c>
      <c r="J2378" s="1">
        <v>1</v>
      </c>
      <c r="K2378" s="1">
        <v>1</v>
      </c>
      <c r="L2378" s="1">
        <v>10</v>
      </c>
      <c r="M2378" s="1">
        <v>0</v>
      </c>
      <c r="N2378" s="1">
        <v>2</v>
      </c>
      <c r="O2378" s="1">
        <v>19</v>
      </c>
      <c r="P2378" s="1">
        <v>36</v>
      </c>
    </row>
    <row r="2379" spans="1:16" x14ac:dyDescent="0.25">
      <c r="A2379" s="1" t="s">
        <v>9855</v>
      </c>
      <c r="B2379" s="1">
        <v>2015</v>
      </c>
      <c r="C2379" s="1" t="s">
        <v>52</v>
      </c>
      <c r="D2379" s="1" t="s">
        <v>53</v>
      </c>
      <c r="E2379" s="1">
        <v>100</v>
      </c>
      <c r="F2379" s="1">
        <v>211</v>
      </c>
      <c r="G2379" s="1">
        <v>24</v>
      </c>
      <c r="H2379" s="1">
        <v>44</v>
      </c>
      <c r="I2379" s="1">
        <v>8</v>
      </c>
      <c r="J2379" s="1">
        <v>0</v>
      </c>
      <c r="K2379" s="1">
        <v>6</v>
      </c>
      <c r="L2379" s="1">
        <v>20</v>
      </c>
      <c r="M2379" s="1">
        <v>0</v>
      </c>
      <c r="N2379" s="1">
        <v>1</v>
      </c>
      <c r="O2379" s="1">
        <v>19</v>
      </c>
      <c r="P2379" s="1">
        <v>43</v>
      </c>
    </row>
    <row r="2380" spans="1:16" x14ac:dyDescent="0.25">
      <c r="A2380" s="1" t="s">
        <v>9781</v>
      </c>
      <c r="B2380" s="1">
        <v>2015</v>
      </c>
      <c r="C2380" s="1" t="s">
        <v>61</v>
      </c>
      <c r="D2380" s="1" t="s">
        <v>53</v>
      </c>
      <c r="E2380" s="1">
        <v>69</v>
      </c>
      <c r="F2380" s="1">
        <v>211</v>
      </c>
      <c r="G2380" s="1">
        <v>23</v>
      </c>
      <c r="H2380" s="1">
        <v>50</v>
      </c>
      <c r="I2380" s="1">
        <v>9</v>
      </c>
      <c r="J2380" s="1">
        <v>2</v>
      </c>
      <c r="K2380" s="1">
        <v>3</v>
      </c>
      <c r="L2380" s="1">
        <v>20</v>
      </c>
      <c r="M2380" s="1">
        <v>1</v>
      </c>
      <c r="N2380" s="1">
        <v>0</v>
      </c>
      <c r="O2380" s="1">
        <v>23</v>
      </c>
      <c r="P2380" s="1">
        <v>56</v>
      </c>
    </row>
    <row r="2381" spans="1:16" x14ac:dyDescent="0.25">
      <c r="A2381" s="1" t="s">
        <v>9768</v>
      </c>
      <c r="B2381" s="1">
        <v>2015</v>
      </c>
      <c r="C2381" s="1" t="s">
        <v>58</v>
      </c>
      <c r="D2381" s="1" t="s">
        <v>57</v>
      </c>
      <c r="E2381" s="1">
        <v>103</v>
      </c>
      <c r="F2381" s="1">
        <v>212</v>
      </c>
      <c r="G2381" s="1">
        <v>18</v>
      </c>
      <c r="H2381" s="1">
        <v>57</v>
      </c>
      <c r="I2381" s="1">
        <v>11</v>
      </c>
      <c r="J2381" s="1">
        <v>1</v>
      </c>
      <c r="K2381" s="1">
        <v>3</v>
      </c>
      <c r="L2381" s="1">
        <v>18</v>
      </c>
      <c r="M2381" s="1">
        <v>0</v>
      </c>
      <c r="N2381" s="1">
        <v>1</v>
      </c>
      <c r="O2381" s="1">
        <v>15</v>
      </c>
      <c r="P2381" s="1">
        <v>56</v>
      </c>
    </row>
    <row r="2382" spans="1:16" x14ac:dyDescent="0.25">
      <c r="A2382" s="1" t="s">
        <v>9885</v>
      </c>
      <c r="B2382" s="1">
        <v>2015</v>
      </c>
      <c r="C2382" s="1" t="s">
        <v>66</v>
      </c>
      <c r="D2382" s="1" t="s">
        <v>53</v>
      </c>
      <c r="E2382" s="1">
        <v>74</v>
      </c>
      <c r="F2382" s="1">
        <v>214</v>
      </c>
      <c r="G2382" s="1">
        <v>19</v>
      </c>
      <c r="H2382" s="1">
        <v>49</v>
      </c>
      <c r="I2382" s="1">
        <v>17</v>
      </c>
      <c r="J2382" s="1">
        <v>0</v>
      </c>
      <c r="K2382" s="1">
        <v>3</v>
      </c>
      <c r="L2382" s="1">
        <v>20</v>
      </c>
      <c r="M2382" s="1">
        <v>0</v>
      </c>
      <c r="N2382" s="1">
        <v>0</v>
      </c>
      <c r="O2382" s="1">
        <v>23</v>
      </c>
      <c r="P2382" s="1">
        <v>44</v>
      </c>
    </row>
    <row r="2383" spans="1:16" x14ac:dyDescent="0.25">
      <c r="A2383" s="1" t="s">
        <v>10265</v>
      </c>
      <c r="B2383" s="1">
        <v>2015</v>
      </c>
      <c r="C2383" s="1" t="s">
        <v>60</v>
      </c>
      <c r="D2383" s="1" t="s">
        <v>53</v>
      </c>
      <c r="E2383" s="1">
        <v>62</v>
      </c>
      <c r="F2383" s="1">
        <v>217</v>
      </c>
      <c r="G2383" s="1">
        <v>38</v>
      </c>
      <c r="H2383" s="1">
        <v>66</v>
      </c>
      <c r="I2383" s="1">
        <v>18</v>
      </c>
      <c r="J2383" s="1">
        <v>0</v>
      </c>
      <c r="K2383" s="1">
        <v>8</v>
      </c>
      <c r="L2383" s="1">
        <v>35</v>
      </c>
      <c r="M2383" s="1">
        <v>3</v>
      </c>
      <c r="N2383" s="1">
        <v>1</v>
      </c>
      <c r="O2383" s="1">
        <v>18</v>
      </c>
      <c r="P2383" s="1">
        <v>43</v>
      </c>
    </row>
    <row r="2384" spans="1:16" x14ac:dyDescent="0.25">
      <c r="A2384" s="1" t="s">
        <v>10266</v>
      </c>
      <c r="B2384" s="1">
        <v>2015</v>
      </c>
      <c r="C2384" s="1" t="s">
        <v>73</v>
      </c>
      <c r="D2384" s="1" t="s">
        <v>57</v>
      </c>
      <c r="E2384" s="1">
        <v>106</v>
      </c>
      <c r="F2384" s="1">
        <v>219</v>
      </c>
      <c r="G2384" s="1">
        <v>25</v>
      </c>
      <c r="H2384" s="1">
        <v>51</v>
      </c>
      <c r="I2384" s="1">
        <v>9</v>
      </c>
      <c r="J2384" s="1">
        <v>1</v>
      </c>
      <c r="K2384" s="1">
        <v>11</v>
      </c>
      <c r="L2384" s="1">
        <v>36</v>
      </c>
      <c r="M2384" s="1">
        <v>1</v>
      </c>
      <c r="N2384" s="1">
        <v>0</v>
      </c>
      <c r="O2384" s="1">
        <v>7</v>
      </c>
      <c r="P2384" s="1">
        <v>57</v>
      </c>
    </row>
    <row r="2385" spans="1:16" x14ac:dyDescent="0.25">
      <c r="A2385" s="1" t="s">
        <v>10267</v>
      </c>
      <c r="B2385" s="1">
        <v>2015</v>
      </c>
      <c r="C2385" s="1" t="s">
        <v>55</v>
      </c>
      <c r="D2385" s="1" t="s">
        <v>53</v>
      </c>
      <c r="E2385" s="1">
        <v>57</v>
      </c>
      <c r="F2385" s="1">
        <v>219</v>
      </c>
      <c r="G2385" s="1">
        <v>25</v>
      </c>
      <c r="H2385" s="1">
        <v>62</v>
      </c>
      <c r="I2385" s="1">
        <v>14</v>
      </c>
      <c r="J2385" s="1">
        <v>3</v>
      </c>
      <c r="K2385" s="1">
        <v>2</v>
      </c>
      <c r="L2385" s="1">
        <v>17</v>
      </c>
      <c r="M2385" s="1">
        <v>8</v>
      </c>
      <c r="N2385" s="1">
        <v>4</v>
      </c>
      <c r="O2385" s="1">
        <v>24</v>
      </c>
      <c r="P2385" s="1">
        <v>43</v>
      </c>
    </row>
    <row r="2386" spans="1:16" x14ac:dyDescent="0.25">
      <c r="A2386" s="1" t="s">
        <v>10220</v>
      </c>
      <c r="B2386" s="1">
        <v>2015</v>
      </c>
      <c r="C2386" s="1" t="s">
        <v>64</v>
      </c>
      <c r="D2386" s="1" t="s">
        <v>53</v>
      </c>
      <c r="E2386" s="1">
        <v>74</v>
      </c>
      <c r="F2386" s="1">
        <v>221</v>
      </c>
      <c r="G2386" s="1">
        <v>43</v>
      </c>
      <c r="H2386" s="1">
        <v>55</v>
      </c>
      <c r="I2386" s="1">
        <v>17</v>
      </c>
      <c r="J2386" s="1">
        <v>4</v>
      </c>
      <c r="K2386" s="1">
        <v>10</v>
      </c>
      <c r="L2386" s="1">
        <v>43</v>
      </c>
      <c r="M2386" s="1">
        <v>3</v>
      </c>
      <c r="N2386" s="1">
        <v>0</v>
      </c>
      <c r="O2386" s="1">
        <v>27</v>
      </c>
      <c r="P2386" s="1">
        <v>69</v>
      </c>
    </row>
    <row r="2387" spans="1:16" x14ac:dyDescent="0.25">
      <c r="A2387" s="1" t="s">
        <v>10103</v>
      </c>
      <c r="B2387" s="1">
        <v>2015</v>
      </c>
      <c r="C2387" s="1" t="s">
        <v>73</v>
      </c>
      <c r="D2387" s="1" t="s">
        <v>57</v>
      </c>
      <c r="E2387" s="1">
        <v>96</v>
      </c>
      <c r="F2387" s="1">
        <v>222</v>
      </c>
      <c r="G2387" s="1">
        <v>19</v>
      </c>
      <c r="H2387" s="1">
        <v>53</v>
      </c>
      <c r="I2387" s="1">
        <v>14</v>
      </c>
      <c r="J2387" s="1">
        <v>0</v>
      </c>
      <c r="K2387" s="1">
        <v>6</v>
      </c>
      <c r="L2387" s="1">
        <v>30</v>
      </c>
      <c r="M2387" s="1">
        <v>3</v>
      </c>
      <c r="N2387" s="1">
        <v>1</v>
      </c>
      <c r="O2387" s="1">
        <v>23</v>
      </c>
      <c r="P2387" s="1">
        <v>62</v>
      </c>
    </row>
    <row r="2388" spans="1:16" x14ac:dyDescent="0.25">
      <c r="A2388" s="1" t="s">
        <v>10124</v>
      </c>
      <c r="B2388" s="1">
        <v>2015</v>
      </c>
      <c r="C2388" s="1" t="s">
        <v>84</v>
      </c>
      <c r="D2388" s="1" t="s">
        <v>57</v>
      </c>
      <c r="E2388" s="1">
        <v>65</v>
      </c>
      <c r="F2388" s="1">
        <v>224</v>
      </c>
      <c r="G2388" s="1">
        <v>30</v>
      </c>
      <c r="H2388" s="1">
        <v>68</v>
      </c>
      <c r="I2388" s="1">
        <v>18</v>
      </c>
      <c r="J2388" s="1">
        <v>2</v>
      </c>
      <c r="K2388" s="1">
        <v>10</v>
      </c>
      <c r="L2388" s="1">
        <v>31</v>
      </c>
      <c r="M2388" s="1">
        <v>0</v>
      </c>
      <c r="N2388" s="1">
        <v>1</v>
      </c>
      <c r="O2388" s="1">
        <v>10</v>
      </c>
      <c r="P2388" s="1">
        <v>56</v>
      </c>
    </row>
    <row r="2389" spans="1:16" x14ac:dyDescent="0.25">
      <c r="A2389" s="1" t="s">
        <v>9579</v>
      </c>
      <c r="B2389" s="1">
        <v>2015</v>
      </c>
      <c r="C2389" s="1" t="s">
        <v>61</v>
      </c>
      <c r="D2389" s="1" t="s">
        <v>53</v>
      </c>
      <c r="E2389" s="1">
        <v>55</v>
      </c>
      <c r="F2389" s="1">
        <v>224</v>
      </c>
      <c r="G2389" s="1">
        <v>30</v>
      </c>
      <c r="H2389" s="1">
        <v>53</v>
      </c>
      <c r="I2389" s="1">
        <v>12</v>
      </c>
      <c r="J2389" s="1">
        <v>0</v>
      </c>
      <c r="K2389" s="1">
        <v>5</v>
      </c>
      <c r="L2389" s="1">
        <v>20</v>
      </c>
      <c r="M2389" s="1">
        <v>5</v>
      </c>
      <c r="N2389" s="1">
        <v>1</v>
      </c>
      <c r="O2389" s="1">
        <v>8</v>
      </c>
      <c r="P2389" s="1">
        <v>35</v>
      </c>
    </row>
    <row r="2390" spans="1:16" x14ac:dyDescent="0.25">
      <c r="A2390" s="1" t="s">
        <v>9805</v>
      </c>
      <c r="B2390" s="1">
        <v>2015</v>
      </c>
      <c r="C2390" s="1" t="s">
        <v>70</v>
      </c>
      <c r="D2390" s="1" t="s">
        <v>57</v>
      </c>
      <c r="E2390" s="1">
        <v>139</v>
      </c>
      <c r="F2390" s="1">
        <v>224</v>
      </c>
      <c r="G2390" s="1">
        <v>25</v>
      </c>
      <c r="H2390" s="1">
        <v>55</v>
      </c>
      <c r="I2390" s="1">
        <v>12</v>
      </c>
      <c r="J2390" s="1">
        <v>1</v>
      </c>
      <c r="K2390" s="1">
        <v>4</v>
      </c>
      <c r="L2390" s="1">
        <v>17</v>
      </c>
      <c r="M2390" s="1">
        <v>2</v>
      </c>
      <c r="N2390" s="1">
        <v>2</v>
      </c>
      <c r="O2390" s="1">
        <v>5</v>
      </c>
      <c r="P2390" s="1">
        <v>63</v>
      </c>
    </row>
    <row r="2391" spans="1:16" x14ac:dyDescent="0.25">
      <c r="A2391" s="1" t="s">
        <v>10148</v>
      </c>
      <c r="B2391" s="1">
        <v>2015</v>
      </c>
      <c r="C2391" s="1" t="s">
        <v>68</v>
      </c>
      <c r="D2391" s="1" t="s">
        <v>57</v>
      </c>
      <c r="E2391" s="1">
        <v>60</v>
      </c>
      <c r="F2391" s="1">
        <v>225</v>
      </c>
      <c r="G2391" s="1">
        <v>40</v>
      </c>
      <c r="H2391" s="1">
        <v>57</v>
      </c>
      <c r="I2391" s="1">
        <v>13</v>
      </c>
      <c r="J2391" s="1">
        <v>1</v>
      </c>
      <c r="K2391" s="1">
        <v>8</v>
      </c>
      <c r="L2391" s="1">
        <v>29</v>
      </c>
      <c r="M2391" s="1">
        <v>5</v>
      </c>
      <c r="N2391" s="1">
        <v>2</v>
      </c>
      <c r="O2391" s="1">
        <v>27</v>
      </c>
      <c r="P2391" s="1">
        <v>55</v>
      </c>
    </row>
    <row r="2392" spans="1:16" x14ac:dyDescent="0.25">
      <c r="A2392" s="1" t="s">
        <v>10127</v>
      </c>
      <c r="B2392" s="1">
        <v>2015</v>
      </c>
      <c r="C2392" s="1" t="s">
        <v>66</v>
      </c>
      <c r="D2392" s="1" t="s">
        <v>53</v>
      </c>
      <c r="E2392" s="1">
        <v>73</v>
      </c>
      <c r="F2392" s="1">
        <v>225</v>
      </c>
      <c r="G2392" s="1">
        <v>27</v>
      </c>
      <c r="H2392" s="1">
        <v>56</v>
      </c>
      <c r="I2392" s="1">
        <v>16</v>
      </c>
      <c r="J2392" s="1">
        <v>1</v>
      </c>
      <c r="K2392" s="1">
        <v>9</v>
      </c>
      <c r="L2392" s="1">
        <v>34</v>
      </c>
      <c r="M2392" s="1">
        <v>0</v>
      </c>
      <c r="N2392" s="1">
        <v>0</v>
      </c>
      <c r="O2392" s="1">
        <v>14</v>
      </c>
      <c r="P2392" s="1">
        <v>51</v>
      </c>
    </row>
    <row r="2393" spans="1:16" x14ac:dyDescent="0.25">
      <c r="A2393" s="1" t="s">
        <v>10005</v>
      </c>
      <c r="B2393" s="1">
        <v>2015</v>
      </c>
      <c r="C2393" s="1" t="s">
        <v>60</v>
      </c>
      <c r="D2393" s="1" t="s">
        <v>53</v>
      </c>
      <c r="E2393" s="1">
        <v>56</v>
      </c>
      <c r="F2393" s="1">
        <v>226</v>
      </c>
      <c r="G2393" s="1">
        <v>35</v>
      </c>
      <c r="H2393" s="1">
        <v>72</v>
      </c>
      <c r="I2393" s="1">
        <v>9</v>
      </c>
      <c r="J2393" s="1">
        <v>1</v>
      </c>
      <c r="K2393" s="1">
        <v>1</v>
      </c>
      <c r="L2393" s="1">
        <v>19</v>
      </c>
      <c r="M2393" s="1">
        <v>7</v>
      </c>
      <c r="N2393" s="1">
        <v>2</v>
      </c>
      <c r="O2393" s="1">
        <v>13</v>
      </c>
      <c r="P2393" s="1">
        <v>28</v>
      </c>
    </row>
    <row r="2394" spans="1:16" x14ac:dyDescent="0.25">
      <c r="A2394" s="1" t="s">
        <v>10268</v>
      </c>
      <c r="B2394" s="1">
        <v>2015</v>
      </c>
      <c r="C2394" s="1" t="s">
        <v>64</v>
      </c>
      <c r="D2394" s="1" t="s">
        <v>53</v>
      </c>
      <c r="E2394" s="1">
        <v>65</v>
      </c>
      <c r="F2394" s="1">
        <v>226</v>
      </c>
      <c r="G2394" s="1">
        <v>31</v>
      </c>
      <c r="H2394" s="1">
        <v>61</v>
      </c>
      <c r="I2394" s="1">
        <v>10</v>
      </c>
      <c r="J2394" s="1">
        <v>0</v>
      </c>
      <c r="K2394" s="1">
        <v>13</v>
      </c>
      <c r="L2394" s="1">
        <v>36</v>
      </c>
      <c r="M2394" s="1">
        <v>0</v>
      </c>
      <c r="N2394" s="1">
        <v>1</v>
      </c>
      <c r="O2394" s="1">
        <v>18</v>
      </c>
      <c r="P2394" s="1">
        <v>57</v>
      </c>
    </row>
    <row r="2395" spans="1:16" x14ac:dyDescent="0.25">
      <c r="A2395" s="1" t="s">
        <v>9634</v>
      </c>
      <c r="B2395" s="1">
        <v>2015</v>
      </c>
      <c r="C2395" s="1" t="s">
        <v>76</v>
      </c>
      <c r="D2395" s="1" t="s">
        <v>57</v>
      </c>
      <c r="E2395" s="1">
        <v>73</v>
      </c>
      <c r="F2395" s="1">
        <v>229</v>
      </c>
      <c r="G2395" s="1">
        <v>24</v>
      </c>
      <c r="H2395" s="1">
        <v>64</v>
      </c>
      <c r="I2395" s="1">
        <v>16</v>
      </c>
      <c r="J2395" s="1">
        <v>1</v>
      </c>
      <c r="K2395" s="1">
        <v>4</v>
      </c>
      <c r="L2395" s="1">
        <v>35</v>
      </c>
      <c r="M2395" s="1">
        <v>2</v>
      </c>
      <c r="N2395" s="1">
        <v>1</v>
      </c>
      <c r="O2395" s="1">
        <v>39</v>
      </c>
      <c r="P2395" s="1">
        <v>49</v>
      </c>
    </row>
    <row r="2396" spans="1:16" x14ac:dyDescent="0.25">
      <c r="A2396" s="1" t="s">
        <v>10064</v>
      </c>
      <c r="B2396" s="1">
        <v>2015</v>
      </c>
      <c r="C2396" s="1" t="s">
        <v>62</v>
      </c>
      <c r="D2396" s="1" t="s">
        <v>57</v>
      </c>
      <c r="E2396" s="1">
        <v>79</v>
      </c>
      <c r="F2396" s="1">
        <v>229</v>
      </c>
      <c r="G2396" s="1">
        <v>19</v>
      </c>
      <c r="H2396" s="1">
        <v>48</v>
      </c>
      <c r="I2396" s="1">
        <v>7</v>
      </c>
      <c r="J2396" s="1">
        <v>0</v>
      </c>
      <c r="K2396" s="1">
        <v>4</v>
      </c>
      <c r="L2396" s="1">
        <v>22</v>
      </c>
      <c r="M2396" s="1">
        <v>0</v>
      </c>
      <c r="N2396" s="1">
        <v>1</v>
      </c>
      <c r="O2396" s="1">
        <v>23</v>
      </c>
      <c r="P2396" s="1">
        <v>65</v>
      </c>
    </row>
    <row r="2397" spans="1:16" x14ac:dyDescent="0.25">
      <c r="A2397" s="1" t="s">
        <v>10084</v>
      </c>
      <c r="B2397" s="1">
        <v>2015</v>
      </c>
      <c r="C2397" s="1" t="s">
        <v>69</v>
      </c>
      <c r="D2397" s="1" t="s">
        <v>57</v>
      </c>
      <c r="E2397" s="1">
        <v>57</v>
      </c>
      <c r="F2397" s="1">
        <v>230</v>
      </c>
      <c r="G2397" s="1">
        <v>39</v>
      </c>
      <c r="H2397" s="1">
        <v>66</v>
      </c>
      <c r="I2397" s="1">
        <v>14</v>
      </c>
      <c r="J2397" s="1">
        <v>4</v>
      </c>
      <c r="K2397" s="1">
        <v>17</v>
      </c>
      <c r="L2397" s="1">
        <v>44</v>
      </c>
      <c r="M2397" s="1">
        <v>4</v>
      </c>
      <c r="N2397" s="1">
        <v>1</v>
      </c>
      <c r="O2397" s="1">
        <v>14</v>
      </c>
      <c r="P2397" s="1">
        <v>54</v>
      </c>
    </row>
    <row r="2398" spans="1:16" x14ac:dyDescent="0.25">
      <c r="A2398" s="1" t="s">
        <v>9677</v>
      </c>
      <c r="B2398" s="1">
        <v>2015</v>
      </c>
      <c r="C2398" s="1" t="s">
        <v>54</v>
      </c>
      <c r="D2398" s="1" t="s">
        <v>53</v>
      </c>
      <c r="E2398" s="1">
        <v>69</v>
      </c>
      <c r="F2398" s="1">
        <v>230</v>
      </c>
      <c r="G2398" s="1">
        <v>35</v>
      </c>
      <c r="H2398" s="1">
        <v>51</v>
      </c>
      <c r="I2398" s="1">
        <v>14</v>
      </c>
      <c r="J2398" s="1">
        <v>0</v>
      </c>
      <c r="K2398" s="1">
        <v>9</v>
      </c>
      <c r="L2398" s="1">
        <v>30</v>
      </c>
      <c r="M2398" s="1">
        <v>1</v>
      </c>
      <c r="N2398" s="1">
        <v>0</v>
      </c>
      <c r="O2398" s="1">
        <v>28</v>
      </c>
      <c r="P2398" s="1">
        <v>43</v>
      </c>
    </row>
    <row r="2399" spans="1:16" x14ac:dyDescent="0.25">
      <c r="A2399" s="1" t="s">
        <v>10269</v>
      </c>
      <c r="B2399" s="1">
        <v>2015</v>
      </c>
      <c r="C2399" s="1" t="s">
        <v>62</v>
      </c>
      <c r="D2399" s="1" t="s">
        <v>57</v>
      </c>
      <c r="E2399" s="1">
        <v>90</v>
      </c>
      <c r="F2399" s="1">
        <v>230</v>
      </c>
      <c r="G2399" s="1">
        <v>13</v>
      </c>
      <c r="H2399" s="1">
        <v>62</v>
      </c>
      <c r="I2399" s="1">
        <v>15</v>
      </c>
      <c r="J2399" s="1">
        <v>2</v>
      </c>
      <c r="K2399" s="1">
        <v>1</v>
      </c>
      <c r="L2399" s="1">
        <v>21</v>
      </c>
      <c r="M2399" s="1">
        <v>4</v>
      </c>
      <c r="N2399" s="1">
        <v>1</v>
      </c>
      <c r="O2399" s="1">
        <v>4</v>
      </c>
      <c r="P2399" s="1">
        <v>48</v>
      </c>
    </row>
    <row r="2400" spans="1:16" x14ac:dyDescent="0.25">
      <c r="A2400" s="1" t="s">
        <v>10082</v>
      </c>
      <c r="B2400" s="1">
        <v>2015</v>
      </c>
      <c r="C2400" s="1" t="s">
        <v>84</v>
      </c>
      <c r="D2400" s="1" t="s">
        <v>57</v>
      </c>
      <c r="E2400" s="1">
        <v>87</v>
      </c>
      <c r="F2400" s="1">
        <v>231</v>
      </c>
      <c r="G2400" s="1">
        <v>22</v>
      </c>
      <c r="H2400" s="1">
        <v>62</v>
      </c>
      <c r="I2400" s="1">
        <v>14</v>
      </c>
      <c r="J2400" s="1">
        <v>1</v>
      </c>
      <c r="K2400" s="1">
        <v>6</v>
      </c>
      <c r="L2400" s="1">
        <v>29</v>
      </c>
      <c r="M2400" s="1">
        <v>2</v>
      </c>
      <c r="N2400" s="1">
        <v>1</v>
      </c>
      <c r="O2400" s="1">
        <v>8</v>
      </c>
      <c r="P2400" s="1">
        <v>56</v>
      </c>
    </row>
    <row r="2401" spans="1:16" x14ac:dyDescent="0.25">
      <c r="A2401" s="1" t="s">
        <v>9812</v>
      </c>
      <c r="B2401" s="1">
        <v>2015</v>
      </c>
      <c r="C2401" s="1" t="s">
        <v>63</v>
      </c>
      <c r="D2401" s="1" t="s">
        <v>53</v>
      </c>
      <c r="E2401" s="1">
        <v>82</v>
      </c>
      <c r="F2401" s="1">
        <v>232</v>
      </c>
      <c r="G2401" s="1">
        <v>24</v>
      </c>
      <c r="H2401" s="1">
        <v>60</v>
      </c>
      <c r="I2401" s="1">
        <v>8</v>
      </c>
      <c r="J2401" s="1">
        <v>2</v>
      </c>
      <c r="K2401" s="1">
        <v>5</v>
      </c>
      <c r="L2401" s="1">
        <v>26</v>
      </c>
      <c r="M2401" s="1">
        <v>3</v>
      </c>
      <c r="N2401" s="1">
        <v>2</v>
      </c>
      <c r="O2401" s="1">
        <v>19</v>
      </c>
      <c r="P2401" s="1">
        <v>39</v>
      </c>
    </row>
    <row r="2402" spans="1:16" x14ac:dyDescent="0.25">
      <c r="A2402" s="1" t="s">
        <v>10270</v>
      </c>
      <c r="B2402" s="1">
        <v>2015</v>
      </c>
      <c r="C2402" s="1" t="s">
        <v>58</v>
      </c>
      <c r="D2402" s="1" t="s">
        <v>57</v>
      </c>
      <c r="E2402" s="1">
        <v>69</v>
      </c>
      <c r="F2402" s="1">
        <v>232</v>
      </c>
      <c r="G2402" s="1">
        <v>52</v>
      </c>
      <c r="H2402" s="1">
        <v>57</v>
      </c>
      <c r="I2402" s="1">
        <v>6</v>
      </c>
      <c r="J2402" s="1">
        <v>1</v>
      </c>
      <c r="K2402" s="1">
        <v>16</v>
      </c>
      <c r="L2402" s="1">
        <v>43</v>
      </c>
      <c r="M2402" s="1">
        <v>3</v>
      </c>
      <c r="N2402" s="1">
        <v>3</v>
      </c>
      <c r="O2402" s="1">
        <v>36</v>
      </c>
      <c r="P2402" s="1">
        <v>77</v>
      </c>
    </row>
    <row r="2403" spans="1:16" x14ac:dyDescent="0.25">
      <c r="A2403" s="1" t="s">
        <v>9525</v>
      </c>
      <c r="B2403" s="1">
        <v>2015</v>
      </c>
      <c r="C2403" s="1" t="s">
        <v>74</v>
      </c>
      <c r="D2403" s="1" t="s">
        <v>53</v>
      </c>
      <c r="E2403" s="1">
        <v>59</v>
      </c>
      <c r="F2403" s="1">
        <v>232</v>
      </c>
      <c r="G2403" s="1">
        <v>37</v>
      </c>
      <c r="H2403" s="1">
        <v>66</v>
      </c>
      <c r="I2403" s="1">
        <v>16</v>
      </c>
      <c r="J2403" s="1">
        <v>1</v>
      </c>
      <c r="K2403" s="1">
        <v>7</v>
      </c>
      <c r="L2403" s="1">
        <v>23</v>
      </c>
      <c r="M2403" s="1">
        <v>2</v>
      </c>
      <c r="N2403" s="1">
        <v>3</v>
      </c>
      <c r="O2403" s="1">
        <v>29</v>
      </c>
      <c r="P2403" s="1">
        <v>30</v>
      </c>
    </row>
    <row r="2404" spans="1:16" x14ac:dyDescent="0.25">
      <c r="A2404" s="1" t="s">
        <v>9659</v>
      </c>
      <c r="B2404" s="1">
        <v>2015</v>
      </c>
      <c r="C2404" s="1" t="s">
        <v>82</v>
      </c>
      <c r="D2404" s="1" t="s">
        <v>57</v>
      </c>
      <c r="E2404" s="1">
        <v>106</v>
      </c>
      <c r="F2404" s="1">
        <v>233</v>
      </c>
      <c r="G2404" s="1">
        <v>32</v>
      </c>
      <c r="H2404" s="1">
        <v>68</v>
      </c>
      <c r="I2404" s="1">
        <v>22</v>
      </c>
      <c r="J2404" s="1">
        <v>3</v>
      </c>
      <c r="K2404" s="1">
        <v>7</v>
      </c>
      <c r="L2404" s="1">
        <v>25</v>
      </c>
      <c r="M2404" s="1">
        <v>1</v>
      </c>
      <c r="N2404" s="1">
        <v>1</v>
      </c>
      <c r="O2404" s="1">
        <v>21</v>
      </c>
      <c r="P2404" s="1">
        <v>44</v>
      </c>
    </row>
    <row r="2405" spans="1:16" x14ac:dyDescent="0.25">
      <c r="A2405" s="1" t="s">
        <v>10214</v>
      </c>
      <c r="B2405" s="1">
        <v>2015</v>
      </c>
      <c r="C2405" s="1" t="s">
        <v>80</v>
      </c>
      <c r="D2405" s="1" t="s">
        <v>53</v>
      </c>
      <c r="E2405" s="1">
        <v>78</v>
      </c>
      <c r="F2405" s="1">
        <v>233</v>
      </c>
      <c r="G2405" s="1">
        <v>33</v>
      </c>
      <c r="H2405" s="1">
        <v>54</v>
      </c>
      <c r="I2405" s="1">
        <v>16</v>
      </c>
      <c r="J2405" s="1">
        <v>1</v>
      </c>
      <c r="K2405" s="1">
        <v>10</v>
      </c>
      <c r="L2405" s="1">
        <v>34</v>
      </c>
      <c r="M2405" s="1">
        <v>0</v>
      </c>
      <c r="N2405" s="1">
        <v>0</v>
      </c>
      <c r="O2405" s="1">
        <v>28</v>
      </c>
      <c r="P2405" s="1">
        <v>62</v>
      </c>
    </row>
    <row r="2406" spans="1:16" x14ac:dyDescent="0.25">
      <c r="A2406" s="1" t="s">
        <v>10271</v>
      </c>
      <c r="B2406" s="1">
        <v>2015</v>
      </c>
      <c r="C2406" s="1" t="s">
        <v>76</v>
      </c>
      <c r="D2406" s="1" t="s">
        <v>57</v>
      </c>
      <c r="E2406" s="1">
        <v>63</v>
      </c>
      <c r="F2406" s="1">
        <v>233</v>
      </c>
      <c r="G2406" s="1">
        <v>29</v>
      </c>
      <c r="H2406" s="1">
        <v>71</v>
      </c>
      <c r="I2406" s="1">
        <v>15</v>
      </c>
      <c r="J2406" s="1">
        <v>4</v>
      </c>
      <c r="K2406" s="1">
        <v>7</v>
      </c>
      <c r="L2406" s="1">
        <v>39</v>
      </c>
      <c r="M2406" s="1">
        <v>2</v>
      </c>
      <c r="N2406" s="1">
        <v>1</v>
      </c>
      <c r="O2406" s="1">
        <v>20</v>
      </c>
      <c r="P2406" s="1">
        <v>56</v>
      </c>
    </row>
    <row r="2407" spans="1:16" x14ac:dyDescent="0.25">
      <c r="A2407" s="1" t="s">
        <v>10272</v>
      </c>
      <c r="B2407" s="1">
        <v>2015</v>
      </c>
      <c r="C2407" s="1" t="s">
        <v>69</v>
      </c>
      <c r="D2407" s="1" t="s">
        <v>57</v>
      </c>
      <c r="E2407" s="1">
        <v>73</v>
      </c>
      <c r="F2407" s="1">
        <v>233</v>
      </c>
      <c r="G2407" s="1">
        <v>18</v>
      </c>
      <c r="H2407" s="1">
        <v>51</v>
      </c>
      <c r="I2407" s="1">
        <v>9</v>
      </c>
      <c r="J2407" s="1">
        <v>0</v>
      </c>
      <c r="K2407" s="1">
        <v>3</v>
      </c>
      <c r="L2407" s="1">
        <v>21</v>
      </c>
      <c r="M2407" s="1">
        <v>0</v>
      </c>
      <c r="N2407" s="1">
        <v>0</v>
      </c>
      <c r="O2407" s="1">
        <v>17</v>
      </c>
      <c r="P2407" s="1">
        <v>60</v>
      </c>
    </row>
    <row r="2408" spans="1:16" x14ac:dyDescent="0.25">
      <c r="A2408" s="1" t="s">
        <v>9525</v>
      </c>
      <c r="B2408" s="1">
        <v>2015</v>
      </c>
      <c r="C2408" s="1" t="s">
        <v>66</v>
      </c>
      <c r="D2408" s="1" t="s">
        <v>53</v>
      </c>
      <c r="E2408" s="1">
        <v>67</v>
      </c>
      <c r="F2408" s="1">
        <v>235</v>
      </c>
      <c r="G2408" s="1">
        <v>39</v>
      </c>
      <c r="H2408" s="1">
        <v>63</v>
      </c>
      <c r="I2408" s="1">
        <v>20</v>
      </c>
      <c r="J2408" s="1">
        <v>2</v>
      </c>
      <c r="K2408" s="1">
        <v>6</v>
      </c>
      <c r="L2408" s="1">
        <v>33</v>
      </c>
      <c r="M2408" s="1">
        <v>1</v>
      </c>
      <c r="N2408" s="1">
        <v>1</v>
      </c>
      <c r="O2408" s="1">
        <v>33</v>
      </c>
      <c r="P2408" s="1">
        <v>26</v>
      </c>
    </row>
    <row r="2409" spans="1:16" x14ac:dyDescent="0.25">
      <c r="A2409" s="1" t="s">
        <v>10273</v>
      </c>
      <c r="B2409" s="1">
        <v>2015</v>
      </c>
      <c r="C2409" s="1" t="s">
        <v>52</v>
      </c>
      <c r="D2409" s="1" t="s">
        <v>53</v>
      </c>
      <c r="E2409" s="1">
        <v>68</v>
      </c>
      <c r="F2409" s="1">
        <v>236</v>
      </c>
      <c r="G2409" s="1">
        <v>33</v>
      </c>
      <c r="H2409" s="1">
        <v>53</v>
      </c>
      <c r="I2409" s="1">
        <v>6</v>
      </c>
      <c r="J2409" s="1">
        <v>4</v>
      </c>
      <c r="K2409" s="1">
        <v>4</v>
      </c>
      <c r="L2409" s="1">
        <v>20</v>
      </c>
      <c r="M2409" s="1">
        <v>8</v>
      </c>
      <c r="N2409" s="1">
        <v>2</v>
      </c>
      <c r="O2409" s="1">
        <v>12</v>
      </c>
      <c r="P2409" s="1">
        <v>51</v>
      </c>
    </row>
    <row r="2410" spans="1:16" x14ac:dyDescent="0.25">
      <c r="A2410" s="1" t="s">
        <v>10221</v>
      </c>
      <c r="B2410" s="1">
        <v>2015</v>
      </c>
      <c r="C2410" s="1" t="s">
        <v>69</v>
      </c>
      <c r="D2410" s="1" t="s">
        <v>57</v>
      </c>
      <c r="E2410" s="1">
        <v>67</v>
      </c>
      <c r="F2410" s="1">
        <v>239</v>
      </c>
      <c r="G2410" s="1">
        <v>31</v>
      </c>
      <c r="H2410" s="1">
        <v>64</v>
      </c>
      <c r="I2410" s="1">
        <v>14</v>
      </c>
      <c r="J2410" s="1">
        <v>1</v>
      </c>
      <c r="K2410" s="1">
        <v>12</v>
      </c>
      <c r="L2410" s="1">
        <v>41</v>
      </c>
      <c r="M2410" s="1">
        <v>0</v>
      </c>
      <c r="N2410" s="1">
        <v>0</v>
      </c>
      <c r="O2410" s="1">
        <v>23</v>
      </c>
      <c r="P2410" s="1">
        <v>49</v>
      </c>
    </row>
    <row r="2411" spans="1:16" x14ac:dyDescent="0.25">
      <c r="A2411" s="1" t="s">
        <v>10274</v>
      </c>
      <c r="B2411" s="1">
        <v>2015</v>
      </c>
      <c r="C2411" s="1" t="s">
        <v>74</v>
      </c>
      <c r="D2411" s="1" t="s">
        <v>53</v>
      </c>
      <c r="E2411" s="1">
        <v>86</v>
      </c>
      <c r="F2411" s="1">
        <v>241</v>
      </c>
      <c r="G2411" s="1">
        <v>31</v>
      </c>
      <c r="H2411" s="1">
        <v>60</v>
      </c>
      <c r="I2411" s="1">
        <v>14</v>
      </c>
      <c r="J2411" s="1">
        <v>6</v>
      </c>
      <c r="K2411" s="1">
        <v>7</v>
      </c>
      <c r="L2411" s="1">
        <v>27</v>
      </c>
      <c r="M2411" s="1">
        <v>3</v>
      </c>
      <c r="N2411" s="1">
        <v>3</v>
      </c>
      <c r="O2411" s="1">
        <v>5</v>
      </c>
      <c r="P2411" s="1">
        <v>53</v>
      </c>
    </row>
    <row r="2412" spans="1:16" x14ac:dyDescent="0.25">
      <c r="A2412" s="1" t="s">
        <v>10275</v>
      </c>
      <c r="B2412" s="1">
        <v>2015</v>
      </c>
      <c r="C2412" s="1" t="s">
        <v>75</v>
      </c>
      <c r="D2412" s="1" t="s">
        <v>57</v>
      </c>
      <c r="E2412" s="1">
        <v>81</v>
      </c>
      <c r="F2412" s="1">
        <v>242</v>
      </c>
      <c r="G2412" s="1">
        <v>23</v>
      </c>
      <c r="H2412" s="1">
        <v>61</v>
      </c>
      <c r="I2412" s="1">
        <v>9</v>
      </c>
      <c r="J2412" s="1">
        <v>0</v>
      </c>
      <c r="K2412" s="1">
        <v>3</v>
      </c>
      <c r="L2412" s="1">
        <v>18</v>
      </c>
      <c r="M2412" s="1">
        <v>0</v>
      </c>
      <c r="N2412" s="1">
        <v>1</v>
      </c>
      <c r="O2412" s="1">
        <v>25</v>
      </c>
      <c r="P2412" s="1">
        <v>45</v>
      </c>
    </row>
    <row r="2413" spans="1:16" x14ac:dyDescent="0.25">
      <c r="A2413" s="1" t="s">
        <v>9867</v>
      </c>
      <c r="B2413" s="1">
        <v>2015</v>
      </c>
      <c r="C2413" s="1" t="s">
        <v>75</v>
      </c>
      <c r="D2413" s="1" t="s">
        <v>57</v>
      </c>
      <c r="E2413" s="1">
        <v>131</v>
      </c>
      <c r="F2413" s="1">
        <v>244</v>
      </c>
      <c r="G2413" s="1">
        <v>23</v>
      </c>
      <c r="H2413" s="1">
        <v>59</v>
      </c>
      <c r="I2413" s="1">
        <v>20</v>
      </c>
      <c r="J2413" s="1">
        <v>0</v>
      </c>
      <c r="K2413" s="1">
        <v>1</v>
      </c>
      <c r="L2413" s="1">
        <v>21</v>
      </c>
      <c r="M2413" s="1">
        <v>2</v>
      </c>
      <c r="N2413" s="1">
        <v>2</v>
      </c>
      <c r="O2413" s="1">
        <v>23</v>
      </c>
      <c r="P2413" s="1">
        <v>51</v>
      </c>
    </row>
    <row r="2414" spans="1:16" x14ac:dyDescent="0.25">
      <c r="A2414" s="1" t="s">
        <v>9557</v>
      </c>
      <c r="B2414" s="1">
        <v>2015</v>
      </c>
      <c r="C2414" s="1" t="s">
        <v>79</v>
      </c>
      <c r="D2414" s="1" t="s">
        <v>57</v>
      </c>
      <c r="E2414" s="1">
        <v>61</v>
      </c>
      <c r="F2414" s="1">
        <v>246</v>
      </c>
      <c r="G2414" s="1">
        <v>38</v>
      </c>
      <c r="H2414" s="1">
        <v>74</v>
      </c>
      <c r="I2414" s="1">
        <v>17</v>
      </c>
      <c r="J2414" s="1">
        <v>0</v>
      </c>
      <c r="K2414" s="1">
        <v>5</v>
      </c>
      <c r="L2414" s="1">
        <v>22</v>
      </c>
      <c r="M2414" s="1">
        <v>11</v>
      </c>
      <c r="N2414" s="1">
        <v>0</v>
      </c>
      <c r="O2414" s="1">
        <v>25</v>
      </c>
      <c r="P2414" s="1">
        <v>26</v>
      </c>
    </row>
    <row r="2415" spans="1:16" x14ac:dyDescent="0.25">
      <c r="A2415" s="1" t="s">
        <v>9721</v>
      </c>
      <c r="B2415" s="1">
        <v>2015</v>
      </c>
      <c r="C2415" s="1" t="s">
        <v>77</v>
      </c>
      <c r="D2415" s="1" t="s">
        <v>53</v>
      </c>
      <c r="E2415" s="1">
        <v>93</v>
      </c>
      <c r="F2415" s="1">
        <v>247</v>
      </c>
      <c r="G2415" s="1">
        <v>17</v>
      </c>
      <c r="H2415" s="1">
        <v>43</v>
      </c>
      <c r="I2415" s="1">
        <v>12</v>
      </c>
      <c r="J2415" s="1">
        <v>1</v>
      </c>
      <c r="K2415" s="1">
        <v>5</v>
      </c>
      <c r="L2415" s="1">
        <v>21</v>
      </c>
      <c r="M2415" s="1">
        <v>0</v>
      </c>
      <c r="N2415" s="1">
        <v>3</v>
      </c>
      <c r="O2415" s="1">
        <v>30</v>
      </c>
      <c r="P2415" s="1">
        <v>67</v>
      </c>
    </row>
    <row r="2416" spans="1:16" x14ac:dyDescent="0.25">
      <c r="A2416" s="1" t="s">
        <v>9503</v>
      </c>
      <c r="B2416" s="1">
        <v>2015</v>
      </c>
      <c r="C2416" s="1" t="s">
        <v>81</v>
      </c>
      <c r="D2416" s="1" t="s">
        <v>57</v>
      </c>
      <c r="E2416" s="1">
        <v>100</v>
      </c>
      <c r="F2416" s="1">
        <v>249</v>
      </c>
      <c r="G2416" s="1">
        <v>26</v>
      </c>
      <c r="H2416" s="1">
        <v>52</v>
      </c>
      <c r="I2416" s="1">
        <v>8</v>
      </c>
      <c r="J2416" s="1">
        <v>2</v>
      </c>
      <c r="K2416" s="1">
        <v>7</v>
      </c>
      <c r="L2416" s="1">
        <v>26</v>
      </c>
      <c r="M2416" s="1">
        <v>2</v>
      </c>
      <c r="N2416" s="1">
        <v>1</v>
      </c>
      <c r="O2416" s="1">
        <v>20</v>
      </c>
      <c r="P2416" s="1">
        <v>76</v>
      </c>
    </row>
    <row r="2417" spans="1:16" x14ac:dyDescent="0.25">
      <c r="A2417" s="1" t="s">
        <v>9545</v>
      </c>
      <c r="B2417" s="1">
        <v>2015</v>
      </c>
      <c r="C2417" s="1" t="s">
        <v>82</v>
      </c>
      <c r="D2417" s="1" t="s">
        <v>57</v>
      </c>
      <c r="E2417" s="1">
        <v>73</v>
      </c>
      <c r="F2417" s="1">
        <v>249</v>
      </c>
      <c r="G2417" s="1">
        <v>23</v>
      </c>
      <c r="H2417" s="1">
        <v>54</v>
      </c>
      <c r="I2417" s="1">
        <v>12</v>
      </c>
      <c r="J2417" s="1">
        <v>1</v>
      </c>
      <c r="K2417" s="1">
        <v>5</v>
      </c>
      <c r="L2417" s="1">
        <v>30</v>
      </c>
      <c r="M2417" s="1">
        <v>3</v>
      </c>
      <c r="N2417" s="1">
        <v>0</v>
      </c>
      <c r="O2417" s="1">
        <v>22</v>
      </c>
      <c r="P2417" s="1">
        <v>35</v>
      </c>
    </row>
    <row r="2418" spans="1:16" x14ac:dyDescent="0.25">
      <c r="A2418" s="1" t="s">
        <v>10130</v>
      </c>
      <c r="B2418" s="1">
        <v>2015</v>
      </c>
      <c r="C2418" s="1" t="s">
        <v>59</v>
      </c>
      <c r="D2418" s="1" t="s">
        <v>57</v>
      </c>
      <c r="E2418" s="1">
        <v>90</v>
      </c>
      <c r="F2418" s="1">
        <v>250</v>
      </c>
      <c r="G2418" s="1">
        <v>38</v>
      </c>
      <c r="H2418" s="1">
        <v>64</v>
      </c>
      <c r="I2418" s="1">
        <v>14</v>
      </c>
      <c r="J2418" s="1">
        <v>3</v>
      </c>
      <c r="K2418" s="1">
        <v>10</v>
      </c>
      <c r="L2418" s="1">
        <v>24</v>
      </c>
      <c r="M2418" s="1">
        <v>0</v>
      </c>
      <c r="N2418" s="1">
        <v>2</v>
      </c>
      <c r="O2418" s="1">
        <v>23</v>
      </c>
      <c r="P2418" s="1">
        <v>65</v>
      </c>
    </row>
    <row r="2419" spans="1:16" x14ac:dyDescent="0.25">
      <c r="A2419" s="1" t="s">
        <v>10157</v>
      </c>
      <c r="B2419" s="1">
        <v>2015</v>
      </c>
      <c r="C2419" s="1" t="s">
        <v>84</v>
      </c>
      <c r="D2419" s="1" t="s">
        <v>57</v>
      </c>
      <c r="E2419" s="1">
        <v>106</v>
      </c>
      <c r="F2419" s="1">
        <v>255</v>
      </c>
      <c r="G2419" s="1">
        <v>30</v>
      </c>
      <c r="H2419" s="1">
        <v>64</v>
      </c>
      <c r="I2419" s="1">
        <v>13</v>
      </c>
      <c r="J2419" s="1">
        <v>2</v>
      </c>
      <c r="K2419" s="1">
        <v>2</v>
      </c>
      <c r="L2419" s="1">
        <v>17</v>
      </c>
      <c r="M2419" s="1">
        <v>4</v>
      </c>
      <c r="N2419" s="1">
        <v>2</v>
      </c>
      <c r="O2419" s="1">
        <v>21</v>
      </c>
      <c r="P2419" s="1">
        <v>67</v>
      </c>
    </row>
    <row r="2420" spans="1:16" x14ac:dyDescent="0.25">
      <c r="A2420" s="1" t="s">
        <v>10067</v>
      </c>
      <c r="B2420" s="1">
        <v>2015</v>
      </c>
      <c r="C2420" s="1" t="s">
        <v>68</v>
      </c>
      <c r="D2420" s="1" t="s">
        <v>57</v>
      </c>
      <c r="E2420" s="1">
        <v>83</v>
      </c>
      <c r="F2420" s="1">
        <v>255</v>
      </c>
      <c r="G2420" s="1">
        <v>23</v>
      </c>
      <c r="H2420" s="1">
        <v>54</v>
      </c>
      <c r="I2420" s="1">
        <v>7</v>
      </c>
      <c r="J2420" s="1">
        <v>2</v>
      </c>
      <c r="K2420" s="1">
        <v>9</v>
      </c>
      <c r="L2420" s="1">
        <v>29</v>
      </c>
      <c r="M2420" s="1">
        <v>2</v>
      </c>
      <c r="N2420" s="1">
        <v>1</v>
      </c>
      <c r="O2420" s="1">
        <v>11</v>
      </c>
      <c r="P2420" s="1">
        <v>60</v>
      </c>
    </row>
    <row r="2421" spans="1:16" x14ac:dyDescent="0.25">
      <c r="A2421" s="1" t="s">
        <v>10049</v>
      </c>
      <c r="B2421" s="1">
        <v>2015</v>
      </c>
      <c r="C2421" s="1" t="s">
        <v>62</v>
      </c>
      <c r="D2421" s="1" t="s">
        <v>57</v>
      </c>
      <c r="E2421" s="1">
        <v>83</v>
      </c>
      <c r="F2421" s="1">
        <v>256</v>
      </c>
      <c r="G2421" s="1">
        <v>29</v>
      </c>
      <c r="H2421" s="1">
        <v>62</v>
      </c>
      <c r="I2421" s="1">
        <v>18</v>
      </c>
      <c r="J2421" s="1">
        <v>0</v>
      </c>
      <c r="K2421" s="1">
        <v>7</v>
      </c>
      <c r="L2421" s="1">
        <v>33</v>
      </c>
      <c r="M2421" s="1">
        <v>3</v>
      </c>
      <c r="N2421" s="1">
        <v>1</v>
      </c>
      <c r="O2421" s="1">
        <v>18</v>
      </c>
      <c r="P2421" s="1">
        <v>72</v>
      </c>
    </row>
    <row r="2422" spans="1:16" x14ac:dyDescent="0.25">
      <c r="A2422" s="1" t="s">
        <v>10276</v>
      </c>
      <c r="B2422" s="1">
        <v>2015</v>
      </c>
      <c r="C2422" s="1" t="s">
        <v>63</v>
      </c>
      <c r="D2422" s="1" t="s">
        <v>53</v>
      </c>
      <c r="E2422" s="1">
        <v>88</v>
      </c>
      <c r="F2422" s="1">
        <v>257</v>
      </c>
      <c r="G2422" s="1">
        <v>30</v>
      </c>
      <c r="H2422" s="1">
        <v>71</v>
      </c>
      <c r="I2422" s="1">
        <v>12</v>
      </c>
      <c r="J2422" s="1">
        <v>0</v>
      </c>
      <c r="K2422" s="1">
        <v>8</v>
      </c>
      <c r="L2422" s="1">
        <v>30</v>
      </c>
      <c r="M2422" s="1">
        <v>5</v>
      </c>
      <c r="N2422" s="1">
        <v>2</v>
      </c>
      <c r="O2422" s="1">
        <v>16</v>
      </c>
      <c r="P2422" s="1">
        <v>82</v>
      </c>
    </row>
    <row r="2423" spans="1:16" x14ac:dyDescent="0.25">
      <c r="A2423" s="1" t="s">
        <v>9856</v>
      </c>
      <c r="B2423" s="1">
        <v>2015</v>
      </c>
      <c r="C2423" s="1" t="s">
        <v>61</v>
      </c>
      <c r="D2423" s="1" t="s">
        <v>53</v>
      </c>
      <c r="E2423" s="1">
        <v>75</v>
      </c>
      <c r="F2423" s="1">
        <v>258</v>
      </c>
      <c r="G2423" s="1">
        <v>24</v>
      </c>
      <c r="H2423" s="1">
        <v>69</v>
      </c>
      <c r="I2423" s="1">
        <v>14</v>
      </c>
      <c r="J2423" s="1">
        <v>1</v>
      </c>
      <c r="K2423" s="1">
        <v>8</v>
      </c>
      <c r="L2423" s="1">
        <v>25</v>
      </c>
      <c r="M2423" s="1">
        <v>0</v>
      </c>
      <c r="N2423" s="1">
        <v>0</v>
      </c>
      <c r="O2423" s="1">
        <v>21</v>
      </c>
      <c r="P2423" s="1">
        <v>67</v>
      </c>
    </row>
    <row r="2424" spans="1:16" x14ac:dyDescent="0.25">
      <c r="A2424" s="1" t="s">
        <v>10277</v>
      </c>
      <c r="B2424" s="1">
        <v>2015</v>
      </c>
      <c r="C2424" s="1" t="s">
        <v>77</v>
      </c>
      <c r="D2424" s="1" t="s">
        <v>53</v>
      </c>
      <c r="E2424" s="1">
        <v>86</v>
      </c>
      <c r="F2424" s="1">
        <v>260</v>
      </c>
      <c r="G2424" s="1">
        <v>20</v>
      </c>
      <c r="H2424" s="1">
        <v>65</v>
      </c>
      <c r="I2424" s="1">
        <v>13</v>
      </c>
      <c r="J2424" s="1">
        <v>0</v>
      </c>
      <c r="K2424" s="1">
        <v>4</v>
      </c>
      <c r="L2424" s="1">
        <v>21</v>
      </c>
      <c r="M2424" s="1">
        <v>2</v>
      </c>
      <c r="N2424" s="1">
        <v>0</v>
      </c>
      <c r="O2424" s="1">
        <v>19</v>
      </c>
      <c r="P2424" s="1">
        <v>49</v>
      </c>
    </row>
    <row r="2425" spans="1:16" x14ac:dyDescent="0.25">
      <c r="A2425" s="1" t="s">
        <v>10224</v>
      </c>
      <c r="B2425" s="1">
        <v>2015</v>
      </c>
      <c r="C2425" s="1" t="s">
        <v>71</v>
      </c>
      <c r="D2425" s="1" t="s">
        <v>53</v>
      </c>
      <c r="E2425" s="1">
        <v>91</v>
      </c>
      <c r="F2425" s="1">
        <v>261</v>
      </c>
      <c r="G2425" s="1">
        <v>30</v>
      </c>
      <c r="H2425" s="1">
        <v>56</v>
      </c>
      <c r="I2425" s="1">
        <v>10</v>
      </c>
      <c r="J2425" s="1">
        <v>5</v>
      </c>
      <c r="K2425" s="1">
        <v>0</v>
      </c>
      <c r="L2425" s="1">
        <v>21</v>
      </c>
      <c r="M2425" s="1">
        <v>8</v>
      </c>
      <c r="N2425" s="1">
        <v>4</v>
      </c>
      <c r="O2425" s="1">
        <v>6</v>
      </c>
      <c r="P2425" s="1">
        <v>68</v>
      </c>
    </row>
    <row r="2426" spans="1:16" x14ac:dyDescent="0.25">
      <c r="A2426" s="1" t="s">
        <v>10035</v>
      </c>
      <c r="B2426" s="1">
        <v>2015</v>
      </c>
      <c r="C2426" s="1" t="s">
        <v>61</v>
      </c>
      <c r="D2426" s="1" t="s">
        <v>53</v>
      </c>
      <c r="E2426" s="1">
        <v>91</v>
      </c>
      <c r="F2426" s="1">
        <v>267</v>
      </c>
      <c r="G2426" s="1">
        <v>34</v>
      </c>
      <c r="H2426" s="1">
        <v>54</v>
      </c>
      <c r="I2426" s="1">
        <v>8</v>
      </c>
      <c r="J2426" s="1">
        <v>3</v>
      </c>
      <c r="K2426" s="1">
        <v>9</v>
      </c>
      <c r="L2426" s="1">
        <v>31</v>
      </c>
      <c r="M2426" s="1">
        <v>0</v>
      </c>
      <c r="N2426" s="1">
        <v>0</v>
      </c>
      <c r="O2426" s="1">
        <v>26</v>
      </c>
      <c r="P2426" s="1">
        <v>81</v>
      </c>
    </row>
    <row r="2427" spans="1:16" x14ac:dyDescent="0.25">
      <c r="A2427" s="1" t="s">
        <v>10278</v>
      </c>
      <c r="B2427" s="1">
        <v>2015</v>
      </c>
      <c r="C2427" s="1" t="s">
        <v>72</v>
      </c>
      <c r="D2427" s="1" t="s">
        <v>53</v>
      </c>
      <c r="E2427" s="1">
        <v>81</v>
      </c>
      <c r="F2427" s="1">
        <v>267</v>
      </c>
      <c r="G2427" s="1">
        <v>25</v>
      </c>
      <c r="H2427" s="1">
        <v>60</v>
      </c>
      <c r="I2427" s="1">
        <v>8</v>
      </c>
      <c r="J2427" s="1">
        <v>1</v>
      </c>
      <c r="K2427" s="1">
        <v>6</v>
      </c>
      <c r="L2427" s="1">
        <v>21</v>
      </c>
      <c r="M2427" s="1">
        <v>0</v>
      </c>
      <c r="N2427" s="1">
        <v>1</v>
      </c>
      <c r="O2427" s="1">
        <v>18</v>
      </c>
      <c r="P2427" s="1">
        <v>58</v>
      </c>
    </row>
    <row r="2428" spans="1:16" x14ac:dyDescent="0.25">
      <c r="A2428" s="1" t="s">
        <v>10135</v>
      </c>
      <c r="B2428" s="1">
        <v>2015</v>
      </c>
      <c r="C2428" s="1" t="s">
        <v>82</v>
      </c>
      <c r="D2428" s="1" t="s">
        <v>57</v>
      </c>
      <c r="E2428" s="1">
        <v>106</v>
      </c>
      <c r="F2428" s="1">
        <v>268</v>
      </c>
      <c r="G2428" s="1">
        <v>30</v>
      </c>
      <c r="H2428" s="1">
        <v>63</v>
      </c>
      <c r="I2428" s="1">
        <v>12</v>
      </c>
      <c r="J2428" s="1">
        <v>0</v>
      </c>
      <c r="K2428" s="1">
        <v>12</v>
      </c>
      <c r="L2428" s="1">
        <v>39</v>
      </c>
      <c r="M2428" s="1">
        <v>1</v>
      </c>
      <c r="N2428" s="1">
        <v>0</v>
      </c>
      <c r="O2428" s="1">
        <v>21</v>
      </c>
      <c r="P2428" s="1">
        <v>69</v>
      </c>
    </row>
    <row r="2429" spans="1:16" x14ac:dyDescent="0.25">
      <c r="A2429" s="1" t="s">
        <v>10279</v>
      </c>
      <c r="B2429" s="1">
        <v>2015</v>
      </c>
      <c r="C2429" s="1" t="s">
        <v>82</v>
      </c>
      <c r="D2429" s="1" t="s">
        <v>57</v>
      </c>
      <c r="E2429" s="1">
        <v>81</v>
      </c>
      <c r="F2429" s="1">
        <v>270</v>
      </c>
      <c r="G2429" s="1">
        <v>24</v>
      </c>
      <c r="H2429" s="1">
        <v>63</v>
      </c>
      <c r="I2429" s="1">
        <v>9</v>
      </c>
      <c r="J2429" s="1">
        <v>1</v>
      </c>
      <c r="K2429" s="1">
        <v>9</v>
      </c>
      <c r="L2429" s="1">
        <v>28</v>
      </c>
      <c r="M2429" s="1">
        <v>0</v>
      </c>
      <c r="N2429" s="1">
        <v>1</v>
      </c>
      <c r="O2429" s="1">
        <v>24</v>
      </c>
      <c r="P2429" s="1">
        <v>71</v>
      </c>
    </row>
    <row r="2430" spans="1:16" x14ac:dyDescent="0.25">
      <c r="A2430" s="1" t="s">
        <v>9694</v>
      </c>
      <c r="B2430" s="1">
        <v>2015</v>
      </c>
      <c r="C2430" s="1" t="s">
        <v>77</v>
      </c>
      <c r="D2430" s="1" t="s">
        <v>53</v>
      </c>
      <c r="E2430" s="1">
        <v>92</v>
      </c>
      <c r="F2430" s="1">
        <v>272</v>
      </c>
      <c r="G2430" s="1">
        <v>28</v>
      </c>
      <c r="H2430" s="1">
        <v>51</v>
      </c>
      <c r="I2430" s="1">
        <v>10</v>
      </c>
      <c r="J2430" s="1">
        <v>0</v>
      </c>
      <c r="K2430" s="1">
        <v>10</v>
      </c>
      <c r="L2430" s="1">
        <v>34</v>
      </c>
      <c r="M2430" s="1">
        <v>0</v>
      </c>
      <c r="N2430" s="1">
        <v>1</v>
      </c>
      <c r="O2430" s="1">
        <v>41</v>
      </c>
      <c r="P2430" s="1">
        <v>83</v>
      </c>
    </row>
    <row r="2431" spans="1:16" x14ac:dyDescent="0.25">
      <c r="A2431" s="1" t="s">
        <v>10280</v>
      </c>
      <c r="B2431" s="1">
        <v>2015</v>
      </c>
      <c r="C2431" s="1" t="s">
        <v>64</v>
      </c>
      <c r="D2431" s="1" t="s">
        <v>53</v>
      </c>
      <c r="E2431" s="1">
        <v>80</v>
      </c>
      <c r="F2431" s="1">
        <v>273</v>
      </c>
      <c r="G2431" s="1">
        <v>35</v>
      </c>
      <c r="H2431" s="1">
        <v>69</v>
      </c>
      <c r="I2431" s="1">
        <v>10</v>
      </c>
      <c r="J2431" s="1">
        <v>2</v>
      </c>
      <c r="K2431" s="1">
        <v>5</v>
      </c>
      <c r="L2431" s="1">
        <v>29</v>
      </c>
      <c r="M2431" s="1">
        <v>4</v>
      </c>
      <c r="N2431" s="1">
        <v>5</v>
      </c>
      <c r="O2431" s="1">
        <v>13</v>
      </c>
      <c r="P2431" s="1">
        <v>54</v>
      </c>
    </row>
    <row r="2432" spans="1:16" x14ac:dyDescent="0.25">
      <c r="A2432" s="1" t="s">
        <v>10047</v>
      </c>
      <c r="B2432" s="1">
        <v>2015</v>
      </c>
      <c r="C2432" s="1" t="s">
        <v>65</v>
      </c>
      <c r="D2432" s="1" t="s">
        <v>57</v>
      </c>
      <c r="E2432" s="1">
        <v>80</v>
      </c>
      <c r="F2432" s="1">
        <v>274</v>
      </c>
      <c r="G2432" s="1">
        <v>34</v>
      </c>
      <c r="H2432" s="1">
        <v>70</v>
      </c>
      <c r="I2432" s="1">
        <v>13</v>
      </c>
      <c r="J2432" s="1">
        <v>1</v>
      </c>
      <c r="K2432" s="1">
        <v>17</v>
      </c>
      <c r="L2432" s="1">
        <v>50</v>
      </c>
      <c r="M2432" s="1">
        <v>0</v>
      </c>
      <c r="N2432" s="1">
        <v>0</v>
      </c>
      <c r="O2432" s="1">
        <v>21</v>
      </c>
      <c r="P2432" s="1">
        <v>75</v>
      </c>
    </row>
    <row r="2433" spans="1:16" x14ac:dyDescent="0.25">
      <c r="A2433" s="1" t="s">
        <v>9519</v>
      </c>
      <c r="B2433" s="1">
        <v>2015</v>
      </c>
      <c r="C2433" s="1" t="s">
        <v>62</v>
      </c>
      <c r="D2433" s="1" t="s">
        <v>57</v>
      </c>
      <c r="E2433" s="1">
        <v>81</v>
      </c>
      <c r="F2433" s="1">
        <v>279</v>
      </c>
      <c r="G2433" s="1">
        <v>25</v>
      </c>
      <c r="H2433" s="1">
        <v>69</v>
      </c>
      <c r="I2433" s="1">
        <v>18</v>
      </c>
      <c r="J2433" s="1">
        <v>0</v>
      </c>
      <c r="K2433" s="1">
        <v>11</v>
      </c>
      <c r="L2433" s="1">
        <v>42</v>
      </c>
      <c r="M2433" s="1">
        <v>1</v>
      </c>
      <c r="N2433" s="1">
        <v>0</v>
      </c>
      <c r="O2433" s="1">
        <v>16</v>
      </c>
      <c r="P2433" s="1">
        <v>42</v>
      </c>
    </row>
    <row r="2434" spans="1:16" x14ac:dyDescent="0.25">
      <c r="A2434" s="1" t="s">
        <v>10281</v>
      </c>
      <c r="B2434" s="1">
        <v>2015</v>
      </c>
      <c r="C2434" s="1" t="s">
        <v>71</v>
      </c>
      <c r="D2434" s="1" t="s">
        <v>53</v>
      </c>
      <c r="E2434" s="1">
        <v>80</v>
      </c>
      <c r="F2434" s="1">
        <v>279</v>
      </c>
      <c r="G2434" s="1">
        <v>46</v>
      </c>
      <c r="H2434" s="1">
        <v>75</v>
      </c>
      <c r="I2434" s="1">
        <v>17</v>
      </c>
      <c r="J2434" s="1">
        <v>1</v>
      </c>
      <c r="K2434" s="1">
        <v>18</v>
      </c>
      <c r="L2434" s="1">
        <v>52</v>
      </c>
      <c r="M2434" s="1">
        <v>1</v>
      </c>
      <c r="N2434" s="1">
        <v>1</v>
      </c>
      <c r="O2434" s="1">
        <v>53</v>
      </c>
      <c r="P2434" s="1">
        <v>119</v>
      </c>
    </row>
    <row r="2435" spans="1:16" x14ac:dyDescent="0.25">
      <c r="A2435" s="1" t="s">
        <v>9581</v>
      </c>
      <c r="B2435" s="1">
        <v>2015</v>
      </c>
      <c r="C2435" s="1" t="s">
        <v>59</v>
      </c>
      <c r="D2435" s="1" t="s">
        <v>57</v>
      </c>
      <c r="E2435" s="1">
        <v>74</v>
      </c>
      <c r="F2435" s="1">
        <v>279</v>
      </c>
      <c r="G2435" s="1">
        <v>47</v>
      </c>
      <c r="H2435" s="1">
        <v>74</v>
      </c>
      <c r="I2435" s="1">
        <v>12</v>
      </c>
      <c r="J2435" s="1">
        <v>1</v>
      </c>
      <c r="K2435" s="1">
        <v>27</v>
      </c>
      <c r="L2435" s="1">
        <v>67</v>
      </c>
      <c r="M2435" s="1">
        <v>4</v>
      </c>
      <c r="N2435" s="1">
        <v>2</v>
      </c>
      <c r="O2435" s="1">
        <v>34</v>
      </c>
      <c r="P2435" s="1">
        <v>95</v>
      </c>
    </row>
    <row r="2436" spans="1:16" x14ac:dyDescent="0.25">
      <c r="A2436" s="1" t="s">
        <v>10155</v>
      </c>
      <c r="B2436" s="1">
        <v>2015</v>
      </c>
      <c r="C2436" s="1" t="s">
        <v>73</v>
      </c>
      <c r="D2436" s="1" t="s">
        <v>57</v>
      </c>
      <c r="E2436" s="1">
        <v>79</v>
      </c>
      <c r="F2436" s="1">
        <v>282</v>
      </c>
      <c r="G2436" s="1">
        <v>30</v>
      </c>
      <c r="H2436" s="1">
        <v>72</v>
      </c>
      <c r="I2436" s="1">
        <v>12</v>
      </c>
      <c r="J2436" s="1">
        <v>3</v>
      </c>
      <c r="K2436" s="1">
        <v>11</v>
      </c>
      <c r="L2436" s="1">
        <v>38</v>
      </c>
      <c r="M2436" s="1">
        <v>3</v>
      </c>
      <c r="N2436" s="1">
        <v>3</v>
      </c>
      <c r="O2436" s="1">
        <v>26</v>
      </c>
      <c r="P2436" s="1">
        <v>66</v>
      </c>
    </row>
    <row r="2437" spans="1:16" x14ac:dyDescent="0.25">
      <c r="A2437" s="1" t="s">
        <v>9831</v>
      </c>
      <c r="B2437" s="1">
        <v>2015</v>
      </c>
      <c r="C2437" s="1" t="s">
        <v>68</v>
      </c>
      <c r="D2437" s="1" t="s">
        <v>57</v>
      </c>
      <c r="E2437" s="1">
        <v>98</v>
      </c>
      <c r="F2437" s="1">
        <v>283</v>
      </c>
      <c r="G2437" s="1">
        <v>34</v>
      </c>
      <c r="H2437" s="1">
        <v>73</v>
      </c>
      <c r="I2437" s="1">
        <v>10</v>
      </c>
      <c r="J2437" s="1">
        <v>3</v>
      </c>
      <c r="K2437" s="1">
        <v>6</v>
      </c>
      <c r="L2437" s="1">
        <v>30</v>
      </c>
      <c r="M2437" s="1">
        <v>11</v>
      </c>
      <c r="N2437" s="1">
        <v>1</v>
      </c>
      <c r="O2437" s="1">
        <v>25</v>
      </c>
      <c r="P2437" s="1">
        <v>73</v>
      </c>
    </row>
    <row r="2438" spans="1:16" x14ac:dyDescent="0.25">
      <c r="A2438" s="1" t="s">
        <v>9821</v>
      </c>
      <c r="B2438" s="1">
        <v>2015</v>
      </c>
      <c r="C2438" s="1" t="s">
        <v>82</v>
      </c>
      <c r="D2438" s="1" t="s">
        <v>57</v>
      </c>
      <c r="E2438" s="1">
        <v>86</v>
      </c>
      <c r="F2438" s="1">
        <v>284</v>
      </c>
      <c r="G2438" s="1">
        <v>23</v>
      </c>
      <c r="H2438" s="1">
        <v>60</v>
      </c>
      <c r="I2438" s="1">
        <v>13</v>
      </c>
      <c r="J2438" s="1">
        <v>1</v>
      </c>
      <c r="K2438" s="1">
        <v>2</v>
      </c>
      <c r="L2438" s="1">
        <v>22</v>
      </c>
      <c r="M2438" s="1">
        <v>1</v>
      </c>
      <c r="N2438" s="1">
        <v>1</v>
      </c>
      <c r="O2438" s="1">
        <v>28</v>
      </c>
      <c r="P2438" s="1">
        <v>43</v>
      </c>
    </row>
    <row r="2439" spans="1:16" x14ac:dyDescent="0.25">
      <c r="A2439" s="1" t="s">
        <v>9775</v>
      </c>
      <c r="B2439" s="1">
        <v>2015</v>
      </c>
      <c r="C2439" s="1" t="s">
        <v>62</v>
      </c>
      <c r="D2439" s="1" t="s">
        <v>57</v>
      </c>
      <c r="E2439" s="1">
        <v>74</v>
      </c>
      <c r="F2439" s="1">
        <v>286</v>
      </c>
      <c r="G2439" s="1">
        <v>42</v>
      </c>
      <c r="H2439" s="1">
        <v>75</v>
      </c>
      <c r="I2439" s="1">
        <v>20</v>
      </c>
      <c r="J2439" s="1">
        <v>1</v>
      </c>
      <c r="K2439" s="1">
        <v>8</v>
      </c>
      <c r="L2439" s="1">
        <v>43</v>
      </c>
      <c r="M2439" s="1">
        <v>7</v>
      </c>
      <c r="N2439" s="1">
        <v>6</v>
      </c>
      <c r="O2439" s="1">
        <v>23</v>
      </c>
      <c r="P2439" s="1">
        <v>70</v>
      </c>
    </row>
    <row r="2440" spans="1:16" x14ac:dyDescent="0.25">
      <c r="A2440" s="1" t="s">
        <v>10162</v>
      </c>
      <c r="B2440" s="1">
        <v>2015</v>
      </c>
      <c r="C2440" s="1" t="s">
        <v>80</v>
      </c>
      <c r="D2440" s="1" t="s">
        <v>53</v>
      </c>
      <c r="E2440" s="1">
        <v>95</v>
      </c>
      <c r="F2440" s="1">
        <v>288</v>
      </c>
      <c r="G2440" s="1">
        <v>26</v>
      </c>
      <c r="H2440" s="1">
        <v>63</v>
      </c>
      <c r="I2440" s="1">
        <v>12</v>
      </c>
      <c r="J2440" s="1">
        <v>0</v>
      </c>
      <c r="K2440" s="1">
        <v>5</v>
      </c>
      <c r="L2440" s="1">
        <v>25</v>
      </c>
      <c r="M2440" s="1">
        <v>14</v>
      </c>
      <c r="N2440" s="1">
        <v>5</v>
      </c>
      <c r="O2440" s="1">
        <v>16</v>
      </c>
      <c r="P2440" s="1">
        <v>69</v>
      </c>
    </row>
    <row r="2441" spans="1:16" x14ac:dyDescent="0.25">
      <c r="A2441" s="1" t="s">
        <v>9618</v>
      </c>
      <c r="B2441" s="1">
        <v>2015</v>
      </c>
      <c r="C2441" s="1" t="s">
        <v>60</v>
      </c>
      <c r="D2441" s="1" t="s">
        <v>53</v>
      </c>
      <c r="E2441" s="1">
        <v>69</v>
      </c>
      <c r="F2441" s="1">
        <v>288</v>
      </c>
      <c r="G2441" s="1">
        <v>36</v>
      </c>
      <c r="H2441" s="1">
        <v>82</v>
      </c>
      <c r="I2441" s="1">
        <v>17</v>
      </c>
      <c r="J2441" s="1">
        <v>0</v>
      </c>
      <c r="K2441" s="1">
        <v>4</v>
      </c>
      <c r="L2441" s="1">
        <v>34</v>
      </c>
      <c r="M2441" s="1">
        <v>16</v>
      </c>
      <c r="N2441" s="1">
        <v>2</v>
      </c>
      <c r="O2441" s="1">
        <v>17</v>
      </c>
      <c r="P2441" s="1">
        <v>38</v>
      </c>
    </row>
    <row r="2442" spans="1:16" x14ac:dyDescent="0.25">
      <c r="A2442" s="1" t="s">
        <v>10282</v>
      </c>
      <c r="B2442" s="1">
        <v>2015</v>
      </c>
      <c r="C2442" s="1" t="s">
        <v>64</v>
      </c>
      <c r="D2442" s="1" t="s">
        <v>53</v>
      </c>
      <c r="E2442" s="1">
        <v>84</v>
      </c>
      <c r="F2442" s="1">
        <v>288</v>
      </c>
      <c r="G2442" s="1">
        <v>47</v>
      </c>
      <c r="H2442" s="1">
        <v>79</v>
      </c>
      <c r="I2442" s="1">
        <v>17</v>
      </c>
      <c r="J2442" s="1">
        <v>1</v>
      </c>
      <c r="K2442" s="1">
        <v>5</v>
      </c>
      <c r="L2442" s="1">
        <v>31</v>
      </c>
      <c r="M2442" s="1">
        <v>4</v>
      </c>
      <c r="N2442" s="1">
        <v>2</v>
      </c>
      <c r="O2442" s="1">
        <v>18</v>
      </c>
      <c r="P2442" s="1">
        <v>77</v>
      </c>
    </row>
    <row r="2443" spans="1:16" x14ac:dyDescent="0.25">
      <c r="A2443" s="1" t="s">
        <v>9642</v>
      </c>
      <c r="B2443" s="1">
        <v>2015</v>
      </c>
      <c r="C2443" s="1" t="s">
        <v>72</v>
      </c>
      <c r="D2443" s="1" t="s">
        <v>53</v>
      </c>
      <c r="E2443" s="1">
        <v>95</v>
      </c>
      <c r="F2443" s="1">
        <v>289</v>
      </c>
      <c r="G2443" s="1">
        <v>29</v>
      </c>
      <c r="H2443" s="1">
        <v>71</v>
      </c>
      <c r="I2443" s="1">
        <v>12</v>
      </c>
      <c r="J2443" s="1">
        <v>1</v>
      </c>
      <c r="K2443" s="1">
        <v>0</v>
      </c>
      <c r="L2443" s="1">
        <v>19</v>
      </c>
      <c r="M2443" s="1">
        <v>13</v>
      </c>
      <c r="N2443" s="1">
        <v>5</v>
      </c>
      <c r="O2443" s="1">
        <v>29</v>
      </c>
      <c r="P2443" s="1">
        <v>76</v>
      </c>
    </row>
    <row r="2444" spans="1:16" x14ac:dyDescent="0.25">
      <c r="A2444" s="1" t="s">
        <v>9845</v>
      </c>
      <c r="B2444" s="1">
        <v>2015</v>
      </c>
      <c r="C2444" s="1" t="s">
        <v>72</v>
      </c>
      <c r="D2444" s="1" t="s">
        <v>53</v>
      </c>
      <c r="E2444" s="1">
        <v>98</v>
      </c>
      <c r="F2444" s="1">
        <v>290</v>
      </c>
      <c r="G2444" s="1">
        <v>37</v>
      </c>
      <c r="H2444" s="1">
        <v>67</v>
      </c>
      <c r="I2444" s="1">
        <v>10</v>
      </c>
      <c r="J2444" s="1">
        <v>0</v>
      </c>
      <c r="K2444" s="1">
        <v>5</v>
      </c>
      <c r="L2444" s="1">
        <v>17</v>
      </c>
      <c r="M2444" s="1">
        <v>3</v>
      </c>
      <c r="N2444" s="1">
        <v>1</v>
      </c>
      <c r="O2444" s="1">
        <v>20</v>
      </c>
      <c r="P2444" s="1">
        <v>38</v>
      </c>
    </row>
    <row r="2445" spans="1:16" x14ac:dyDescent="0.25">
      <c r="A2445" s="1" t="s">
        <v>9992</v>
      </c>
      <c r="B2445" s="1">
        <v>2015</v>
      </c>
      <c r="C2445" s="1" t="s">
        <v>66</v>
      </c>
      <c r="D2445" s="1" t="s">
        <v>53</v>
      </c>
      <c r="E2445" s="1">
        <v>120</v>
      </c>
      <c r="F2445" s="1">
        <v>290</v>
      </c>
      <c r="G2445" s="1">
        <v>34</v>
      </c>
      <c r="H2445" s="1">
        <v>57</v>
      </c>
      <c r="I2445" s="1">
        <v>16</v>
      </c>
      <c r="J2445" s="1">
        <v>3</v>
      </c>
      <c r="K2445" s="1">
        <v>2</v>
      </c>
      <c r="L2445" s="1">
        <v>22</v>
      </c>
      <c r="M2445" s="1">
        <v>9</v>
      </c>
      <c r="N2445" s="1">
        <v>3</v>
      </c>
      <c r="O2445" s="1">
        <v>30</v>
      </c>
      <c r="P2445" s="1">
        <v>55</v>
      </c>
    </row>
    <row r="2446" spans="1:16" x14ac:dyDescent="0.25">
      <c r="A2446" s="1" t="s">
        <v>10099</v>
      </c>
      <c r="B2446" s="1">
        <v>2015</v>
      </c>
      <c r="C2446" s="1" t="s">
        <v>61</v>
      </c>
      <c r="D2446" s="1" t="s">
        <v>53</v>
      </c>
      <c r="E2446" s="1">
        <v>92</v>
      </c>
      <c r="F2446" s="1">
        <v>294</v>
      </c>
      <c r="G2446" s="1">
        <v>42</v>
      </c>
      <c r="H2446" s="1">
        <v>64</v>
      </c>
      <c r="I2446" s="1">
        <v>13</v>
      </c>
      <c r="J2446" s="1">
        <v>1</v>
      </c>
      <c r="K2446" s="1">
        <v>15</v>
      </c>
      <c r="L2446" s="1">
        <v>40</v>
      </c>
      <c r="M2446" s="1">
        <v>1</v>
      </c>
      <c r="N2446" s="1">
        <v>1</v>
      </c>
      <c r="O2446" s="1">
        <v>23</v>
      </c>
      <c r="P2446" s="1">
        <v>69</v>
      </c>
    </row>
    <row r="2447" spans="1:16" x14ac:dyDescent="0.25">
      <c r="A2447" s="1" t="s">
        <v>9538</v>
      </c>
      <c r="B2447" s="1">
        <v>2015</v>
      </c>
      <c r="C2447" s="1" t="s">
        <v>60</v>
      </c>
      <c r="D2447" s="1" t="s">
        <v>53</v>
      </c>
      <c r="E2447" s="1">
        <v>132</v>
      </c>
      <c r="F2447" s="1">
        <v>296</v>
      </c>
      <c r="G2447" s="1">
        <v>44</v>
      </c>
      <c r="H2447" s="1">
        <v>67</v>
      </c>
      <c r="I2447" s="1">
        <v>16</v>
      </c>
      <c r="J2447" s="1">
        <v>1</v>
      </c>
      <c r="K2447" s="1">
        <v>18</v>
      </c>
      <c r="L2447" s="1">
        <v>59</v>
      </c>
      <c r="M2447" s="1">
        <v>0</v>
      </c>
      <c r="N2447" s="1">
        <v>0</v>
      </c>
      <c r="O2447" s="1">
        <v>29</v>
      </c>
      <c r="P2447" s="1">
        <v>86</v>
      </c>
    </row>
    <row r="2448" spans="1:16" x14ac:dyDescent="0.25">
      <c r="A2448" s="1" t="s">
        <v>9922</v>
      </c>
      <c r="B2448" s="1">
        <v>2015</v>
      </c>
      <c r="C2448" s="1" t="s">
        <v>63</v>
      </c>
      <c r="D2448" s="1" t="s">
        <v>53</v>
      </c>
      <c r="E2448" s="1">
        <v>110</v>
      </c>
      <c r="F2448" s="1">
        <v>298</v>
      </c>
      <c r="G2448" s="1">
        <v>16</v>
      </c>
      <c r="H2448" s="1">
        <v>53</v>
      </c>
      <c r="I2448" s="1">
        <v>14</v>
      </c>
      <c r="J2448" s="1">
        <v>0</v>
      </c>
      <c r="K2448" s="1">
        <v>5</v>
      </c>
      <c r="L2448" s="1">
        <v>26</v>
      </c>
      <c r="M2448" s="1">
        <v>0</v>
      </c>
      <c r="N2448" s="1">
        <v>0</v>
      </c>
      <c r="O2448" s="1">
        <v>11</v>
      </c>
      <c r="P2448" s="1">
        <v>86</v>
      </c>
    </row>
    <row r="2449" spans="1:16" x14ac:dyDescent="0.25">
      <c r="A2449" s="1" t="s">
        <v>10283</v>
      </c>
      <c r="B2449" s="1">
        <v>2015</v>
      </c>
      <c r="C2449" s="1" t="s">
        <v>54</v>
      </c>
      <c r="D2449" s="1" t="s">
        <v>53</v>
      </c>
      <c r="E2449" s="1">
        <v>98</v>
      </c>
      <c r="F2449" s="1">
        <v>300</v>
      </c>
      <c r="G2449" s="1">
        <v>35</v>
      </c>
      <c r="H2449" s="1">
        <v>73</v>
      </c>
      <c r="I2449" s="1">
        <v>19</v>
      </c>
      <c r="J2449" s="1">
        <v>0</v>
      </c>
      <c r="K2449" s="1">
        <v>13</v>
      </c>
      <c r="L2449" s="1">
        <v>33</v>
      </c>
      <c r="M2449" s="1">
        <v>0</v>
      </c>
      <c r="N2449" s="1">
        <v>2</v>
      </c>
      <c r="O2449" s="1">
        <v>20</v>
      </c>
      <c r="P2449" s="1">
        <v>68</v>
      </c>
    </row>
    <row r="2450" spans="1:16" x14ac:dyDescent="0.25">
      <c r="A2450" s="1" t="s">
        <v>10284</v>
      </c>
      <c r="B2450" s="1">
        <v>2015</v>
      </c>
      <c r="C2450" s="1" t="s">
        <v>68</v>
      </c>
      <c r="D2450" s="1" t="s">
        <v>57</v>
      </c>
      <c r="E2450" s="1">
        <v>108</v>
      </c>
      <c r="F2450" s="1">
        <v>303</v>
      </c>
      <c r="G2450" s="1">
        <v>38</v>
      </c>
      <c r="H2450" s="1">
        <v>82</v>
      </c>
      <c r="I2450" s="1">
        <v>17</v>
      </c>
      <c r="J2450" s="1">
        <v>5</v>
      </c>
      <c r="K2450" s="1">
        <v>4</v>
      </c>
      <c r="L2450" s="1">
        <v>21</v>
      </c>
      <c r="M2450" s="1">
        <v>9</v>
      </c>
      <c r="N2450" s="1">
        <v>4</v>
      </c>
      <c r="O2450" s="1">
        <v>28</v>
      </c>
      <c r="P2450" s="1">
        <v>75</v>
      </c>
    </row>
    <row r="2451" spans="1:16" x14ac:dyDescent="0.25">
      <c r="A2451" s="1" t="s">
        <v>10285</v>
      </c>
      <c r="B2451" s="1">
        <v>2015</v>
      </c>
      <c r="C2451" s="1" t="s">
        <v>82</v>
      </c>
      <c r="D2451" s="1" t="s">
        <v>57</v>
      </c>
      <c r="E2451" s="1">
        <v>80</v>
      </c>
      <c r="F2451" s="1">
        <v>304</v>
      </c>
      <c r="G2451" s="1">
        <v>45</v>
      </c>
      <c r="H2451" s="1">
        <v>85</v>
      </c>
      <c r="I2451" s="1">
        <v>22</v>
      </c>
      <c r="J2451" s="1">
        <v>1</v>
      </c>
      <c r="K2451" s="1">
        <v>14</v>
      </c>
      <c r="L2451" s="1">
        <v>50</v>
      </c>
      <c r="M2451" s="1">
        <v>1</v>
      </c>
      <c r="N2451" s="1">
        <v>0</v>
      </c>
      <c r="O2451" s="1">
        <v>26</v>
      </c>
      <c r="P2451" s="1">
        <v>52</v>
      </c>
    </row>
    <row r="2452" spans="1:16" x14ac:dyDescent="0.25">
      <c r="A2452" s="1" t="s">
        <v>10227</v>
      </c>
      <c r="B2452" s="1">
        <v>2015</v>
      </c>
      <c r="C2452" s="1" t="s">
        <v>61</v>
      </c>
      <c r="D2452" s="1" t="s">
        <v>53</v>
      </c>
      <c r="E2452" s="1">
        <v>86</v>
      </c>
      <c r="F2452" s="1">
        <v>305</v>
      </c>
      <c r="G2452" s="1">
        <v>34</v>
      </c>
      <c r="H2452" s="1">
        <v>85</v>
      </c>
      <c r="I2452" s="1">
        <v>17</v>
      </c>
      <c r="J2452" s="1">
        <v>0</v>
      </c>
      <c r="K2452" s="1">
        <v>15</v>
      </c>
      <c r="L2452" s="1">
        <v>39</v>
      </c>
      <c r="M2452" s="1">
        <v>2</v>
      </c>
      <c r="N2452" s="1">
        <v>0</v>
      </c>
      <c r="O2452" s="1">
        <v>9</v>
      </c>
      <c r="P2452" s="1">
        <v>79</v>
      </c>
    </row>
    <row r="2453" spans="1:16" x14ac:dyDescent="0.25">
      <c r="A2453" s="1" t="s">
        <v>10286</v>
      </c>
      <c r="B2453" s="1">
        <v>2015</v>
      </c>
      <c r="C2453" s="1" t="s">
        <v>79</v>
      </c>
      <c r="D2453" s="1" t="s">
        <v>57</v>
      </c>
      <c r="E2453" s="1">
        <v>126</v>
      </c>
      <c r="F2453" s="1">
        <v>309</v>
      </c>
      <c r="G2453" s="1">
        <v>44</v>
      </c>
      <c r="H2453" s="1">
        <v>84</v>
      </c>
      <c r="I2453" s="1">
        <v>15</v>
      </c>
      <c r="J2453" s="1">
        <v>1</v>
      </c>
      <c r="K2453" s="1">
        <v>10</v>
      </c>
      <c r="L2453" s="1">
        <v>34</v>
      </c>
      <c r="M2453" s="1">
        <v>0</v>
      </c>
      <c r="N2453" s="1">
        <v>0</v>
      </c>
      <c r="O2453" s="1">
        <v>37</v>
      </c>
      <c r="P2453" s="1">
        <v>52</v>
      </c>
    </row>
    <row r="2454" spans="1:16" x14ac:dyDescent="0.25">
      <c r="A2454" s="1" t="s">
        <v>10151</v>
      </c>
      <c r="B2454" s="1">
        <v>2015</v>
      </c>
      <c r="C2454" s="1" t="s">
        <v>79</v>
      </c>
      <c r="D2454" s="1" t="s">
        <v>57</v>
      </c>
      <c r="E2454" s="1">
        <v>80</v>
      </c>
      <c r="F2454" s="1">
        <v>311</v>
      </c>
      <c r="G2454" s="1">
        <v>43</v>
      </c>
      <c r="H2454" s="1">
        <v>82</v>
      </c>
      <c r="I2454" s="1">
        <v>16</v>
      </c>
      <c r="J2454" s="1">
        <v>0</v>
      </c>
      <c r="K2454" s="1">
        <v>5</v>
      </c>
      <c r="L2454" s="1">
        <v>25</v>
      </c>
      <c r="M2454" s="1">
        <v>1</v>
      </c>
      <c r="N2454" s="1">
        <v>2</v>
      </c>
      <c r="O2454" s="1">
        <v>36</v>
      </c>
      <c r="P2454" s="1">
        <v>70</v>
      </c>
    </row>
    <row r="2455" spans="1:16" x14ac:dyDescent="0.25">
      <c r="A2455" s="1" t="s">
        <v>9887</v>
      </c>
      <c r="B2455" s="1">
        <v>2015</v>
      </c>
      <c r="C2455" s="1" t="s">
        <v>65</v>
      </c>
      <c r="D2455" s="1" t="s">
        <v>57</v>
      </c>
      <c r="E2455" s="1">
        <v>116</v>
      </c>
      <c r="F2455" s="1">
        <v>313</v>
      </c>
      <c r="G2455" s="1">
        <v>32</v>
      </c>
      <c r="H2455" s="1">
        <v>72</v>
      </c>
      <c r="I2455" s="1">
        <v>18</v>
      </c>
      <c r="J2455" s="1">
        <v>0</v>
      </c>
      <c r="K2455" s="1">
        <v>6</v>
      </c>
      <c r="L2455" s="1">
        <v>39</v>
      </c>
      <c r="M2455" s="1">
        <v>7</v>
      </c>
      <c r="N2455" s="1">
        <v>2</v>
      </c>
      <c r="O2455" s="1">
        <v>31</v>
      </c>
      <c r="P2455" s="1">
        <v>54</v>
      </c>
    </row>
    <row r="2456" spans="1:16" x14ac:dyDescent="0.25">
      <c r="A2456" s="1" t="s">
        <v>10202</v>
      </c>
      <c r="B2456" s="1">
        <v>2015</v>
      </c>
      <c r="C2456" s="1" t="s">
        <v>72</v>
      </c>
      <c r="D2456" s="1" t="s">
        <v>53</v>
      </c>
      <c r="E2456" s="1">
        <v>97</v>
      </c>
      <c r="F2456" s="1">
        <v>315</v>
      </c>
      <c r="G2456" s="1">
        <v>50</v>
      </c>
      <c r="H2456" s="1">
        <v>69</v>
      </c>
      <c r="I2456" s="1">
        <v>14</v>
      </c>
      <c r="J2456" s="1">
        <v>3</v>
      </c>
      <c r="K2456" s="1">
        <v>6</v>
      </c>
      <c r="L2456" s="1">
        <v>27</v>
      </c>
      <c r="M2456" s="1">
        <v>10</v>
      </c>
      <c r="N2456" s="1">
        <v>4</v>
      </c>
      <c r="O2456" s="1">
        <v>32</v>
      </c>
      <c r="P2456" s="1">
        <v>39</v>
      </c>
    </row>
    <row r="2457" spans="1:16" x14ac:dyDescent="0.25">
      <c r="A2457" s="1" t="s">
        <v>9905</v>
      </c>
      <c r="B2457" s="1">
        <v>2015</v>
      </c>
      <c r="C2457" s="1" t="s">
        <v>67</v>
      </c>
      <c r="D2457" s="1" t="s">
        <v>53</v>
      </c>
      <c r="E2457" s="1">
        <v>140</v>
      </c>
      <c r="F2457" s="1">
        <v>318</v>
      </c>
      <c r="G2457" s="1">
        <v>53</v>
      </c>
      <c r="H2457" s="1">
        <v>80</v>
      </c>
      <c r="I2457" s="1">
        <v>20</v>
      </c>
      <c r="J2457" s="1">
        <v>1</v>
      </c>
      <c r="K2457" s="1">
        <v>14</v>
      </c>
      <c r="L2457" s="1">
        <v>42</v>
      </c>
      <c r="M2457" s="1">
        <v>3</v>
      </c>
      <c r="N2457" s="1">
        <v>1</v>
      </c>
      <c r="O2457" s="1">
        <v>30</v>
      </c>
      <c r="P2457" s="1">
        <v>73</v>
      </c>
    </row>
    <row r="2458" spans="1:16" x14ac:dyDescent="0.25">
      <c r="A2458" s="1" t="s">
        <v>10206</v>
      </c>
      <c r="B2458" s="1">
        <v>2015</v>
      </c>
      <c r="C2458" s="1" t="s">
        <v>61</v>
      </c>
      <c r="D2458" s="1" t="s">
        <v>53</v>
      </c>
      <c r="E2458" s="1">
        <v>100</v>
      </c>
      <c r="F2458" s="1">
        <v>320</v>
      </c>
      <c r="G2458" s="1">
        <v>38</v>
      </c>
      <c r="H2458" s="1">
        <v>75</v>
      </c>
      <c r="I2458" s="1">
        <v>16</v>
      </c>
      <c r="J2458" s="1">
        <v>1</v>
      </c>
      <c r="K2458" s="1">
        <v>11</v>
      </c>
      <c r="L2458" s="1">
        <v>49</v>
      </c>
      <c r="M2458" s="1">
        <v>0</v>
      </c>
      <c r="N2458" s="1">
        <v>0</v>
      </c>
      <c r="O2458" s="1">
        <v>27</v>
      </c>
      <c r="P2458" s="1">
        <v>72</v>
      </c>
    </row>
    <row r="2459" spans="1:16" x14ac:dyDescent="0.25">
      <c r="A2459" s="1" t="s">
        <v>10173</v>
      </c>
      <c r="B2459" s="1">
        <v>2015</v>
      </c>
      <c r="C2459" s="1" t="s">
        <v>76</v>
      </c>
      <c r="D2459" s="1" t="s">
        <v>57</v>
      </c>
      <c r="E2459" s="1">
        <v>103</v>
      </c>
      <c r="F2459" s="1">
        <v>323</v>
      </c>
      <c r="G2459" s="1">
        <v>49</v>
      </c>
      <c r="H2459" s="1">
        <v>89</v>
      </c>
      <c r="I2459" s="1">
        <v>23</v>
      </c>
      <c r="J2459" s="1">
        <v>7</v>
      </c>
      <c r="K2459" s="1">
        <v>17</v>
      </c>
      <c r="L2459" s="1">
        <v>47</v>
      </c>
      <c r="M2459" s="1">
        <v>4</v>
      </c>
      <c r="N2459" s="1">
        <v>2</v>
      </c>
      <c r="O2459" s="1">
        <v>22</v>
      </c>
      <c r="P2459" s="1">
        <v>110</v>
      </c>
    </row>
    <row r="2460" spans="1:16" x14ac:dyDescent="0.25">
      <c r="A2460" s="1" t="s">
        <v>9579</v>
      </c>
      <c r="B2460" s="1">
        <v>2015</v>
      </c>
      <c r="C2460" s="1" t="s">
        <v>62</v>
      </c>
      <c r="D2460" s="1" t="s">
        <v>57</v>
      </c>
      <c r="E2460" s="1">
        <v>100</v>
      </c>
      <c r="F2460" s="1">
        <v>323</v>
      </c>
      <c r="G2460" s="1">
        <v>53</v>
      </c>
      <c r="H2460" s="1">
        <v>106</v>
      </c>
      <c r="I2460" s="1">
        <v>24</v>
      </c>
      <c r="J2460" s="1">
        <v>5</v>
      </c>
      <c r="K2460" s="1">
        <v>9</v>
      </c>
      <c r="L2460" s="1">
        <v>31</v>
      </c>
      <c r="M2460" s="1">
        <v>9</v>
      </c>
      <c r="N2460" s="1">
        <v>3</v>
      </c>
      <c r="O2460" s="1">
        <v>20</v>
      </c>
      <c r="P2460" s="1">
        <v>57</v>
      </c>
    </row>
    <row r="2461" spans="1:16" x14ac:dyDescent="0.25">
      <c r="A2461" s="1" t="s">
        <v>9864</v>
      </c>
      <c r="B2461" s="1">
        <v>2015</v>
      </c>
      <c r="C2461" s="1" t="s">
        <v>84</v>
      </c>
      <c r="D2461" s="1" t="s">
        <v>57</v>
      </c>
      <c r="E2461" s="1">
        <v>87</v>
      </c>
      <c r="F2461" s="1">
        <v>323</v>
      </c>
      <c r="G2461" s="1">
        <v>46</v>
      </c>
      <c r="H2461" s="1">
        <v>97</v>
      </c>
      <c r="I2461" s="1">
        <v>19</v>
      </c>
      <c r="J2461" s="1">
        <v>0</v>
      </c>
      <c r="K2461" s="1">
        <v>12</v>
      </c>
      <c r="L2461" s="1">
        <v>53</v>
      </c>
      <c r="M2461" s="1">
        <v>0</v>
      </c>
      <c r="N2461" s="1">
        <v>0</v>
      </c>
      <c r="O2461" s="1">
        <v>24</v>
      </c>
      <c r="P2461" s="1">
        <v>72</v>
      </c>
    </row>
    <row r="2462" spans="1:16" x14ac:dyDescent="0.25">
      <c r="A2462" s="1" t="s">
        <v>10069</v>
      </c>
      <c r="B2462" s="1">
        <v>2015</v>
      </c>
      <c r="C2462" s="1" t="s">
        <v>68</v>
      </c>
      <c r="D2462" s="1" t="s">
        <v>57</v>
      </c>
      <c r="E2462" s="1">
        <v>118</v>
      </c>
      <c r="F2462" s="1">
        <v>324</v>
      </c>
      <c r="G2462" s="1">
        <v>28</v>
      </c>
      <c r="H2462" s="1">
        <v>66</v>
      </c>
      <c r="I2462" s="1">
        <v>10</v>
      </c>
      <c r="J2462" s="1">
        <v>4</v>
      </c>
      <c r="K2462" s="1">
        <v>3</v>
      </c>
      <c r="L2462" s="1">
        <v>30</v>
      </c>
      <c r="M2462" s="1">
        <v>5</v>
      </c>
      <c r="N2462" s="1">
        <v>1</v>
      </c>
      <c r="O2462" s="1">
        <v>24</v>
      </c>
      <c r="P2462" s="1">
        <v>55</v>
      </c>
    </row>
    <row r="2463" spans="1:16" x14ac:dyDescent="0.25">
      <c r="A2463" s="1" t="s">
        <v>10287</v>
      </c>
      <c r="B2463" s="1">
        <v>2015</v>
      </c>
      <c r="C2463" s="1" t="s">
        <v>84</v>
      </c>
      <c r="D2463" s="1" t="s">
        <v>57</v>
      </c>
      <c r="E2463" s="1">
        <v>116</v>
      </c>
      <c r="F2463" s="1">
        <v>325</v>
      </c>
      <c r="G2463" s="1">
        <v>42</v>
      </c>
      <c r="H2463" s="1">
        <v>90</v>
      </c>
      <c r="I2463" s="1">
        <v>19</v>
      </c>
      <c r="J2463" s="1">
        <v>4</v>
      </c>
      <c r="K2463" s="1">
        <v>11</v>
      </c>
      <c r="L2463" s="1">
        <v>49</v>
      </c>
      <c r="M2463" s="1">
        <v>1</v>
      </c>
      <c r="N2463" s="1">
        <v>2</v>
      </c>
      <c r="O2463" s="1">
        <v>23</v>
      </c>
      <c r="P2463" s="1">
        <v>92</v>
      </c>
    </row>
    <row r="2464" spans="1:16" x14ac:dyDescent="0.25">
      <c r="A2464" s="1" t="s">
        <v>9836</v>
      </c>
      <c r="B2464" s="1">
        <v>2015</v>
      </c>
      <c r="C2464" s="1" t="s">
        <v>82</v>
      </c>
      <c r="D2464" s="1" t="s">
        <v>57</v>
      </c>
      <c r="E2464" s="1">
        <v>119</v>
      </c>
      <c r="F2464" s="1">
        <v>326</v>
      </c>
      <c r="G2464" s="1">
        <v>34</v>
      </c>
      <c r="H2464" s="1">
        <v>84</v>
      </c>
      <c r="I2464" s="1">
        <v>16</v>
      </c>
      <c r="J2464" s="1">
        <v>1</v>
      </c>
      <c r="K2464" s="1">
        <v>13</v>
      </c>
      <c r="L2464" s="1">
        <v>45</v>
      </c>
      <c r="M2464" s="1">
        <v>0</v>
      </c>
      <c r="N2464" s="1">
        <v>2</v>
      </c>
      <c r="O2464" s="1">
        <v>13</v>
      </c>
      <c r="P2464" s="1">
        <v>77</v>
      </c>
    </row>
    <row r="2465" spans="1:16" x14ac:dyDescent="0.25">
      <c r="A2465" s="1" t="s">
        <v>9686</v>
      </c>
      <c r="B2465" s="1">
        <v>2015</v>
      </c>
      <c r="C2465" s="1" t="s">
        <v>81</v>
      </c>
      <c r="D2465" s="1" t="s">
        <v>57</v>
      </c>
      <c r="E2465" s="1">
        <v>115</v>
      </c>
      <c r="F2465" s="1">
        <v>327</v>
      </c>
      <c r="G2465" s="1">
        <v>59</v>
      </c>
      <c r="H2465" s="1">
        <v>95</v>
      </c>
      <c r="I2465" s="1">
        <v>19</v>
      </c>
      <c r="J2465" s="1">
        <v>3</v>
      </c>
      <c r="K2465" s="1">
        <v>5</v>
      </c>
      <c r="L2465" s="1">
        <v>26</v>
      </c>
      <c r="M2465" s="1">
        <v>13</v>
      </c>
      <c r="N2465" s="1">
        <v>5</v>
      </c>
      <c r="O2465" s="1">
        <v>40</v>
      </c>
      <c r="P2465" s="1">
        <v>59</v>
      </c>
    </row>
    <row r="2466" spans="1:16" x14ac:dyDescent="0.25">
      <c r="A2466" s="1" t="s">
        <v>9859</v>
      </c>
      <c r="B2466" s="1">
        <v>2015</v>
      </c>
      <c r="C2466" s="1" t="s">
        <v>64</v>
      </c>
      <c r="D2466" s="1" t="s">
        <v>53</v>
      </c>
      <c r="E2466" s="1">
        <v>98</v>
      </c>
      <c r="F2466" s="1">
        <v>329</v>
      </c>
      <c r="G2466" s="1">
        <v>37</v>
      </c>
      <c r="H2466" s="1">
        <v>68</v>
      </c>
      <c r="I2466" s="1">
        <v>18</v>
      </c>
      <c r="J2466" s="1">
        <v>1</v>
      </c>
      <c r="K2466" s="1">
        <v>13</v>
      </c>
      <c r="L2466" s="1">
        <v>40</v>
      </c>
      <c r="M2466" s="1">
        <v>3</v>
      </c>
      <c r="N2466" s="1">
        <v>1</v>
      </c>
      <c r="O2466" s="1">
        <v>45</v>
      </c>
      <c r="P2466" s="1">
        <v>99</v>
      </c>
    </row>
    <row r="2467" spans="1:16" x14ac:dyDescent="0.25">
      <c r="A2467" s="1" t="s">
        <v>9929</v>
      </c>
      <c r="B2467" s="1">
        <v>2015</v>
      </c>
      <c r="C2467" s="1" t="s">
        <v>52</v>
      </c>
      <c r="D2467" s="1" t="s">
        <v>53</v>
      </c>
      <c r="E2467" s="1">
        <v>112</v>
      </c>
      <c r="F2467" s="1">
        <v>331</v>
      </c>
      <c r="G2467" s="1">
        <v>21</v>
      </c>
      <c r="H2467" s="1">
        <v>79</v>
      </c>
      <c r="I2467" s="1">
        <v>12</v>
      </c>
      <c r="J2467" s="1">
        <v>0</v>
      </c>
      <c r="K2467" s="1">
        <v>9</v>
      </c>
      <c r="L2467" s="1">
        <v>39</v>
      </c>
      <c r="M2467" s="1">
        <v>0</v>
      </c>
      <c r="N2467" s="1">
        <v>1</v>
      </c>
      <c r="O2467" s="1">
        <v>21</v>
      </c>
      <c r="P2467" s="1">
        <v>104</v>
      </c>
    </row>
    <row r="2468" spans="1:16" x14ac:dyDescent="0.25">
      <c r="A2468" s="1" t="s">
        <v>9605</v>
      </c>
      <c r="B2468" s="1">
        <v>2015</v>
      </c>
      <c r="C2468" s="1" t="s">
        <v>79</v>
      </c>
      <c r="D2468" s="1" t="s">
        <v>57</v>
      </c>
      <c r="E2468" s="1">
        <v>88</v>
      </c>
      <c r="F2468" s="1">
        <v>331</v>
      </c>
      <c r="G2468" s="1">
        <v>51</v>
      </c>
      <c r="H2468" s="1">
        <v>73</v>
      </c>
      <c r="I2468" s="1">
        <v>16</v>
      </c>
      <c r="J2468" s="1">
        <v>1</v>
      </c>
      <c r="K2468" s="1">
        <v>12</v>
      </c>
      <c r="L2468" s="1">
        <v>42</v>
      </c>
      <c r="M2468" s="1">
        <v>0</v>
      </c>
      <c r="N2468" s="1">
        <v>1</v>
      </c>
      <c r="O2468" s="1">
        <v>38</v>
      </c>
      <c r="P2468" s="1">
        <v>84</v>
      </c>
    </row>
    <row r="2469" spans="1:16" x14ac:dyDescent="0.25">
      <c r="A2469" s="1" t="s">
        <v>10209</v>
      </c>
      <c r="B2469" s="1">
        <v>2015</v>
      </c>
      <c r="C2469" s="1" t="s">
        <v>63</v>
      </c>
      <c r="D2469" s="1" t="s">
        <v>53</v>
      </c>
      <c r="E2469" s="1">
        <v>128</v>
      </c>
      <c r="F2469" s="1">
        <v>332</v>
      </c>
      <c r="G2469" s="1">
        <v>51</v>
      </c>
      <c r="H2469" s="1">
        <v>88</v>
      </c>
      <c r="I2469" s="1">
        <v>21</v>
      </c>
      <c r="J2469" s="1">
        <v>2</v>
      </c>
      <c r="K2469" s="1">
        <v>8</v>
      </c>
      <c r="L2469" s="1">
        <v>28</v>
      </c>
      <c r="M2469" s="1">
        <v>10</v>
      </c>
      <c r="N2469" s="1">
        <v>4</v>
      </c>
      <c r="O2469" s="1">
        <v>25</v>
      </c>
      <c r="P2469" s="1">
        <v>61</v>
      </c>
    </row>
    <row r="2470" spans="1:16" x14ac:dyDescent="0.25">
      <c r="A2470" s="1" t="s">
        <v>9978</v>
      </c>
      <c r="B2470" s="1">
        <v>2015</v>
      </c>
      <c r="C2470" s="1" t="s">
        <v>72</v>
      </c>
      <c r="D2470" s="1" t="s">
        <v>53</v>
      </c>
      <c r="E2470" s="1">
        <v>106</v>
      </c>
      <c r="F2470" s="1">
        <v>333</v>
      </c>
      <c r="G2470" s="1">
        <v>38</v>
      </c>
      <c r="H2470" s="1">
        <v>82</v>
      </c>
      <c r="I2470" s="1">
        <v>19</v>
      </c>
      <c r="J2470" s="1">
        <v>1</v>
      </c>
      <c r="K2470" s="1">
        <v>7</v>
      </c>
      <c r="L2470" s="1">
        <v>44</v>
      </c>
      <c r="M2470" s="1">
        <v>4</v>
      </c>
      <c r="N2470" s="1">
        <v>1</v>
      </c>
      <c r="O2470" s="1">
        <v>23</v>
      </c>
      <c r="P2470" s="1">
        <v>69</v>
      </c>
    </row>
    <row r="2471" spans="1:16" x14ac:dyDescent="0.25">
      <c r="A2471" s="1" t="s">
        <v>10113</v>
      </c>
      <c r="B2471" s="1">
        <v>2015</v>
      </c>
      <c r="C2471" s="1" t="s">
        <v>60</v>
      </c>
      <c r="D2471" s="1" t="s">
        <v>53</v>
      </c>
      <c r="E2471" s="1">
        <v>101</v>
      </c>
      <c r="F2471" s="1">
        <v>333</v>
      </c>
      <c r="G2471" s="1">
        <v>55</v>
      </c>
      <c r="H2471" s="1">
        <v>107</v>
      </c>
      <c r="I2471" s="1">
        <v>19</v>
      </c>
      <c r="J2471" s="1">
        <v>1</v>
      </c>
      <c r="K2471" s="1">
        <v>15</v>
      </c>
      <c r="L2471" s="1">
        <v>54</v>
      </c>
      <c r="M2471" s="1">
        <v>2</v>
      </c>
      <c r="N2471" s="1">
        <v>0</v>
      </c>
      <c r="O2471" s="1">
        <v>22</v>
      </c>
      <c r="P2471" s="1">
        <v>96</v>
      </c>
    </row>
    <row r="2472" spans="1:16" x14ac:dyDescent="0.25">
      <c r="A2472" s="1" t="s">
        <v>9635</v>
      </c>
      <c r="B2472" s="1">
        <v>2015</v>
      </c>
      <c r="C2472" s="1" t="s">
        <v>75</v>
      </c>
      <c r="D2472" s="1" t="s">
        <v>57</v>
      </c>
      <c r="E2472" s="1">
        <v>108</v>
      </c>
      <c r="F2472" s="1">
        <v>333</v>
      </c>
      <c r="G2472" s="1">
        <v>17</v>
      </c>
      <c r="H2472" s="1">
        <v>91</v>
      </c>
      <c r="I2472" s="1">
        <v>17</v>
      </c>
      <c r="J2472" s="1">
        <v>0</v>
      </c>
      <c r="K2472" s="1">
        <v>0</v>
      </c>
      <c r="L2472" s="1">
        <v>18</v>
      </c>
      <c r="M2472" s="1">
        <v>2</v>
      </c>
      <c r="N2472" s="1">
        <v>0</v>
      </c>
      <c r="O2472" s="1">
        <v>29</v>
      </c>
      <c r="P2472" s="1">
        <v>34</v>
      </c>
    </row>
    <row r="2473" spans="1:16" x14ac:dyDescent="0.25">
      <c r="A2473" s="1" t="s">
        <v>9628</v>
      </c>
      <c r="B2473" s="1">
        <v>2015</v>
      </c>
      <c r="C2473" s="1" t="s">
        <v>55</v>
      </c>
      <c r="D2473" s="1" t="s">
        <v>53</v>
      </c>
      <c r="E2473" s="1">
        <v>96</v>
      </c>
      <c r="F2473" s="1">
        <v>334</v>
      </c>
      <c r="G2473" s="1">
        <v>39</v>
      </c>
      <c r="H2473" s="1">
        <v>88</v>
      </c>
      <c r="I2473" s="1">
        <v>13</v>
      </c>
      <c r="J2473" s="1">
        <v>0</v>
      </c>
      <c r="K2473" s="1">
        <v>13</v>
      </c>
      <c r="L2473" s="1">
        <v>41</v>
      </c>
      <c r="M2473" s="1">
        <v>0</v>
      </c>
      <c r="N2473" s="1">
        <v>0</v>
      </c>
      <c r="O2473" s="1">
        <v>26</v>
      </c>
      <c r="P2473" s="1">
        <v>93</v>
      </c>
    </row>
    <row r="2474" spans="1:16" x14ac:dyDescent="0.25">
      <c r="A2474" s="1" t="s">
        <v>9700</v>
      </c>
      <c r="B2474" s="1">
        <v>2015</v>
      </c>
      <c r="C2474" s="1" t="s">
        <v>54</v>
      </c>
      <c r="D2474" s="1" t="s">
        <v>53</v>
      </c>
      <c r="E2474" s="1">
        <v>104</v>
      </c>
      <c r="F2474" s="1">
        <v>337</v>
      </c>
      <c r="G2474" s="1">
        <v>38</v>
      </c>
      <c r="H2474" s="1">
        <v>71</v>
      </c>
      <c r="I2474" s="1">
        <v>19</v>
      </c>
      <c r="J2474" s="1">
        <v>0</v>
      </c>
      <c r="K2474" s="1">
        <v>11</v>
      </c>
      <c r="L2474" s="1">
        <v>31</v>
      </c>
      <c r="M2474" s="1">
        <v>0</v>
      </c>
      <c r="N2474" s="1">
        <v>0</v>
      </c>
      <c r="O2474" s="1">
        <v>33</v>
      </c>
      <c r="P2474" s="1">
        <v>115</v>
      </c>
    </row>
    <row r="2475" spans="1:16" x14ac:dyDescent="0.25">
      <c r="A2475" s="1" t="s">
        <v>10066</v>
      </c>
      <c r="B2475" s="1">
        <v>2015</v>
      </c>
      <c r="C2475" s="1" t="s">
        <v>72</v>
      </c>
      <c r="D2475" s="1" t="s">
        <v>53</v>
      </c>
      <c r="E2475" s="1">
        <v>94</v>
      </c>
      <c r="F2475" s="1">
        <v>337</v>
      </c>
      <c r="G2475" s="1">
        <v>36</v>
      </c>
      <c r="H2475" s="1">
        <v>73</v>
      </c>
      <c r="I2475" s="1">
        <v>17</v>
      </c>
      <c r="J2475" s="1">
        <v>1</v>
      </c>
      <c r="K2475" s="1">
        <v>15</v>
      </c>
      <c r="L2475" s="1">
        <v>50</v>
      </c>
      <c r="M2475" s="1">
        <v>0</v>
      </c>
      <c r="N2475" s="1">
        <v>0</v>
      </c>
      <c r="O2475" s="1">
        <v>32</v>
      </c>
      <c r="P2475" s="1">
        <v>106</v>
      </c>
    </row>
    <row r="2476" spans="1:16" x14ac:dyDescent="0.25">
      <c r="A2476" s="1" t="s">
        <v>10097</v>
      </c>
      <c r="B2476" s="1">
        <v>2015</v>
      </c>
      <c r="C2476" s="1" t="s">
        <v>54</v>
      </c>
      <c r="D2476" s="1" t="s">
        <v>53</v>
      </c>
      <c r="E2476" s="1">
        <v>133</v>
      </c>
      <c r="F2476" s="1">
        <v>339</v>
      </c>
      <c r="G2476" s="1">
        <v>46</v>
      </c>
      <c r="H2476" s="1">
        <v>80</v>
      </c>
      <c r="I2476" s="1">
        <v>15</v>
      </c>
      <c r="J2476" s="1">
        <v>4</v>
      </c>
      <c r="K2476" s="1">
        <v>9</v>
      </c>
      <c r="L2476" s="1">
        <v>36</v>
      </c>
      <c r="M2476" s="1">
        <v>24</v>
      </c>
      <c r="N2476" s="1">
        <v>9</v>
      </c>
      <c r="O2476" s="1">
        <v>18</v>
      </c>
      <c r="P2476" s="1">
        <v>105</v>
      </c>
    </row>
    <row r="2477" spans="1:16" x14ac:dyDescent="0.25">
      <c r="A2477" s="1" t="s">
        <v>9886</v>
      </c>
      <c r="B2477" s="1">
        <v>2015</v>
      </c>
      <c r="C2477" s="1" t="s">
        <v>78</v>
      </c>
      <c r="D2477" s="1" t="s">
        <v>53</v>
      </c>
      <c r="E2477" s="1">
        <v>112</v>
      </c>
      <c r="F2477" s="1">
        <v>341</v>
      </c>
      <c r="G2477" s="1">
        <v>55</v>
      </c>
      <c r="H2477" s="1">
        <v>88</v>
      </c>
      <c r="I2477" s="1">
        <v>16</v>
      </c>
      <c r="J2477" s="1">
        <v>11</v>
      </c>
      <c r="K2477" s="1">
        <v>8</v>
      </c>
      <c r="L2477" s="1">
        <v>30</v>
      </c>
      <c r="M2477" s="1">
        <v>18</v>
      </c>
      <c r="N2477" s="1">
        <v>8</v>
      </c>
      <c r="O2477" s="1">
        <v>22</v>
      </c>
      <c r="P2477" s="1">
        <v>76</v>
      </c>
    </row>
    <row r="2478" spans="1:16" x14ac:dyDescent="0.25">
      <c r="A2478" s="1" t="s">
        <v>10059</v>
      </c>
      <c r="B2478" s="1">
        <v>2015</v>
      </c>
      <c r="C2478" s="1" t="s">
        <v>54</v>
      </c>
      <c r="D2478" s="1" t="s">
        <v>53</v>
      </c>
      <c r="E2478" s="1">
        <v>120</v>
      </c>
      <c r="F2478" s="1">
        <v>344</v>
      </c>
      <c r="G2478" s="1">
        <v>44</v>
      </c>
      <c r="H2478" s="1">
        <v>96</v>
      </c>
      <c r="I2478" s="1">
        <v>18</v>
      </c>
      <c r="J2478" s="1">
        <v>1</v>
      </c>
      <c r="K2478" s="1">
        <v>12</v>
      </c>
      <c r="L2478" s="1">
        <v>34</v>
      </c>
      <c r="M2478" s="1">
        <v>4</v>
      </c>
      <c r="N2478" s="1">
        <v>5</v>
      </c>
      <c r="O2478" s="1">
        <v>16</v>
      </c>
      <c r="P2478" s="1">
        <v>74</v>
      </c>
    </row>
    <row r="2479" spans="1:16" x14ac:dyDescent="0.25">
      <c r="A2479" s="1" t="s">
        <v>9672</v>
      </c>
      <c r="B2479" s="1">
        <v>2015</v>
      </c>
      <c r="C2479" s="1" t="s">
        <v>79</v>
      </c>
      <c r="D2479" s="1" t="s">
        <v>57</v>
      </c>
      <c r="E2479" s="1">
        <v>95</v>
      </c>
      <c r="F2479" s="1">
        <v>346</v>
      </c>
      <c r="G2479" s="1">
        <v>43</v>
      </c>
      <c r="H2479" s="1">
        <v>86</v>
      </c>
      <c r="I2479" s="1">
        <v>25</v>
      </c>
      <c r="J2479" s="1">
        <v>1</v>
      </c>
      <c r="K2479" s="1">
        <v>16</v>
      </c>
      <c r="L2479" s="1">
        <v>73</v>
      </c>
      <c r="M2479" s="1">
        <v>1</v>
      </c>
      <c r="N2479" s="1">
        <v>0</v>
      </c>
      <c r="O2479" s="1">
        <v>33</v>
      </c>
      <c r="P2479" s="1">
        <v>79</v>
      </c>
    </row>
    <row r="2480" spans="1:16" x14ac:dyDescent="0.25">
      <c r="A2480" s="1" t="s">
        <v>9650</v>
      </c>
      <c r="B2480" s="1">
        <v>2015</v>
      </c>
      <c r="C2480" s="1" t="s">
        <v>58</v>
      </c>
      <c r="D2480" s="1" t="s">
        <v>57</v>
      </c>
      <c r="E2480" s="1">
        <v>113</v>
      </c>
      <c r="F2480" s="1">
        <v>347</v>
      </c>
      <c r="G2480" s="1">
        <v>36</v>
      </c>
      <c r="H2480" s="1">
        <v>86</v>
      </c>
      <c r="I2480" s="1">
        <v>11</v>
      </c>
      <c r="J2480" s="1">
        <v>0</v>
      </c>
      <c r="K2480" s="1">
        <v>15</v>
      </c>
      <c r="L2480" s="1">
        <v>53</v>
      </c>
      <c r="M2480" s="1">
        <v>1</v>
      </c>
      <c r="N2480" s="1">
        <v>1</v>
      </c>
      <c r="O2480" s="1">
        <v>49</v>
      </c>
      <c r="P2480" s="1">
        <v>103</v>
      </c>
    </row>
    <row r="2481" spans="1:16" x14ac:dyDescent="0.25">
      <c r="A2481" s="1" t="s">
        <v>10177</v>
      </c>
      <c r="B2481" s="1">
        <v>2015</v>
      </c>
      <c r="C2481" s="1" t="s">
        <v>65</v>
      </c>
      <c r="D2481" s="1" t="s">
        <v>57</v>
      </c>
      <c r="E2481" s="1">
        <v>107</v>
      </c>
      <c r="F2481" s="1">
        <v>350</v>
      </c>
      <c r="G2481" s="1">
        <v>38</v>
      </c>
      <c r="H2481" s="1">
        <v>92</v>
      </c>
      <c r="I2481" s="1">
        <v>15</v>
      </c>
      <c r="J2481" s="1">
        <v>5</v>
      </c>
      <c r="K2481" s="1">
        <v>6</v>
      </c>
      <c r="L2481" s="1">
        <v>34</v>
      </c>
      <c r="M2481" s="1">
        <v>3</v>
      </c>
      <c r="N2481" s="1">
        <v>2</v>
      </c>
      <c r="O2481" s="1">
        <v>36</v>
      </c>
      <c r="P2481" s="1">
        <v>97</v>
      </c>
    </row>
    <row r="2482" spans="1:16" x14ac:dyDescent="0.25">
      <c r="A2482" s="1" t="s">
        <v>10120</v>
      </c>
      <c r="B2482" s="1">
        <v>2015</v>
      </c>
      <c r="C2482" s="1" t="s">
        <v>55</v>
      </c>
      <c r="D2482" s="1" t="s">
        <v>53</v>
      </c>
      <c r="E2482" s="1">
        <v>112</v>
      </c>
      <c r="F2482" s="1">
        <v>350</v>
      </c>
      <c r="G2482" s="1">
        <v>28</v>
      </c>
      <c r="H2482" s="1">
        <v>61</v>
      </c>
      <c r="I2482" s="1">
        <v>11</v>
      </c>
      <c r="J2482" s="1">
        <v>0</v>
      </c>
      <c r="K2482" s="1">
        <v>11</v>
      </c>
      <c r="L2482" s="1">
        <v>28</v>
      </c>
      <c r="M2482" s="1">
        <v>0</v>
      </c>
      <c r="N2482" s="1">
        <v>1</v>
      </c>
      <c r="O2482" s="1">
        <v>21</v>
      </c>
      <c r="P2482" s="1">
        <v>132</v>
      </c>
    </row>
    <row r="2483" spans="1:16" x14ac:dyDescent="0.25">
      <c r="A2483" s="1" t="s">
        <v>10138</v>
      </c>
      <c r="B2483" s="1">
        <v>2015</v>
      </c>
      <c r="C2483" s="1" t="s">
        <v>71</v>
      </c>
      <c r="D2483" s="1" t="s">
        <v>53</v>
      </c>
      <c r="E2483" s="1">
        <v>97</v>
      </c>
      <c r="F2483" s="1">
        <v>352</v>
      </c>
      <c r="G2483" s="1">
        <v>48</v>
      </c>
      <c r="H2483" s="1">
        <v>90</v>
      </c>
      <c r="I2483" s="1">
        <v>11</v>
      </c>
      <c r="J2483" s="1">
        <v>3</v>
      </c>
      <c r="K2483" s="1">
        <v>11</v>
      </c>
      <c r="L2483" s="1">
        <v>33</v>
      </c>
      <c r="M2483" s="1">
        <v>13</v>
      </c>
      <c r="N2483" s="1">
        <v>3</v>
      </c>
      <c r="O2483" s="1">
        <v>34</v>
      </c>
      <c r="P2483" s="1">
        <v>66</v>
      </c>
    </row>
    <row r="2484" spans="1:16" x14ac:dyDescent="0.25">
      <c r="A2484" s="1" t="s">
        <v>10088</v>
      </c>
      <c r="B2484" s="1">
        <v>2015</v>
      </c>
      <c r="C2484" s="1" t="s">
        <v>68</v>
      </c>
      <c r="D2484" s="1" t="s">
        <v>57</v>
      </c>
      <c r="E2484" s="1">
        <v>103</v>
      </c>
      <c r="F2484" s="1">
        <v>354</v>
      </c>
      <c r="G2484" s="1">
        <v>50</v>
      </c>
      <c r="H2484" s="1">
        <v>100</v>
      </c>
      <c r="I2484" s="1">
        <v>18</v>
      </c>
      <c r="J2484" s="1">
        <v>1</v>
      </c>
      <c r="K2484" s="1">
        <v>5</v>
      </c>
      <c r="L2484" s="1">
        <v>31</v>
      </c>
      <c r="M2484" s="1">
        <v>2</v>
      </c>
      <c r="N2484" s="1">
        <v>5</v>
      </c>
      <c r="O2484" s="1">
        <v>42</v>
      </c>
      <c r="P2484" s="1">
        <v>48</v>
      </c>
    </row>
    <row r="2485" spans="1:16" x14ac:dyDescent="0.25">
      <c r="A2485" s="1" t="s">
        <v>9483</v>
      </c>
      <c r="B2485" s="1">
        <v>2015</v>
      </c>
      <c r="C2485" s="1" t="s">
        <v>74</v>
      </c>
      <c r="D2485" s="1" t="s">
        <v>53</v>
      </c>
      <c r="E2485" s="1">
        <v>104</v>
      </c>
      <c r="F2485" s="1">
        <v>354</v>
      </c>
      <c r="G2485" s="1">
        <v>40</v>
      </c>
      <c r="H2485" s="1">
        <v>96</v>
      </c>
      <c r="I2485" s="1">
        <v>18</v>
      </c>
      <c r="J2485" s="1">
        <v>0</v>
      </c>
      <c r="K2485" s="1">
        <v>13</v>
      </c>
      <c r="L2485" s="1">
        <v>48</v>
      </c>
      <c r="M2485" s="1">
        <v>2</v>
      </c>
      <c r="N2485" s="1">
        <v>5</v>
      </c>
      <c r="O2485" s="1">
        <v>49</v>
      </c>
      <c r="P2485" s="1">
        <v>92</v>
      </c>
    </row>
    <row r="2486" spans="1:16" x14ac:dyDescent="0.25">
      <c r="A2486" s="1" t="s">
        <v>10086</v>
      </c>
      <c r="B2486" s="1">
        <v>2015</v>
      </c>
      <c r="C2486" s="1" t="s">
        <v>81</v>
      </c>
      <c r="D2486" s="1" t="s">
        <v>57</v>
      </c>
      <c r="E2486" s="1">
        <v>93</v>
      </c>
      <c r="F2486" s="1">
        <v>355</v>
      </c>
      <c r="G2486" s="1">
        <v>42</v>
      </c>
      <c r="H2486" s="1">
        <v>102</v>
      </c>
      <c r="I2486" s="1">
        <v>12</v>
      </c>
      <c r="J2486" s="1">
        <v>3</v>
      </c>
      <c r="K2486" s="1">
        <v>5</v>
      </c>
      <c r="L2486" s="1">
        <v>26</v>
      </c>
      <c r="M2486" s="1">
        <v>14</v>
      </c>
      <c r="N2486" s="1">
        <v>5</v>
      </c>
      <c r="O2486" s="1">
        <v>30</v>
      </c>
      <c r="P2486" s="1">
        <v>25</v>
      </c>
    </row>
    <row r="2487" spans="1:16" x14ac:dyDescent="0.25">
      <c r="A2487" s="1" t="s">
        <v>10054</v>
      </c>
      <c r="B2487" s="1">
        <v>2015</v>
      </c>
      <c r="C2487" s="1" t="s">
        <v>73</v>
      </c>
      <c r="D2487" s="1" t="s">
        <v>57</v>
      </c>
      <c r="E2487" s="1">
        <v>115</v>
      </c>
      <c r="F2487" s="1">
        <v>355</v>
      </c>
      <c r="G2487" s="1">
        <v>43</v>
      </c>
      <c r="H2487" s="1">
        <v>83</v>
      </c>
      <c r="I2487" s="1">
        <v>12</v>
      </c>
      <c r="J2487" s="1">
        <v>0</v>
      </c>
      <c r="K2487" s="1">
        <v>16</v>
      </c>
      <c r="L2487" s="1">
        <v>47</v>
      </c>
      <c r="M2487" s="1">
        <v>0</v>
      </c>
      <c r="N2487" s="1">
        <v>1</v>
      </c>
      <c r="O2487" s="1">
        <v>65</v>
      </c>
      <c r="P2487" s="1">
        <v>92</v>
      </c>
    </row>
    <row r="2488" spans="1:16" x14ac:dyDescent="0.25">
      <c r="A2488" s="1" t="s">
        <v>9630</v>
      </c>
      <c r="B2488" s="1">
        <v>2015</v>
      </c>
      <c r="C2488" s="1" t="s">
        <v>75</v>
      </c>
      <c r="D2488" s="1" t="s">
        <v>57</v>
      </c>
      <c r="E2488" s="1">
        <v>96</v>
      </c>
      <c r="F2488" s="1">
        <v>359</v>
      </c>
      <c r="G2488" s="1">
        <v>46</v>
      </c>
      <c r="H2488" s="1">
        <v>85</v>
      </c>
      <c r="I2488" s="1">
        <v>13</v>
      </c>
      <c r="J2488" s="1">
        <v>3</v>
      </c>
      <c r="K2488" s="1">
        <v>19</v>
      </c>
      <c r="L2488" s="1">
        <v>42</v>
      </c>
      <c r="M2488" s="1">
        <v>2</v>
      </c>
      <c r="N2488" s="1">
        <v>1</v>
      </c>
      <c r="O2488" s="1">
        <v>23</v>
      </c>
      <c r="P2488" s="1">
        <v>101</v>
      </c>
    </row>
    <row r="2489" spans="1:16" x14ac:dyDescent="0.25">
      <c r="A2489" s="1" t="s">
        <v>9722</v>
      </c>
      <c r="B2489" s="1">
        <v>2015</v>
      </c>
      <c r="C2489" s="1" t="s">
        <v>69</v>
      </c>
      <c r="D2489" s="1" t="s">
        <v>57</v>
      </c>
      <c r="E2489" s="1">
        <v>116</v>
      </c>
      <c r="F2489" s="1">
        <v>360</v>
      </c>
      <c r="G2489" s="1">
        <v>36</v>
      </c>
      <c r="H2489" s="1">
        <v>94</v>
      </c>
      <c r="I2489" s="1">
        <v>23</v>
      </c>
      <c r="J2489" s="1">
        <v>0</v>
      </c>
      <c r="K2489" s="1">
        <v>3</v>
      </c>
      <c r="L2489" s="1">
        <v>28</v>
      </c>
      <c r="M2489" s="1">
        <v>2</v>
      </c>
      <c r="N2489" s="1">
        <v>1</v>
      </c>
      <c r="O2489" s="1">
        <v>38</v>
      </c>
      <c r="P2489" s="1">
        <v>70</v>
      </c>
    </row>
    <row r="2490" spans="1:16" x14ac:dyDescent="0.25">
      <c r="A2490" s="1" t="s">
        <v>9599</v>
      </c>
      <c r="B2490" s="1">
        <v>2015</v>
      </c>
      <c r="C2490" s="1" t="s">
        <v>63</v>
      </c>
      <c r="D2490" s="1" t="s">
        <v>53</v>
      </c>
      <c r="E2490" s="1">
        <v>104</v>
      </c>
      <c r="F2490" s="1">
        <v>361</v>
      </c>
      <c r="G2490" s="1">
        <v>25</v>
      </c>
      <c r="H2490" s="1">
        <v>101</v>
      </c>
      <c r="I2490" s="1">
        <v>16</v>
      </c>
      <c r="J2490" s="1">
        <v>0</v>
      </c>
      <c r="K2490" s="1">
        <v>4</v>
      </c>
      <c r="L2490" s="1">
        <v>32</v>
      </c>
      <c r="M2490" s="1">
        <v>2</v>
      </c>
      <c r="N2490" s="1">
        <v>4</v>
      </c>
      <c r="O2490" s="1">
        <v>23</v>
      </c>
      <c r="P2490" s="1">
        <v>34</v>
      </c>
    </row>
    <row r="2491" spans="1:16" x14ac:dyDescent="0.25">
      <c r="A2491" s="1" t="s">
        <v>10141</v>
      </c>
      <c r="B2491" s="1">
        <v>2015</v>
      </c>
      <c r="C2491" s="1" t="s">
        <v>72</v>
      </c>
      <c r="D2491" s="1" t="s">
        <v>53</v>
      </c>
      <c r="E2491" s="1">
        <v>95</v>
      </c>
      <c r="F2491" s="1">
        <v>363</v>
      </c>
      <c r="G2491" s="1">
        <v>38</v>
      </c>
      <c r="H2491" s="1">
        <v>84</v>
      </c>
      <c r="I2491" s="1">
        <v>22</v>
      </c>
      <c r="J2491" s="1">
        <v>0</v>
      </c>
      <c r="K2491" s="1">
        <v>12</v>
      </c>
      <c r="L2491" s="1">
        <v>45</v>
      </c>
      <c r="M2491" s="1">
        <v>0</v>
      </c>
      <c r="N2491" s="1">
        <v>0</v>
      </c>
      <c r="O2491" s="1">
        <v>13</v>
      </c>
      <c r="P2491" s="1">
        <v>104</v>
      </c>
    </row>
    <row r="2492" spans="1:16" x14ac:dyDescent="0.25">
      <c r="A2492" s="1" t="s">
        <v>9956</v>
      </c>
      <c r="B2492" s="1">
        <v>2015</v>
      </c>
      <c r="C2492" s="1" t="s">
        <v>61</v>
      </c>
      <c r="D2492" s="1" t="s">
        <v>53</v>
      </c>
      <c r="E2492" s="1">
        <v>104</v>
      </c>
      <c r="F2492" s="1">
        <v>363</v>
      </c>
      <c r="G2492" s="1">
        <v>46</v>
      </c>
      <c r="H2492" s="1">
        <v>100</v>
      </c>
      <c r="I2492" s="1">
        <v>17</v>
      </c>
      <c r="J2492" s="1">
        <v>2</v>
      </c>
      <c r="K2492" s="1">
        <v>10</v>
      </c>
      <c r="L2492" s="1">
        <v>42</v>
      </c>
      <c r="M2492" s="1">
        <v>4</v>
      </c>
      <c r="N2492" s="1">
        <v>4</v>
      </c>
      <c r="O2492" s="1">
        <v>19</v>
      </c>
      <c r="P2492" s="1">
        <v>111</v>
      </c>
    </row>
    <row r="2493" spans="1:16" x14ac:dyDescent="0.25">
      <c r="A2493" s="1" t="s">
        <v>9760</v>
      </c>
      <c r="B2493" s="1">
        <v>2015</v>
      </c>
      <c r="C2493" s="1" t="s">
        <v>84</v>
      </c>
      <c r="D2493" s="1" t="s">
        <v>57</v>
      </c>
      <c r="E2493" s="1">
        <v>103</v>
      </c>
      <c r="F2493" s="1">
        <v>366</v>
      </c>
      <c r="G2493" s="1">
        <v>45</v>
      </c>
      <c r="H2493" s="1">
        <v>110</v>
      </c>
      <c r="I2493" s="1">
        <v>21</v>
      </c>
      <c r="J2493" s="1">
        <v>5</v>
      </c>
      <c r="K2493" s="1">
        <v>10</v>
      </c>
      <c r="L2493" s="1">
        <v>43</v>
      </c>
      <c r="M2493" s="1">
        <v>5</v>
      </c>
      <c r="N2493" s="1">
        <v>6</v>
      </c>
      <c r="O2493" s="1">
        <v>21</v>
      </c>
      <c r="P2493" s="1">
        <v>76</v>
      </c>
    </row>
    <row r="2494" spans="1:16" x14ac:dyDescent="0.25">
      <c r="A2494" s="1" t="s">
        <v>10005</v>
      </c>
      <c r="B2494" s="1">
        <v>2015</v>
      </c>
      <c r="C2494" s="1" t="s">
        <v>82</v>
      </c>
      <c r="D2494" s="1" t="s">
        <v>57</v>
      </c>
      <c r="E2494" s="1">
        <v>96</v>
      </c>
      <c r="F2494" s="1">
        <v>366</v>
      </c>
      <c r="G2494" s="1">
        <v>49</v>
      </c>
      <c r="H2494" s="1">
        <v>109</v>
      </c>
      <c r="I2494" s="1">
        <v>13</v>
      </c>
      <c r="J2494" s="1">
        <v>6</v>
      </c>
      <c r="K2494" s="1">
        <v>1</v>
      </c>
      <c r="L2494" s="1">
        <v>26</v>
      </c>
      <c r="M2494" s="1">
        <v>24</v>
      </c>
      <c r="N2494" s="1">
        <v>5</v>
      </c>
      <c r="O2494" s="1">
        <v>19</v>
      </c>
      <c r="P2494" s="1">
        <v>36</v>
      </c>
    </row>
    <row r="2495" spans="1:16" x14ac:dyDescent="0.25">
      <c r="A2495" s="1" t="s">
        <v>10288</v>
      </c>
      <c r="B2495" s="1">
        <v>2015</v>
      </c>
      <c r="C2495" s="1" t="s">
        <v>58</v>
      </c>
      <c r="D2495" s="1" t="s">
        <v>57</v>
      </c>
      <c r="E2495" s="1">
        <v>101</v>
      </c>
      <c r="F2495" s="1">
        <v>366</v>
      </c>
      <c r="G2495" s="1">
        <v>39</v>
      </c>
      <c r="H2495" s="1">
        <v>96</v>
      </c>
      <c r="I2495" s="1">
        <v>18</v>
      </c>
      <c r="J2495" s="1">
        <v>1</v>
      </c>
      <c r="K2495" s="1">
        <v>10</v>
      </c>
      <c r="L2495" s="1">
        <v>47</v>
      </c>
      <c r="M2495" s="1">
        <v>3</v>
      </c>
      <c r="N2495" s="1">
        <v>1</v>
      </c>
      <c r="O2495" s="1">
        <v>32</v>
      </c>
      <c r="P2495" s="1">
        <v>121</v>
      </c>
    </row>
    <row r="2496" spans="1:16" x14ac:dyDescent="0.25">
      <c r="A2496" s="1" t="s">
        <v>9495</v>
      </c>
      <c r="B2496" s="1">
        <v>2015</v>
      </c>
      <c r="C2496" s="1" t="s">
        <v>79</v>
      </c>
      <c r="D2496" s="1" t="s">
        <v>57</v>
      </c>
      <c r="E2496" s="1">
        <v>118</v>
      </c>
      <c r="F2496" s="1">
        <v>367</v>
      </c>
      <c r="G2496" s="1">
        <v>59</v>
      </c>
      <c r="H2496" s="1">
        <v>88</v>
      </c>
      <c r="I2496" s="1">
        <v>21</v>
      </c>
      <c r="J2496" s="1">
        <v>1</v>
      </c>
      <c r="K2496" s="1">
        <v>13</v>
      </c>
      <c r="L2496" s="1">
        <v>37</v>
      </c>
      <c r="M2496" s="1">
        <v>5</v>
      </c>
      <c r="N2496" s="1">
        <v>2</v>
      </c>
      <c r="O2496" s="1">
        <v>33</v>
      </c>
      <c r="P2496" s="1">
        <v>106</v>
      </c>
    </row>
    <row r="2497" spans="1:16" x14ac:dyDescent="0.25">
      <c r="A2497" s="1" t="s">
        <v>9764</v>
      </c>
      <c r="B2497" s="1">
        <v>2015</v>
      </c>
      <c r="C2497" s="1" t="s">
        <v>62</v>
      </c>
      <c r="D2497" s="1" t="s">
        <v>57</v>
      </c>
      <c r="E2497" s="1">
        <v>103</v>
      </c>
      <c r="F2497" s="1">
        <v>371</v>
      </c>
      <c r="G2497" s="1">
        <v>51</v>
      </c>
      <c r="H2497" s="1">
        <v>98</v>
      </c>
      <c r="I2497" s="1">
        <v>20</v>
      </c>
      <c r="J2497" s="1">
        <v>3</v>
      </c>
      <c r="K2497" s="1">
        <v>7</v>
      </c>
      <c r="L2497" s="1">
        <v>43</v>
      </c>
      <c r="M2497" s="1">
        <v>1</v>
      </c>
      <c r="N2497" s="1">
        <v>0</v>
      </c>
      <c r="O2497" s="1">
        <v>36</v>
      </c>
      <c r="P2497" s="1">
        <v>64</v>
      </c>
    </row>
    <row r="2498" spans="1:16" x14ac:dyDescent="0.25">
      <c r="A2498" s="1" t="s">
        <v>10012</v>
      </c>
      <c r="B2498" s="1">
        <v>2015</v>
      </c>
      <c r="C2498" s="1" t="s">
        <v>66</v>
      </c>
      <c r="D2498" s="1" t="s">
        <v>53</v>
      </c>
      <c r="E2498" s="1">
        <v>120</v>
      </c>
      <c r="F2498" s="1">
        <v>372</v>
      </c>
      <c r="G2498" s="1">
        <v>40</v>
      </c>
      <c r="H2498" s="1">
        <v>92</v>
      </c>
      <c r="I2498" s="1">
        <v>12</v>
      </c>
      <c r="J2498" s="1">
        <v>3</v>
      </c>
      <c r="K2498" s="1">
        <v>1</v>
      </c>
      <c r="L2498" s="1">
        <v>37</v>
      </c>
      <c r="M2498" s="1">
        <v>6</v>
      </c>
      <c r="N2498" s="1">
        <v>1</v>
      </c>
      <c r="O2498" s="1">
        <v>23</v>
      </c>
      <c r="P2498" s="1">
        <v>50</v>
      </c>
    </row>
    <row r="2499" spans="1:16" x14ac:dyDescent="0.25">
      <c r="A2499" s="1" t="s">
        <v>10205</v>
      </c>
      <c r="B2499" s="1">
        <v>2015</v>
      </c>
      <c r="C2499" s="1" t="s">
        <v>75</v>
      </c>
      <c r="D2499" s="1" t="s">
        <v>57</v>
      </c>
      <c r="E2499" s="1">
        <v>97</v>
      </c>
      <c r="F2499" s="1">
        <v>372</v>
      </c>
      <c r="G2499" s="1">
        <v>42</v>
      </c>
      <c r="H2499" s="1">
        <v>104</v>
      </c>
      <c r="I2499" s="1">
        <v>19</v>
      </c>
      <c r="J2499" s="1">
        <v>2</v>
      </c>
      <c r="K2499" s="1">
        <v>13</v>
      </c>
      <c r="L2499" s="1">
        <v>48</v>
      </c>
      <c r="M2499" s="1">
        <v>4</v>
      </c>
      <c r="N2499" s="1">
        <v>1</v>
      </c>
      <c r="O2499" s="1">
        <v>17</v>
      </c>
      <c r="P2499" s="1">
        <v>94</v>
      </c>
    </row>
    <row r="2500" spans="1:16" x14ac:dyDescent="0.25">
      <c r="A2500" s="1" t="s">
        <v>10289</v>
      </c>
      <c r="B2500" s="1">
        <v>2015</v>
      </c>
      <c r="C2500" s="1" t="s">
        <v>63</v>
      </c>
      <c r="D2500" s="1" t="s">
        <v>53</v>
      </c>
      <c r="E2500" s="1">
        <v>110</v>
      </c>
      <c r="F2500" s="1">
        <v>373</v>
      </c>
      <c r="G2500" s="1">
        <v>59</v>
      </c>
      <c r="H2500" s="1">
        <v>84</v>
      </c>
      <c r="I2500" s="1">
        <v>15</v>
      </c>
      <c r="J2500" s="1">
        <v>1</v>
      </c>
      <c r="K2500" s="1">
        <v>16</v>
      </c>
      <c r="L2500" s="1">
        <v>40</v>
      </c>
      <c r="M2500" s="1">
        <v>12</v>
      </c>
      <c r="N2500" s="1">
        <v>6</v>
      </c>
      <c r="O2500" s="1">
        <v>46</v>
      </c>
      <c r="P2500" s="1">
        <v>144</v>
      </c>
    </row>
    <row r="2501" spans="1:16" x14ac:dyDescent="0.25">
      <c r="A2501" s="1" t="s">
        <v>10129</v>
      </c>
      <c r="B2501" s="1">
        <v>2015</v>
      </c>
      <c r="C2501" s="1" t="s">
        <v>62</v>
      </c>
      <c r="D2501" s="1" t="s">
        <v>57</v>
      </c>
      <c r="E2501" s="1">
        <v>114</v>
      </c>
      <c r="F2501" s="1">
        <v>375</v>
      </c>
      <c r="G2501" s="1">
        <v>42</v>
      </c>
      <c r="H2501" s="1">
        <v>99</v>
      </c>
      <c r="I2501" s="1">
        <v>18</v>
      </c>
      <c r="J2501" s="1">
        <v>4</v>
      </c>
      <c r="K2501" s="1">
        <v>6</v>
      </c>
      <c r="L2501" s="1">
        <v>29</v>
      </c>
      <c r="M2501" s="1">
        <v>1</v>
      </c>
      <c r="N2501" s="1">
        <v>3</v>
      </c>
      <c r="O2501" s="1">
        <v>12</v>
      </c>
      <c r="P2501" s="1">
        <v>68</v>
      </c>
    </row>
    <row r="2502" spans="1:16" x14ac:dyDescent="0.25">
      <c r="A2502" s="1" t="s">
        <v>10098</v>
      </c>
      <c r="B2502" s="1">
        <v>2015</v>
      </c>
      <c r="C2502" s="1" t="s">
        <v>60</v>
      </c>
      <c r="D2502" s="1" t="s">
        <v>53</v>
      </c>
      <c r="E2502" s="1">
        <v>128</v>
      </c>
      <c r="F2502" s="1">
        <v>376</v>
      </c>
      <c r="G2502" s="1">
        <v>52</v>
      </c>
      <c r="H2502" s="1">
        <v>94</v>
      </c>
      <c r="I2502" s="1">
        <v>16</v>
      </c>
      <c r="J2502" s="1">
        <v>4</v>
      </c>
      <c r="K2502" s="1">
        <v>5</v>
      </c>
      <c r="L2502" s="1">
        <v>45</v>
      </c>
      <c r="M2502" s="1">
        <v>2</v>
      </c>
      <c r="N2502" s="1">
        <v>1</v>
      </c>
      <c r="O2502" s="1">
        <v>39</v>
      </c>
      <c r="P2502" s="1">
        <v>83</v>
      </c>
    </row>
    <row r="2503" spans="1:16" x14ac:dyDescent="0.25">
      <c r="A2503" s="1" t="s">
        <v>10204</v>
      </c>
      <c r="B2503" s="1">
        <v>2015</v>
      </c>
      <c r="C2503" s="1" t="s">
        <v>77</v>
      </c>
      <c r="D2503" s="1" t="s">
        <v>53</v>
      </c>
      <c r="E2503" s="1">
        <v>113</v>
      </c>
      <c r="F2503" s="1">
        <v>378</v>
      </c>
      <c r="G2503" s="1">
        <v>37</v>
      </c>
      <c r="H2503" s="1">
        <v>99</v>
      </c>
      <c r="I2503" s="1">
        <v>17</v>
      </c>
      <c r="J2503" s="1">
        <v>1</v>
      </c>
      <c r="K2503" s="1">
        <v>16</v>
      </c>
      <c r="L2503" s="1">
        <v>51</v>
      </c>
      <c r="M2503" s="1">
        <v>3</v>
      </c>
      <c r="N2503" s="1">
        <v>1</v>
      </c>
      <c r="O2503" s="1">
        <v>17</v>
      </c>
      <c r="P2503" s="1">
        <v>82</v>
      </c>
    </row>
    <row r="2504" spans="1:16" x14ac:dyDescent="0.25">
      <c r="A2504" s="1" t="s">
        <v>9646</v>
      </c>
      <c r="B2504" s="1">
        <v>2015</v>
      </c>
      <c r="C2504" s="1" t="s">
        <v>69</v>
      </c>
      <c r="D2504" s="1" t="s">
        <v>57</v>
      </c>
      <c r="E2504" s="1">
        <v>117</v>
      </c>
      <c r="F2504" s="1">
        <v>379</v>
      </c>
      <c r="G2504" s="1">
        <v>44</v>
      </c>
      <c r="H2504" s="1">
        <v>98</v>
      </c>
      <c r="I2504" s="1">
        <v>18</v>
      </c>
      <c r="J2504" s="1">
        <v>1</v>
      </c>
      <c r="K2504" s="1">
        <v>10</v>
      </c>
      <c r="L2504" s="1">
        <v>41</v>
      </c>
      <c r="M2504" s="1">
        <v>2</v>
      </c>
      <c r="N2504" s="1">
        <v>0</v>
      </c>
      <c r="O2504" s="1">
        <v>24</v>
      </c>
      <c r="P2504" s="1">
        <v>88</v>
      </c>
    </row>
    <row r="2505" spans="1:16" x14ac:dyDescent="0.25">
      <c r="A2505" s="1" t="s">
        <v>9563</v>
      </c>
      <c r="B2505" s="1">
        <v>2015</v>
      </c>
      <c r="C2505" s="1" t="s">
        <v>64</v>
      </c>
      <c r="D2505" s="1" t="s">
        <v>53</v>
      </c>
      <c r="E2505" s="1">
        <v>93</v>
      </c>
      <c r="F2505" s="1">
        <v>381</v>
      </c>
      <c r="G2505" s="1">
        <v>46</v>
      </c>
      <c r="H2505" s="1">
        <v>111</v>
      </c>
      <c r="I2505" s="1">
        <v>19</v>
      </c>
      <c r="J2505" s="1">
        <v>1</v>
      </c>
      <c r="K2505" s="1">
        <v>12</v>
      </c>
      <c r="L2505" s="1">
        <v>42</v>
      </c>
      <c r="M2505" s="1">
        <v>2</v>
      </c>
      <c r="N2505" s="1">
        <v>2</v>
      </c>
      <c r="O2505" s="1">
        <v>38</v>
      </c>
      <c r="P2505" s="1">
        <v>51</v>
      </c>
    </row>
    <row r="2506" spans="1:16" x14ac:dyDescent="0.25">
      <c r="A2506" s="1" t="s">
        <v>10210</v>
      </c>
      <c r="B2506" s="1">
        <v>2015</v>
      </c>
      <c r="C2506" s="1" t="s">
        <v>81</v>
      </c>
      <c r="D2506" s="1" t="s">
        <v>57</v>
      </c>
      <c r="E2506" s="1">
        <v>100</v>
      </c>
      <c r="F2506" s="1">
        <v>382</v>
      </c>
      <c r="G2506" s="1">
        <v>59</v>
      </c>
      <c r="H2506" s="1">
        <v>119</v>
      </c>
      <c r="I2506" s="1">
        <v>27</v>
      </c>
      <c r="J2506" s="1">
        <v>2</v>
      </c>
      <c r="K2506" s="1">
        <v>8</v>
      </c>
      <c r="L2506" s="1">
        <v>37</v>
      </c>
      <c r="M2506" s="1">
        <v>3</v>
      </c>
      <c r="N2506" s="1">
        <v>2</v>
      </c>
      <c r="O2506" s="1">
        <v>38</v>
      </c>
      <c r="P2506" s="1">
        <v>42</v>
      </c>
    </row>
    <row r="2507" spans="1:16" x14ac:dyDescent="0.25">
      <c r="A2507" s="1" t="s">
        <v>9626</v>
      </c>
      <c r="B2507" s="1">
        <v>2015</v>
      </c>
      <c r="C2507" s="1" t="s">
        <v>76</v>
      </c>
      <c r="D2507" s="1" t="s">
        <v>57</v>
      </c>
      <c r="E2507" s="1">
        <v>140</v>
      </c>
      <c r="F2507" s="1">
        <v>382</v>
      </c>
      <c r="G2507" s="1">
        <v>35</v>
      </c>
      <c r="H2507" s="1">
        <v>88</v>
      </c>
      <c r="I2507" s="1">
        <v>21</v>
      </c>
      <c r="J2507" s="1">
        <v>2</v>
      </c>
      <c r="K2507" s="1">
        <v>13</v>
      </c>
      <c r="L2507" s="1">
        <v>48</v>
      </c>
      <c r="M2507" s="1">
        <v>2</v>
      </c>
      <c r="N2507" s="1">
        <v>3</v>
      </c>
      <c r="O2507" s="1">
        <v>44</v>
      </c>
      <c r="P2507" s="1">
        <v>121</v>
      </c>
    </row>
    <row r="2508" spans="1:16" x14ac:dyDescent="0.25">
      <c r="A2508" s="1" t="s">
        <v>9898</v>
      </c>
      <c r="B2508" s="1">
        <v>2015</v>
      </c>
      <c r="C2508" s="1" t="s">
        <v>67</v>
      </c>
      <c r="D2508" s="1" t="s">
        <v>53</v>
      </c>
      <c r="E2508" s="1">
        <v>131</v>
      </c>
      <c r="F2508" s="1">
        <v>383</v>
      </c>
      <c r="G2508" s="1">
        <v>43</v>
      </c>
      <c r="H2508" s="1">
        <v>77</v>
      </c>
      <c r="I2508" s="1">
        <v>16</v>
      </c>
      <c r="J2508" s="1">
        <v>1</v>
      </c>
      <c r="K2508" s="1">
        <v>17</v>
      </c>
      <c r="L2508" s="1">
        <v>44</v>
      </c>
      <c r="M2508" s="1">
        <v>0</v>
      </c>
      <c r="N2508" s="1">
        <v>2</v>
      </c>
      <c r="O2508" s="1">
        <v>37</v>
      </c>
      <c r="P2508" s="1">
        <v>71</v>
      </c>
    </row>
    <row r="2509" spans="1:16" x14ac:dyDescent="0.25">
      <c r="A2509" s="1" t="s">
        <v>9507</v>
      </c>
      <c r="B2509" s="1">
        <v>2015</v>
      </c>
      <c r="C2509" s="1" t="s">
        <v>74</v>
      </c>
      <c r="D2509" s="1" t="s">
        <v>53</v>
      </c>
      <c r="E2509" s="1">
        <v>105</v>
      </c>
      <c r="F2509" s="1">
        <v>385</v>
      </c>
      <c r="G2509" s="1">
        <v>40</v>
      </c>
      <c r="H2509" s="1">
        <v>98</v>
      </c>
      <c r="I2509" s="1">
        <v>22</v>
      </c>
      <c r="J2509" s="1">
        <v>2</v>
      </c>
      <c r="K2509" s="1">
        <v>4</v>
      </c>
      <c r="L2509" s="1">
        <v>32</v>
      </c>
      <c r="M2509" s="1">
        <v>9</v>
      </c>
      <c r="N2509" s="1">
        <v>0</v>
      </c>
      <c r="O2509" s="1">
        <v>15</v>
      </c>
      <c r="P2509" s="1">
        <v>67</v>
      </c>
    </row>
    <row r="2510" spans="1:16" x14ac:dyDescent="0.25">
      <c r="A2510" s="1" t="s">
        <v>10003</v>
      </c>
      <c r="B2510" s="1">
        <v>2015</v>
      </c>
      <c r="C2510" s="1" t="s">
        <v>73</v>
      </c>
      <c r="D2510" s="1" t="s">
        <v>57</v>
      </c>
      <c r="E2510" s="1">
        <v>126</v>
      </c>
      <c r="F2510" s="1">
        <v>385</v>
      </c>
      <c r="G2510" s="1">
        <v>55</v>
      </c>
      <c r="H2510" s="1">
        <v>113</v>
      </c>
      <c r="I2510" s="1">
        <v>26</v>
      </c>
      <c r="J2510" s="1">
        <v>1</v>
      </c>
      <c r="K2510" s="1">
        <v>16</v>
      </c>
      <c r="L2510" s="1">
        <v>60</v>
      </c>
      <c r="M2510" s="1">
        <v>5</v>
      </c>
      <c r="N2510" s="1">
        <v>2</v>
      </c>
      <c r="O2510" s="1">
        <v>36</v>
      </c>
      <c r="P2510" s="1">
        <v>71</v>
      </c>
    </row>
    <row r="2511" spans="1:16" x14ac:dyDescent="0.25">
      <c r="A2511" s="1" t="s">
        <v>10290</v>
      </c>
      <c r="B2511" s="1">
        <v>2015</v>
      </c>
      <c r="C2511" s="1" t="s">
        <v>54</v>
      </c>
      <c r="D2511" s="1" t="s">
        <v>53</v>
      </c>
      <c r="E2511" s="1">
        <v>99</v>
      </c>
      <c r="F2511" s="1">
        <v>387</v>
      </c>
      <c r="G2511" s="1">
        <v>52</v>
      </c>
      <c r="H2511" s="1">
        <v>108</v>
      </c>
      <c r="I2511" s="1">
        <v>22</v>
      </c>
      <c r="J2511" s="1">
        <v>1</v>
      </c>
      <c r="K2511" s="1">
        <v>22</v>
      </c>
      <c r="L2511" s="1">
        <v>68</v>
      </c>
      <c r="M2511" s="1">
        <v>14</v>
      </c>
      <c r="N2511" s="1">
        <v>4</v>
      </c>
      <c r="O2511" s="1">
        <v>40</v>
      </c>
      <c r="P2511" s="1">
        <v>78</v>
      </c>
    </row>
    <row r="2512" spans="1:16" x14ac:dyDescent="0.25">
      <c r="A2512" s="1" t="s">
        <v>10213</v>
      </c>
      <c r="B2512" s="1">
        <v>2015</v>
      </c>
      <c r="C2512" s="1" t="s">
        <v>54</v>
      </c>
      <c r="D2512" s="1" t="s">
        <v>53</v>
      </c>
      <c r="E2512" s="1">
        <v>102</v>
      </c>
      <c r="F2512" s="1">
        <v>388</v>
      </c>
      <c r="G2512" s="1">
        <v>59</v>
      </c>
      <c r="H2512" s="1">
        <v>107</v>
      </c>
      <c r="I2512" s="1">
        <v>19</v>
      </c>
      <c r="J2512" s="1">
        <v>2</v>
      </c>
      <c r="K2512" s="1">
        <v>16</v>
      </c>
      <c r="L2512" s="1">
        <v>41</v>
      </c>
      <c r="M2512" s="1">
        <v>16</v>
      </c>
      <c r="N2512" s="1">
        <v>4</v>
      </c>
      <c r="O2512" s="1">
        <v>50</v>
      </c>
      <c r="P2512" s="1">
        <v>109</v>
      </c>
    </row>
    <row r="2513" spans="1:16" x14ac:dyDescent="0.25">
      <c r="A2513" s="1" t="s">
        <v>133</v>
      </c>
      <c r="B2513" s="1">
        <v>2015</v>
      </c>
      <c r="C2513" s="1" t="s">
        <v>52</v>
      </c>
      <c r="D2513" s="1" t="s">
        <v>53</v>
      </c>
      <c r="E2513" s="1">
        <v>120</v>
      </c>
      <c r="F2513" s="1">
        <v>389</v>
      </c>
      <c r="G2513" s="1">
        <v>40</v>
      </c>
      <c r="H2513" s="1">
        <v>87</v>
      </c>
      <c r="I2513" s="1">
        <v>23</v>
      </c>
      <c r="J2513" s="1">
        <v>1</v>
      </c>
      <c r="K2513" s="1">
        <v>5</v>
      </c>
      <c r="L2513" s="1">
        <v>31</v>
      </c>
      <c r="M2513" s="1">
        <v>2</v>
      </c>
      <c r="N2513" s="1">
        <v>2</v>
      </c>
      <c r="O2513" s="1">
        <v>19</v>
      </c>
      <c r="P2513" s="1">
        <v>81</v>
      </c>
    </row>
    <row r="2514" spans="1:16" x14ac:dyDescent="0.25">
      <c r="A2514" s="1" t="s">
        <v>10291</v>
      </c>
      <c r="B2514" s="1">
        <v>2015</v>
      </c>
      <c r="C2514" s="1" t="s">
        <v>72</v>
      </c>
      <c r="D2514" s="1" t="s">
        <v>53</v>
      </c>
      <c r="E2514" s="1">
        <v>99</v>
      </c>
      <c r="F2514" s="1">
        <v>390</v>
      </c>
      <c r="G2514" s="1">
        <v>50</v>
      </c>
      <c r="H2514" s="1">
        <v>122</v>
      </c>
      <c r="I2514" s="1">
        <v>22</v>
      </c>
      <c r="J2514" s="1">
        <v>4</v>
      </c>
      <c r="K2514" s="1">
        <v>12</v>
      </c>
      <c r="L2514" s="1">
        <v>51</v>
      </c>
      <c r="M2514" s="1">
        <v>12</v>
      </c>
      <c r="N2514" s="1">
        <v>2</v>
      </c>
      <c r="O2514" s="1">
        <v>27</v>
      </c>
      <c r="P2514" s="1">
        <v>69</v>
      </c>
    </row>
    <row r="2515" spans="1:16" x14ac:dyDescent="0.25">
      <c r="A2515" s="1" t="s">
        <v>9661</v>
      </c>
      <c r="B2515" s="1">
        <v>2015</v>
      </c>
      <c r="C2515" s="1" t="s">
        <v>54</v>
      </c>
      <c r="D2515" s="1" t="s">
        <v>53</v>
      </c>
      <c r="E2515" s="1">
        <v>129</v>
      </c>
      <c r="F2515" s="1">
        <v>391</v>
      </c>
      <c r="G2515" s="1">
        <v>50</v>
      </c>
      <c r="H2515" s="1">
        <v>78</v>
      </c>
      <c r="I2515" s="1">
        <v>17</v>
      </c>
      <c r="J2515" s="1">
        <v>0</v>
      </c>
      <c r="K2515" s="1">
        <v>24</v>
      </c>
      <c r="L2515" s="1">
        <v>64</v>
      </c>
      <c r="M2515" s="1">
        <v>1</v>
      </c>
      <c r="N2515" s="1">
        <v>2</v>
      </c>
      <c r="O2515" s="1">
        <v>57</v>
      </c>
      <c r="P2515" s="1">
        <v>151</v>
      </c>
    </row>
    <row r="2516" spans="1:16" x14ac:dyDescent="0.25">
      <c r="A2516" s="1" t="s">
        <v>10110</v>
      </c>
      <c r="B2516" s="1">
        <v>2015</v>
      </c>
      <c r="C2516" s="1" t="s">
        <v>62</v>
      </c>
      <c r="D2516" s="1" t="s">
        <v>57</v>
      </c>
      <c r="E2516" s="1">
        <v>121</v>
      </c>
      <c r="F2516" s="1">
        <v>392</v>
      </c>
      <c r="G2516" s="1">
        <v>54</v>
      </c>
      <c r="H2516" s="1">
        <v>97</v>
      </c>
      <c r="I2516" s="1">
        <v>16</v>
      </c>
      <c r="J2516" s="1">
        <v>2</v>
      </c>
      <c r="K2516" s="1">
        <v>27</v>
      </c>
      <c r="L2516" s="1">
        <v>66</v>
      </c>
      <c r="M2516" s="1">
        <v>6</v>
      </c>
      <c r="N2516" s="1">
        <v>2</v>
      </c>
      <c r="O2516" s="1">
        <v>44</v>
      </c>
      <c r="P2516" s="1">
        <v>122</v>
      </c>
    </row>
    <row r="2517" spans="1:16" x14ac:dyDescent="0.25">
      <c r="A2517" s="1" t="s">
        <v>9912</v>
      </c>
      <c r="B2517" s="1">
        <v>2015</v>
      </c>
      <c r="C2517" s="1" t="s">
        <v>67</v>
      </c>
      <c r="D2517" s="1" t="s">
        <v>53</v>
      </c>
      <c r="E2517" s="1">
        <v>111</v>
      </c>
      <c r="F2517" s="1">
        <v>392</v>
      </c>
      <c r="G2517" s="1">
        <v>57</v>
      </c>
      <c r="H2517" s="1">
        <v>100</v>
      </c>
      <c r="I2517" s="1">
        <v>22</v>
      </c>
      <c r="J2517" s="1">
        <v>0</v>
      </c>
      <c r="K2517" s="1">
        <v>31</v>
      </c>
      <c r="L2517" s="1">
        <v>79</v>
      </c>
      <c r="M2517" s="1">
        <v>2</v>
      </c>
      <c r="N2517" s="1">
        <v>0</v>
      </c>
      <c r="O2517" s="1">
        <v>59</v>
      </c>
      <c r="P2517" s="1">
        <v>85</v>
      </c>
    </row>
    <row r="2518" spans="1:16" x14ac:dyDescent="0.25">
      <c r="A2518" s="1" t="s">
        <v>10147</v>
      </c>
      <c r="B2518" s="1">
        <v>2015</v>
      </c>
      <c r="C2518" s="1" t="s">
        <v>70</v>
      </c>
      <c r="D2518" s="1" t="s">
        <v>57</v>
      </c>
      <c r="E2518" s="1">
        <v>116</v>
      </c>
      <c r="F2518" s="1">
        <v>394</v>
      </c>
      <c r="G2518" s="1">
        <v>34</v>
      </c>
      <c r="H2518" s="1">
        <v>96</v>
      </c>
      <c r="I2518" s="1">
        <v>21</v>
      </c>
      <c r="J2518" s="1">
        <v>0</v>
      </c>
      <c r="K2518" s="1">
        <v>3</v>
      </c>
      <c r="L2518" s="1">
        <v>34</v>
      </c>
      <c r="M2518" s="1">
        <v>3</v>
      </c>
      <c r="N2518" s="1">
        <v>2</v>
      </c>
      <c r="O2518" s="1">
        <v>27</v>
      </c>
      <c r="P2518" s="1">
        <v>73</v>
      </c>
    </row>
    <row r="2519" spans="1:16" x14ac:dyDescent="0.25">
      <c r="A2519" s="1" t="s">
        <v>9511</v>
      </c>
      <c r="B2519" s="1">
        <v>2015</v>
      </c>
      <c r="C2519" s="1" t="s">
        <v>73</v>
      </c>
      <c r="D2519" s="1" t="s">
        <v>57</v>
      </c>
      <c r="E2519" s="1">
        <v>142</v>
      </c>
      <c r="F2519" s="1">
        <v>395</v>
      </c>
      <c r="G2519" s="1">
        <v>54</v>
      </c>
      <c r="H2519" s="1">
        <v>116</v>
      </c>
      <c r="I2519" s="1">
        <v>20</v>
      </c>
      <c r="J2519" s="1">
        <v>7</v>
      </c>
      <c r="K2519" s="1">
        <v>14</v>
      </c>
      <c r="L2519" s="1">
        <v>53</v>
      </c>
      <c r="M2519" s="1">
        <v>2</v>
      </c>
      <c r="N2519" s="1">
        <v>3</v>
      </c>
      <c r="O2519" s="1">
        <v>43</v>
      </c>
      <c r="P2519" s="1">
        <v>75</v>
      </c>
    </row>
    <row r="2520" spans="1:16" x14ac:dyDescent="0.25">
      <c r="A2520" s="1" t="s">
        <v>9816</v>
      </c>
      <c r="B2520" s="1">
        <v>2015</v>
      </c>
      <c r="C2520" s="1" t="s">
        <v>55</v>
      </c>
      <c r="D2520" s="1" t="s">
        <v>53</v>
      </c>
      <c r="E2520" s="1">
        <v>136</v>
      </c>
      <c r="F2520" s="1">
        <v>395</v>
      </c>
      <c r="G2520" s="1">
        <v>54</v>
      </c>
      <c r="H2520" s="1">
        <v>98</v>
      </c>
      <c r="I2520" s="1">
        <v>31</v>
      </c>
      <c r="J2520" s="1">
        <v>5</v>
      </c>
      <c r="K2520" s="1">
        <v>12</v>
      </c>
      <c r="L2520" s="1">
        <v>42</v>
      </c>
      <c r="M2520" s="1">
        <v>0</v>
      </c>
      <c r="N2520" s="1">
        <v>0</v>
      </c>
      <c r="O2520" s="1">
        <v>47</v>
      </c>
      <c r="P2520" s="1">
        <v>99</v>
      </c>
    </row>
    <row r="2521" spans="1:16" x14ac:dyDescent="0.25">
      <c r="A2521" s="1" t="s">
        <v>9593</v>
      </c>
      <c r="B2521" s="1">
        <v>2015</v>
      </c>
      <c r="C2521" s="1" t="s">
        <v>59</v>
      </c>
      <c r="D2521" s="1" t="s">
        <v>57</v>
      </c>
      <c r="E2521" s="1">
        <v>153</v>
      </c>
      <c r="F2521" s="1">
        <v>398</v>
      </c>
      <c r="G2521" s="1">
        <v>45</v>
      </c>
      <c r="H2521" s="1">
        <v>91</v>
      </c>
      <c r="I2521" s="1">
        <v>5</v>
      </c>
      <c r="J2521" s="1">
        <v>6</v>
      </c>
      <c r="K2521" s="1">
        <v>1</v>
      </c>
      <c r="L2521" s="1">
        <v>21</v>
      </c>
      <c r="M2521" s="1">
        <v>11</v>
      </c>
      <c r="N2521" s="1">
        <v>5</v>
      </c>
      <c r="O2521" s="1">
        <v>31</v>
      </c>
      <c r="P2521" s="1">
        <v>51</v>
      </c>
    </row>
    <row r="2522" spans="1:16" x14ac:dyDescent="0.25">
      <c r="A2522" s="1" t="s">
        <v>10292</v>
      </c>
      <c r="B2522" s="1">
        <v>2015</v>
      </c>
      <c r="C2522" s="1" t="s">
        <v>78</v>
      </c>
      <c r="D2522" s="1" t="s">
        <v>53</v>
      </c>
      <c r="E2522" s="1">
        <v>114</v>
      </c>
      <c r="F2522" s="1">
        <v>401</v>
      </c>
      <c r="G2522" s="1">
        <v>32</v>
      </c>
      <c r="H2522" s="1">
        <v>106</v>
      </c>
      <c r="I2522" s="1">
        <v>18</v>
      </c>
      <c r="J2522" s="1">
        <v>5</v>
      </c>
      <c r="K2522" s="1">
        <v>7</v>
      </c>
      <c r="L2522" s="1">
        <v>41</v>
      </c>
      <c r="M2522" s="1">
        <v>0</v>
      </c>
      <c r="N2522" s="1">
        <v>1</v>
      </c>
      <c r="O2522" s="1">
        <v>16</v>
      </c>
      <c r="P2522" s="1">
        <v>90</v>
      </c>
    </row>
    <row r="2523" spans="1:16" x14ac:dyDescent="0.25">
      <c r="A2523" s="1" t="s">
        <v>9583</v>
      </c>
      <c r="B2523" s="1">
        <v>2015</v>
      </c>
      <c r="C2523" s="1" t="s">
        <v>64</v>
      </c>
      <c r="D2523" s="1" t="s">
        <v>53</v>
      </c>
      <c r="E2523" s="1">
        <v>105</v>
      </c>
      <c r="F2523" s="1">
        <v>401</v>
      </c>
      <c r="G2523" s="1">
        <v>59</v>
      </c>
      <c r="H2523" s="1">
        <v>100</v>
      </c>
      <c r="I2523" s="1">
        <v>12</v>
      </c>
      <c r="J2523" s="1">
        <v>1</v>
      </c>
      <c r="K2523" s="1">
        <v>19</v>
      </c>
      <c r="L2523" s="1">
        <v>53</v>
      </c>
      <c r="M2523" s="1">
        <v>6</v>
      </c>
      <c r="N2523" s="1">
        <v>3</v>
      </c>
      <c r="O2523" s="1">
        <v>21</v>
      </c>
      <c r="P2523" s="1">
        <v>71</v>
      </c>
    </row>
    <row r="2524" spans="1:16" x14ac:dyDescent="0.25">
      <c r="A2524" s="1" t="s">
        <v>10084</v>
      </c>
      <c r="B2524" s="1">
        <v>2015</v>
      </c>
      <c r="C2524" s="1" t="s">
        <v>78</v>
      </c>
      <c r="D2524" s="1" t="s">
        <v>53</v>
      </c>
      <c r="E2524" s="1">
        <v>102</v>
      </c>
      <c r="F2524" s="1">
        <v>403</v>
      </c>
      <c r="G2524" s="1">
        <v>62</v>
      </c>
      <c r="H2524" s="1">
        <v>118</v>
      </c>
      <c r="I2524" s="1">
        <v>28</v>
      </c>
      <c r="J2524" s="1">
        <v>2</v>
      </c>
      <c r="K2524" s="1">
        <v>18</v>
      </c>
      <c r="L2524" s="1">
        <v>61</v>
      </c>
      <c r="M2524" s="1">
        <v>3</v>
      </c>
      <c r="N2524" s="1">
        <v>4</v>
      </c>
      <c r="O2524" s="1">
        <v>19</v>
      </c>
      <c r="P2524" s="1">
        <v>87</v>
      </c>
    </row>
    <row r="2525" spans="1:16" x14ac:dyDescent="0.25">
      <c r="A2525" s="1" t="s">
        <v>10101</v>
      </c>
      <c r="B2525" s="1">
        <v>2015</v>
      </c>
      <c r="C2525" s="1" t="s">
        <v>82</v>
      </c>
      <c r="D2525" s="1" t="s">
        <v>57</v>
      </c>
      <c r="E2525" s="1">
        <v>127</v>
      </c>
      <c r="F2525" s="1">
        <v>405</v>
      </c>
      <c r="G2525" s="1">
        <v>57</v>
      </c>
      <c r="H2525" s="1">
        <v>110</v>
      </c>
      <c r="I2525" s="1">
        <v>20</v>
      </c>
      <c r="J2525" s="1">
        <v>4</v>
      </c>
      <c r="K2525" s="1">
        <v>1</v>
      </c>
      <c r="L2525" s="1">
        <v>35</v>
      </c>
      <c r="M2525" s="1">
        <v>19</v>
      </c>
      <c r="N2525" s="1">
        <v>5</v>
      </c>
      <c r="O2525" s="1">
        <v>40</v>
      </c>
      <c r="P2525" s="1">
        <v>86</v>
      </c>
    </row>
    <row r="2526" spans="1:16" x14ac:dyDescent="0.25">
      <c r="A2526" s="1" t="s">
        <v>10293</v>
      </c>
      <c r="B2526" s="1">
        <v>2015</v>
      </c>
      <c r="C2526" s="1" t="s">
        <v>65</v>
      </c>
      <c r="D2526" s="1" t="s">
        <v>57</v>
      </c>
      <c r="E2526" s="1">
        <v>118</v>
      </c>
      <c r="F2526" s="1">
        <v>406</v>
      </c>
      <c r="G2526" s="1">
        <v>40</v>
      </c>
      <c r="H2526" s="1">
        <v>111</v>
      </c>
      <c r="I2526" s="1">
        <v>19</v>
      </c>
      <c r="J2526" s="1">
        <v>3</v>
      </c>
      <c r="K2526" s="1">
        <v>9</v>
      </c>
      <c r="L2526" s="1">
        <v>48</v>
      </c>
      <c r="M2526" s="1">
        <v>5</v>
      </c>
      <c r="N2526" s="1">
        <v>2</v>
      </c>
      <c r="O2526" s="1">
        <v>17</v>
      </c>
      <c r="P2526" s="1">
        <v>110</v>
      </c>
    </row>
    <row r="2527" spans="1:16" x14ac:dyDescent="0.25">
      <c r="A2527" s="1" t="s">
        <v>9484</v>
      </c>
      <c r="B2527" s="1">
        <v>2015</v>
      </c>
      <c r="C2527" s="1" t="s">
        <v>56</v>
      </c>
      <c r="D2527" s="1" t="s">
        <v>57</v>
      </c>
      <c r="E2527" s="1">
        <v>113</v>
      </c>
      <c r="F2527" s="1">
        <v>407</v>
      </c>
      <c r="G2527" s="1">
        <v>38</v>
      </c>
      <c r="H2527" s="1">
        <v>122</v>
      </c>
      <c r="I2527" s="1">
        <v>24</v>
      </c>
      <c r="J2527" s="1">
        <v>1</v>
      </c>
      <c r="K2527" s="1">
        <v>9</v>
      </c>
      <c r="L2527" s="1">
        <v>49</v>
      </c>
      <c r="M2527" s="1">
        <v>0</v>
      </c>
      <c r="N2527" s="1">
        <v>2</v>
      </c>
      <c r="O2527" s="1">
        <v>19</v>
      </c>
      <c r="P2527" s="1">
        <v>37</v>
      </c>
    </row>
    <row r="2528" spans="1:16" x14ac:dyDescent="0.25">
      <c r="A2528" s="1" t="s">
        <v>10294</v>
      </c>
      <c r="B2528" s="1">
        <v>2015</v>
      </c>
      <c r="C2528" s="1" t="s">
        <v>59</v>
      </c>
      <c r="D2528" s="1" t="s">
        <v>57</v>
      </c>
      <c r="E2528" s="1">
        <v>129</v>
      </c>
      <c r="F2528" s="1">
        <v>409</v>
      </c>
      <c r="G2528" s="1">
        <v>42</v>
      </c>
      <c r="H2528" s="1">
        <v>107</v>
      </c>
      <c r="I2528" s="1">
        <v>20</v>
      </c>
      <c r="J2528" s="1">
        <v>0</v>
      </c>
      <c r="K2528" s="1">
        <v>23</v>
      </c>
      <c r="L2528" s="1">
        <v>73</v>
      </c>
      <c r="M2528" s="1">
        <v>0</v>
      </c>
      <c r="N2528" s="1">
        <v>0</v>
      </c>
      <c r="O2528" s="1">
        <v>34</v>
      </c>
      <c r="P2528" s="1">
        <v>101</v>
      </c>
    </row>
    <row r="2529" spans="1:16" x14ac:dyDescent="0.25">
      <c r="A2529" s="1" t="s">
        <v>10118</v>
      </c>
      <c r="B2529" s="1">
        <v>2015</v>
      </c>
      <c r="C2529" s="1" t="s">
        <v>71</v>
      </c>
      <c r="D2529" s="1" t="s">
        <v>53</v>
      </c>
      <c r="E2529" s="1">
        <v>127</v>
      </c>
      <c r="F2529" s="1">
        <v>409</v>
      </c>
      <c r="G2529" s="1">
        <v>48</v>
      </c>
      <c r="H2529" s="1">
        <v>107</v>
      </c>
      <c r="I2529" s="1">
        <v>31</v>
      </c>
      <c r="J2529" s="1">
        <v>4</v>
      </c>
      <c r="K2529" s="1">
        <v>12</v>
      </c>
      <c r="L2529" s="1">
        <v>58</v>
      </c>
      <c r="M2529" s="1">
        <v>2</v>
      </c>
      <c r="N2529" s="1">
        <v>3</v>
      </c>
      <c r="O2529" s="1">
        <v>28</v>
      </c>
      <c r="P2529" s="1">
        <v>86</v>
      </c>
    </row>
    <row r="2530" spans="1:16" x14ac:dyDescent="0.25">
      <c r="A2530" s="1" t="s">
        <v>9595</v>
      </c>
      <c r="B2530" s="1">
        <v>2015</v>
      </c>
      <c r="C2530" s="1" t="s">
        <v>61</v>
      </c>
      <c r="D2530" s="1" t="s">
        <v>53</v>
      </c>
      <c r="E2530" s="1">
        <v>114</v>
      </c>
      <c r="F2530" s="1">
        <v>411</v>
      </c>
      <c r="G2530" s="1">
        <v>45</v>
      </c>
      <c r="H2530" s="1">
        <v>90</v>
      </c>
      <c r="I2530" s="1">
        <v>14</v>
      </c>
      <c r="J2530" s="1">
        <v>0</v>
      </c>
      <c r="K2530" s="1">
        <v>8</v>
      </c>
      <c r="L2530" s="1">
        <v>37</v>
      </c>
      <c r="M2530" s="1">
        <v>0</v>
      </c>
      <c r="N2530" s="1">
        <v>0</v>
      </c>
      <c r="O2530" s="1">
        <v>20</v>
      </c>
      <c r="P2530" s="1">
        <v>88</v>
      </c>
    </row>
    <row r="2531" spans="1:16" x14ac:dyDescent="0.25">
      <c r="A2531" s="1" t="s">
        <v>10231</v>
      </c>
      <c r="B2531" s="1">
        <v>2015</v>
      </c>
      <c r="C2531" s="1" t="s">
        <v>75</v>
      </c>
      <c r="D2531" s="1" t="s">
        <v>57</v>
      </c>
      <c r="E2531" s="1">
        <v>114</v>
      </c>
      <c r="F2531" s="1">
        <v>412</v>
      </c>
      <c r="G2531" s="1">
        <v>56</v>
      </c>
      <c r="H2531" s="1">
        <v>93</v>
      </c>
      <c r="I2531" s="1">
        <v>8</v>
      </c>
      <c r="J2531" s="1">
        <v>3</v>
      </c>
      <c r="K2531" s="1">
        <v>4</v>
      </c>
      <c r="L2531" s="1">
        <v>28</v>
      </c>
      <c r="M2531" s="1">
        <v>57</v>
      </c>
      <c r="N2531" s="1">
        <v>8</v>
      </c>
      <c r="O2531" s="1">
        <v>28</v>
      </c>
      <c r="P2531" s="1">
        <v>75</v>
      </c>
    </row>
    <row r="2532" spans="1:16" x14ac:dyDescent="0.25">
      <c r="A2532" s="1" t="s">
        <v>9575</v>
      </c>
      <c r="B2532" s="1">
        <v>2015</v>
      </c>
      <c r="C2532" s="1" t="s">
        <v>56</v>
      </c>
      <c r="D2532" s="1" t="s">
        <v>57</v>
      </c>
      <c r="E2532" s="1">
        <v>118</v>
      </c>
      <c r="F2532" s="1">
        <v>416</v>
      </c>
      <c r="G2532" s="1">
        <v>62</v>
      </c>
      <c r="H2532" s="1">
        <v>115</v>
      </c>
      <c r="I2532" s="1">
        <v>27</v>
      </c>
      <c r="J2532" s="1">
        <v>0</v>
      </c>
      <c r="K2532" s="1">
        <v>18</v>
      </c>
      <c r="L2532" s="1">
        <v>66</v>
      </c>
      <c r="M2532" s="1">
        <v>3</v>
      </c>
      <c r="N2532" s="1">
        <v>1</v>
      </c>
      <c r="O2532" s="1">
        <v>56</v>
      </c>
      <c r="P2532" s="1">
        <v>98</v>
      </c>
    </row>
    <row r="2533" spans="1:16" x14ac:dyDescent="0.25">
      <c r="A2533" s="1" t="s">
        <v>10106</v>
      </c>
      <c r="B2533" s="1">
        <v>2015</v>
      </c>
      <c r="C2533" s="1" t="s">
        <v>78</v>
      </c>
      <c r="D2533" s="1" t="s">
        <v>53</v>
      </c>
      <c r="E2533" s="1">
        <v>120</v>
      </c>
      <c r="F2533" s="1">
        <v>416</v>
      </c>
      <c r="G2533" s="1">
        <v>44</v>
      </c>
      <c r="H2533" s="1">
        <v>125</v>
      </c>
      <c r="I2533" s="1">
        <v>17</v>
      </c>
      <c r="J2533" s="1">
        <v>3</v>
      </c>
      <c r="K2533" s="1">
        <v>2</v>
      </c>
      <c r="L2533" s="1">
        <v>23</v>
      </c>
      <c r="M2533" s="1">
        <v>11</v>
      </c>
      <c r="N2533" s="1">
        <v>8</v>
      </c>
      <c r="O2533" s="1">
        <v>25</v>
      </c>
      <c r="P2533" s="1">
        <v>44</v>
      </c>
    </row>
    <row r="2534" spans="1:16" x14ac:dyDescent="0.25">
      <c r="A2534" s="1" t="s">
        <v>9968</v>
      </c>
      <c r="B2534" s="1">
        <v>2015</v>
      </c>
      <c r="C2534" s="1" t="s">
        <v>70</v>
      </c>
      <c r="D2534" s="1" t="s">
        <v>57</v>
      </c>
      <c r="E2534" s="1">
        <v>114</v>
      </c>
      <c r="F2534" s="1">
        <v>418</v>
      </c>
      <c r="G2534" s="1">
        <v>57</v>
      </c>
      <c r="H2534" s="1">
        <v>120</v>
      </c>
      <c r="I2534" s="1">
        <v>29</v>
      </c>
      <c r="J2534" s="1">
        <v>1</v>
      </c>
      <c r="K2534" s="1">
        <v>4</v>
      </c>
      <c r="L2534" s="1">
        <v>28</v>
      </c>
      <c r="M2534" s="1">
        <v>10</v>
      </c>
      <c r="N2534" s="1">
        <v>8</v>
      </c>
      <c r="O2534" s="1">
        <v>19</v>
      </c>
      <c r="P2534" s="1">
        <v>71</v>
      </c>
    </row>
    <row r="2535" spans="1:16" x14ac:dyDescent="0.25">
      <c r="A2535" s="1" t="s">
        <v>9523</v>
      </c>
      <c r="B2535" s="1">
        <v>2015</v>
      </c>
      <c r="C2535" s="1" t="s">
        <v>55</v>
      </c>
      <c r="D2535" s="1" t="s">
        <v>53</v>
      </c>
      <c r="E2535" s="1">
        <v>107</v>
      </c>
      <c r="F2535" s="1">
        <v>419</v>
      </c>
      <c r="G2535" s="1">
        <v>46</v>
      </c>
      <c r="H2535" s="1">
        <v>114</v>
      </c>
      <c r="I2535" s="1">
        <v>18</v>
      </c>
      <c r="J2535" s="1">
        <v>3</v>
      </c>
      <c r="K2535" s="1">
        <v>8</v>
      </c>
      <c r="L2535" s="1">
        <v>38</v>
      </c>
      <c r="M2535" s="1">
        <v>15</v>
      </c>
      <c r="N2535" s="1">
        <v>9</v>
      </c>
      <c r="O2535" s="1">
        <v>24</v>
      </c>
      <c r="P2535" s="1">
        <v>107</v>
      </c>
    </row>
    <row r="2536" spans="1:16" x14ac:dyDescent="0.25">
      <c r="A2536" s="1" t="s">
        <v>10295</v>
      </c>
      <c r="B2536" s="1">
        <v>2015</v>
      </c>
      <c r="C2536" s="1" t="s">
        <v>65</v>
      </c>
      <c r="D2536" s="1" t="s">
        <v>57</v>
      </c>
      <c r="E2536" s="1">
        <v>134</v>
      </c>
      <c r="F2536" s="1">
        <v>421</v>
      </c>
      <c r="G2536" s="1">
        <v>49</v>
      </c>
      <c r="H2536" s="1">
        <v>95</v>
      </c>
      <c r="I2536" s="1">
        <v>17</v>
      </c>
      <c r="J2536" s="1">
        <v>6</v>
      </c>
      <c r="K2536" s="1">
        <v>9</v>
      </c>
      <c r="L2536" s="1">
        <v>34</v>
      </c>
      <c r="M2536" s="1">
        <v>4</v>
      </c>
      <c r="N2536" s="1">
        <v>5</v>
      </c>
      <c r="O2536" s="1">
        <v>29</v>
      </c>
      <c r="P2536" s="1">
        <v>81</v>
      </c>
    </row>
    <row r="2537" spans="1:16" x14ac:dyDescent="0.25">
      <c r="A2537" s="1" t="s">
        <v>10164</v>
      </c>
      <c r="B2537" s="1">
        <v>2015</v>
      </c>
      <c r="C2537" s="1" t="s">
        <v>68</v>
      </c>
      <c r="D2537" s="1" t="s">
        <v>57</v>
      </c>
      <c r="E2537" s="1">
        <v>128</v>
      </c>
      <c r="F2537" s="1">
        <v>421</v>
      </c>
      <c r="G2537" s="1">
        <v>34</v>
      </c>
      <c r="H2537" s="1">
        <v>104</v>
      </c>
      <c r="I2537" s="1">
        <v>15</v>
      </c>
      <c r="J2537" s="1">
        <v>0</v>
      </c>
      <c r="K2537" s="1">
        <v>16</v>
      </c>
      <c r="L2537" s="1">
        <v>57</v>
      </c>
      <c r="M2537" s="1">
        <v>0</v>
      </c>
      <c r="N2537" s="1">
        <v>1</v>
      </c>
      <c r="O2537" s="1">
        <v>27</v>
      </c>
      <c r="P2537" s="1">
        <v>107</v>
      </c>
    </row>
    <row r="2538" spans="1:16" x14ac:dyDescent="0.25">
      <c r="A2538" s="1" t="s">
        <v>10296</v>
      </c>
      <c r="B2538" s="1">
        <v>2015</v>
      </c>
      <c r="C2538" s="1" t="s">
        <v>70</v>
      </c>
      <c r="D2538" s="1" t="s">
        <v>57</v>
      </c>
      <c r="E2538" s="1">
        <v>126</v>
      </c>
      <c r="F2538" s="1">
        <v>421</v>
      </c>
      <c r="G2538" s="1">
        <v>60</v>
      </c>
      <c r="H2538" s="1">
        <v>121</v>
      </c>
      <c r="I2538" s="1">
        <v>24</v>
      </c>
      <c r="J2538" s="1">
        <v>2</v>
      </c>
      <c r="K2538" s="1">
        <v>15</v>
      </c>
      <c r="L2538" s="1">
        <v>58</v>
      </c>
      <c r="M2538" s="1">
        <v>5</v>
      </c>
      <c r="N2538" s="1">
        <v>4</v>
      </c>
      <c r="O2538" s="1">
        <v>28</v>
      </c>
      <c r="P2538" s="1">
        <v>99</v>
      </c>
    </row>
    <row r="2539" spans="1:16" x14ac:dyDescent="0.25">
      <c r="A2539" s="1" t="s">
        <v>9737</v>
      </c>
      <c r="B2539" s="1">
        <v>2015</v>
      </c>
      <c r="C2539" s="1" t="s">
        <v>77</v>
      </c>
      <c r="D2539" s="1" t="s">
        <v>53</v>
      </c>
      <c r="E2539" s="1">
        <v>121</v>
      </c>
      <c r="F2539" s="1">
        <v>424</v>
      </c>
      <c r="G2539" s="1">
        <v>53</v>
      </c>
      <c r="H2539" s="1">
        <v>109</v>
      </c>
      <c r="I2539" s="1">
        <v>27</v>
      </c>
      <c r="J2539" s="1">
        <v>0</v>
      </c>
      <c r="K2539" s="1">
        <v>14</v>
      </c>
      <c r="L2539" s="1">
        <v>56</v>
      </c>
      <c r="M2539" s="1">
        <v>1</v>
      </c>
      <c r="N2539" s="1">
        <v>1</v>
      </c>
      <c r="O2539" s="1">
        <v>31</v>
      </c>
      <c r="P2539" s="1">
        <v>107</v>
      </c>
    </row>
    <row r="2540" spans="1:16" x14ac:dyDescent="0.25">
      <c r="A2540" s="1" t="s">
        <v>10117</v>
      </c>
      <c r="B2540" s="1">
        <v>2015</v>
      </c>
      <c r="C2540" s="1" t="s">
        <v>82</v>
      </c>
      <c r="D2540" s="1" t="s">
        <v>57</v>
      </c>
      <c r="E2540" s="1">
        <v>129</v>
      </c>
      <c r="F2540" s="1">
        <v>425</v>
      </c>
      <c r="G2540" s="1">
        <v>41</v>
      </c>
      <c r="H2540" s="1">
        <v>104</v>
      </c>
      <c r="I2540" s="1">
        <v>22</v>
      </c>
      <c r="J2540" s="1">
        <v>3</v>
      </c>
      <c r="K2540" s="1">
        <v>12</v>
      </c>
      <c r="L2540" s="1">
        <v>39</v>
      </c>
      <c r="M2540" s="1">
        <v>1</v>
      </c>
      <c r="N2540" s="1">
        <v>2</v>
      </c>
      <c r="O2540" s="1">
        <v>26</v>
      </c>
      <c r="P2540" s="1">
        <v>111</v>
      </c>
    </row>
    <row r="2541" spans="1:16" x14ac:dyDescent="0.25">
      <c r="A2541" s="1" t="s">
        <v>10297</v>
      </c>
      <c r="B2541" s="1">
        <v>2015</v>
      </c>
      <c r="C2541" s="1" t="s">
        <v>80</v>
      </c>
      <c r="D2541" s="1" t="s">
        <v>53</v>
      </c>
      <c r="E2541" s="1">
        <v>121</v>
      </c>
      <c r="F2541" s="1">
        <v>425</v>
      </c>
      <c r="G2541" s="1">
        <v>83</v>
      </c>
      <c r="H2541" s="1">
        <v>111</v>
      </c>
      <c r="I2541" s="1">
        <v>22</v>
      </c>
      <c r="J2541" s="1">
        <v>10</v>
      </c>
      <c r="K2541" s="1">
        <v>2</v>
      </c>
      <c r="L2541" s="1">
        <v>37</v>
      </c>
      <c r="M2541" s="1">
        <v>25</v>
      </c>
      <c r="N2541" s="1">
        <v>8</v>
      </c>
      <c r="O2541" s="1">
        <v>53</v>
      </c>
      <c r="P2541" s="1">
        <v>101</v>
      </c>
    </row>
    <row r="2542" spans="1:16" x14ac:dyDescent="0.25">
      <c r="A2542" s="1" t="s">
        <v>10222</v>
      </c>
      <c r="B2542" s="1">
        <v>2015</v>
      </c>
      <c r="C2542" s="1" t="s">
        <v>80</v>
      </c>
      <c r="D2542" s="1" t="s">
        <v>53</v>
      </c>
      <c r="E2542" s="1">
        <v>120</v>
      </c>
      <c r="F2542" s="1">
        <v>426</v>
      </c>
      <c r="G2542" s="1">
        <v>54</v>
      </c>
      <c r="H2542" s="1">
        <v>111</v>
      </c>
      <c r="I2542" s="1">
        <v>21</v>
      </c>
      <c r="J2542" s="1">
        <v>9</v>
      </c>
      <c r="K2542" s="1">
        <v>16</v>
      </c>
      <c r="L2542" s="1">
        <v>61</v>
      </c>
      <c r="M2542" s="1">
        <v>6</v>
      </c>
      <c r="N2542" s="1">
        <v>7</v>
      </c>
      <c r="O2542" s="1">
        <v>23</v>
      </c>
      <c r="P2542" s="1">
        <v>79</v>
      </c>
    </row>
    <row r="2543" spans="1:16" x14ac:dyDescent="0.25">
      <c r="A2543" s="1" t="s">
        <v>9648</v>
      </c>
      <c r="B2543" s="1">
        <v>2015</v>
      </c>
      <c r="C2543" s="1" t="s">
        <v>78</v>
      </c>
      <c r="D2543" s="1" t="s">
        <v>53</v>
      </c>
      <c r="E2543" s="1">
        <v>119</v>
      </c>
      <c r="F2543" s="1">
        <v>429</v>
      </c>
      <c r="G2543" s="1">
        <v>64</v>
      </c>
      <c r="H2543" s="1">
        <v>145</v>
      </c>
      <c r="I2543" s="1">
        <v>28</v>
      </c>
      <c r="J2543" s="1">
        <v>1</v>
      </c>
      <c r="K2543" s="1">
        <v>18</v>
      </c>
      <c r="L2543" s="1">
        <v>76</v>
      </c>
      <c r="M2543" s="1">
        <v>1</v>
      </c>
      <c r="N2543" s="1">
        <v>1</v>
      </c>
      <c r="O2543" s="1">
        <v>77</v>
      </c>
      <c r="P2543" s="1">
        <v>82</v>
      </c>
    </row>
    <row r="2544" spans="1:16" x14ac:dyDescent="0.25">
      <c r="A2544" s="1" t="s">
        <v>9492</v>
      </c>
      <c r="B2544" s="1">
        <v>2015</v>
      </c>
      <c r="C2544" s="1" t="s">
        <v>52</v>
      </c>
      <c r="D2544" s="1" t="s">
        <v>53</v>
      </c>
      <c r="E2544" s="1">
        <v>127</v>
      </c>
      <c r="F2544" s="1">
        <v>429</v>
      </c>
      <c r="G2544" s="1">
        <v>41</v>
      </c>
      <c r="H2544" s="1">
        <v>89</v>
      </c>
      <c r="I2544" s="1">
        <v>21</v>
      </c>
      <c r="J2544" s="1">
        <v>0</v>
      </c>
      <c r="K2544" s="1">
        <v>12</v>
      </c>
      <c r="L2544" s="1">
        <v>44</v>
      </c>
      <c r="M2544" s="1">
        <v>0</v>
      </c>
      <c r="N2544" s="1">
        <v>0</v>
      </c>
      <c r="O2544" s="1">
        <v>49</v>
      </c>
      <c r="P2544" s="1">
        <v>133</v>
      </c>
    </row>
    <row r="2545" spans="1:16" x14ac:dyDescent="0.25">
      <c r="A2545" s="1" t="s">
        <v>9547</v>
      </c>
      <c r="B2545" s="1">
        <v>2015</v>
      </c>
      <c r="C2545" s="1" t="s">
        <v>54</v>
      </c>
      <c r="D2545" s="1" t="s">
        <v>53</v>
      </c>
      <c r="E2545" s="1">
        <v>137</v>
      </c>
      <c r="F2545" s="1">
        <v>432</v>
      </c>
      <c r="G2545" s="1">
        <v>67</v>
      </c>
      <c r="H2545" s="1">
        <v>103</v>
      </c>
      <c r="I2545" s="1">
        <v>23</v>
      </c>
      <c r="J2545" s="1">
        <v>2</v>
      </c>
      <c r="K2545" s="1">
        <v>25</v>
      </c>
      <c r="L2545" s="1">
        <v>61</v>
      </c>
      <c r="M2545" s="1">
        <v>2</v>
      </c>
      <c r="N2545" s="1">
        <v>1</v>
      </c>
      <c r="O2545" s="1">
        <v>47</v>
      </c>
      <c r="P2545" s="1">
        <v>154</v>
      </c>
    </row>
    <row r="2546" spans="1:16" x14ac:dyDescent="0.25">
      <c r="A2546" s="1" t="s">
        <v>9872</v>
      </c>
      <c r="B2546" s="1">
        <v>2015</v>
      </c>
      <c r="C2546" s="1" t="s">
        <v>71</v>
      </c>
      <c r="D2546" s="1" t="s">
        <v>53</v>
      </c>
      <c r="E2546" s="1">
        <v>131</v>
      </c>
      <c r="F2546" s="1">
        <v>433</v>
      </c>
      <c r="G2546" s="1">
        <v>36</v>
      </c>
      <c r="H2546" s="1">
        <v>104</v>
      </c>
      <c r="I2546" s="1">
        <v>17</v>
      </c>
      <c r="J2546" s="1">
        <v>0</v>
      </c>
      <c r="K2546" s="1">
        <v>5</v>
      </c>
      <c r="L2546" s="1">
        <v>50</v>
      </c>
      <c r="M2546" s="1">
        <v>0</v>
      </c>
      <c r="N2546" s="1">
        <v>0</v>
      </c>
      <c r="O2546" s="1">
        <v>29</v>
      </c>
      <c r="P2546" s="1">
        <v>59</v>
      </c>
    </row>
    <row r="2547" spans="1:16" x14ac:dyDescent="0.25">
      <c r="A2547" s="1" t="s">
        <v>9761</v>
      </c>
      <c r="B2547" s="1">
        <v>2015</v>
      </c>
      <c r="C2547" s="1" t="s">
        <v>54</v>
      </c>
      <c r="D2547" s="1" t="s">
        <v>53</v>
      </c>
      <c r="E2547" s="1">
        <v>132</v>
      </c>
      <c r="F2547" s="1">
        <v>434</v>
      </c>
      <c r="G2547" s="1">
        <v>62</v>
      </c>
      <c r="H2547" s="1">
        <v>97</v>
      </c>
      <c r="I2547" s="1">
        <v>18</v>
      </c>
      <c r="J2547" s="1">
        <v>0</v>
      </c>
      <c r="K2547" s="1">
        <v>25</v>
      </c>
      <c r="L2547" s="1">
        <v>56</v>
      </c>
      <c r="M2547" s="1">
        <v>1</v>
      </c>
      <c r="N2547" s="1">
        <v>0</v>
      </c>
      <c r="O2547" s="1">
        <v>50</v>
      </c>
      <c r="P2547" s="1">
        <v>106</v>
      </c>
    </row>
    <row r="2548" spans="1:16" x14ac:dyDescent="0.25">
      <c r="A2548" s="1" t="s">
        <v>9808</v>
      </c>
      <c r="B2548" s="1">
        <v>2015</v>
      </c>
      <c r="C2548" s="1" t="s">
        <v>70</v>
      </c>
      <c r="D2548" s="1" t="s">
        <v>57</v>
      </c>
      <c r="E2548" s="1">
        <v>150</v>
      </c>
      <c r="F2548" s="1">
        <v>437</v>
      </c>
      <c r="G2548" s="1">
        <v>60</v>
      </c>
      <c r="H2548" s="1">
        <v>106</v>
      </c>
      <c r="I2548" s="1">
        <v>18</v>
      </c>
      <c r="J2548" s="1">
        <v>0</v>
      </c>
      <c r="K2548" s="1">
        <v>27</v>
      </c>
      <c r="L2548" s="1">
        <v>77</v>
      </c>
      <c r="M2548" s="1">
        <v>2</v>
      </c>
      <c r="N2548" s="1">
        <v>0</v>
      </c>
      <c r="O2548" s="1">
        <v>48</v>
      </c>
      <c r="P2548" s="1">
        <v>131</v>
      </c>
    </row>
    <row r="2549" spans="1:16" x14ac:dyDescent="0.25">
      <c r="A2549" s="1" t="s">
        <v>10144</v>
      </c>
      <c r="B2549" s="1">
        <v>2015</v>
      </c>
      <c r="C2549" s="1" t="s">
        <v>55</v>
      </c>
      <c r="D2549" s="1" t="s">
        <v>53</v>
      </c>
      <c r="E2549" s="1">
        <v>144</v>
      </c>
      <c r="F2549" s="1">
        <v>438</v>
      </c>
      <c r="G2549" s="1">
        <v>44</v>
      </c>
      <c r="H2549" s="1">
        <v>113</v>
      </c>
      <c r="I2549" s="1">
        <v>22</v>
      </c>
      <c r="J2549" s="1">
        <v>4</v>
      </c>
      <c r="K2549" s="1">
        <v>11</v>
      </c>
      <c r="L2549" s="1">
        <v>46</v>
      </c>
      <c r="M2549" s="1">
        <v>13</v>
      </c>
      <c r="N2549" s="1">
        <v>4</v>
      </c>
      <c r="O2549" s="1">
        <v>47</v>
      </c>
      <c r="P2549" s="1">
        <v>101</v>
      </c>
    </row>
    <row r="2550" spans="1:16" x14ac:dyDescent="0.25">
      <c r="A2550" s="1" t="s">
        <v>9813</v>
      </c>
      <c r="B2550" s="1">
        <v>2015</v>
      </c>
      <c r="C2550" s="1" t="s">
        <v>58</v>
      </c>
      <c r="D2550" s="1" t="s">
        <v>57</v>
      </c>
      <c r="E2550" s="1">
        <v>148</v>
      </c>
      <c r="F2550" s="1">
        <v>440</v>
      </c>
      <c r="G2550" s="1">
        <v>64</v>
      </c>
      <c r="H2550" s="1">
        <v>110</v>
      </c>
      <c r="I2550" s="1">
        <v>25</v>
      </c>
      <c r="J2550" s="1">
        <v>6</v>
      </c>
      <c r="K2550" s="1">
        <v>16</v>
      </c>
      <c r="L2550" s="1">
        <v>41</v>
      </c>
      <c r="M2550" s="1">
        <v>11</v>
      </c>
      <c r="N2550" s="1">
        <v>2</v>
      </c>
      <c r="O2550" s="1">
        <v>58</v>
      </c>
      <c r="P2550" s="1">
        <v>94</v>
      </c>
    </row>
    <row r="2551" spans="1:16" x14ac:dyDescent="0.25">
      <c r="A2551" s="1" t="s">
        <v>9660</v>
      </c>
      <c r="B2551" s="1">
        <v>2015</v>
      </c>
      <c r="C2551" s="1" t="s">
        <v>74</v>
      </c>
      <c r="D2551" s="1" t="s">
        <v>53</v>
      </c>
      <c r="E2551" s="1">
        <v>124</v>
      </c>
      <c r="F2551" s="1">
        <v>440</v>
      </c>
      <c r="G2551" s="1">
        <v>39</v>
      </c>
      <c r="H2551" s="1">
        <v>97</v>
      </c>
      <c r="I2551" s="1">
        <v>23</v>
      </c>
      <c r="J2551" s="1">
        <v>7</v>
      </c>
      <c r="K2551" s="1">
        <v>2</v>
      </c>
      <c r="L2551" s="1">
        <v>44</v>
      </c>
      <c r="M2551" s="1">
        <v>2</v>
      </c>
      <c r="N2551" s="1">
        <v>2</v>
      </c>
      <c r="O2551" s="1">
        <v>9</v>
      </c>
      <c r="P2551" s="1">
        <v>69</v>
      </c>
    </row>
    <row r="2552" spans="1:16" x14ac:dyDescent="0.25">
      <c r="A2552" s="1" t="s">
        <v>9680</v>
      </c>
      <c r="B2552" s="1">
        <v>2015</v>
      </c>
      <c r="C2552" s="1" t="s">
        <v>78</v>
      </c>
      <c r="D2552" s="1" t="s">
        <v>53</v>
      </c>
      <c r="E2552" s="1">
        <v>120</v>
      </c>
      <c r="F2552" s="1">
        <v>440</v>
      </c>
      <c r="G2552" s="1">
        <v>39</v>
      </c>
      <c r="H2552" s="1">
        <v>108</v>
      </c>
      <c r="I2552" s="1">
        <v>20</v>
      </c>
      <c r="J2552" s="1">
        <v>0</v>
      </c>
      <c r="K2552" s="1">
        <v>11</v>
      </c>
      <c r="L2552" s="1">
        <v>64</v>
      </c>
      <c r="M2552" s="1">
        <v>0</v>
      </c>
      <c r="N2552" s="1">
        <v>0</v>
      </c>
      <c r="O2552" s="1">
        <v>31</v>
      </c>
      <c r="P2552" s="1">
        <v>52</v>
      </c>
    </row>
    <row r="2553" spans="1:16" x14ac:dyDescent="0.25">
      <c r="A2553" s="1" t="s">
        <v>10298</v>
      </c>
      <c r="B2553" s="1">
        <v>2015</v>
      </c>
      <c r="C2553" s="1" t="s">
        <v>66</v>
      </c>
      <c r="D2553" s="1" t="s">
        <v>53</v>
      </c>
      <c r="E2553" s="1">
        <v>124</v>
      </c>
      <c r="F2553" s="1">
        <v>441</v>
      </c>
      <c r="G2553" s="1">
        <v>61</v>
      </c>
      <c r="H2553" s="1">
        <v>112</v>
      </c>
      <c r="I2553" s="1">
        <v>22</v>
      </c>
      <c r="J2553" s="1">
        <v>3</v>
      </c>
      <c r="K2553" s="1">
        <v>16</v>
      </c>
      <c r="L2553" s="1">
        <v>70</v>
      </c>
      <c r="M2553" s="1">
        <v>7</v>
      </c>
      <c r="N2553" s="1">
        <v>2</v>
      </c>
      <c r="O2553" s="1">
        <v>33</v>
      </c>
      <c r="P2553" s="1">
        <v>96</v>
      </c>
    </row>
    <row r="2554" spans="1:16" x14ac:dyDescent="0.25">
      <c r="A2554" s="1" t="s">
        <v>10156</v>
      </c>
      <c r="B2554" s="1">
        <v>2015</v>
      </c>
      <c r="C2554" s="1" t="s">
        <v>69</v>
      </c>
      <c r="D2554" s="1" t="s">
        <v>57</v>
      </c>
      <c r="E2554" s="1">
        <v>143</v>
      </c>
      <c r="F2554" s="1">
        <v>441</v>
      </c>
      <c r="G2554" s="1">
        <v>47</v>
      </c>
      <c r="H2554" s="1">
        <v>114</v>
      </c>
      <c r="I2554" s="1">
        <v>16</v>
      </c>
      <c r="J2554" s="1">
        <v>5</v>
      </c>
      <c r="K2554" s="1">
        <v>6</v>
      </c>
      <c r="L2554" s="1">
        <v>41</v>
      </c>
      <c r="M2554" s="1">
        <v>7</v>
      </c>
      <c r="N2554" s="1">
        <v>3</v>
      </c>
      <c r="O2554" s="1">
        <v>16</v>
      </c>
      <c r="P2554" s="1">
        <v>87</v>
      </c>
    </row>
    <row r="2555" spans="1:16" x14ac:dyDescent="0.25">
      <c r="A2555" s="1" t="s">
        <v>9798</v>
      </c>
      <c r="B2555" s="1">
        <v>2015</v>
      </c>
      <c r="C2555" s="1" t="s">
        <v>60</v>
      </c>
      <c r="D2555" s="1" t="s">
        <v>53</v>
      </c>
      <c r="E2555" s="1">
        <v>129</v>
      </c>
      <c r="F2555" s="1">
        <v>441</v>
      </c>
      <c r="G2555" s="1">
        <v>76</v>
      </c>
      <c r="H2555" s="1">
        <v>106</v>
      </c>
      <c r="I2555" s="1">
        <v>23</v>
      </c>
      <c r="J2555" s="1">
        <v>2</v>
      </c>
      <c r="K2555" s="1">
        <v>23</v>
      </c>
      <c r="L2555" s="1">
        <v>77</v>
      </c>
      <c r="M2555" s="1">
        <v>4</v>
      </c>
      <c r="N2555" s="1">
        <v>5</v>
      </c>
      <c r="O2555" s="1">
        <v>53</v>
      </c>
      <c r="P2555" s="1">
        <v>106</v>
      </c>
    </row>
    <row r="2556" spans="1:16" x14ac:dyDescent="0.25">
      <c r="A2556" s="1" t="s">
        <v>10299</v>
      </c>
      <c r="B2556" s="1">
        <v>2015</v>
      </c>
      <c r="C2556" s="1" t="s">
        <v>59</v>
      </c>
      <c r="D2556" s="1" t="s">
        <v>57</v>
      </c>
      <c r="E2556" s="1">
        <v>126</v>
      </c>
      <c r="F2556" s="1">
        <v>441</v>
      </c>
      <c r="G2556" s="1">
        <v>49</v>
      </c>
      <c r="H2556" s="1">
        <v>114</v>
      </c>
      <c r="I2556" s="1">
        <v>21</v>
      </c>
      <c r="J2556" s="1">
        <v>7</v>
      </c>
      <c r="K2556" s="1">
        <v>10</v>
      </c>
      <c r="L2556" s="1">
        <v>47</v>
      </c>
      <c r="M2556" s="1">
        <v>8</v>
      </c>
      <c r="N2556" s="1">
        <v>4</v>
      </c>
      <c r="O2556" s="1">
        <v>19</v>
      </c>
      <c r="P2556" s="1">
        <v>70</v>
      </c>
    </row>
    <row r="2557" spans="1:16" x14ac:dyDescent="0.25">
      <c r="A2557" s="1" t="s">
        <v>10109</v>
      </c>
      <c r="B2557" s="1">
        <v>2015</v>
      </c>
      <c r="C2557" s="1" t="s">
        <v>66</v>
      </c>
      <c r="D2557" s="1" t="s">
        <v>53</v>
      </c>
      <c r="E2557" s="1">
        <v>136</v>
      </c>
      <c r="F2557" s="1">
        <v>445</v>
      </c>
      <c r="G2557" s="1">
        <v>58</v>
      </c>
      <c r="H2557" s="1">
        <v>116</v>
      </c>
      <c r="I2557" s="1">
        <v>21</v>
      </c>
      <c r="J2557" s="1">
        <v>3</v>
      </c>
      <c r="K2557" s="1">
        <v>18</v>
      </c>
      <c r="L2557" s="1">
        <v>71</v>
      </c>
      <c r="M2557" s="1">
        <v>0</v>
      </c>
      <c r="N2557" s="1">
        <v>2</v>
      </c>
      <c r="O2557" s="1">
        <v>56</v>
      </c>
      <c r="P2557" s="1">
        <v>97</v>
      </c>
    </row>
    <row r="2558" spans="1:16" x14ac:dyDescent="0.25">
      <c r="A2558" s="1" t="s">
        <v>9755</v>
      </c>
      <c r="B2558" s="1">
        <v>2015</v>
      </c>
      <c r="C2558" s="1" t="s">
        <v>70</v>
      </c>
      <c r="D2558" s="1" t="s">
        <v>57</v>
      </c>
      <c r="E2558" s="1">
        <v>130</v>
      </c>
      <c r="F2558" s="1">
        <v>451</v>
      </c>
      <c r="G2558" s="1">
        <v>56</v>
      </c>
      <c r="H2558" s="1">
        <v>133</v>
      </c>
      <c r="I2558" s="1">
        <v>17</v>
      </c>
      <c r="J2558" s="1">
        <v>5</v>
      </c>
      <c r="K2558" s="1">
        <v>7</v>
      </c>
      <c r="L2558" s="1">
        <v>43</v>
      </c>
      <c r="M2558" s="1">
        <v>1</v>
      </c>
      <c r="N2558" s="1">
        <v>1</v>
      </c>
      <c r="O2558" s="1">
        <v>46</v>
      </c>
      <c r="P2558" s="1">
        <v>94</v>
      </c>
    </row>
    <row r="2559" spans="1:16" x14ac:dyDescent="0.25">
      <c r="A2559" s="1" t="s">
        <v>9597</v>
      </c>
      <c r="B2559" s="1">
        <v>2015</v>
      </c>
      <c r="C2559" s="1" t="s">
        <v>67</v>
      </c>
      <c r="D2559" s="1" t="s">
        <v>53</v>
      </c>
      <c r="E2559" s="1">
        <v>111</v>
      </c>
      <c r="F2559" s="1">
        <v>452</v>
      </c>
      <c r="G2559" s="1">
        <v>66</v>
      </c>
      <c r="H2559" s="1">
        <v>116</v>
      </c>
      <c r="I2559" s="1">
        <v>15</v>
      </c>
      <c r="J2559" s="1">
        <v>2</v>
      </c>
      <c r="K2559" s="1">
        <v>7</v>
      </c>
      <c r="L2559" s="1">
        <v>33</v>
      </c>
      <c r="M2559" s="1">
        <v>21</v>
      </c>
      <c r="N2559" s="1">
        <v>9</v>
      </c>
      <c r="O2559" s="1">
        <v>35</v>
      </c>
      <c r="P2559" s="1">
        <v>86</v>
      </c>
    </row>
    <row r="2560" spans="1:16" x14ac:dyDescent="0.25">
      <c r="A2560" s="1" t="s">
        <v>9962</v>
      </c>
      <c r="B2560" s="1">
        <v>2015</v>
      </c>
      <c r="C2560" s="1" t="s">
        <v>77</v>
      </c>
      <c r="D2560" s="1" t="s">
        <v>53</v>
      </c>
      <c r="E2560" s="1">
        <v>129</v>
      </c>
      <c r="F2560" s="1">
        <v>453</v>
      </c>
      <c r="G2560" s="1">
        <v>51</v>
      </c>
      <c r="H2560" s="1">
        <v>123</v>
      </c>
      <c r="I2560" s="1">
        <v>25</v>
      </c>
      <c r="J2560" s="1">
        <v>5</v>
      </c>
      <c r="K2560" s="1">
        <v>4</v>
      </c>
      <c r="L2560" s="1">
        <v>49</v>
      </c>
      <c r="M2560" s="1">
        <v>2</v>
      </c>
      <c r="N2560" s="1">
        <v>1</v>
      </c>
      <c r="O2560" s="1">
        <v>32</v>
      </c>
      <c r="P2560" s="1">
        <v>59</v>
      </c>
    </row>
    <row r="2561" spans="1:16" x14ac:dyDescent="0.25">
      <c r="A2561" s="1" t="s">
        <v>10300</v>
      </c>
      <c r="B2561" s="1">
        <v>2015</v>
      </c>
      <c r="C2561" s="1" t="s">
        <v>71</v>
      </c>
      <c r="D2561" s="1" t="s">
        <v>53</v>
      </c>
      <c r="E2561" s="1">
        <v>122</v>
      </c>
      <c r="F2561" s="1">
        <v>453</v>
      </c>
      <c r="G2561" s="1">
        <v>60</v>
      </c>
      <c r="H2561" s="1">
        <v>121</v>
      </c>
      <c r="I2561" s="1">
        <v>18</v>
      </c>
      <c r="J2561" s="1">
        <v>15</v>
      </c>
      <c r="K2561" s="1">
        <v>13</v>
      </c>
      <c r="L2561" s="1">
        <v>50</v>
      </c>
      <c r="M2561" s="1">
        <v>11</v>
      </c>
      <c r="N2561" s="1">
        <v>6</v>
      </c>
      <c r="O2561" s="1">
        <v>15</v>
      </c>
      <c r="P2561" s="1">
        <v>118</v>
      </c>
    </row>
    <row r="2562" spans="1:16" x14ac:dyDescent="0.25">
      <c r="A2562" s="1" t="s">
        <v>10226</v>
      </c>
      <c r="B2562" s="1">
        <v>2015</v>
      </c>
      <c r="C2562" s="1" t="s">
        <v>64</v>
      </c>
      <c r="D2562" s="1" t="s">
        <v>53</v>
      </c>
      <c r="E2562" s="1">
        <v>129</v>
      </c>
      <c r="F2562" s="1">
        <v>454</v>
      </c>
      <c r="G2562" s="1">
        <v>56</v>
      </c>
      <c r="H2562" s="1">
        <v>127</v>
      </c>
      <c r="I2562" s="1">
        <v>27</v>
      </c>
      <c r="J2562" s="1">
        <v>6</v>
      </c>
      <c r="K2562" s="1">
        <v>2</v>
      </c>
      <c r="L2562" s="1">
        <v>45</v>
      </c>
      <c r="M2562" s="1">
        <v>8</v>
      </c>
      <c r="N2562" s="1">
        <v>1</v>
      </c>
      <c r="O2562" s="1">
        <v>46</v>
      </c>
      <c r="P2562" s="1">
        <v>97</v>
      </c>
    </row>
    <row r="2563" spans="1:16" x14ac:dyDescent="0.25">
      <c r="A2563" s="1" t="s">
        <v>9742</v>
      </c>
      <c r="B2563" s="1">
        <v>2015</v>
      </c>
      <c r="C2563" s="1" t="s">
        <v>55</v>
      </c>
      <c r="D2563" s="1" t="s">
        <v>53</v>
      </c>
      <c r="E2563" s="1">
        <v>146</v>
      </c>
      <c r="F2563" s="1">
        <v>457</v>
      </c>
      <c r="G2563" s="1">
        <v>47</v>
      </c>
      <c r="H2563" s="1">
        <v>103</v>
      </c>
      <c r="I2563" s="1">
        <v>15</v>
      </c>
      <c r="J2563" s="1">
        <v>3</v>
      </c>
      <c r="K2563" s="1">
        <v>17</v>
      </c>
      <c r="L2563" s="1">
        <v>54</v>
      </c>
      <c r="M2563" s="1">
        <v>8</v>
      </c>
      <c r="N2563" s="1">
        <v>4</v>
      </c>
      <c r="O2563" s="1">
        <v>47</v>
      </c>
      <c r="P2563" s="1">
        <v>81</v>
      </c>
    </row>
    <row r="2564" spans="1:16" x14ac:dyDescent="0.25">
      <c r="A2564" s="1" t="s">
        <v>10137</v>
      </c>
      <c r="B2564" s="1">
        <v>2015</v>
      </c>
      <c r="C2564" s="1" t="s">
        <v>59</v>
      </c>
      <c r="D2564" s="1" t="s">
        <v>57</v>
      </c>
      <c r="E2564" s="1">
        <v>123</v>
      </c>
      <c r="F2564" s="1">
        <v>459</v>
      </c>
      <c r="G2564" s="1">
        <v>47</v>
      </c>
      <c r="H2564" s="1">
        <v>119</v>
      </c>
      <c r="I2564" s="1">
        <v>27</v>
      </c>
      <c r="J2564" s="1">
        <v>0</v>
      </c>
      <c r="K2564" s="1">
        <v>10</v>
      </c>
      <c r="L2564" s="1">
        <v>44</v>
      </c>
      <c r="M2564" s="1">
        <v>2</v>
      </c>
      <c r="N2564" s="1">
        <v>3</v>
      </c>
      <c r="O2564" s="1">
        <v>30</v>
      </c>
      <c r="P2564" s="1">
        <v>110</v>
      </c>
    </row>
    <row r="2565" spans="1:16" x14ac:dyDescent="0.25">
      <c r="A2565" s="1" t="s">
        <v>10218</v>
      </c>
      <c r="B2565" s="1">
        <v>2015</v>
      </c>
      <c r="C2565" s="1" t="s">
        <v>65</v>
      </c>
      <c r="D2565" s="1" t="s">
        <v>57</v>
      </c>
      <c r="E2565" s="1">
        <v>149</v>
      </c>
      <c r="F2565" s="1">
        <v>462</v>
      </c>
      <c r="G2565" s="1">
        <v>61</v>
      </c>
      <c r="H2565" s="1">
        <v>144</v>
      </c>
      <c r="I2565" s="1">
        <v>26</v>
      </c>
      <c r="J2565" s="1">
        <v>10</v>
      </c>
      <c r="K2565" s="1">
        <v>17</v>
      </c>
      <c r="L2565" s="1">
        <v>78</v>
      </c>
      <c r="M2565" s="1">
        <v>9</v>
      </c>
      <c r="N2565" s="1">
        <v>4</v>
      </c>
      <c r="O2565" s="1">
        <v>44</v>
      </c>
      <c r="P2565" s="1">
        <v>107</v>
      </c>
    </row>
    <row r="2566" spans="1:16" x14ac:dyDescent="0.25">
      <c r="A2566" s="1" t="s">
        <v>9585</v>
      </c>
      <c r="B2566" s="1">
        <v>2015</v>
      </c>
      <c r="C2566" s="1" t="s">
        <v>73</v>
      </c>
      <c r="D2566" s="1" t="s">
        <v>57</v>
      </c>
      <c r="E2566" s="1">
        <v>117</v>
      </c>
      <c r="F2566" s="1">
        <v>464</v>
      </c>
      <c r="G2566" s="1">
        <v>64</v>
      </c>
      <c r="H2566" s="1">
        <v>137</v>
      </c>
      <c r="I2566" s="1">
        <v>22</v>
      </c>
      <c r="J2566" s="1">
        <v>2</v>
      </c>
      <c r="K2566" s="1">
        <v>9</v>
      </c>
      <c r="L2566" s="1">
        <v>54</v>
      </c>
      <c r="M2566" s="1">
        <v>6</v>
      </c>
      <c r="N2566" s="1">
        <v>2</v>
      </c>
      <c r="O2566" s="1">
        <v>27</v>
      </c>
      <c r="P2566" s="1">
        <v>82</v>
      </c>
    </row>
    <row r="2567" spans="1:16" x14ac:dyDescent="0.25">
      <c r="A2567" s="1" t="s">
        <v>9533</v>
      </c>
      <c r="B2567" s="1">
        <v>2015</v>
      </c>
      <c r="C2567" s="1" t="s">
        <v>67</v>
      </c>
      <c r="D2567" s="1" t="s">
        <v>53</v>
      </c>
      <c r="E2567" s="1">
        <v>135</v>
      </c>
      <c r="F2567" s="1">
        <v>465</v>
      </c>
      <c r="G2567" s="1">
        <v>68</v>
      </c>
      <c r="H2567" s="1">
        <v>108</v>
      </c>
      <c r="I2567" s="1">
        <v>15</v>
      </c>
      <c r="J2567" s="1">
        <v>1</v>
      </c>
      <c r="K2567" s="1">
        <v>26</v>
      </c>
      <c r="L2567" s="1">
        <v>94</v>
      </c>
      <c r="M2567" s="1">
        <v>0</v>
      </c>
      <c r="N2567" s="1">
        <v>0</v>
      </c>
      <c r="O2567" s="1">
        <v>52</v>
      </c>
      <c r="P2567" s="1">
        <v>97</v>
      </c>
    </row>
    <row r="2568" spans="1:16" x14ac:dyDescent="0.25">
      <c r="A2568" s="1" t="s">
        <v>9670</v>
      </c>
      <c r="B2568" s="1">
        <v>2015</v>
      </c>
      <c r="C2568" s="1" t="s">
        <v>82</v>
      </c>
      <c r="D2568" s="1" t="s">
        <v>57</v>
      </c>
      <c r="E2568" s="1">
        <v>129</v>
      </c>
      <c r="F2568" s="1">
        <v>467</v>
      </c>
      <c r="G2568" s="1">
        <v>53</v>
      </c>
      <c r="H2568" s="1">
        <v>107</v>
      </c>
      <c r="I2568" s="1">
        <v>29</v>
      </c>
      <c r="J2568" s="1">
        <v>1</v>
      </c>
      <c r="K2568" s="1">
        <v>23</v>
      </c>
      <c r="L2568" s="1">
        <v>77</v>
      </c>
      <c r="M2568" s="1">
        <v>0</v>
      </c>
      <c r="N2568" s="1">
        <v>0</v>
      </c>
      <c r="O2568" s="1">
        <v>27</v>
      </c>
      <c r="P2568" s="1">
        <v>138</v>
      </c>
    </row>
    <row r="2569" spans="1:16" x14ac:dyDescent="0.25">
      <c r="A2569" s="1" t="s">
        <v>10028</v>
      </c>
      <c r="B2569" s="1">
        <v>2015</v>
      </c>
      <c r="C2569" s="1" t="s">
        <v>59</v>
      </c>
      <c r="D2569" s="1" t="s">
        <v>57</v>
      </c>
      <c r="E2569" s="1">
        <v>130</v>
      </c>
      <c r="F2569" s="1">
        <v>470</v>
      </c>
      <c r="G2569" s="1">
        <v>54</v>
      </c>
      <c r="H2569" s="1">
        <v>132</v>
      </c>
      <c r="I2569" s="1">
        <v>17</v>
      </c>
      <c r="J2569" s="1">
        <v>6</v>
      </c>
      <c r="K2569" s="1">
        <v>5</v>
      </c>
      <c r="L2569" s="1">
        <v>48</v>
      </c>
      <c r="M2569" s="1">
        <v>7</v>
      </c>
      <c r="N2569" s="1">
        <v>2</v>
      </c>
      <c r="O2569" s="1">
        <v>23</v>
      </c>
      <c r="P2569" s="1">
        <v>78</v>
      </c>
    </row>
    <row r="2570" spans="1:16" x14ac:dyDescent="0.25">
      <c r="A2570" s="1" t="s">
        <v>9662</v>
      </c>
      <c r="B2570" s="1">
        <v>2015</v>
      </c>
      <c r="C2570" s="1" t="s">
        <v>64</v>
      </c>
      <c r="D2570" s="1" t="s">
        <v>53</v>
      </c>
      <c r="E2570" s="1">
        <v>126</v>
      </c>
      <c r="F2570" s="1">
        <v>470</v>
      </c>
      <c r="G2570" s="1">
        <v>43</v>
      </c>
      <c r="H2570" s="1">
        <v>115</v>
      </c>
      <c r="I2570" s="1">
        <v>25</v>
      </c>
      <c r="J2570" s="1">
        <v>1</v>
      </c>
      <c r="K2570" s="1">
        <v>10</v>
      </c>
      <c r="L2570" s="1">
        <v>47</v>
      </c>
      <c r="M2570" s="1">
        <v>0</v>
      </c>
      <c r="N2570" s="1">
        <v>0</v>
      </c>
      <c r="O2570" s="1">
        <v>25</v>
      </c>
      <c r="P2570" s="1">
        <v>73</v>
      </c>
    </row>
    <row r="2571" spans="1:16" x14ac:dyDescent="0.25">
      <c r="A2571" s="1" t="s">
        <v>9991</v>
      </c>
      <c r="B2571" s="1">
        <v>2015</v>
      </c>
      <c r="C2571" s="1" t="s">
        <v>69</v>
      </c>
      <c r="D2571" s="1" t="s">
        <v>57</v>
      </c>
      <c r="E2571" s="1">
        <v>135</v>
      </c>
      <c r="F2571" s="1">
        <v>471</v>
      </c>
      <c r="G2571" s="1">
        <v>67</v>
      </c>
      <c r="H2571" s="1">
        <v>115</v>
      </c>
      <c r="I2571" s="1">
        <v>33</v>
      </c>
      <c r="J2571" s="1">
        <v>0</v>
      </c>
      <c r="K2571" s="1">
        <v>27</v>
      </c>
      <c r="L2571" s="1">
        <v>73</v>
      </c>
      <c r="M2571" s="1">
        <v>0</v>
      </c>
      <c r="N2571" s="1">
        <v>2</v>
      </c>
      <c r="O2571" s="1">
        <v>66</v>
      </c>
      <c r="P2571" s="1">
        <v>138</v>
      </c>
    </row>
    <row r="2572" spans="1:16" x14ac:dyDescent="0.25">
      <c r="A2572" s="1" t="s">
        <v>9608</v>
      </c>
      <c r="B2572" s="1">
        <v>2015</v>
      </c>
      <c r="C2572" s="1" t="s">
        <v>80</v>
      </c>
      <c r="D2572" s="1" t="s">
        <v>53</v>
      </c>
      <c r="E2572" s="1">
        <v>132</v>
      </c>
      <c r="F2572" s="1">
        <v>471</v>
      </c>
      <c r="G2572" s="1">
        <v>51</v>
      </c>
      <c r="H2572" s="1">
        <v>131</v>
      </c>
      <c r="I2572" s="1">
        <v>27</v>
      </c>
      <c r="J2572" s="1">
        <v>0</v>
      </c>
      <c r="K2572" s="1">
        <v>23</v>
      </c>
      <c r="L2572" s="1">
        <v>85</v>
      </c>
      <c r="M2572" s="1">
        <v>1</v>
      </c>
      <c r="N2572" s="1">
        <v>0</v>
      </c>
      <c r="O2572" s="1">
        <v>32</v>
      </c>
      <c r="P2572" s="1">
        <v>112</v>
      </c>
    </row>
    <row r="2573" spans="1:16" x14ac:dyDescent="0.25">
      <c r="A2573" s="1" t="s">
        <v>10301</v>
      </c>
      <c r="B2573" s="1">
        <v>2015</v>
      </c>
      <c r="C2573" s="1" t="s">
        <v>79</v>
      </c>
      <c r="D2573" s="1" t="s">
        <v>57</v>
      </c>
      <c r="E2573" s="1">
        <v>138</v>
      </c>
      <c r="F2573" s="1">
        <v>472</v>
      </c>
      <c r="G2573" s="1">
        <v>49</v>
      </c>
      <c r="H2573" s="1">
        <v>108</v>
      </c>
      <c r="I2573" s="1">
        <v>15</v>
      </c>
      <c r="J2573" s="1">
        <v>2</v>
      </c>
      <c r="K2573" s="1">
        <v>14</v>
      </c>
      <c r="L2573" s="1">
        <v>63</v>
      </c>
      <c r="M2573" s="1">
        <v>16</v>
      </c>
      <c r="N2573" s="1">
        <v>3</v>
      </c>
      <c r="O2573" s="1">
        <v>35</v>
      </c>
      <c r="P2573" s="1">
        <v>158</v>
      </c>
    </row>
    <row r="2574" spans="1:16" x14ac:dyDescent="0.25">
      <c r="A2574" s="1" t="s">
        <v>10000</v>
      </c>
      <c r="B2574" s="1">
        <v>2015</v>
      </c>
      <c r="C2574" s="1" t="s">
        <v>79</v>
      </c>
      <c r="D2574" s="1" t="s">
        <v>57</v>
      </c>
      <c r="E2574" s="1">
        <v>128</v>
      </c>
      <c r="F2574" s="1">
        <v>475</v>
      </c>
      <c r="G2574" s="1">
        <v>41</v>
      </c>
      <c r="H2574" s="1">
        <v>109</v>
      </c>
      <c r="I2574" s="1">
        <v>16</v>
      </c>
      <c r="J2574" s="1">
        <v>0</v>
      </c>
      <c r="K2574" s="1">
        <v>15</v>
      </c>
      <c r="L2574" s="1">
        <v>68</v>
      </c>
      <c r="M2574" s="1">
        <v>0</v>
      </c>
      <c r="N2574" s="1">
        <v>0</v>
      </c>
      <c r="O2574" s="1">
        <v>21</v>
      </c>
      <c r="P2574" s="1">
        <v>101</v>
      </c>
    </row>
    <row r="2575" spans="1:16" x14ac:dyDescent="0.25">
      <c r="A2575" s="1" t="s">
        <v>10302</v>
      </c>
      <c r="B2575" s="1">
        <v>2015</v>
      </c>
      <c r="C2575" s="1" t="s">
        <v>58</v>
      </c>
      <c r="D2575" s="1" t="s">
        <v>57</v>
      </c>
      <c r="E2575" s="1">
        <v>142</v>
      </c>
      <c r="F2575" s="1">
        <v>475</v>
      </c>
      <c r="G2575" s="1">
        <v>60</v>
      </c>
      <c r="H2575" s="1">
        <v>115</v>
      </c>
      <c r="I2575" s="1">
        <v>29</v>
      </c>
      <c r="J2575" s="1">
        <v>1</v>
      </c>
      <c r="K2575" s="1">
        <v>13</v>
      </c>
      <c r="L2575" s="1">
        <v>54</v>
      </c>
      <c r="M2575" s="1">
        <v>4</v>
      </c>
      <c r="N2575" s="1">
        <v>3</v>
      </c>
      <c r="O2575" s="1">
        <v>42</v>
      </c>
      <c r="P2575" s="1">
        <v>149</v>
      </c>
    </row>
    <row r="2576" spans="1:16" x14ac:dyDescent="0.25">
      <c r="A2576" s="1" t="s">
        <v>10133</v>
      </c>
      <c r="B2576" s="1">
        <v>2015</v>
      </c>
      <c r="C2576" s="1" t="s">
        <v>59</v>
      </c>
      <c r="D2576" s="1" t="s">
        <v>57</v>
      </c>
      <c r="E2576" s="1">
        <v>126</v>
      </c>
      <c r="F2576" s="1">
        <v>476</v>
      </c>
      <c r="G2576" s="1">
        <v>63</v>
      </c>
      <c r="H2576" s="1">
        <v>143</v>
      </c>
      <c r="I2576" s="1">
        <v>30</v>
      </c>
      <c r="J2576" s="1">
        <v>2</v>
      </c>
      <c r="K2576" s="1">
        <v>7</v>
      </c>
      <c r="L2576" s="1">
        <v>44</v>
      </c>
      <c r="M2576" s="1">
        <v>16</v>
      </c>
      <c r="N2576" s="1">
        <v>5</v>
      </c>
      <c r="O2576" s="1">
        <v>47</v>
      </c>
      <c r="P2576" s="1">
        <v>101</v>
      </c>
    </row>
    <row r="2577" spans="1:16" x14ac:dyDescent="0.25">
      <c r="A2577" s="1" t="s">
        <v>9537</v>
      </c>
      <c r="B2577" s="1">
        <v>2015</v>
      </c>
      <c r="C2577" s="1" t="s">
        <v>67</v>
      </c>
      <c r="D2577" s="1" t="s">
        <v>53</v>
      </c>
      <c r="E2577" s="1">
        <v>133</v>
      </c>
      <c r="F2577" s="1">
        <v>478</v>
      </c>
      <c r="G2577" s="1">
        <v>57</v>
      </c>
      <c r="H2577" s="1">
        <v>132</v>
      </c>
      <c r="I2577" s="1">
        <v>34</v>
      </c>
      <c r="J2577" s="1">
        <v>1</v>
      </c>
      <c r="K2577" s="1">
        <v>19</v>
      </c>
      <c r="L2577" s="1">
        <v>67</v>
      </c>
      <c r="M2577" s="1">
        <v>0</v>
      </c>
      <c r="N2577" s="1">
        <v>0</v>
      </c>
      <c r="O2577" s="1">
        <v>45</v>
      </c>
      <c r="P2577" s="1">
        <v>85</v>
      </c>
    </row>
    <row r="2578" spans="1:16" x14ac:dyDescent="0.25">
      <c r="A2578" s="1" t="s">
        <v>10303</v>
      </c>
      <c r="B2578" s="1">
        <v>2015</v>
      </c>
      <c r="C2578" s="1" t="s">
        <v>73</v>
      </c>
      <c r="D2578" s="1" t="s">
        <v>57</v>
      </c>
      <c r="E2578" s="1">
        <v>151</v>
      </c>
      <c r="F2578" s="1">
        <v>480</v>
      </c>
      <c r="G2578" s="1">
        <v>67</v>
      </c>
      <c r="H2578" s="1">
        <v>101</v>
      </c>
      <c r="I2578" s="1">
        <v>19</v>
      </c>
      <c r="J2578" s="1">
        <v>1</v>
      </c>
      <c r="K2578" s="1">
        <v>26</v>
      </c>
      <c r="L2578" s="1">
        <v>54</v>
      </c>
      <c r="M2578" s="1">
        <v>4</v>
      </c>
      <c r="N2578" s="1">
        <v>7</v>
      </c>
      <c r="O2578" s="1">
        <v>92</v>
      </c>
      <c r="P2578" s="1">
        <v>170</v>
      </c>
    </row>
    <row r="2579" spans="1:16" x14ac:dyDescent="0.25">
      <c r="A2579" s="1" t="s">
        <v>10208</v>
      </c>
      <c r="B2579" s="1">
        <v>2015</v>
      </c>
      <c r="C2579" s="1" t="s">
        <v>69</v>
      </c>
      <c r="D2579" s="1" t="s">
        <v>57</v>
      </c>
      <c r="E2579" s="1">
        <v>137</v>
      </c>
      <c r="F2579" s="1">
        <v>483</v>
      </c>
      <c r="G2579" s="1">
        <v>55</v>
      </c>
      <c r="H2579" s="1">
        <v>127</v>
      </c>
      <c r="I2579" s="1">
        <v>22</v>
      </c>
      <c r="J2579" s="1">
        <v>0</v>
      </c>
      <c r="K2579" s="1">
        <v>16</v>
      </c>
      <c r="L2579" s="1">
        <v>59</v>
      </c>
      <c r="M2579" s="1">
        <v>0</v>
      </c>
      <c r="N2579" s="1">
        <v>1</v>
      </c>
      <c r="O2579" s="1">
        <v>19</v>
      </c>
      <c r="P2579" s="1">
        <v>63</v>
      </c>
    </row>
    <row r="2580" spans="1:16" x14ac:dyDescent="0.25">
      <c r="A2580" s="1" t="s">
        <v>10040</v>
      </c>
      <c r="B2580" s="1">
        <v>2015</v>
      </c>
      <c r="C2580" s="1" t="s">
        <v>78</v>
      </c>
      <c r="D2580" s="1" t="s">
        <v>53</v>
      </c>
      <c r="E2580" s="1">
        <v>140</v>
      </c>
      <c r="F2580" s="1">
        <v>485</v>
      </c>
      <c r="G2580" s="1">
        <v>73</v>
      </c>
      <c r="H2580" s="1">
        <v>123</v>
      </c>
      <c r="I2580" s="1">
        <v>24</v>
      </c>
      <c r="J2580" s="1">
        <v>8</v>
      </c>
      <c r="K2580" s="1">
        <v>5</v>
      </c>
      <c r="L2580" s="1">
        <v>26</v>
      </c>
      <c r="M2580" s="1">
        <v>23</v>
      </c>
      <c r="N2580" s="1">
        <v>11</v>
      </c>
      <c r="O2580" s="1">
        <v>45</v>
      </c>
      <c r="P2580" s="1">
        <v>145</v>
      </c>
    </row>
    <row r="2581" spans="1:16" x14ac:dyDescent="0.25">
      <c r="A2581" s="1" t="s">
        <v>9682</v>
      </c>
      <c r="B2581" s="1">
        <v>2015</v>
      </c>
      <c r="C2581" s="1" t="s">
        <v>76</v>
      </c>
      <c r="D2581" s="1" t="s">
        <v>57</v>
      </c>
      <c r="E2581" s="1">
        <v>136</v>
      </c>
      <c r="F2581" s="1">
        <v>488</v>
      </c>
      <c r="G2581" s="1">
        <v>34</v>
      </c>
      <c r="H2581" s="1">
        <v>132</v>
      </c>
      <c r="I2581" s="1">
        <v>23</v>
      </c>
      <c r="J2581" s="1">
        <v>2</v>
      </c>
      <c r="K2581" s="1">
        <v>4</v>
      </c>
      <c r="L2581" s="1">
        <v>61</v>
      </c>
      <c r="M2581" s="1">
        <v>3</v>
      </c>
      <c r="N2581" s="1">
        <v>1</v>
      </c>
      <c r="O2581" s="1">
        <v>32</v>
      </c>
      <c r="P2581" s="1">
        <v>59</v>
      </c>
    </row>
    <row r="2582" spans="1:16" x14ac:dyDescent="0.25">
      <c r="A2582" s="1" t="s">
        <v>9967</v>
      </c>
      <c r="B2582" s="1">
        <v>2015</v>
      </c>
      <c r="C2582" s="1" t="s">
        <v>81</v>
      </c>
      <c r="D2582" s="1" t="s">
        <v>57</v>
      </c>
      <c r="E2582" s="1">
        <v>137</v>
      </c>
      <c r="F2582" s="1">
        <v>492</v>
      </c>
      <c r="G2582" s="1">
        <v>73</v>
      </c>
      <c r="H2582" s="1">
        <v>138</v>
      </c>
      <c r="I2582" s="1">
        <v>33</v>
      </c>
      <c r="J2582" s="1">
        <v>5</v>
      </c>
      <c r="K2582" s="1">
        <v>18</v>
      </c>
      <c r="L2582" s="1">
        <v>68</v>
      </c>
      <c r="M2582" s="1">
        <v>9</v>
      </c>
      <c r="N2582" s="1">
        <v>3</v>
      </c>
      <c r="O2582" s="1">
        <v>56</v>
      </c>
      <c r="P2582" s="1">
        <v>147</v>
      </c>
    </row>
    <row r="2583" spans="1:16" x14ac:dyDescent="0.25">
      <c r="A2583" s="1" t="s">
        <v>10304</v>
      </c>
      <c r="B2583" s="1">
        <v>2015</v>
      </c>
      <c r="C2583" s="1" t="s">
        <v>82</v>
      </c>
      <c r="D2583" s="1" t="s">
        <v>57</v>
      </c>
      <c r="E2583" s="1">
        <v>147</v>
      </c>
      <c r="F2583" s="1">
        <v>495</v>
      </c>
      <c r="G2583" s="1">
        <v>64</v>
      </c>
      <c r="H2583" s="1">
        <v>147</v>
      </c>
      <c r="I2583" s="1">
        <v>30</v>
      </c>
      <c r="J2583" s="1">
        <v>3</v>
      </c>
      <c r="K2583" s="1">
        <v>8</v>
      </c>
      <c r="L2583" s="1">
        <v>41</v>
      </c>
      <c r="M2583" s="1">
        <v>16</v>
      </c>
      <c r="N2583" s="1">
        <v>8</v>
      </c>
      <c r="O2583" s="1">
        <v>28</v>
      </c>
      <c r="P2583" s="1">
        <v>129</v>
      </c>
    </row>
    <row r="2584" spans="1:16" x14ac:dyDescent="0.25">
      <c r="A2584" s="1" t="s">
        <v>9551</v>
      </c>
      <c r="B2584" s="1">
        <v>2015</v>
      </c>
      <c r="C2584" s="1" t="s">
        <v>69</v>
      </c>
      <c r="D2584" s="1" t="s">
        <v>57</v>
      </c>
      <c r="E2584" s="1">
        <v>130</v>
      </c>
      <c r="F2584" s="1">
        <v>499</v>
      </c>
      <c r="G2584" s="1">
        <v>56</v>
      </c>
      <c r="H2584" s="1">
        <v>140</v>
      </c>
      <c r="I2584" s="1">
        <v>38</v>
      </c>
      <c r="J2584" s="1">
        <v>2</v>
      </c>
      <c r="K2584" s="1">
        <v>14</v>
      </c>
      <c r="L2584" s="1">
        <v>73</v>
      </c>
      <c r="M2584" s="1">
        <v>2</v>
      </c>
      <c r="N2584" s="1">
        <v>2</v>
      </c>
      <c r="O2584" s="1">
        <v>31</v>
      </c>
      <c r="P2584" s="1">
        <v>38</v>
      </c>
    </row>
    <row r="2585" spans="1:16" x14ac:dyDescent="0.25">
      <c r="A2585" s="1" t="s">
        <v>9632</v>
      </c>
      <c r="B2585" s="1">
        <v>2015</v>
      </c>
      <c r="C2585" s="1" t="s">
        <v>59</v>
      </c>
      <c r="D2585" s="1" t="s">
        <v>57</v>
      </c>
      <c r="E2585" s="1">
        <v>129</v>
      </c>
      <c r="F2585" s="1">
        <v>500</v>
      </c>
      <c r="G2585" s="1">
        <v>52</v>
      </c>
      <c r="H2585" s="1">
        <v>144</v>
      </c>
      <c r="I2585" s="1">
        <v>22</v>
      </c>
      <c r="J2585" s="1">
        <v>2</v>
      </c>
      <c r="K2585" s="1">
        <v>9</v>
      </c>
      <c r="L2585" s="1">
        <v>63</v>
      </c>
      <c r="M2585" s="1">
        <v>1</v>
      </c>
      <c r="N2585" s="1">
        <v>0</v>
      </c>
      <c r="O2585" s="1">
        <v>37</v>
      </c>
      <c r="P2585" s="1">
        <v>68</v>
      </c>
    </row>
    <row r="2586" spans="1:16" x14ac:dyDescent="0.25">
      <c r="A2586" s="1" t="s">
        <v>9494</v>
      </c>
      <c r="B2586" s="1">
        <v>2015</v>
      </c>
      <c r="C2586" s="1" t="s">
        <v>62</v>
      </c>
      <c r="D2586" s="1" t="s">
        <v>57</v>
      </c>
      <c r="E2586" s="1">
        <v>149</v>
      </c>
      <c r="F2586" s="1">
        <v>502</v>
      </c>
      <c r="G2586" s="1">
        <v>72</v>
      </c>
      <c r="H2586" s="1">
        <v>139</v>
      </c>
      <c r="I2586" s="1">
        <v>32</v>
      </c>
      <c r="J2586" s="1">
        <v>0</v>
      </c>
      <c r="K2586" s="1">
        <v>20</v>
      </c>
      <c r="L2586" s="1">
        <v>87</v>
      </c>
      <c r="M2586" s="1">
        <v>0</v>
      </c>
      <c r="N2586" s="1">
        <v>0</v>
      </c>
      <c r="O2586" s="1">
        <v>66</v>
      </c>
      <c r="P2586" s="1">
        <v>100</v>
      </c>
    </row>
    <row r="2587" spans="1:16" x14ac:dyDescent="0.25">
      <c r="A2587" s="1" t="s">
        <v>9521</v>
      </c>
      <c r="B2587" s="1">
        <v>2015</v>
      </c>
      <c r="C2587" s="1" t="s">
        <v>63</v>
      </c>
      <c r="D2587" s="1" t="s">
        <v>53</v>
      </c>
      <c r="E2587" s="1">
        <v>143</v>
      </c>
      <c r="F2587" s="1">
        <v>505</v>
      </c>
      <c r="G2587" s="1">
        <v>66</v>
      </c>
      <c r="H2587" s="1">
        <v>134</v>
      </c>
      <c r="I2587" s="1">
        <v>28</v>
      </c>
      <c r="J2587" s="1">
        <v>5</v>
      </c>
      <c r="K2587" s="1">
        <v>15</v>
      </c>
      <c r="L2587" s="1">
        <v>58</v>
      </c>
      <c r="M2587" s="1">
        <v>6</v>
      </c>
      <c r="N2587" s="1">
        <v>3</v>
      </c>
      <c r="O2587" s="1">
        <v>36</v>
      </c>
      <c r="P2587" s="1">
        <v>107</v>
      </c>
    </row>
    <row r="2588" spans="1:16" x14ac:dyDescent="0.25">
      <c r="A2588" s="1" t="s">
        <v>10219</v>
      </c>
      <c r="B2588" s="1">
        <v>2015</v>
      </c>
      <c r="C2588" s="1" t="s">
        <v>63</v>
      </c>
      <c r="D2588" s="1" t="s">
        <v>53</v>
      </c>
      <c r="E2588" s="1">
        <v>151</v>
      </c>
      <c r="F2588" s="1">
        <v>505</v>
      </c>
      <c r="G2588" s="1">
        <v>62</v>
      </c>
      <c r="H2588" s="1">
        <v>133</v>
      </c>
      <c r="I2588" s="1">
        <v>25</v>
      </c>
      <c r="J2588" s="1">
        <v>12</v>
      </c>
      <c r="K2588" s="1">
        <v>10</v>
      </c>
      <c r="L2588" s="1">
        <v>40</v>
      </c>
      <c r="M2588" s="1">
        <v>18</v>
      </c>
      <c r="N2588" s="1">
        <v>5</v>
      </c>
      <c r="O2588" s="1">
        <v>24</v>
      </c>
      <c r="P2588" s="1">
        <v>95</v>
      </c>
    </row>
    <row r="2589" spans="1:16" x14ac:dyDescent="0.25">
      <c r="A2589" s="1" t="s">
        <v>9776</v>
      </c>
      <c r="B2589" s="1">
        <v>2015</v>
      </c>
      <c r="C2589" s="1" t="s">
        <v>56</v>
      </c>
      <c r="D2589" s="1" t="s">
        <v>57</v>
      </c>
      <c r="E2589" s="1">
        <v>141</v>
      </c>
      <c r="F2589" s="1">
        <v>505</v>
      </c>
      <c r="G2589" s="1">
        <v>65</v>
      </c>
      <c r="H2589" s="1">
        <v>135</v>
      </c>
      <c r="I2589" s="1">
        <v>18</v>
      </c>
      <c r="J2589" s="1">
        <v>2</v>
      </c>
      <c r="K2589" s="1">
        <v>10</v>
      </c>
      <c r="L2589" s="1">
        <v>59</v>
      </c>
      <c r="M2589" s="1">
        <v>23</v>
      </c>
      <c r="N2589" s="1">
        <v>6</v>
      </c>
      <c r="O2589" s="1">
        <v>45</v>
      </c>
      <c r="P2589" s="1">
        <v>102</v>
      </c>
    </row>
    <row r="2590" spans="1:16" x14ac:dyDescent="0.25">
      <c r="A2590" s="1" t="s">
        <v>9668</v>
      </c>
      <c r="B2590" s="1">
        <v>2015</v>
      </c>
      <c r="C2590" s="1" t="s">
        <v>62</v>
      </c>
      <c r="D2590" s="1" t="s">
        <v>57</v>
      </c>
      <c r="E2590" s="1">
        <v>140</v>
      </c>
      <c r="F2590" s="1">
        <v>506</v>
      </c>
      <c r="G2590" s="1">
        <v>87</v>
      </c>
      <c r="H2590" s="1">
        <v>144</v>
      </c>
      <c r="I2590" s="1">
        <v>27</v>
      </c>
      <c r="J2590" s="1">
        <v>3</v>
      </c>
      <c r="K2590" s="1">
        <v>25</v>
      </c>
      <c r="L2590" s="1">
        <v>84</v>
      </c>
      <c r="M2590" s="1">
        <v>24</v>
      </c>
      <c r="N2590" s="1">
        <v>4</v>
      </c>
      <c r="O2590" s="1">
        <v>54</v>
      </c>
      <c r="P2590" s="1">
        <v>115</v>
      </c>
    </row>
    <row r="2591" spans="1:16" x14ac:dyDescent="0.25">
      <c r="A2591" s="1" t="s">
        <v>9969</v>
      </c>
      <c r="B2591" s="1">
        <v>2015</v>
      </c>
      <c r="C2591" s="1" t="s">
        <v>81</v>
      </c>
      <c r="D2591" s="1" t="s">
        <v>57</v>
      </c>
      <c r="E2591" s="1">
        <v>143</v>
      </c>
      <c r="F2591" s="1">
        <v>507</v>
      </c>
      <c r="G2591" s="1">
        <v>65</v>
      </c>
      <c r="H2591" s="1">
        <v>130</v>
      </c>
      <c r="I2591" s="1">
        <v>33</v>
      </c>
      <c r="J2591" s="1">
        <v>4</v>
      </c>
      <c r="K2591" s="1">
        <v>21</v>
      </c>
      <c r="L2591" s="1">
        <v>84</v>
      </c>
      <c r="M2591" s="1">
        <v>6</v>
      </c>
      <c r="N2591" s="1">
        <v>4</v>
      </c>
      <c r="O2591" s="1">
        <v>39</v>
      </c>
      <c r="P2591" s="1">
        <v>119</v>
      </c>
    </row>
    <row r="2592" spans="1:16" x14ac:dyDescent="0.25">
      <c r="A2592" s="1" t="s">
        <v>9517</v>
      </c>
      <c r="B2592" s="1">
        <v>2015</v>
      </c>
      <c r="C2592" s="1" t="s">
        <v>81</v>
      </c>
      <c r="D2592" s="1" t="s">
        <v>57</v>
      </c>
      <c r="E2592" s="1">
        <v>133</v>
      </c>
      <c r="F2592" s="1">
        <v>512</v>
      </c>
      <c r="G2592" s="1">
        <v>55</v>
      </c>
      <c r="H2592" s="1">
        <v>134</v>
      </c>
      <c r="I2592" s="1">
        <v>21</v>
      </c>
      <c r="J2592" s="1">
        <v>3</v>
      </c>
      <c r="K2592" s="1">
        <v>3</v>
      </c>
      <c r="L2592" s="1">
        <v>37</v>
      </c>
      <c r="M2592" s="1">
        <v>12</v>
      </c>
      <c r="N2592" s="1">
        <v>4</v>
      </c>
      <c r="O2592" s="1">
        <v>32</v>
      </c>
      <c r="P2592" s="1">
        <v>93</v>
      </c>
    </row>
    <row r="2593" spans="1:16" x14ac:dyDescent="0.25">
      <c r="A2593" s="1" t="s">
        <v>10060</v>
      </c>
      <c r="B2593" s="1">
        <v>2015</v>
      </c>
      <c r="C2593" s="1" t="s">
        <v>68</v>
      </c>
      <c r="D2593" s="1" t="s">
        <v>57</v>
      </c>
      <c r="E2593" s="1">
        <v>147</v>
      </c>
      <c r="F2593" s="1">
        <v>515</v>
      </c>
      <c r="G2593" s="1">
        <v>65</v>
      </c>
      <c r="H2593" s="1">
        <v>129</v>
      </c>
      <c r="I2593" s="1">
        <v>33</v>
      </c>
      <c r="J2593" s="1">
        <v>2</v>
      </c>
      <c r="K2593" s="1">
        <v>14</v>
      </c>
      <c r="L2593" s="1">
        <v>62</v>
      </c>
      <c r="M2593" s="1">
        <v>4</v>
      </c>
      <c r="N2593" s="1">
        <v>1</v>
      </c>
      <c r="O2593" s="1">
        <v>35</v>
      </c>
      <c r="P2593" s="1">
        <v>131</v>
      </c>
    </row>
    <row r="2594" spans="1:16" x14ac:dyDescent="0.25">
      <c r="A2594" s="1" t="s">
        <v>10215</v>
      </c>
      <c r="B2594" s="1">
        <v>2015</v>
      </c>
      <c r="C2594" s="1" t="s">
        <v>65</v>
      </c>
      <c r="D2594" s="1" t="s">
        <v>57</v>
      </c>
      <c r="E2594" s="1">
        <v>147</v>
      </c>
      <c r="F2594" s="1">
        <v>515</v>
      </c>
      <c r="G2594" s="1">
        <v>59</v>
      </c>
      <c r="H2594" s="1">
        <v>117</v>
      </c>
      <c r="I2594" s="1">
        <v>27</v>
      </c>
      <c r="J2594" s="1">
        <v>5</v>
      </c>
      <c r="K2594" s="1">
        <v>4</v>
      </c>
      <c r="L2594" s="1">
        <v>43</v>
      </c>
      <c r="M2594" s="1">
        <v>16</v>
      </c>
      <c r="N2594" s="1">
        <v>4</v>
      </c>
      <c r="O2594" s="1">
        <v>26</v>
      </c>
      <c r="P2594" s="1">
        <v>144</v>
      </c>
    </row>
    <row r="2595" spans="1:16" x14ac:dyDescent="0.25">
      <c r="A2595" s="1" t="s">
        <v>9609</v>
      </c>
      <c r="B2595" s="1">
        <v>2015</v>
      </c>
      <c r="C2595" s="1" t="s">
        <v>73</v>
      </c>
      <c r="D2595" s="1" t="s">
        <v>57</v>
      </c>
      <c r="E2595" s="1">
        <v>144</v>
      </c>
      <c r="F2595" s="1">
        <v>517</v>
      </c>
      <c r="G2595" s="1">
        <v>71</v>
      </c>
      <c r="H2595" s="1">
        <v>116</v>
      </c>
      <c r="I2595" s="1">
        <v>24</v>
      </c>
      <c r="J2595" s="1">
        <v>3</v>
      </c>
      <c r="K2595" s="1">
        <v>13</v>
      </c>
      <c r="L2595" s="1">
        <v>41</v>
      </c>
      <c r="M2595" s="1">
        <v>12</v>
      </c>
      <c r="N2595" s="1">
        <v>8</v>
      </c>
      <c r="O2595" s="1">
        <v>44</v>
      </c>
      <c r="P2595" s="1">
        <v>86</v>
      </c>
    </row>
    <row r="2596" spans="1:16" x14ac:dyDescent="0.25">
      <c r="A2596" s="1" t="s">
        <v>10305</v>
      </c>
      <c r="B2596" s="1">
        <v>2015</v>
      </c>
      <c r="C2596" s="1" t="s">
        <v>66</v>
      </c>
      <c r="D2596" s="1" t="s">
        <v>53</v>
      </c>
      <c r="E2596" s="1">
        <v>125</v>
      </c>
      <c r="F2596" s="1">
        <v>520</v>
      </c>
      <c r="G2596" s="1">
        <v>70</v>
      </c>
      <c r="H2596" s="1">
        <v>153</v>
      </c>
      <c r="I2596" s="1">
        <v>18</v>
      </c>
      <c r="J2596" s="1">
        <v>9</v>
      </c>
      <c r="K2596" s="1">
        <v>5</v>
      </c>
      <c r="L2596" s="1">
        <v>42</v>
      </c>
      <c r="M2596" s="1">
        <v>26</v>
      </c>
      <c r="N2596" s="1">
        <v>8</v>
      </c>
      <c r="O2596" s="1">
        <v>26</v>
      </c>
      <c r="P2596" s="1">
        <v>81</v>
      </c>
    </row>
    <row r="2597" spans="1:16" x14ac:dyDescent="0.25">
      <c r="A2597" s="1" t="s">
        <v>10087</v>
      </c>
      <c r="B2597" s="1">
        <v>2015</v>
      </c>
      <c r="C2597" s="1" t="s">
        <v>79</v>
      </c>
      <c r="D2597" s="1" t="s">
        <v>57</v>
      </c>
      <c r="E2597" s="1">
        <v>153</v>
      </c>
      <c r="F2597" s="1">
        <v>521</v>
      </c>
      <c r="G2597" s="1">
        <v>118</v>
      </c>
      <c r="H2597" s="1">
        <v>172</v>
      </c>
      <c r="I2597" s="1">
        <v>38</v>
      </c>
      <c r="J2597" s="1">
        <v>1</v>
      </c>
      <c r="K2597" s="1">
        <v>42</v>
      </c>
      <c r="L2597" s="1">
        <v>99</v>
      </c>
      <c r="M2597" s="1">
        <v>6</v>
      </c>
      <c r="N2597" s="1">
        <v>4</v>
      </c>
      <c r="O2597" s="1">
        <v>124</v>
      </c>
      <c r="P2597" s="1">
        <v>131</v>
      </c>
    </row>
    <row r="2598" spans="1:16" x14ac:dyDescent="0.25">
      <c r="A2598" s="1" t="s">
        <v>9678</v>
      </c>
      <c r="B2598" s="1">
        <v>2015</v>
      </c>
      <c r="C2598" s="1" t="s">
        <v>71</v>
      </c>
      <c r="D2598" s="1" t="s">
        <v>53</v>
      </c>
      <c r="E2598" s="1">
        <v>139</v>
      </c>
      <c r="F2598" s="1">
        <v>521</v>
      </c>
      <c r="G2598" s="1">
        <v>67</v>
      </c>
      <c r="H2598" s="1">
        <v>125</v>
      </c>
      <c r="I2598" s="1">
        <v>22</v>
      </c>
      <c r="J2598" s="1">
        <v>0</v>
      </c>
      <c r="K2598" s="1">
        <v>22</v>
      </c>
      <c r="L2598" s="1">
        <v>81</v>
      </c>
      <c r="M2598" s="1">
        <v>2</v>
      </c>
      <c r="N2598" s="1">
        <v>5</v>
      </c>
      <c r="O2598" s="1">
        <v>35</v>
      </c>
      <c r="P2598" s="1">
        <v>105</v>
      </c>
    </row>
    <row r="2599" spans="1:16" x14ac:dyDescent="0.25">
      <c r="A2599" s="1" t="s">
        <v>9884</v>
      </c>
      <c r="B2599" s="1">
        <v>2015</v>
      </c>
      <c r="C2599" s="1" t="s">
        <v>67</v>
      </c>
      <c r="D2599" s="1" t="s">
        <v>53</v>
      </c>
      <c r="E2599" s="1">
        <v>151</v>
      </c>
      <c r="F2599" s="1">
        <v>523</v>
      </c>
      <c r="G2599" s="1">
        <v>83</v>
      </c>
      <c r="H2599" s="1">
        <v>131</v>
      </c>
      <c r="I2599" s="1">
        <v>22</v>
      </c>
      <c r="J2599" s="1">
        <v>1</v>
      </c>
      <c r="K2599" s="1">
        <v>33</v>
      </c>
      <c r="L2599" s="1">
        <v>86</v>
      </c>
      <c r="M2599" s="1">
        <v>4</v>
      </c>
      <c r="N2599" s="1">
        <v>0</v>
      </c>
      <c r="O2599" s="1">
        <v>84</v>
      </c>
      <c r="P2599" s="1">
        <v>145</v>
      </c>
    </row>
    <row r="2600" spans="1:16" x14ac:dyDescent="0.25">
      <c r="A2600" s="1" t="s">
        <v>10225</v>
      </c>
      <c r="B2600" s="1">
        <v>2015</v>
      </c>
      <c r="C2600" s="1" t="s">
        <v>65</v>
      </c>
      <c r="D2600" s="1" t="s">
        <v>57</v>
      </c>
      <c r="E2600" s="1">
        <v>132</v>
      </c>
      <c r="F2600" s="1">
        <v>524</v>
      </c>
      <c r="G2600" s="1">
        <v>73</v>
      </c>
      <c r="H2600" s="1">
        <v>159</v>
      </c>
      <c r="I2600" s="1">
        <v>27</v>
      </c>
      <c r="J2600" s="1">
        <v>5</v>
      </c>
      <c r="K2600" s="1">
        <v>6</v>
      </c>
      <c r="L2600" s="1">
        <v>45</v>
      </c>
      <c r="M2600" s="1">
        <v>21</v>
      </c>
      <c r="N2600" s="1">
        <v>10</v>
      </c>
      <c r="O2600" s="1">
        <v>26</v>
      </c>
      <c r="P2600" s="1">
        <v>58</v>
      </c>
    </row>
    <row r="2601" spans="1:16" x14ac:dyDescent="0.25">
      <c r="A2601" s="1" t="s">
        <v>10153</v>
      </c>
      <c r="B2601" s="1">
        <v>2015</v>
      </c>
      <c r="C2601" s="1" t="s">
        <v>67</v>
      </c>
      <c r="D2601" s="1" t="s">
        <v>53</v>
      </c>
      <c r="E2601" s="1">
        <v>155</v>
      </c>
      <c r="F2601" s="1">
        <v>525</v>
      </c>
      <c r="G2601" s="1">
        <v>57</v>
      </c>
      <c r="H2601" s="1">
        <v>139</v>
      </c>
      <c r="I2601" s="1">
        <v>24</v>
      </c>
      <c r="J2601" s="1">
        <v>2</v>
      </c>
      <c r="K2601" s="1">
        <v>9</v>
      </c>
      <c r="L2601" s="1">
        <v>56</v>
      </c>
      <c r="M2601" s="1">
        <v>5</v>
      </c>
      <c r="N2601" s="1">
        <v>3</v>
      </c>
      <c r="O2601" s="1">
        <v>33</v>
      </c>
      <c r="P2601" s="1">
        <v>85</v>
      </c>
    </row>
    <row r="2602" spans="1:16" x14ac:dyDescent="0.25">
      <c r="A2602" s="1" t="s">
        <v>9985</v>
      </c>
      <c r="B2602" s="1">
        <v>2015</v>
      </c>
      <c r="C2602" s="1" t="s">
        <v>66</v>
      </c>
      <c r="D2602" s="1" t="s">
        <v>53</v>
      </c>
      <c r="E2602" s="1">
        <v>149</v>
      </c>
      <c r="F2602" s="1">
        <v>526</v>
      </c>
      <c r="G2602" s="1">
        <v>67</v>
      </c>
      <c r="H2602" s="1">
        <v>143</v>
      </c>
      <c r="I2602" s="1">
        <v>25</v>
      </c>
      <c r="J2602" s="1">
        <v>4</v>
      </c>
      <c r="K2602" s="1">
        <v>20</v>
      </c>
      <c r="L2602" s="1">
        <v>77</v>
      </c>
      <c r="M2602" s="1">
        <v>10</v>
      </c>
      <c r="N2602" s="1">
        <v>2</v>
      </c>
      <c r="O2602" s="1">
        <v>49</v>
      </c>
      <c r="P2602" s="1">
        <v>65</v>
      </c>
    </row>
    <row r="2603" spans="1:16" x14ac:dyDescent="0.25">
      <c r="A2603" s="1" t="s">
        <v>10198</v>
      </c>
      <c r="B2603" s="1">
        <v>2015</v>
      </c>
      <c r="C2603" s="1" t="s">
        <v>68</v>
      </c>
      <c r="D2603" s="1" t="s">
        <v>57</v>
      </c>
      <c r="E2603" s="1">
        <v>152</v>
      </c>
      <c r="F2603" s="1">
        <v>526</v>
      </c>
      <c r="G2603" s="1">
        <v>63</v>
      </c>
      <c r="H2603" s="1">
        <v>142</v>
      </c>
      <c r="I2603" s="1">
        <v>33</v>
      </c>
      <c r="J2603" s="1">
        <v>4</v>
      </c>
      <c r="K2603" s="1">
        <v>14</v>
      </c>
      <c r="L2603" s="1">
        <v>63</v>
      </c>
      <c r="M2603" s="1">
        <v>1</v>
      </c>
      <c r="N2603" s="1">
        <v>0</v>
      </c>
      <c r="O2603" s="1">
        <v>34</v>
      </c>
      <c r="P2603" s="1">
        <v>56</v>
      </c>
    </row>
    <row r="2604" spans="1:16" x14ac:dyDescent="0.25">
      <c r="A2604" s="1" t="s">
        <v>9565</v>
      </c>
      <c r="B2604" s="1">
        <v>2015</v>
      </c>
      <c r="C2604" s="1" t="s">
        <v>60</v>
      </c>
      <c r="D2604" s="1" t="s">
        <v>53</v>
      </c>
      <c r="E2604" s="1">
        <v>146</v>
      </c>
      <c r="F2604" s="1">
        <v>528</v>
      </c>
      <c r="G2604" s="1">
        <v>94</v>
      </c>
      <c r="H2604" s="1">
        <v>146</v>
      </c>
      <c r="I2604" s="1">
        <v>31</v>
      </c>
      <c r="J2604" s="1">
        <v>0</v>
      </c>
      <c r="K2604" s="1">
        <v>39</v>
      </c>
      <c r="L2604" s="1">
        <v>111</v>
      </c>
      <c r="M2604" s="1">
        <v>3</v>
      </c>
      <c r="N2604" s="1">
        <v>2</v>
      </c>
      <c r="O2604" s="1">
        <v>77</v>
      </c>
      <c r="P2604" s="1">
        <v>98</v>
      </c>
    </row>
    <row r="2605" spans="1:16" x14ac:dyDescent="0.25">
      <c r="A2605" s="1" t="s">
        <v>9553</v>
      </c>
      <c r="B2605" s="1">
        <v>2015</v>
      </c>
      <c r="C2605" s="1" t="s">
        <v>64</v>
      </c>
      <c r="D2605" s="1" t="s">
        <v>53</v>
      </c>
      <c r="E2605" s="1">
        <v>146</v>
      </c>
      <c r="F2605" s="1">
        <v>528</v>
      </c>
      <c r="G2605" s="1">
        <v>73</v>
      </c>
      <c r="H2605" s="1">
        <v>144</v>
      </c>
      <c r="I2605" s="1">
        <v>37</v>
      </c>
      <c r="J2605" s="1">
        <v>0</v>
      </c>
      <c r="K2605" s="1">
        <v>37</v>
      </c>
      <c r="L2605" s="1">
        <v>108</v>
      </c>
      <c r="M2605" s="1">
        <v>0</v>
      </c>
      <c r="N2605" s="1">
        <v>1</v>
      </c>
      <c r="O2605" s="1">
        <v>77</v>
      </c>
      <c r="P2605" s="1">
        <v>95</v>
      </c>
    </row>
    <row r="2606" spans="1:16" x14ac:dyDescent="0.25">
      <c r="A2606" s="1" t="s">
        <v>10306</v>
      </c>
      <c r="B2606" s="1">
        <v>2015</v>
      </c>
      <c r="C2606" s="1" t="s">
        <v>56</v>
      </c>
      <c r="D2606" s="1" t="s">
        <v>57</v>
      </c>
      <c r="E2606" s="1">
        <v>152</v>
      </c>
      <c r="F2606" s="1">
        <v>528</v>
      </c>
      <c r="G2606" s="1">
        <v>55</v>
      </c>
      <c r="H2606" s="1">
        <v>126</v>
      </c>
      <c r="I2606" s="1">
        <v>23</v>
      </c>
      <c r="J2606" s="1">
        <v>5</v>
      </c>
      <c r="K2606" s="1">
        <v>6</v>
      </c>
      <c r="L2606" s="1">
        <v>52</v>
      </c>
      <c r="M2606" s="1">
        <v>12</v>
      </c>
      <c r="N2606" s="1">
        <v>10</v>
      </c>
      <c r="O2606" s="1">
        <v>56</v>
      </c>
      <c r="P2606" s="1">
        <v>120</v>
      </c>
    </row>
    <row r="2607" spans="1:16" x14ac:dyDescent="0.25">
      <c r="A2607" s="1" t="s">
        <v>9644</v>
      </c>
      <c r="B2607" s="1">
        <v>2015</v>
      </c>
      <c r="C2607" s="1" t="s">
        <v>72</v>
      </c>
      <c r="D2607" s="1" t="s">
        <v>53</v>
      </c>
      <c r="E2607" s="1">
        <v>137</v>
      </c>
      <c r="F2607" s="1">
        <v>529</v>
      </c>
      <c r="G2607" s="1">
        <v>68</v>
      </c>
      <c r="H2607" s="1">
        <v>164</v>
      </c>
      <c r="I2607" s="1">
        <v>45</v>
      </c>
      <c r="J2607" s="1">
        <v>0</v>
      </c>
      <c r="K2607" s="1">
        <v>15</v>
      </c>
      <c r="L2607" s="1">
        <v>84</v>
      </c>
      <c r="M2607" s="1">
        <v>15</v>
      </c>
      <c r="N2607" s="1">
        <v>1</v>
      </c>
      <c r="O2607" s="1">
        <v>60</v>
      </c>
      <c r="P2607" s="1">
        <v>51</v>
      </c>
    </row>
    <row r="2608" spans="1:16" x14ac:dyDescent="0.25">
      <c r="A2608" s="1" t="s">
        <v>9946</v>
      </c>
      <c r="B2608" s="1">
        <v>2015</v>
      </c>
      <c r="C2608" s="1" t="s">
        <v>74</v>
      </c>
      <c r="D2608" s="1" t="s">
        <v>53</v>
      </c>
      <c r="E2608" s="1">
        <v>142</v>
      </c>
      <c r="F2608" s="1">
        <v>531</v>
      </c>
      <c r="G2608" s="1">
        <v>52</v>
      </c>
      <c r="H2608" s="1">
        <v>138</v>
      </c>
      <c r="I2608" s="1">
        <v>25</v>
      </c>
      <c r="J2608" s="1">
        <v>0</v>
      </c>
      <c r="K2608" s="1">
        <v>21</v>
      </c>
      <c r="L2608" s="1">
        <v>70</v>
      </c>
      <c r="M2608" s="1">
        <v>1</v>
      </c>
      <c r="N2608" s="1">
        <v>0</v>
      </c>
      <c r="O2608" s="1">
        <v>13</v>
      </c>
      <c r="P2608" s="1">
        <v>82</v>
      </c>
    </row>
    <row r="2609" spans="1:16" x14ac:dyDescent="0.25">
      <c r="A2609" s="1" t="s">
        <v>9684</v>
      </c>
      <c r="B2609" s="1">
        <v>2015</v>
      </c>
      <c r="C2609" s="1" t="s">
        <v>79</v>
      </c>
      <c r="D2609" s="1" t="s">
        <v>57</v>
      </c>
      <c r="E2609" s="1">
        <v>139</v>
      </c>
      <c r="F2609" s="1">
        <v>535</v>
      </c>
      <c r="G2609" s="1">
        <v>75</v>
      </c>
      <c r="H2609" s="1">
        <v>168</v>
      </c>
      <c r="I2609" s="1">
        <v>25</v>
      </c>
      <c r="J2609" s="1">
        <v>1</v>
      </c>
      <c r="K2609" s="1">
        <v>9</v>
      </c>
      <c r="L2609" s="1">
        <v>56</v>
      </c>
      <c r="M2609" s="1">
        <v>2</v>
      </c>
      <c r="N2609" s="1">
        <v>2</v>
      </c>
      <c r="O2609" s="1">
        <v>45</v>
      </c>
      <c r="P2609" s="1">
        <v>70</v>
      </c>
    </row>
    <row r="2610" spans="1:16" x14ac:dyDescent="0.25">
      <c r="A2610" s="1" t="s">
        <v>10042</v>
      </c>
      <c r="B2610" s="1">
        <v>2015</v>
      </c>
      <c r="C2610" s="1" t="s">
        <v>56</v>
      </c>
      <c r="D2610" s="1" t="s">
        <v>57</v>
      </c>
      <c r="E2610" s="1">
        <v>147</v>
      </c>
      <c r="F2610" s="1">
        <v>535</v>
      </c>
      <c r="G2610" s="1">
        <v>60</v>
      </c>
      <c r="H2610" s="1">
        <v>142</v>
      </c>
      <c r="I2610" s="1">
        <v>23</v>
      </c>
      <c r="J2610" s="1">
        <v>2</v>
      </c>
      <c r="K2610" s="1">
        <v>4</v>
      </c>
      <c r="L2610" s="1">
        <v>44</v>
      </c>
      <c r="M2610" s="1">
        <v>5</v>
      </c>
      <c r="N2610" s="1">
        <v>3</v>
      </c>
      <c r="O2610" s="1">
        <v>39</v>
      </c>
      <c r="P2610" s="1">
        <v>48</v>
      </c>
    </row>
    <row r="2611" spans="1:16" x14ac:dyDescent="0.25">
      <c r="A2611" s="1" t="s">
        <v>9527</v>
      </c>
      <c r="B2611" s="1">
        <v>2015</v>
      </c>
      <c r="C2611" s="1" t="s">
        <v>66</v>
      </c>
      <c r="D2611" s="1" t="s">
        <v>53</v>
      </c>
      <c r="E2611" s="1">
        <v>151</v>
      </c>
      <c r="F2611" s="1">
        <v>538</v>
      </c>
      <c r="G2611" s="1">
        <v>63</v>
      </c>
      <c r="H2611" s="1">
        <v>135</v>
      </c>
      <c r="I2611" s="1">
        <v>28</v>
      </c>
      <c r="J2611" s="1">
        <v>1</v>
      </c>
      <c r="K2611" s="1">
        <v>15</v>
      </c>
      <c r="L2611" s="1">
        <v>65</v>
      </c>
      <c r="M2611" s="1">
        <v>0</v>
      </c>
      <c r="N2611" s="1">
        <v>0</v>
      </c>
      <c r="O2611" s="1">
        <v>52</v>
      </c>
      <c r="P2611" s="1">
        <v>101</v>
      </c>
    </row>
    <row r="2612" spans="1:16" x14ac:dyDescent="0.25">
      <c r="A2612" s="1" t="s">
        <v>9948</v>
      </c>
      <c r="B2612" s="1">
        <v>2015</v>
      </c>
      <c r="C2612" s="1" t="s">
        <v>63</v>
      </c>
      <c r="D2612" s="1" t="s">
        <v>53</v>
      </c>
      <c r="E2612" s="1">
        <v>153</v>
      </c>
      <c r="F2612" s="1">
        <v>540</v>
      </c>
      <c r="G2612" s="1">
        <v>69</v>
      </c>
      <c r="H2612" s="1">
        <v>152</v>
      </c>
      <c r="I2612" s="1">
        <v>33</v>
      </c>
      <c r="J2612" s="1">
        <v>2</v>
      </c>
      <c r="K2612" s="1">
        <v>17</v>
      </c>
      <c r="L2612" s="1">
        <v>68</v>
      </c>
      <c r="M2612" s="1">
        <v>9</v>
      </c>
      <c r="N2612" s="1">
        <v>4</v>
      </c>
      <c r="O2612" s="1">
        <v>55</v>
      </c>
      <c r="P2612" s="1">
        <v>111</v>
      </c>
    </row>
    <row r="2613" spans="1:16" x14ac:dyDescent="0.25">
      <c r="A2613" s="1" t="s">
        <v>9622</v>
      </c>
      <c r="B2613" s="1">
        <v>2015</v>
      </c>
      <c r="C2613" s="1" t="s">
        <v>68</v>
      </c>
      <c r="D2613" s="1" t="s">
        <v>57</v>
      </c>
      <c r="E2613" s="1">
        <v>150</v>
      </c>
      <c r="F2613" s="1">
        <v>542</v>
      </c>
      <c r="G2613" s="1">
        <v>85</v>
      </c>
      <c r="H2613" s="1">
        <v>136</v>
      </c>
      <c r="I2613" s="1">
        <v>26</v>
      </c>
      <c r="J2613" s="1">
        <v>3</v>
      </c>
      <c r="K2613" s="1">
        <v>26</v>
      </c>
      <c r="L2613" s="1">
        <v>81</v>
      </c>
      <c r="M2613" s="1">
        <v>19</v>
      </c>
      <c r="N2613" s="1">
        <v>5</v>
      </c>
      <c r="O2613" s="1">
        <v>68</v>
      </c>
      <c r="P2613" s="1">
        <v>159</v>
      </c>
    </row>
    <row r="2614" spans="1:16" x14ac:dyDescent="0.25">
      <c r="A2614" s="1" t="s">
        <v>9616</v>
      </c>
      <c r="B2614" s="1">
        <v>2015</v>
      </c>
      <c r="C2614" s="1" t="s">
        <v>60</v>
      </c>
      <c r="D2614" s="1" t="s">
        <v>53</v>
      </c>
      <c r="E2614" s="1">
        <v>153</v>
      </c>
      <c r="F2614" s="1">
        <v>543</v>
      </c>
      <c r="G2614" s="1">
        <v>108</v>
      </c>
      <c r="H2614" s="1">
        <v>136</v>
      </c>
      <c r="I2614" s="1">
        <v>29</v>
      </c>
      <c r="J2614" s="1">
        <v>3</v>
      </c>
      <c r="K2614" s="1">
        <v>40</v>
      </c>
      <c r="L2614" s="1">
        <v>114</v>
      </c>
      <c r="M2614" s="1">
        <v>8</v>
      </c>
      <c r="N2614" s="1">
        <v>2</v>
      </c>
      <c r="O2614" s="1">
        <v>110</v>
      </c>
      <c r="P2614" s="1">
        <v>106</v>
      </c>
    </row>
    <row r="2615" spans="1:16" x14ac:dyDescent="0.25">
      <c r="A2615" s="1" t="s">
        <v>9652</v>
      </c>
      <c r="B2615" s="1">
        <v>2015</v>
      </c>
      <c r="C2615" s="1" t="s">
        <v>70</v>
      </c>
      <c r="D2615" s="1" t="s">
        <v>57</v>
      </c>
      <c r="E2615" s="1">
        <v>151</v>
      </c>
      <c r="F2615" s="1">
        <v>543</v>
      </c>
      <c r="G2615" s="1">
        <v>69</v>
      </c>
      <c r="H2615" s="1">
        <v>146</v>
      </c>
      <c r="I2615" s="1">
        <v>32</v>
      </c>
      <c r="J2615" s="1">
        <v>3</v>
      </c>
      <c r="K2615" s="1">
        <v>16</v>
      </c>
      <c r="L2615" s="1">
        <v>71</v>
      </c>
      <c r="M2615" s="1">
        <v>4</v>
      </c>
      <c r="N2615" s="1">
        <v>1</v>
      </c>
      <c r="O2615" s="1">
        <v>44</v>
      </c>
      <c r="P2615" s="1">
        <v>110</v>
      </c>
    </row>
    <row r="2616" spans="1:16" x14ac:dyDescent="0.25">
      <c r="A2616" s="1" t="s">
        <v>9613</v>
      </c>
      <c r="B2616" s="1">
        <v>2015</v>
      </c>
      <c r="C2616" s="1" t="s">
        <v>75</v>
      </c>
      <c r="D2616" s="1" t="s">
        <v>57</v>
      </c>
      <c r="E2616" s="1">
        <v>158</v>
      </c>
      <c r="F2616" s="1">
        <v>545</v>
      </c>
      <c r="G2616" s="1">
        <v>95</v>
      </c>
      <c r="H2616" s="1">
        <v>171</v>
      </c>
      <c r="I2616" s="1">
        <v>33</v>
      </c>
      <c r="J2616" s="1">
        <v>2</v>
      </c>
      <c r="K2616" s="1">
        <v>29</v>
      </c>
      <c r="L2616" s="1">
        <v>80</v>
      </c>
      <c r="M2616" s="1">
        <v>11</v>
      </c>
      <c r="N2616" s="1">
        <v>3</v>
      </c>
      <c r="O2616" s="1">
        <v>143</v>
      </c>
      <c r="P2616" s="1">
        <v>135</v>
      </c>
    </row>
    <row r="2617" spans="1:16" x14ac:dyDescent="0.25">
      <c r="A2617" s="1" t="s">
        <v>9486</v>
      </c>
      <c r="B2617" s="1">
        <v>2015</v>
      </c>
      <c r="C2617" s="1" t="s">
        <v>61</v>
      </c>
      <c r="D2617" s="1" t="s">
        <v>53</v>
      </c>
      <c r="E2617" s="1">
        <v>137</v>
      </c>
      <c r="F2617" s="1">
        <v>546</v>
      </c>
      <c r="G2617" s="1">
        <v>74</v>
      </c>
      <c r="H2617" s="1">
        <v>147</v>
      </c>
      <c r="I2617" s="1">
        <v>25</v>
      </c>
      <c r="J2617" s="1">
        <v>3</v>
      </c>
      <c r="K2617" s="1">
        <v>27</v>
      </c>
      <c r="L2617" s="1">
        <v>82</v>
      </c>
      <c r="M2617" s="1">
        <v>3</v>
      </c>
      <c r="N2617" s="1">
        <v>1</v>
      </c>
      <c r="O2617" s="1">
        <v>24</v>
      </c>
      <c r="P2617" s="1">
        <v>102</v>
      </c>
    </row>
    <row r="2618" spans="1:16" x14ac:dyDescent="0.25">
      <c r="A2618" s="1" t="s">
        <v>9676</v>
      </c>
      <c r="B2618" s="1">
        <v>2015</v>
      </c>
      <c r="C2618" s="1" t="s">
        <v>58</v>
      </c>
      <c r="D2618" s="1" t="s">
        <v>57</v>
      </c>
      <c r="E2618" s="1">
        <v>151</v>
      </c>
      <c r="F2618" s="1">
        <v>547</v>
      </c>
      <c r="G2618" s="1">
        <v>52</v>
      </c>
      <c r="H2618" s="1">
        <v>145</v>
      </c>
      <c r="I2618" s="1">
        <v>23</v>
      </c>
      <c r="J2618" s="1">
        <v>2</v>
      </c>
      <c r="K2618" s="1">
        <v>11</v>
      </c>
      <c r="L2618" s="1">
        <v>69</v>
      </c>
      <c r="M2618" s="1">
        <v>5</v>
      </c>
      <c r="N2618" s="1">
        <v>5</v>
      </c>
      <c r="O2618" s="1">
        <v>21</v>
      </c>
      <c r="P2618" s="1">
        <v>91</v>
      </c>
    </row>
    <row r="2619" spans="1:16" x14ac:dyDescent="0.25">
      <c r="A2619" s="1" t="s">
        <v>9601</v>
      </c>
      <c r="B2619" s="1">
        <v>2015</v>
      </c>
      <c r="C2619" s="1" t="s">
        <v>76</v>
      </c>
      <c r="D2619" s="1" t="s">
        <v>57</v>
      </c>
      <c r="E2619" s="1">
        <v>154</v>
      </c>
      <c r="F2619" s="1">
        <v>547</v>
      </c>
      <c r="G2619" s="1">
        <v>79</v>
      </c>
      <c r="H2619" s="1">
        <v>160</v>
      </c>
      <c r="I2619" s="1">
        <v>33</v>
      </c>
      <c r="J2619" s="1">
        <v>4</v>
      </c>
      <c r="K2619" s="1">
        <v>13</v>
      </c>
      <c r="L2619" s="1">
        <v>60</v>
      </c>
      <c r="M2619" s="1">
        <v>23</v>
      </c>
      <c r="N2619" s="1">
        <v>3</v>
      </c>
      <c r="O2619" s="1">
        <v>56</v>
      </c>
      <c r="P2619" s="1">
        <v>90</v>
      </c>
    </row>
    <row r="2620" spans="1:16" x14ac:dyDescent="0.25">
      <c r="A2620" s="1" t="s">
        <v>10228</v>
      </c>
      <c r="B2620" s="1">
        <v>2015</v>
      </c>
      <c r="C2620" s="1" t="s">
        <v>78</v>
      </c>
      <c r="D2620" s="1" t="s">
        <v>53</v>
      </c>
      <c r="E2620" s="1">
        <v>154</v>
      </c>
      <c r="F2620" s="1">
        <v>549</v>
      </c>
      <c r="G2620" s="1">
        <v>42</v>
      </c>
      <c r="H2620" s="1">
        <v>140</v>
      </c>
      <c r="I2620" s="1">
        <v>33</v>
      </c>
      <c r="J2620" s="1">
        <v>6</v>
      </c>
      <c r="K2620" s="1">
        <v>15</v>
      </c>
      <c r="L2620" s="1">
        <v>73</v>
      </c>
      <c r="M2620" s="1">
        <v>0</v>
      </c>
      <c r="N2620" s="1">
        <v>3</v>
      </c>
      <c r="O2620" s="1">
        <v>39</v>
      </c>
      <c r="P2620" s="1">
        <v>152</v>
      </c>
    </row>
    <row r="2621" spans="1:16" x14ac:dyDescent="0.25">
      <c r="A2621" s="1" t="s">
        <v>9997</v>
      </c>
      <c r="B2621" s="1">
        <v>2015</v>
      </c>
      <c r="C2621" s="1" t="s">
        <v>74</v>
      </c>
      <c r="D2621" s="1" t="s">
        <v>53</v>
      </c>
      <c r="E2621" s="1">
        <v>147</v>
      </c>
      <c r="F2621" s="1">
        <v>549</v>
      </c>
      <c r="G2621" s="1">
        <v>73</v>
      </c>
      <c r="H2621" s="1">
        <v>156</v>
      </c>
      <c r="I2621" s="1">
        <v>34</v>
      </c>
      <c r="J2621" s="1">
        <v>1</v>
      </c>
      <c r="K2621" s="1">
        <v>22</v>
      </c>
      <c r="L2621" s="1">
        <v>82</v>
      </c>
      <c r="M2621" s="1">
        <v>1</v>
      </c>
      <c r="N2621" s="1">
        <v>2</v>
      </c>
      <c r="O2621" s="1">
        <v>43</v>
      </c>
      <c r="P2621" s="1">
        <v>76</v>
      </c>
    </row>
    <row r="2622" spans="1:16" x14ac:dyDescent="0.25">
      <c r="A2622" s="1" t="s">
        <v>9541</v>
      </c>
      <c r="B2622" s="1">
        <v>2015</v>
      </c>
      <c r="C2622" s="1" t="s">
        <v>72</v>
      </c>
      <c r="D2622" s="1" t="s">
        <v>53</v>
      </c>
      <c r="E2622" s="1">
        <v>154</v>
      </c>
      <c r="F2622" s="1">
        <v>550</v>
      </c>
      <c r="G2622" s="1">
        <v>72</v>
      </c>
      <c r="H2622" s="1">
        <v>127</v>
      </c>
      <c r="I2622" s="1">
        <v>29</v>
      </c>
      <c r="J2622" s="1">
        <v>2</v>
      </c>
      <c r="K2622" s="1">
        <v>19</v>
      </c>
      <c r="L2622" s="1">
        <v>85</v>
      </c>
      <c r="M2622" s="1">
        <v>11</v>
      </c>
      <c r="N2622" s="1">
        <v>3</v>
      </c>
      <c r="O2622" s="1">
        <v>108</v>
      </c>
      <c r="P2622" s="1">
        <v>122</v>
      </c>
    </row>
    <row r="2623" spans="1:16" x14ac:dyDescent="0.25">
      <c r="A2623" s="1" t="s">
        <v>9610</v>
      </c>
      <c r="B2623" s="1">
        <v>2015</v>
      </c>
      <c r="C2623" s="1" t="s">
        <v>74</v>
      </c>
      <c r="D2623" s="1" t="s">
        <v>53</v>
      </c>
      <c r="E2623" s="1">
        <v>140</v>
      </c>
      <c r="F2623" s="1">
        <v>551</v>
      </c>
      <c r="G2623" s="1">
        <v>101</v>
      </c>
      <c r="H2623" s="1">
        <v>169</v>
      </c>
      <c r="I2623" s="1">
        <v>34</v>
      </c>
      <c r="J2623" s="1">
        <v>6</v>
      </c>
      <c r="K2623" s="1">
        <v>16</v>
      </c>
      <c r="L2623" s="1">
        <v>72</v>
      </c>
      <c r="M2623" s="1">
        <v>28</v>
      </c>
      <c r="N2623" s="1">
        <v>6</v>
      </c>
      <c r="O2623" s="1">
        <v>37</v>
      </c>
      <c r="P2623" s="1">
        <v>98</v>
      </c>
    </row>
    <row r="2624" spans="1:16" x14ac:dyDescent="0.25">
      <c r="A2624" s="1" t="s">
        <v>10116</v>
      </c>
      <c r="B2624" s="1">
        <v>2015</v>
      </c>
      <c r="C2624" s="1" t="s">
        <v>52</v>
      </c>
      <c r="D2624" s="1" t="s">
        <v>53</v>
      </c>
      <c r="E2624" s="1">
        <v>148</v>
      </c>
      <c r="F2624" s="1">
        <v>553</v>
      </c>
      <c r="G2624" s="1">
        <v>66</v>
      </c>
      <c r="H2624" s="1">
        <v>142</v>
      </c>
      <c r="I2624" s="1">
        <v>17</v>
      </c>
      <c r="J2624" s="1">
        <v>2</v>
      </c>
      <c r="K2624" s="1">
        <v>13</v>
      </c>
      <c r="L2624" s="1">
        <v>59</v>
      </c>
      <c r="M2624" s="1">
        <v>7</v>
      </c>
      <c r="N2624" s="1">
        <v>7</v>
      </c>
      <c r="O2624" s="1">
        <v>36</v>
      </c>
      <c r="P2624" s="1">
        <v>141</v>
      </c>
    </row>
    <row r="2625" spans="1:16" x14ac:dyDescent="0.25">
      <c r="A2625" s="1" t="s">
        <v>9539</v>
      </c>
      <c r="B2625" s="1">
        <v>2015</v>
      </c>
      <c r="C2625" s="1" t="s">
        <v>84</v>
      </c>
      <c r="D2625" s="1" t="s">
        <v>57</v>
      </c>
      <c r="E2625" s="1">
        <v>153</v>
      </c>
      <c r="F2625" s="1">
        <v>554</v>
      </c>
      <c r="G2625" s="1">
        <v>87</v>
      </c>
      <c r="H2625" s="1">
        <v>150</v>
      </c>
      <c r="I2625" s="1">
        <v>25</v>
      </c>
      <c r="J2625" s="1">
        <v>2</v>
      </c>
      <c r="K2625" s="1">
        <v>40</v>
      </c>
      <c r="L2625" s="1">
        <v>97</v>
      </c>
      <c r="M2625" s="1">
        <v>2</v>
      </c>
      <c r="N2625" s="1">
        <v>0</v>
      </c>
      <c r="O2625" s="1">
        <v>46</v>
      </c>
      <c r="P2625" s="1">
        <v>133</v>
      </c>
    </row>
    <row r="2626" spans="1:16" x14ac:dyDescent="0.25">
      <c r="A2626" s="1" t="s">
        <v>9674</v>
      </c>
      <c r="B2626" s="1">
        <v>2015</v>
      </c>
      <c r="C2626" s="1" t="s">
        <v>80</v>
      </c>
      <c r="D2626" s="1" t="s">
        <v>53</v>
      </c>
      <c r="E2626" s="1">
        <v>149</v>
      </c>
      <c r="F2626" s="1">
        <v>555</v>
      </c>
      <c r="G2626" s="1">
        <v>94</v>
      </c>
      <c r="H2626" s="1">
        <v>153</v>
      </c>
      <c r="I2626" s="1">
        <v>32</v>
      </c>
      <c r="J2626" s="1">
        <v>3</v>
      </c>
      <c r="K2626" s="1">
        <v>22</v>
      </c>
      <c r="L2626" s="1">
        <v>82</v>
      </c>
      <c r="M2626" s="1">
        <v>4</v>
      </c>
      <c r="N2626" s="1">
        <v>2</v>
      </c>
      <c r="O2626" s="1">
        <v>76</v>
      </c>
      <c r="P2626" s="1">
        <v>147</v>
      </c>
    </row>
    <row r="2627" spans="1:16" x14ac:dyDescent="0.25">
      <c r="A2627" s="1" t="s">
        <v>10200</v>
      </c>
      <c r="B2627" s="1">
        <v>2015</v>
      </c>
      <c r="C2627" s="1" t="s">
        <v>66</v>
      </c>
      <c r="D2627" s="1" t="s">
        <v>53</v>
      </c>
      <c r="E2627" s="1">
        <v>155</v>
      </c>
      <c r="F2627" s="1">
        <v>556</v>
      </c>
      <c r="G2627" s="1">
        <v>65</v>
      </c>
      <c r="H2627" s="1">
        <v>143</v>
      </c>
      <c r="I2627" s="1">
        <v>23</v>
      </c>
      <c r="J2627" s="1">
        <v>7</v>
      </c>
      <c r="K2627" s="1">
        <v>15</v>
      </c>
      <c r="L2627" s="1">
        <v>45</v>
      </c>
      <c r="M2627" s="1">
        <v>11</v>
      </c>
      <c r="N2627" s="1">
        <v>5</v>
      </c>
      <c r="O2627" s="1">
        <v>42</v>
      </c>
      <c r="P2627" s="1">
        <v>132</v>
      </c>
    </row>
    <row r="2628" spans="1:16" x14ac:dyDescent="0.25">
      <c r="A2628" s="1" t="s">
        <v>9535</v>
      </c>
      <c r="B2628" s="1">
        <v>2015</v>
      </c>
      <c r="C2628" s="1" t="s">
        <v>81</v>
      </c>
      <c r="D2628" s="1" t="s">
        <v>57</v>
      </c>
      <c r="E2628" s="1">
        <v>150</v>
      </c>
      <c r="F2628" s="1">
        <v>557</v>
      </c>
      <c r="G2628" s="1">
        <v>74</v>
      </c>
      <c r="H2628" s="1">
        <v>177</v>
      </c>
      <c r="I2628" s="1">
        <v>28</v>
      </c>
      <c r="J2628" s="1">
        <v>0</v>
      </c>
      <c r="K2628" s="1">
        <v>19</v>
      </c>
      <c r="L2628" s="1">
        <v>95</v>
      </c>
      <c r="M2628" s="1">
        <v>2</v>
      </c>
      <c r="N2628" s="1">
        <v>0</v>
      </c>
      <c r="O2628" s="1">
        <v>56</v>
      </c>
      <c r="P2628" s="1">
        <v>52</v>
      </c>
    </row>
    <row r="2629" spans="1:16" x14ac:dyDescent="0.25">
      <c r="A2629" s="1" t="s">
        <v>10223</v>
      </c>
      <c r="B2629" s="1">
        <v>2015</v>
      </c>
      <c r="C2629" s="1" t="s">
        <v>76</v>
      </c>
      <c r="D2629" s="1" t="s">
        <v>57</v>
      </c>
      <c r="E2629" s="1">
        <v>150</v>
      </c>
      <c r="F2629" s="1">
        <v>557</v>
      </c>
      <c r="G2629" s="1">
        <v>71</v>
      </c>
      <c r="H2629" s="1">
        <v>146</v>
      </c>
      <c r="I2629" s="1">
        <v>28</v>
      </c>
      <c r="J2629" s="1">
        <v>4</v>
      </c>
      <c r="K2629" s="1">
        <v>11</v>
      </c>
      <c r="L2629" s="1">
        <v>61</v>
      </c>
      <c r="M2629" s="1">
        <v>15</v>
      </c>
      <c r="N2629" s="1">
        <v>8</v>
      </c>
      <c r="O2629" s="1">
        <v>36</v>
      </c>
      <c r="P2629" s="1">
        <v>95</v>
      </c>
    </row>
    <row r="2630" spans="1:16" x14ac:dyDescent="0.25">
      <c r="A2630" s="1" t="s">
        <v>10307</v>
      </c>
      <c r="B2630" s="1">
        <v>2015</v>
      </c>
      <c r="C2630" s="1" t="s">
        <v>58</v>
      </c>
      <c r="D2630" s="1" t="s">
        <v>57</v>
      </c>
      <c r="E2630" s="1">
        <v>151</v>
      </c>
      <c r="F2630" s="1">
        <v>559</v>
      </c>
      <c r="G2630" s="1">
        <v>87</v>
      </c>
      <c r="H2630" s="1">
        <v>154</v>
      </c>
      <c r="I2630" s="1">
        <v>31</v>
      </c>
      <c r="J2630" s="1">
        <v>5</v>
      </c>
      <c r="K2630" s="1">
        <v>26</v>
      </c>
      <c r="L2630" s="1">
        <v>99</v>
      </c>
      <c r="M2630" s="1">
        <v>13</v>
      </c>
      <c r="N2630" s="1">
        <v>4</v>
      </c>
      <c r="O2630" s="1">
        <v>77</v>
      </c>
      <c r="P2630" s="1">
        <v>199</v>
      </c>
    </row>
    <row r="2631" spans="1:16" x14ac:dyDescent="0.25">
      <c r="A2631" s="1" t="s">
        <v>10050</v>
      </c>
      <c r="B2631" s="1">
        <v>2015</v>
      </c>
      <c r="C2631" s="1" t="s">
        <v>82</v>
      </c>
      <c r="D2631" s="1" t="s">
        <v>57</v>
      </c>
      <c r="E2631" s="1">
        <v>151</v>
      </c>
      <c r="F2631" s="1">
        <v>559</v>
      </c>
      <c r="G2631" s="1">
        <v>63</v>
      </c>
      <c r="H2631" s="1">
        <v>147</v>
      </c>
      <c r="I2631" s="1">
        <v>14</v>
      </c>
      <c r="J2631" s="1">
        <v>5</v>
      </c>
      <c r="K2631" s="1">
        <v>7</v>
      </c>
      <c r="L2631" s="1">
        <v>50</v>
      </c>
      <c r="M2631" s="1">
        <v>10</v>
      </c>
      <c r="N2631" s="1">
        <v>1</v>
      </c>
      <c r="O2631" s="1">
        <v>30</v>
      </c>
      <c r="P2631" s="1">
        <v>103</v>
      </c>
    </row>
    <row r="2632" spans="1:16" x14ac:dyDescent="0.25">
      <c r="A2632" s="1" t="s">
        <v>10034</v>
      </c>
      <c r="B2632" s="1">
        <v>2015</v>
      </c>
      <c r="C2632" s="1" t="s">
        <v>62</v>
      </c>
      <c r="D2632" s="1" t="s">
        <v>57</v>
      </c>
      <c r="E2632" s="1">
        <v>142</v>
      </c>
      <c r="F2632" s="1">
        <v>560</v>
      </c>
      <c r="G2632" s="1">
        <v>57</v>
      </c>
      <c r="H2632" s="1">
        <v>144</v>
      </c>
      <c r="I2632" s="1">
        <v>16</v>
      </c>
      <c r="J2632" s="1">
        <v>5</v>
      </c>
      <c r="K2632" s="1">
        <v>6</v>
      </c>
      <c r="L2632" s="1">
        <v>50</v>
      </c>
      <c r="M2632" s="1">
        <v>25</v>
      </c>
      <c r="N2632" s="1">
        <v>6</v>
      </c>
      <c r="O2632" s="1">
        <v>13</v>
      </c>
      <c r="P2632" s="1">
        <v>93</v>
      </c>
    </row>
    <row r="2633" spans="1:16" x14ac:dyDescent="0.25">
      <c r="A2633" s="1" t="s">
        <v>9949</v>
      </c>
      <c r="B2633" s="1">
        <v>2015</v>
      </c>
      <c r="C2633" s="1" t="s">
        <v>66</v>
      </c>
      <c r="D2633" s="1" t="s">
        <v>53</v>
      </c>
      <c r="E2633" s="1">
        <v>149</v>
      </c>
      <c r="F2633" s="1">
        <v>562</v>
      </c>
      <c r="G2633" s="1">
        <v>64</v>
      </c>
      <c r="H2633" s="1">
        <v>146</v>
      </c>
      <c r="I2633" s="1">
        <v>29</v>
      </c>
      <c r="J2633" s="1">
        <v>3</v>
      </c>
      <c r="K2633" s="1">
        <v>16</v>
      </c>
      <c r="L2633" s="1">
        <v>60</v>
      </c>
      <c r="M2633" s="1">
        <v>5</v>
      </c>
      <c r="N2633" s="1">
        <v>2</v>
      </c>
      <c r="O2633" s="1">
        <v>28</v>
      </c>
      <c r="P2633" s="1">
        <v>144</v>
      </c>
    </row>
    <row r="2634" spans="1:16" x14ac:dyDescent="0.25">
      <c r="A2634" s="1" t="s">
        <v>10063</v>
      </c>
      <c r="B2634" s="1">
        <v>2015</v>
      </c>
      <c r="C2634" s="1" t="s">
        <v>84</v>
      </c>
      <c r="D2634" s="1" t="s">
        <v>57</v>
      </c>
      <c r="E2634" s="1">
        <v>150</v>
      </c>
      <c r="F2634" s="1">
        <v>564</v>
      </c>
      <c r="G2634" s="1">
        <v>85</v>
      </c>
      <c r="H2634" s="1">
        <v>170</v>
      </c>
      <c r="I2634" s="1">
        <v>21</v>
      </c>
      <c r="J2634" s="1">
        <v>5</v>
      </c>
      <c r="K2634" s="1">
        <v>6</v>
      </c>
      <c r="L2634" s="1">
        <v>61</v>
      </c>
      <c r="M2634" s="1">
        <v>23</v>
      </c>
      <c r="N2634" s="1">
        <v>3</v>
      </c>
      <c r="O2634" s="1">
        <v>50</v>
      </c>
      <c r="P2634" s="1">
        <v>107</v>
      </c>
    </row>
    <row r="2635" spans="1:16" x14ac:dyDescent="0.25">
      <c r="A2635" s="1" t="s">
        <v>9938</v>
      </c>
      <c r="B2635" s="1">
        <v>2015</v>
      </c>
      <c r="C2635" s="1" t="s">
        <v>72</v>
      </c>
      <c r="D2635" s="1" t="s">
        <v>53</v>
      </c>
      <c r="E2635" s="1">
        <v>141</v>
      </c>
      <c r="F2635" s="1">
        <v>565</v>
      </c>
      <c r="G2635" s="1">
        <v>86</v>
      </c>
      <c r="H2635" s="1">
        <v>171</v>
      </c>
      <c r="I2635" s="1">
        <v>43</v>
      </c>
      <c r="J2635" s="1">
        <v>7</v>
      </c>
      <c r="K2635" s="1">
        <v>9</v>
      </c>
      <c r="L2635" s="1">
        <v>52</v>
      </c>
      <c r="M2635" s="1">
        <v>12</v>
      </c>
      <c r="N2635" s="1">
        <v>8</v>
      </c>
      <c r="O2635" s="1">
        <v>57</v>
      </c>
      <c r="P2635" s="1">
        <v>107</v>
      </c>
    </row>
    <row r="2636" spans="1:16" x14ac:dyDescent="0.25">
      <c r="A2636" s="1" t="s">
        <v>10152</v>
      </c>
      <c r="B2636" s="1">
        <v>2015</v>
      </c>
      <c r="C2636" s="1" t="s">
        <v>54</v>
      </c>
      <c r="D2636" s="1" t="s">
        <v>53</v>
      </c>
      <c r="E2636" s="1">
        <v>153</v>
      </c>
      <c r="F2636" s="1">
        <v>566</v>
      </c>
      <c r="G2636" s="1">
        <v>66</v>
      </c>
      <c r="H2636" s="1">
        <v>139</v>
      </c>
      <c r="I2636" s="1">
        <v>20</v>
      </c>
      <c r="J2636" s="1">
        <v>11</v>
      </c>
      <c r="K2636" s="1">
        <v>27</v>
      </c>
      <c r="L2636" s="1">
        <v>88</v>
      </c>
      <c r="M2636" s="1">
        <v>0</v>
      </c>
      <c r="N2636" s="1">
        <v>1</v>
      </c>
      <c r="O2636" s="1">
        <v>30</v>
      </c>
      <c r="P2636" s="1">
        <v>119</v>
      </c>
    </row>
    <row r="2637" spans="1:16" x14ac:dyDescent="0.25">
      <c r="A2637" s="1" t="s">
        <v>9515</v>
      </c>
      <c r="B2637" s="1">
        <v>2015</v>
      </c>
      <c r="C2637" s="1" t="s">
        <v>70</v>
      </c>
      <c r="D2637" s="1" t="s">
        <v>57</v>
      </c>
      <c r="E2637" s="1">
        <v>157</v>
      </c>
      <c r="F2637" s="1">
        <v>566</v>
      </c>
      <c r="G2637" s="1">
        <v>91</v>
      </c>
      <c r="H2637" s="1">
        <v>165</v>
      </c>
      <c r="I2637" s="1">
        <v>36</v>
      </c>
      <c r="J2637" s="1">
        <v>3</v>
      </c>
      <c r="K2637" s="1">
        <v>23</v>
      </c>
      <c r="L2637" s="1">
        <v>96</v>
      </c>
      <c r="M2637" s="1">
        <v>11</v>
      </c>
      <c r="N2637" s="1">
        <v>5</v>
      </c>
      <c r="O2637" s="1">
        <v>98</v>
      </c>
      <c r="P2637" s="1">
        <v>133</v>
      </c>
    </row>
    <row r="2638" spans="1:16" x14ac:dyDescent="0.25">
      <c r="A2638" s="1" t="s">
        <v>9496</v>
      </c>
      <c r="B2638" s="1">
        <v>2015</v>
      </c>
      <c r="C2638" s="1" t="s">
        <v>80</v>
      </c>
      <c r="D2638" s="1" t="s">
        <v>53</v>
      </c>
      <c r="E2638" s="1">
        <v>143</v>
      </c>
      <c r="F2638" s="1">
        <v>567</v>
      </c>
      <c r="G2638" s="1">
        <v>83</v>
      </c>
      <c r="H2638" s="1">
        <v>163</v>
      </c>
      <c r="I2638" s="1">
        <v>32</v>
      </c>
      <c r="J2638" s="1">
        <v>4</v>
      </c>
      <c r="K2638" s="1">
        <v>18</v>
      </c>
      <c r="L2638" s="1">
        <v>83</v>
      </c>
      <c r="M2638" s="1">
        <v>1</v>
      </c>
      <c r="N2638" s="1">
        <v>0</v>
      </c>
      <c r="O2638" s="1">
        <v>41</v>
      </c>
      <c r="P2638" s="1">
        <v>65</v>
      </c>
    </row>
    <row r="2639" spans="1:16" x14ac:dyDescent="0.25">
      <c r="A2639" s="1" t="s">
        <v>9952</v>
      </c>
      <c r="B2639" s="1">
        <v>2015</v>
      </c>
      <c r="C2639" s="1" t="s">
        <v>65</v>
      </c>
      <c r="D2639" s="1" t="s">
        <v>57</v>
      </c>
      <c r="E2639" s="1">
        <v>159</v>
      </c>
      <c r="F2639" s="1">
        <v>567</v>
      </c>
      <c r="G2639" s="1">
        <v>103</v>
      </c>
      <c r="H2639" s="1">
        <v>182</v>
      </c>
      <c r="I2639" s="1">
        <v>38</v>
      </c>
      <c r="J2639" s="1">
        <v>2</v>
      </c>
      <c r="K2639" s="1">
        <v>33</v>
      </c>
      <c r="L2639" s="1">
        <v>110</v>
      </c>
      <c r="M2639" s="1">
        <v>21</v>
      </c>
      <c r="N2639" s="1">
        <v>5</v>
      </c>
      <c r="O2639" s="1">
        <v>118</v>
      </c>
      <c r="P2639" s="1">
        <v>151</v>
      </c>
    </row>
    <row r="2640" spans="1:16" x14ac:dyDescent="0.25">
      <c r="A2640" s="1" t="s">
        <v>9698</v>
      </c>
      <c r="B2640" s="1">
        <v>2015</v>
      </c>
      <c r="C2640" s="1" t="s">
        <v>74</v>
      </c>
      <c r="D2640" s="1" t="s">
        <v>53</v>
      </c>
      <c r="E2640" s="1">
        <v>158</v>
      </c>
      <c r="F2640" s="1">
        <v>569</v>
      </c>
      <c r="G2640" s="1">
        <v>81</v>
      </c>
      <c r="H2640" s="1">
        <v>165</v>
      </c>
      <c r="I2640" s="1">
        <v>41</v>
      </c>
      <c r="J2640" s="1">
        <v>2</v>
      </c>
      <c r="K2640" s="1">
        <v>22</v>
      </c>
      <c r="L2640" s="1">
        <v>106</v>
      </c>
      <c r="M2640" s="1">
        <v>0</v>
      </c>
      <c r="N2640" s="1">
        <v>0</v>
      </c>
      <c r="O2640" s="1">
        <v>58</v>
      </c>
      <c r="P2640" s="1">
        <v>103</v>
      </c>
    </row>
    <row r="2641" spans="1:16" x14ac:dyDescent="0.25">
      <c r="A2641" s="1" t="s">
        <v>9531</v>
      </c>
      <c r="B2641" s="1">
        <v>2015</v>
      </c>
      <c r="C2641" s="1" t="s">
        <v>67</v>
      </c>
      <c r="D2641" s="1" t="s">
        <v>53</v>
      </c>
      <c r="E2641" s="1">
        <v>151</v>
      </c>
      <c r="F2641" s="1">
        <v>571</v>
      </c>
      <c r="G2641" s="1">
        <v>94</v>
      </c>
      <c r="H2641" s="1">
        <v>148</v>
      </c>
      <c r="I2641" s="1">
        <v>26</v>
      </c>
      <c r="J2641" s="1">
        <v>3</v>
      </c>
      <c r="K2641" s="1">
        <v>16</v>
      </c>
      <c r="L2641" s="1">
        <v>66</v>
      </c>
      <c r="M2641" s="1">
        <v>20</v>
      </c>
      <c r="N2641" s="1">
        <v>5</v>
      </c>
      <c r="O2641" s="1">
        <v>68</v>
      </c>
      <c r="P2641" s="1">
        <v>135</v>
      </c>
    </row>
    <row r="2642" spans="1:16" x14ac:dyDescent="0.25">
      <c r="A2642" s="1" t="s">
        <v>9498</v>
      </c>
      <c r="B2642" s="1">
        <v>2015</v>
      </c>
      <c r="C2642" s="1" t="s">
        <v>73</v>
      </c>
      <c r="D2642" s="1" t="s">
        <v>57</v>
      </c>
      <c r="E2642" s="1">
        <v>156</v>
      </c>
      <c r="F2642" s="1">
        <v>571</v>
      </c>
      <c r="G2642" s="1">
        <v>76</v>
      </c>
      <c r="H2642" s="1">
        <v>157</v>
      </c>
      <c r="I2642" s="1">
        <v>33</v>
      </c>
      <c r="J2642" s="1">
        <v>0</v>
      </c>
      <c r="K2642" s="1">
        <v>28</v>
      </c>
      <c r="L2642" s="1">
        <v>90</v>
      </c>
      <c r="M2642" s="1">
        <v>0</v>
      </c>
      <c r="N2642" s="1">
        <v>1</v>
      </c>
      <c r="O2642" s="1">
        <v>62</v>
      </c>
      <c r="P2642" s="1">
        <v>107</v>
      </c>
    </row>
    <row r="2643" spans="1:16" x14ac:dyDescent="0.25">
      <c r="A2643" s="1" t="s">
        <v>9550</v>
      </c>
      <c r="B2643" s="1">
        <v>2015</v>
      </c>
      <c r="C2643" s="1" t="s">
        <v>61</v>
      </c>
      <c r="D2643" s="1" t="s">
        <v>53</v>
      </c>
      <c r="E2643" s="1">
        <v>160</v>
      </c>
      <c r="F2643" s="1">
        <v>573</v>
      </c>
      <c r="G2643" s="1">
        <v>100</v>
      </c>
      <c r="H2643" s="1">
        <v>150</v>
      </c>
      <c r="I2643" s="1">
        <v>31</v>
      </c>
      <c r="J2643" s="1">
        <v>0</v>
      </c>
      <c r="K2643" s="1">
        <v>47</v>
      </c>
      <c r="L2643" s="1">
        <v>117</v>
      </c>
      <c r="M2643" s="1">
        <v>2</v>
      </c>
      <c r="N2643" s="1">
        <v>3</v>
      </c>
      <c r="O2643" s="1">
        <v>84</v>
      </c>
      <c r="P2643" s="1">
        <v>208</v>
      </c>
    </row>
    <row r="2644" spans="1:16" x14ac:dyDescent="0.25">
      <c r="A2644" s="1" t="s">
        <v>10308</v>
      </c>
      <c r="B2644" s="1">
        <v>2015</v>
      </c>
      <c r="C2644" s="1" t="s">
        <v>81</v>
      </c>
      <c r="D2644" s="1" t="s">
        <v>57</v>
      </c>
      <c r="E2644" s="1">
        <v>149</v>
      </c>
      <c r="F2644" s="1">
        <v>573</v>
      </c>
      <c r="G2644" s="1">
        <v>77</v>
      </c>
      <c r="H2644" s="1">
        <v>169</v>
      </c>
      <c r="I2644" s="1">
        <v>28</v>
      </c>
      <c r="J2644" s="1">
        <v>6</v>
      </c>
      <c r="K2644" s="1">
        <v>12</v>
      </c>
      <c r="L2644" s="1">
        <v>77</v>
      </c>
      <c r="M2644" s="1">
        <v>12</v>
      </c>
      <c r="N2644" s="1">
        <v>0</v>
      </c>
      <c r="O2644" s="1">
        <v>30</v>
      </c>
      <c r="P2644" s="1">
        <v>96</v>
      </c>
    </row>
    <row r="2645" spans="1:16" x14ac:dyDescent="0.25">
      <c r="A2645" s="1" t="s">
        <v>9988</v>
      </c>
      <c r="B2645" s="1">
        <v>2015</v>
      </c>
      <c r="C2645" s="1" t="s">
        <v>71</v>
      </c>
      <c r="D2645" s="1" t="s">
        <v>53</v>
      </c>
      <c r="E2645" s="1">
        <v>152</v>
      </c>
      <c r="F2645" s="1">
        <v>573</v>
      </c>
      <c r="G2645" s="1">
        <v>74</v>
      </c>
      <c r="H2645" s="1">
        <v>140</v>
      </c>
      <c r="I2645" s="1">
        <v>35</v>
      </c>
      <c r="J2645" s="1">
        <v>4</v>
      </c>
      <c r="K2645" s="1">
        <v>22</v>
      </c>
      <c r="L2645" s="1">
        <v>86</v>
      </c>
      <c r="M2645" s="1">
        <v>2</v>
      </c>
      <c r="N2645" s="1">
        <v>1</v>
      </c>
      <c r="O2645" s="1">
        <v>50</v>
      </c>
      <c r="P2645" s="1">
        <v>124</v>
      </c>
    </row>
    <row r="2646" spans="1:16" x14ac:dyDescent="0.25">
      <c r="A2646" s="1" t="s">
        <v>10077</v>
      </c>
      <c r="B2646" s="1">
        <v>2015</v>
      </c>
      <c r="C2646" s="1" t="s">
        <v>76</v>
      </c>
      <c r="D2646" s="1" t="s">
        <v>57</v>
      </c>
      <c r="E2646" s="1">
        <v>154</v>
      </c>
      <c r="F2646" s="1">
        <v>574</v>
      </c>
      <c r="G2646" s="1">
        <v>101</v>
      </c>
      <c r="H2646" s="1">
        <v>156</v>
      </c>
      <c r="I2646" s="1">
        <v>44</v>
      </c>
      <c r="J2646" s="1">
        <v>3</v>
      </c>
      <c r="K2646" s="1">
        <v>28</v>
      </c>
      <c r="L2646" s="1">
        <v>84</v>
      </c>
      <c r="M2646" s="1">
        <v>4</v>
      </c>
      <c r="N2646" s="1">
        <v>3</v>
      </c>
      <c r="O2646" s="1">
        <v>81</v>
      </c>
      <c r="P2646" s="1">
        <v>151</v>
      </c>
    </row>
    <row r="2647" spans="1:16" x14ac:dyDescent="0.25">
      <c r="A2647" s="1" t="s">
        <v>9934</v>
      </c>
      <c r="B2647" s="1">
        <v>2015</v>
      </c>
      <c r="C2647" s="1" t="s">
        <v>77</v>
      </c>
      <c r="D2647" s="1" t="s">
        <v>53</v>
      </c>
      <c r="E2647" s="1">
        <v>159</v>
      </c>
      <c r="F2647" s="1">
        <v>575</v>
      </c>
      <c r="G2647" s="1">
        <v>104</v>
      </c>
      <c r="H2647" s="1">
        <v>172</v>
      </c>
      <c r="I2647" s="1">
        <v>32</v>
      </c>
      <c r="J2647" s="1">
        <v>6</v>
      </c>
      <c r="K2647" s="1">
        <v>41</v>
      </c>
      <c r="L2647" s="1">
        <v>90</v>
      </c>
      <c r="M2647" s="1">
        <v>11</v>
      </c>
      <c r="N2647" s="1">
        <v>7</v>
      </c>
      <c r="O2647" s="1">
        <v>92</v>
      </c>
      <c r="P2647" s="1">
        <v>158</v>
      </c>
    </row>
    <row r="2648" spans="1:16" x14ac:dyDescent="0.25">
      <c r="A2648" s="1" t="s">
        <v>10044</v>
      </c>
      <c r="B2648" s="1">
        <v>2015</v>
      </c>
      <c r="C2648" s="1" t="s">
        <v>70</v>
      </c>
      <c r="D2648" s="1" t="s">
        <v>57</v>
      </c>
      <c r="E2648" s="1">
        <v>153</v>
      </c>
      <c r="F2648" s="1">
        <v>579</v>
      </c>
      <c r="G2648" s="1">
        <v>84</v>
      </c>
      <c r="H2648" s="1">
        <v>166</v>
      </c>
      <c r="I2648" s="1">
        <v>30</v>
      </c>
      <c r="J2648" s="1">
        <v>2</v>
      </c>
      <c r="K2648" s="1">
        <v>19</v>
      </c>
      <c r="L2648" s="1">
        <v>81</v>
      </c>
      <c r="M2648" s="1">
        <v>30</v>
      </c>
      <c r="N2648" s="1">
        <v>10</v>
      </c>
      <c r="O2648" s="1">
        <v>27</v>
      </c>
      <c r="P2648" s="1">
        <v>123</v>
      </c>
    </row>
    <row r="2649" spans="1:16" x14ac:dyDescent="0.25">
      <c r="A2649" s="1" t="s">
        <v>9607</v>
      </c>
      <c r="B2649" s="1">
        <v>2015</v>
      </c>
      <c r="C2649" s="1" t="s">
        <v>76</v>
      </c>
      <c r="D2649" s="1" t="s">
        <v>57</v>
      </c>
      <c r="E2649" s="1">
        <v>155</v>
      </c>
      <c r="F2649" s="1">
        <v>579</v>
      </c>
      <c r="G2649" s="1">
        <v>64</v>
      </c>
      <c r="H2649" s="1">
        <v>159</v>
      </c>
      <c r="I2649" s="1">
        <v>26</v>
      </c>
      <c r="J2649" s="1">
        <v>1</v>
      </c>
      <c r="K2649" s="1">
        <v>17</v>
      </c>
      <c r="L2649" s="1">
        <v>71</v>
      </c>
      <c r="M2649" s="1">
        <v>1</v>
      </c>
      <c r="N2649" s="1">
        <v>4</v>
      </c>
      <c r="O2649" s="1">
        <v>50</v>
      </c>
      <c r="P2649" s="1">
        <v>111</v>
      </c>
    </row>
    <row r="2650" spans="1:16" x14ac:dyDescent="0.25">
      <c r="A2650" s="1" t="s">
        <v>9603</v>
      </c>
      <c r="B2650" s="1">
        <v>2015</v>
      </c>
      <c r="C2650" s="1" t="s">
        <v>75</v>
      </c>
      <c r="D2650" s="1" t="s">
        <v>57</v>
      </c>
      <c r="E2650" s="1">
        <v>157</v>
      </c>
      <c r="F2650" s="1">
        <v>580</v>
      </c>
      <c r="G2650" s="1">
        <v>72</v>
      </c>
      <c r="H2650" s="1">
        <v>131</v>
      </c>
      <c r="I2650" s="1">
        <v>35</v>
      </c>
      <c r="J2650" s="1">
        <v>4</v>
      </c>
      <c r="K2650" s="1">
        <v>26</v>
      </c>
      <c r="L2650" s="1">
        <v>87</v>
      </c>
      <c r="M2650" s="1">
        <v>9</v>
      </c>
      <c r="N2650" s="1">
        <v>5</v>
      </c>
      <c r="O2650" s="1">
        <v>58</v>
      </c>
      <c r="P2650" s="1">
        <v>145</v>
      </c>
    </row>
    <row r="2651" spans="1:16" x14ac:dyDescent="0.25">
      <c r="A2651" s="1" t="s">
        <v>9549</v>
      </c>
      <c r="B2651" s="1">
        <v>2015</v>
      </c>
      <c r="C2651" s="1" t="s">
        <v>69</v>
      </c>
      <c r="D2651" s="1" t="s">
        <v>57</v>
      </c>
      <c r="E2651" s="1">
        <v>157</v>
      </c>
      <c r="F2651" s="1">
        <v>580</v>
      </c>
      <c r="G2651" s="1">
        <v>98</v>
      </c>
      <c r="H2651" s="1">
        <v>150</v>
      </c>
      <c r="I2651" s="1">
        <v>33</v>
      </c>
      <c r="J2651" s="1">
        <v>2</v>
      </c>
      <c r="K2651" s="1">
        <v>26</v>
      </c>
      <c r="L2651" s="1">
        <v>70</v>
      </c>
      <c r="M2651" s="1">
        <v>11</v>
      </c>
      <c r="N2651" s="1">
        <v>6</v>
      </c>
      <c r="O2651" s="1">
        <v>91</v>
      </c>
      <c r="P2651" s="1">
        <v>151</v>
      </c>
    </row>
    <row r="2652" spans="1:16" x14ac:dyDescent="0.25">
      <c r="A2652" s="1" t="s">
        <v>9543</v>
      </c>
      <c r="B2652" s="1">
        <v>2015</v>
      </c>
      <c r="C2652" s="1" t="s">
        <v>67</v>
      </c>
      <c r="D2652" s="1" t="s">
        <v>53</v>
      </c>
      <c r="E2652" s="1">
        <v>156</v>
      </c>
      <c r="F2652" s="1">
        <v>580</v>
      </c>
      <c r="G2652" s="1">
        <v>74</v>
      </c>
      <c r="H2652" s="1">
        <v>150</v>
      </c>
      <c r="I2652" s="1">
        <v>29</v>
      </c>
      <c r="J2652" s="1">
        <v>1</v>
      </c>
      <c r="K2652" s="1">
        <v>11</v>
      </c>
      <c r="L2652" s="1">
        <v>62</v>
      </c>
      <c r="M2652" s="1">
        <v>0</v>
      </c>
      <c r="N2652" s="1">
        <v>2</v>
      </c>
      <c r="O2652" s="1">
        <v>51</v>
      </c>
      <c r="P2652" s="1">
        <v>135</v>
      </c>
    </row>
    <row r="2653" spans="1:16" x14ac:dyDescent="0.25">
      <c r="A2653" s="1" t="s">
        <v>9589</v>
      </c>
      <c r="B2653" s="1">
        <v>2015</v>
      </c>
      <c r="C2653" s="1" t="s">
        <v>79</v>
      </c>
      <c r="D2653" s="1" t="s">
        <v>57</v>
      </c>
      <c r="E2653" s="1">
        <v>156</v>
      </c>
      <c r="F2653" s="1">
        <v>583</v>
      </c>
      <c r="G2653" s="1">
        <v>69</v>
      </c>
      <c r="H2653" s="1">
        <v>136</v>
      </c>
      <c r="I2653" s="1">
        <v>27</v>
      </c>
      <c r="J2653" s="1">
        <v>2</v>
      </c>
      <c r="K2653" s="1">
        <v>19</v>
      </c>
      <c r="L2653" s="1">
        <v>62</v>
      </c>
      <c r="M2653" s="1">
        <v>13</v>
      </c>
      <c r="N2653" s="1">
        <v>5</v>
      </c>
      <c r="O2653" s="1">
        <v>45</v>
      </c>
      <c r="P2653" s="1">
        <v>187</v>
      </c>
    </row>
    <row r="2654" spans="1:16" x14ac:dyDescent="0.25">
      <c r="A2654" s="1" t="s">
        <v>9509</v>
      </c>
      <c r="B2654" s="1">
        <v>2015</v>
      </c>
      <c r="C2654" s="1" t="s">
        <v>52</v>
      </c>
      <c r="D2654" s="1" t="s">
        <v>53</v>
      </c>
      <c r="E2654" s="1">
        <v>154</v>
      </c>
      <c r="F2654" s="1">
        <v>583</v>
      </c>
      <c r="G2654" s="1">
        <v>54</v>
      </c>
      <c r="H2654" s="1">
        <v>145</v>
      </c>
      <c r="I2654" s="1">
        <v>33</v>
      </c>
      <c r="J2654" s="1">
        <v>0</v>
      </c>
      <c r="K2654" s="1">
        <v>10</v>
      </c>
      <c r="L2654" s="1">
        <v>62</v>
      </c>
      <c r="M2654" s="1">
        <v>17</v>
      </c>
      <c r="N2654" s="1">
        <v>7</v>
      </c>
      <c r="O2654" s="1">
        <v>31</v>
      </c>
      <c r="P2654" s="1">
        <v>68</v>
      </c>
    </row>
    <row r="2655" spans="1:16" x14ac:dyDescent="0.25">
      <c r="A2655" s="1" t="s">
        <v>10091</v>
      </c>
      <c r="B2655" s="1">
        <v>2015</v>
      </c>
      <c r="C2655" s="1" t="s">
        <v>60</v>
      </c>
      <c r="D2655" s="1" t="s">
        <v>53</v>
      </c>
      <c r="E2655" s="1">
        <v>159</v>
      </c>
      <c r="F2655" s="1">
        <v>586</v>
      </c>
      <c r="G2655" s="1">
        <v>76</v>
      </c>
      <c r="H2655" s="1">
        <v>163</v>
      </c>
      <c r="I2655" s="1">
        <v>31</v>
      </c>
      <c r="J2655" s="1">
        <v>2</v>
      </c>
      <c r="K2655" s="1">
        <v>12</v>
      </c>
      <c r="L2655" s="1">
        <v>56</v>
      </c>
      <c r="M2655" s="1">
        <v>25</v>
      </c>
      <c r="N2655" s="1">
        <v>4</v>
      </c>
      <c r="O2655" s="1">
        <v>28</v>
      </c>
      <c r="P2655" s="1">
        <v>85</v>
      </c>
    </row>
    <row r="2656" spans="1:16" x14ac:dyDescent="0.25">
      <c r="A2656" s="1" t="s">
        <v>9935</v>
      </c>
      <c r="B2656" s="1">
        <v>2015</v>
      </c>
      <c r="C2656" s="1" t="s">
        <v>58</v>
      </c>
      <c r="D2656" s="1" t="s">
        <v>57</v>
      </c>
      <c r="E2656" s="1">
        <v>160</v>
      </c>
      <c r="F2656" s="1">
        <v>586</v>
      </c>
      <c r="G2656" s="1">
        <v>94</v>
      </c>
      <c r="H2656" s="1">
        <v>163</v>
      </c>
      <c r="I2656" s="1">
        <v>38</v>
      </c>
      <c r="J2656" s="1">
        <v>3</v>
      </c>
      <c r="K2656" s="1">
        <v>31</v>
      </c>
      <c r="L2656" s="1">
        <v>101</v>
      </c>
      <c r="M2656" s="1">
        <v>17</v>
      </c>
      <c r="N2656" s="1">
        <v>6</v>
      </c>
      <c r="O2656" s="1">
        <v>78</v>
      </c>
      <c r="P2656" s="1">
        <v>105</v>
      </c>
    </row>
    <row r="2657" spans="1:16" x14ac:dyDescent="0.25">
      <c r="A2657" s="1" t="s">
        <v>9529</v>
      </c>
      <c r="B2657" s="1">
        <v>2015</v>
      </c>
      <c r="C2657" s="1" t="s">
        <v>75</v>
      </c>
      <c r="D2657" s="1" t="s">
        <v>57</v>
      </c>
      <c r="E2657" s="1">
        <v>148</v>
      </c>
      <c r="F2657" s="1">
        <v>588</v>
      </c>
      <c r="G2657" s="1">
        <v>69</v>
      </c>
      <c r="H2657" s="1">
        <v>173</v>
      </c>
      <c r="I2657" s="1">
        <v>19</v>
      </c>
      <c r="J2657" s="1">
        <v>2</v>
      </c>
      <c r="K2657" s="1">
        <v>12</v>
      </c>
      <c r="L2657" s="1">
        <v>70</v>
      </c>
      <c r="M2657" s="1">
        <v>23</v>
      </c>
      <c r="N2657" s="1">
        <v>3</v>
      </c>
      <c r="O2657" s="1">
        <v>27</v>
      </c>
      <c r="P2657" s="1">
        <v>68</v>
      </c>
    </row>
    <row r="2658" spans="1:16" x14ac:dyDescent="0.25">
      <c r="A2658" s="1" t="s">
        <v>9654</v>
      </c>
      <c r="B2658" s="1">
        <v>2015</v>
      </c>
      <c r="C2658" s="1" t="s">
        <v>55</v>
      </c>
      <c r="D2658" s="1" t="s">
        <v>53</v>
      </c>
      <c r="E2658" s="1">
        <v>152</v>
      </c>
      <c r="F2658" s="1">
        <v>590</v>
      </c>
      <c r="G2658" s="1">
        <v>90</v>
      </c>
      <c r="H2658" s="1">
        <v>178</v>
      </c>
      <c r="I2658" s="1">
        <v>22</v>
      </c>
      <c r="J2658" s="1">
        <v>1</v>
      </c>
      <c r="K2658" s="1">
        <v>44</v>
      </c>
      <c r="L2658" s="1">
        <v>93</v>
      </c>
      <c r="M2658" s="1">
        <v>3</v>
      </c>
      <c r="N2658" s="1">
        <v>2</v>
      </c>
      <c r="O2658" s="1">
        <v>59</v>
      </c>
      <c r="P2658" s="1">
        <v>164</v>
      </c>
    </row>
    <row r="2659" spans="1:16" x14ac:dyDescent="0.25">
      <c r="A2659" s="1" t="s">
        <v>9611</v>
      </c>
      <c r="B2659" s="1">
        <v>2015</v>
      </c>
      <c r="C2659" s="1" t="s">
        <v>71</v>
      </c>
      <c r="D2659" s="1" t="s">
        <v>53</v>
      </c>
      <c r="E2659" s="1">
        <v>158</v>
      </c>
      <c r="F2659" s="1">
        <v>592</v>
      </c>
      <c r="G2659" s="1">
        <v>69</v>
      </c>
      <c r="H2659" s="1">
        <v>157</v>
      </c>
      <c r="I2659" s="1">
        <v>34</v>
      </c>
      <c r="J2659" s="1">
        <v>2</v>
      </c>
      <c r="K2659" s="1">
        <v>10</v>
      </c>
      <c r="L2659" s="1">
        <v>66</v>
      </c>
      <c r="M2659" s="1">
        <v>2</v>
      </c>
      <c r="N2659" s="1">
        <v>1</v>
      </c>
      <c r="O2659" s="1">
        <v>67</v>
      </c>
      <c r="P2659" s="1">
        <v>112</v>
      </c>
    </row>
    <row r="2660" spans="1:16" x14ac:dyDescent="0.25">
      <c r="A2660" s="1" t="s">
        <v>10211</v>
      </c>
      <c r="B2660" s="1">
        <v>2015</v>
      </c>
      <c r="C2660" s="1" t="s">
        <v>70</v>
      </c>
      <c r="D2660" s="1" t="s">
        <v>57</v>
      </c>
      <c r="E2660" s="1">
        <v>153</v>
      </c>
      <c r="F2660" s="1">
        <v>593</v>
      </c>
      <c r="G2660" s="1">
        <v>83</v>
      </c>
      <c r="H2660" s="1">
        <v>152</v>
      </c>
      <c r="I2660" s="1">
        <v>35</v>
      </c>
      <c r="J2660" s="1">
        <v>6</v>
      </c>
      <c r="K2660" s="1">
        <v>9</v>
      </c>
      <c r="L2660" s="1">
        <v>52</v>
      </c>
      <c r="M2660" s="1">
        <v>27</v>
      </c>
      <c r="N2660" s="1">
        <v>10</v>
      </c>
      <c r="O2660" s="1">
        <v>55</v>
      </c>
      <c r="P2660" s="1">
        <v>121</v>
      </c>
    </row>
    <row r="2661" spans="1:16" x14ac:dyDescent="0.25">
      <c r="A2661" s="1" t="s">
        <v>9567</v>
      </c>
      <c r="B2661" s="1">
        <v>2015</v>
      </c>
      <c r="C2661" s="1" t="s">
        <v>80</v>
      </c>
      <c r="D2661" s="1" t="s">
        <v>53</v>
      </c>
      <c r="E2661" s="1">
        <v>160</v>
      </c>
      <c r="F2661" s="1">
        <v>596</v>
      </c>
      <c r="G2661" s="1">
        <v>69</v>
      </c>
      <c r="H2661" s="1">
        <v>154</v>
      </c>
      <c r="I2661" s="1">
        <v>34</v>
      </c>
      <c r="J2661" s="1">
        <v>2</v>
      </c>
      <c r="K2661" s="1">
        <v>7</v>
      </c>
      <c r="L2661" s="1">
        <v>62</v>
      </c>
      <c r="M2661" s="1">
        <v>25</v>
      </c>
      <c r="N2661" s="1">
        <v>9</v>
      </c>
      <c r="O2661" s="1">
        <v>46</v>
      </c>
      <c r="P2661" s="1">
        <v>78</v>
      </c>
    </row>
    <row r="2662" spans="1:16" x14ac:dyDescent="0.25">
      <c r="A2662" s="1" t="s">
        <v>9559</v>
      </c>
      <c r="B2662" s="1">
        <v>2015</v>
      </c>
      <c r="C2662" s="1" t="s">
        <v>58</v>
      </c>
      <c r="D2662" s="1" t="s">
        <v>57</v>
      </c>
      <c r="E2662" s="1">
        <v>156</v>
      </c>
      <c r="F2662" s="1">
        <v>596</v>
      </c>
      <c r="G2662" s="1">
        <v>102</v>
      </c>
      <c r="H2662" s="1">
        <v>149</v>
      </c>
      <c r="I2662" s="1">
        <v>29</v>
      </c>
      <c r="J2662" s="1">
        <v>8</v>
      </c>
      <c r="K2662" s="1">
        <v>17</v>
      </c>
      <c r="L2662" s="1">
        <v>46</v>
      </c>
      <c r="M2662" s="1">
        <v>20</v>
      </c>
      <c r="N2662" s="1">
        <v>7</v>
      </c>
      <c r="O2662" s="1">
        <v>84</v>
      </c>
      <c r="P2662" s="1">
        <v>154</v>
      </c>
    </row>
    <row r="2663" spans="1:16" x14ac:dyDescent="0.25">
      <c r="A2663" s="1" t="s">
        <v>9636</v>
      </c>
      <c r="B2663" s="1">
        <v>2015</v>
      </c>
      <c r="C2663" s="1" t="s">
        <v>68</v>
      </c>
      <c r="D2663" s="1" t="s">
        <v>57</v>
      </c>
      <c r="E2663" s="1">
        <v>154</v>
      </c>
      <c r="F2663" s="1">
        <v>596</v>
      </c>
      <c r="G2663" s="1">
        <v>80</v>
      </c>
      <c r="H2663" s="1">
        <v>158</v>
      </c>
      <c r="I2663" s="1">
        <v>31</v>
      </c>
      <c r="J2663" s="1">
        <v>3</v>
      </c>
      <c r="K2663" s="1">
        <v>23</v>
      </c>
      <c r="L2663" s="1">
        <v>100</v>
      </c>
      <c r="M2663" s="1">
        <v>12</v>
      </c>
      <c r="N2663" s="1">
        <v>2</v>
      </c>
      <c r="O2663" s="1">
        <v>39</v>
      </c>
      <c r="P2663" s="1">
        <v>147</v>
      </c>
    </row>
    <row r="2664" spans="1:16" x14ac:dyDescent="0.25">
      <c r="A2664" s="1" t="s">
        <v>9976</v>
      </c>
      <c r="B2664" s="1">
        <v>2015</v>
      </c>
      <c r="C2664" s="1" t="s">
        <v>78</v>
      </c>
      <c r="D2664" s="1" t="s">
        <v>53</v>
      </c>
      <c r="E2664" s="1">
        <v>158</v>
      </c>
      <c r="F2664" s="1">
        <v>596</v>
      </c>
      <c r="G2664" s="1">
        <v>93</v>
      </c>
      <c r="H2664" s="1">
        <v>168</v>
      </c>
      <c r="I2664" s="1">
        <v>33</v>
      </c>
      <c r="J2664" s="1">
        <v>2</v>
      </c>
      <c r="K2664" s="1">
        <v>38</v>
      </c>
      <c r="L2664" s="1">
        <v>102</v>
      </c>
      <c r="M2664" s="1">
        <v>3</v>
      </c>
      <c r="N2664" s="1">
        <v>2</v>
      </c>
      <c r="O2664" s="1">
        <v>53</v>
      </c>
      <c r="P2664" s="1">
        <v>178</v>
      </c>
    </row>
    <row r="2665" spans="1:16" x14ac:dyDescent="0.25">
      <c r="A2665" s="1" t="s">
        <v>9571</v>
      </c>
      <c r="B2665" s="1">
        <v>2015</v>
      </c>
      <c r="C2665" s="1" t="s">
        <v>77</v>
      </c>
      <c r="D2665" s="1" t="s">
        <v>53</v>
      </c>
      <c r="E2665" s="1">
        <v>156</v>
      </c>
      <c r="F2665" s="1">
        <v>597</v>
      </c>
      <c r="G2665" s="1">
        <v>74</v>
      </c>
      <c r="H2665" s="1">
        <v>161</v>
      </c>
      <c r="I2665" s="1">
        <v>30</v>
      </c>
      <c r="J2665" s="1">
        <v>1</v>
      </c>
      <c r="K2665" s="1">
        <v>3</v>
      </c>
      <c r="L2665" s="1">
        <v>44</v>
      </c>
      <c r="M2665" s="1">
        <v>15</v>
      </c>
      <c r="N2665" s="1">
        <v>6</v>
      </c>
      <c r="O2665" s="1">
        <v>25</v>
      </c>
      <c r="P2665" s="1">
        <v>73</v>
      </c>
    </row>
    <row r="2666" spans="1:16" x14ac:dyDescent="0.25">
      <c r="A2666" s="1" t="s">
        <v>10192</v>
      </c>
      <c r="B2666" s="1">
        <v>2015</v>
      </c>
      <c r="C2666" s="1" t="s">
        <v>64</v>
      </c>
      <c r="D2666" s="1" t="s">
        <v>53</v>
      </c>
      <c r="E2666" s="1">
        <v>145</v>
      </c>
      <c r="F2666" s="1">
        <v>597</v>
      </c>
      <c r="G2666" s="1">
        <v>92</v>
      </c>
      <c r="H2666" s="1">
        <v>174</v>
      </c>
      <c r="I2666" s="1">
        <v>42</v>
      </c>
      <c r="J2666" s="1">
        <v>8</v>
      </c>
      <c r="K2666" s="1">
        <v>18</v>
      </c>
      <c r="L2666" s="1">
        <v>77</v>
      </c>
      <c r="M2666" s="1">
        <v>21</v>
      </c>
      <c r="N2666" s="1">
        <v>6</v>
      </c>
      <c r="O2666" s="1">
        <v>46</v>
      </c>
      <c r="P2666" s="1">
        <v>82</v>
      </c>
    </row>
    <row r="2667" spans="1:16" x14ac:dyDescent="0.25">
      <c r="A2667" s="1" t="s">
        <v>9569</v>
      </c>
      <c r="B2667" s="1">
        <v>2015</v>
      </c>
      <c r="C2667" s="1" t="s">
        <v>74</v>
      </c>
      <c r="D2667" s="1" t="s">
        <v>53</v>
      </c>
      <c r="E2667" s="1">
        <v>158</v>
      </c>
      <c r="F2667" s="1">
        <v>599</v>
      </c>
      <c r="G2667" s="1">
        <v>98</v>
      </c>
      <c r="H2667" s="1">
        <v>178</v>
      </c>
      <c r="I2667" s="1">
        <v>33</v>
      </c>
      <c r="J2667" s="1">
        <v>5</v>
      </c>
      <c r="K2667" s="1">
        <v>18</v>
      </c>
      <c r="L2667" s="1">
        <v>93</v>
      </c>
      <c r="M2667" s="1">
        <v>7</v>
      </c>
      <c r="N2667" s="1">
        <v>3</v>
      </c>
      <c r="O2667" s="1">
        <v>61</v>
      </c>
      <c r="P2667" s="1">
        <v>108</v>
      </c>
    </row>
    <row r="2668" spans="1:16" x14ac:dyDescent="0.25">
      <c r="A2668" s="1" t="s">
        <v>9500</v>
      </c>
      <c r="B2668" s="1">
        <v>2015</v>
      </c>
      <c r="C2668" s="1" t="s">
        <v>77</v>
      </c>
      <c r="D2668" s="1" t="s">
        <v>53</v>
      </c>
      <c r="E2668" s="1">
        <v>157</v>
      </c>
      <c r="F2668" s="1">
        <v>602</v>
      </c>
      <c r="G2668" s="1">
        <v>85</v>
      </c>
      <c r="H2668" s="1">
        <v>147</v>
      </c>
      <c r="I2668" s="1">
        <v>22</v>
      </c>
      <c r="J2668" s="1">
        <v>0</v>
      </c>
      <c r="K2668" s="1">
        <v>40</v>
      </c>
      <c r="L2668" s="1">
        <v>95</v>
      </c>
      <c r="M2668" s="1">
        <v>5</v>
      </c>
      <c r="N2668" s="1">
        <v>3</v>
      </c>
      <c r="O2668" s="1">
        <v>50</v>
      </c>
      <c r="P2668" s="1">
        <v>72</v>
      </c>
    </row>
    <row r="2669" spans="1:16" x14ac:dyDescent="0.25">
      <c r="A2669" s="1" t="s">
        <v>9573</v>
      </c>
      <c r="B2669" s="1">
        <v>2015</v>
      </c>
      <c r="C2669" s="1" t="s">
        <v>63</v>
      </c>
      <c r="D2669" s="1" t="s">
        <v>53</v>
      </c>
      <c r="E2669" s="1">
        <v>160</v>
      </c>
      <c r="F2669" s="1">
        <v>604</v>
      </c>
      <c r="G2669" s="1">
        <v>74</v>
      </c>
      <c r="H2669" s="1">
        <v>163</v>
      </c>
      <c r="I2669" s="1">
        <v>35</v>
      </c>
      <c r="J2669" s="1">
        <v>1</v>
      </c>
      <c r="K2669" s="1">
        <v>21</v>
      </c>
      <c r="L2669" s="1">
        <v>73</v>
      </c>
      <c r="M2669" s="1">
        <v>3</v>
      </c>
      <c r="N2669" s="1">
        <v>1</v>
      </c>
      <c r="O2669" s="1">
        <v>51</v>
      </c>
      <c r="P2669" s="1">
        <v>132</v>
      </c>
    </row>
    <row r="2670" spans="1:16" x14ac:dyDescent="0.25">
      <c r="A2670" s="1" t="s">
        <v>10161</v>
      </c>
      <c r="B2670" s="1">
        <v>2015</v>
      </c>
      <c r="C2670" s="1" t="s">
        <v>65</v>
      </c>
      <c r="D2670" s="1" t="s">
        <v>57</v>
      </c>
      <c r="E2670" s="1">
        <v>157</v>
      </c>
      <c r="F2670" s="1">
        <v>609</v>
      </c>
      <c r="G2670" s="1">
        <v>111</v>
      </c>
      <c r="H2670" s="1">
        <v>192</v>
      </c>
      <c r="I2670" s="1">
        <v>39</v>
      </c>
      <c r="J2670" s="1">
        <v>6</v>
      </c>
      <c r="K2670" s="1">
        <v>20</v>
      </c>
      <c r="L2670" s="1">
        <v>76</v>
      </c>
      <c r="M2670" s="1">
        <v>39</v>
      </c>
      <c r="N2670" s="1">
        <v>7</v>
      </c>
      <c r="O2670" s="1">
        <v>53</v>
      </c>
      <c r="P2670" s="1">
        <v>89</v>
      </c>
    </row>
    <row r="2671" spans="1:16" x14ac:dyDescent="0.25">
      <c r="A2671" s="1" t="s">
        <v>10134</v>
      </c>
      <c r="B2671" s="1">
        <v>2015</v>
      </c>
      <c r="C2671" s="1" t="s">
        <v>52</v>
      </c>
      <c r="D2671" s="1" t="s">
        <v>53</v>
      </c>
      <c r="E2671" s="1">
        <v>153</v>
      </c>
      <c r="F2671" s="1">
        <v>610</v>
      </c>
      <c r="G2671" s="1">
        <v>98</v>
      </c>
      <c r="H2671" s="1">
        <v>175</v>
      </c>
      <c r="I2671" s="1">
        <v>28</v>
      </c>
      <c r="J2671" s="1">
        <v>9</v>
      </c>
      <c r="K2671" s="1">
        <v>14</v>
      </c>
      <c r="L2671" s="1">
        <v>56</v>
      </c>
      <c r="M2671" s="1">
        <v>18</v>
      </c>
      <c r="N2671" s="1">
        <v>8</v>
      </c>
      <c r="O2671" s="1">
        <v>58</v>
      </c>
      <c r="P2671" s="1">
        <v>131</v>
      </c>
    </row>
    <row r="2672" spans="1:16" x14ac:dyDescent="0.25">
      <c r="A2672" s="1" t="s">
        <v>9504</v>
      </c>
      <c r="B2672" s="1">
        <v>2015</v>
      </c>
      <c r="C2672" s="1" t="s">
        <v>74</v>
      </c>
      <c r="D2672" s="1" t="s">
        <v>53</v>
      </c>
      <c r="E2672" s="1">
        <v>148</v>
      </c>
      <c r="F2672" s="1">
        <v>612</v>
      </c>
      <c r="G2672" s="1">
        <v>76</v>
      </c>
      <c r="H2672" s="1">
        <v>157</v>
      </c>
      <c r="I2672" s="1">
        <v>20</v>
      </c>
      <c r="J2672" s="1">
        <v>5</v>
      </c>
      <c r="K2672" s="1">
        <v>3</v>
      </c>
      <c r="L2672" s="1">
        <v>47</v>
      </c>
      <c r="M2672" s="1">
        <v>17</v>
      </c>
      <c r="N2672" s="1">
        <v>5</v>
      </c>
      <c r="O2672" s="1">
        <v>26</v>
      </c>
      <c r="P2672" s="1">
        <v>75</v>
      </c>
    </row>
    <row r="2673" spans="1:16" x14ac:dyDescent="0.25">
      <c r="A2673" s="1" t="s">
        <v>9656</v>
      </c>
      <c r="B2673" s="1">
        <v>2015</v>
      </c>
      <c r="C2673" s="1" t="s">
        <v>56</v>
      </c>
      <c r="D2673" s="1" t="s">
        <v>57</v>
      </c>
      <c r="E2673" s="1">
        <v>156</v>
      </c>
      <c r="F2673" s="1">
        <v>612</v>
      </c>
      <c r="G2673" s="1">
        <v>73</v>
      </c>
      <c r="H2673" s="1">
        <v>181</v>
      </c>
      <c r="I2673" s="1">
        <v>38</v>
      </c>
      <c r="J2673" s="1">
        <v>1</v>
      </c>
      <c r="K2673" s="1">
        <v>3</v>
      </c>
      <c r="L2673" s="1">
        <v>53</v>
      </c>
      <c r="M2673" s="1">
        <v>2</v>
      </c>
      <c r="N2673" s="1">
        <v>1</v>
      </c>
      <c r="O2673" s="1">
        <v>70</v>
      </c>
      <c r="P2673" s="1">
        <v>83</v>
      </c>
    </row>
    <row r="2674" spans="1:16" x14ac:dyDescent="0.25">
      <c r="A2674" s="1" t="s">
        <v>10230</v>
      </c>
      <c r="B2674" s="1">
        <v>2015</v>
      </c>
      <c r="C2674" s="1" t="s">
        <v>52</v>
      </c>
      <c r="D2674" s="1" t="s">
        <v>53</v>
      </c>
      <c r="E2674" s="1">
        <v>154</v>
      </c>
      <c r="F2674" s="1">
        <v>613</v>
      </c>
      <c r="G2674" s="1">
        <v>88</v>
      </c>
      <c r="H2674" s="1">
        <v>178</v>
      </c>
      <c r="I2674" s="1">
        <v>34</v>
      </c>
      <c r="J2674" s="1">
        <v>3</v>
      </c>
      <c r="K2674" s="1">
        <v>30</v>
      </c>
      <c r="L2674" s="1">
        <v>101</v>
      </c>
      <c r="M2674" s="1">
        <v>0</v>
      </c>
      <c r="N2674" s="1">
        <v>0</v>
      </c>
      <c r="O2674" s="1">
        <v>39</v>
      </c>
      <c r="P2674" s="1">
        <v>140</v>
      </c>
    </row>
    <row r="2675" spans="1:16" x14ac:dyDescent="0.25">
      <c r="A2675" s="1" t="s">
        <v>10229</v>
      </c>
      <c r="B2675" s="1">
        <v>2015</v>
      </c>
      <c r="C2675" s="1" t="s">
        <v>64</v>
      </c>
      <c r="D2675" s="1" t="s">
        <v>53</v>
      </c>
      <c r="E2675" s="1">
        <v>156</v>
      </c>
      <c r="F2675" s="1">
        <v>613</v>
      </c>
      <c r="G2675" s="1">
        <v>84</v>
      </c>
      <c r="H2675" s="1">
        <v>196</v>
      </c>
      <c r="I2675" s="1">
        <v>35</v>
      </c>
      <c r="J2675" s="1">
        <v>3</v>
      </c>
      <c r="K2675" s="1">
        <v>7</v>
      </c>
      <c r="L2675" s="1">
        <v>81</v>
      </c>
      <c r="M2675" s="1">
        <v>10</v>
      </c>
      <c r="N2675" s="1">
        <v>2</v>
      </c>
      <c r="O2675" s="1">
        <v>32</v>
      </c>
      <c r="P2675" s="1">
        <v>101</v>
      </c>
    </row>
    <row r="2676" spans="1:16" x14ac:dyDescent="0.25">
      <c r="A2676" s="1" t="s">
        <v>9664</v>
      </c>
      <c r="B2676" s="1">
        <v>2015</v>
      </c>
      <c r="C2676" s="1" t="s">
        <v>80</v>
      </c>
      <c r="D2676" s="1" t="s">
        <v>53</v>
      </c>
      <c r="E2676" s="1">
        <v>158</v>
      </c>
      <c r="F2676" s="1">
        <v>613</v>
      </c>
      <c r="G2676" s="1">
        <v>78</v>
      </c>
      <c r="H2676" s="1">
        <v>187</v>
      </c>
      <c r="I2676" s="1">
        <v>28</v>
      </c>
      <c r="J2676" s="1">
        <v>0</v>
      </c>
      <c r="K2676" s="1">
        <v>23</v>
      </c>
      <c r="L2676" s="1">
        <v>98</v>
      </c>
      <c r="M2676" s="1">
        <v>0</v>
      </c>
      <c r="N2676" s="1">
        <v>0</v>
      </c>
      <c r="O2676" s="1">
        <v>64</v>
      </c>
      <c r="P2676" s="1">
        <v>88</v>
      </c>
    </row>
    <row r="2677" spans="1:16" x14ac:dyDescent="0.25">
      <c r="A2677" s="1" t="s">
        <v>10021</v>
      </c>
      <c r="B2677" s="1">
        <v>2015</v>
      </c>
      <c r="C2677" s="1" t="s">
        <v>84</v>
      </c>
      <c r="D2677" s="1" t="s">
        <v>57</v>
      </c>
      <c r="E2677" s="1">
        <v>157</v>
      </c>
      <c r="F2677" s="1">
        <v>614</v>
      </c>
      <c r="G2677" s="1">
        <v>93</v>
      </c>
      <c r="H2677" s="1">
        <v>176</v>
      </c>
      <c r="I2677" s="1">
        <v>31</v>
      </c>
      <c r="J2677" s="1">
        <v>9</v>
      </c>
      <c r="K2677" s="1">
        <v>17</v>
      </c>
      <c r="L2677" s="1">
        <v>58</v>
      </c>
      <c r="M2677" s="1">
        <v>43</v>
      </c>
      <c r="N2677" s="1">
        <v>13</v>
      </c>
      <c r="O2677" s="1">
        <v>46</v>
      </c>
      <c r="P2677" s="1">
        <v>112</v>
      </c>
    </row>
    <row r="2678" spans="1:16" x14ac:dyDescent="0.25">
      <c r="A2678" s="1" t="s">
        <v>9982</v>
      </c>
      <c r="B2678" s="1">
        <v>2015</v>
      </c>
      <c r="C2678" s="1" t="s">
        <v>59</v>
      </c>
      <c r="D2678" s="1" t="s">
        <v>57</v>
      </c>
      <c r="E2678" s="1">
        <v>145</v>
      </c>
      <c r="F2678" s="1">
        <v>615</v>
      </c>
      <c r="G2678" s="1">
        <v>88</v>
      </c>
      <c r="H2678" s="1">
        <v>205</v>
      </c>
      <c r="I2678" s="1">
        <v>24</v>
      </c>
      <c r="J2678" s="1">
        <v>8</v>
      </c>
      <c r="K2678" s="1">
        <v>4</v>
      </c>
      <c r="L2678" s="1">
        <v>46</v>
      </c>
      <c r="M2678" s="1">
        <v>58</v>
      </c>
      <c r="N2678" s="1">
        <v>20</v>
      </c>
      <c r="O2678" s="1">
        <v>25</v>
      </c>
      <c r="P2678" s="1">
        <v>91</v>
      </c>
    </row>
    <row r="2679" spans="1:16" x14ac:dyDescent="0.25">
      <c r="A2679" s="1" t="s">
        <v>10163</v>
      </c>
      <c r="B2679" s="1">
        <v>2015</v>
      </c>
      <c r="C2679" s="1" t="s">
        <v>84</v>
      </c>
      <c r="D2679" s="1" t="s">
        <v>57</v>
      </c>
      <c r="E2679" s="1">
        <v>157</v>
      </c>
      <c r="F2679" s="1">
        <v>616</v>
      </c>
      <c r="G2679" s="1">
        <v>97</v>
      </c>
      <c r="H2679" s="1">
        <v>177</v>
      </c>
      <c r="I2679" s="1">
        <v>43</v>
      </c>
      <c r="J2679" s="1">
        <v>4</v>
      </c>
      <c r="K2679" s="1">
        <v>42</v>
      </c>
      <c r="L2679" s="1">
        <v>130</v>
      </c>
      <c r="M2679" s="1">
        <v>2</v>
      </c>
      <c r="N2679" s="1">
        <v>5</v>
      </c>
      <c r="O2679" s="1">
        <v>34</v>
      </c>
      <c r="P2679" s="1">
        <v>110</v>
      </c>
    </row>
    <row r="2680" spans="1:16" x14ac:dyDescent="0.25">
      <c r="A2680" s="1" t="s">
        <v>9931</v>
      </c>
      <c r="B2680" s="1">
        <v>2015</v>
      </c>
      <c r="C2680" s="1" t="s">
        <v>75</v>
      </c>
      <c r="D2680" s="1" t="s">
        <v>57</v>
      </c>
      <c r="E2680" s="1">
        <v>157</v>
      </c>
      <c r="F2680" s="1">
        <v>619</v>
      </c>
      <c r="G2680" s="1">
        <v>82</v>
      </c>
      <c r="H2680" s="1">
        <v>158</v>
      </c>
      <c r="I2680" s="1">
        <v>43</v>
      </c>
      <c r="J2680" s="1">
        <v>1</v>
      </c>
      <c r="K2680" s="1">
        <v>35</v>
      </c>
      <c r="L2680" s="1">
        <v>89</v>
      </c>
      <c r="M2680" s="1">
        <v>13</v>
      </c>
      <c r="N2680" s="1">
        <v>8</v>
      </c>
      <c r="O2680" s="1">
        <v>44</v>
      </c>
      <c r="P2680" s="1">
        <v>137</v>
      </c>
    </row>
    <row r="2681" spans="1:16" x14ac:dyDescent="0.25">
      <c r="A2681" s="1" t="s">
        <v>10068</v>
      </c>
      <c r="B2681" s="1">
        <v>2015</v>
      </c>
      <c r="C2681" s="1" t="s">
        <v>60</v>
      </c>
      <c r="D2681" s="1" t="s">
        <v>53</v>
      </c>
      <c r="E2681" s="1">
        <v>158</v>
      </c>
      <c r="F2681" s="1">
        <v>620</v>
      </c>
      <c r="G2681" s="1">
        <v>122</v>
      </c>
      <c r="H2681" s="1">
        <v>184</v>
      </c>
      <c r="I2681" s="1">
        <v>41</v>
      </c>
      <c r="J2681" s="1">
        <v>2</v>
      </c>
      <c r="K2681" s="1">
        <v>41</v>
      </c>
      <c r="L2681" s="1">
        <v>123</v>
      </c>
      <c r="M2681" s="1">
        <v>6</v>
      </c>
      <c r="N2681" s="1">
        <v>0</v>
      </c>
      <c r="O2681" s="1">
        <v>73</v>
      </c>
      <c r="P2681" s="1">
        <v>133</v>
      </c>
    </row>
    <row r="2682" spans="1:16" x14ac:dyDescent="0.25">
      <c r="A2682" s="1" t="s">
        <v>9624</v>
      </c>
      <c r="B2682" s="1">
        <v>2015</v>
      </c>
      <c r="C2682" s="1" t="s">
        <v>55</v>
      </c>
      <c r="D2682" s="1" t="s">
        <v>53</v>
      </c>
      <c r="E2682" s="1">
        <v>161</v>
      </c>
      <c r="F2682" s="1">
        <v>623</v>
      </c>
      <c r="G2682" s="1">
        <v>85</v>
      </c>
      <c r="H2682" s="1">
        <v>166</v>
      </c>
      <c r="I2682" s="1">
        <v>37</v>
      </c>
      <c r="J2682" s="1">
        <v>0</v>
      </c>
      <c r="K2682" s="1">
        <v>26</v>
      </c>
      <c r="L2682" s="1">
        <v>74</v>
      </c>
      <c r="M2682" s="1">
        <v>6</v>
      </c>
      <c r="N2682" s="1">
        <v>6</v>
      </c>
      <c r="O2682" s="1">
        <v>54</v>
      </c>
      <c r="P2682" s="1">
        <v>98</v>
      </c>
    </row>
    <row r="2683" spans="1:16" x14ac:dyDescent="0.25">
      <c r="A2683" s="1" t="s">
        <v>9666</v>
      </c>
      <c r="B2683" s="1">
        <v>2015</v>
      </c>
      <c r="C2683" s="1" t="s">
        <v>55</v>
      </c>
      <c r="D2683" s="1" t="s">
        <v>53</v>
      </c>
      <c r="E2683" s="1">
        <v>156</v>
      </c>
      <c r="F2683" s="1">
        <v>624</v>
      </c>
      <c r="G2683" s="1">
        <v>82</v>
      </c>
      <c r="H2683" s="1">
        <v>179</v>
      </c>
      <c r="I2683" s="1">
        <v>34</v>
      </c>
      <c r="J2683" s="1">
        <v>1</v>
      </c>
      <c r="K2683" s="1">
        <v>21</v>
      </c>
      <c r="L2683" s="1">
        <v>79</v>
      </c>
      <c r="M2683" s="1">
        <v>2</v>
      </c>
      <c r="N2683" s="1">
        <v>6</v>
      </c>
      <c r="O2683" s="1">
        <v>43</v>
      </c>
      <c r="P2683" s="1">
        <v>107</v>
      </c>
    </row>
    <row r="2684" spans="1:16" x14ac:dyDescent="0.25">
      <c r="A2684" s="1" t="s">
        <v>9591</v>
      </c>
      <c r="B2684" s="1">
        <v>2015</v>
      </c>
      <c r="C2684" s="1" t="s">
        <v>78</v>
      </c>
      <c r="D2684" s="1" t="s">
        <v>53</v>
      </c>
      <c r="E2684" s="1">
        <v>154</v>
      </c>
      <c r="F2684" s="1">
        <v>624</v>
      </c>
      <c r="G2684" s="1">
        <v>94</v>
      </c>
      <c r="H2684" s="1">
        <v>185</v>
      </c>
      <c r="I2684" s="1">
        <v>35</v>
      </c>
      <c r="J2684" s="1">
        <v>7</v>
      </c>
      <c r="K2684" s="1">
        <v>11</v>
      </c>
      <c r="L2684" s="1">
        <v>73</v>
      </c>
      <c r="M2684" s="1">
        <v>10</v>
      </c>
      <c r="N2684" s="1">
        <v>6</v>
      </c>
      <c r="O2684" s="1">
        <v>43</v>
      </c>
      <c r="P2684" s="1">
        <v>80</v>
      </c>
    </row>
    <row r="2685" spans="1:16" x14ac:dyDescent="0.25">
      <c r="A2685" s="1" t="s">
        <v>10078</v>
      </c>
      <c r="B2685" s="1">
        <v>2015</v>
      </c>
      <c r="C2685" s="1" t="s">
        <v>71</v>
      </c>
      <c r="D2685" s="1" t="s">
        <v>53</v>
      </c>
      <c r="E2685" s="1">
        <v>157</v>
      </c>
      <c r="F2685" s="1">
        <v>628</v>
      </c>
      <c r="G2685" s="1">
        <v>101</v>
      </c>
      <c r="H2685" s="1">
        <v>148</v>
      </c>
      <c r="I2685" s="1">
        <v>39</v>
      </c>
      <c r="J2685" s="1">
        <v>4</v>
      </c>
      <c r="K2685" s="1">
        <v>28</v>
      </c>
      <c r="L2685" s="1">
        <v>77</v>
      </c>
      <c r="M2685" s="1">
        <v>12</v>
      </c>
      <c r="N2685" s="1">
        <v>4</v>
      </c>
      <c r="O2685" s="1">
        <v>61</v>
      </c>
      <c r="P2685" s="1">
        <v>148</v>
      </c>
    </row>
    <row r="2686" spans="1:16" x14ac:dyDescent="0.25">
      <c r="A2686" s="1" t="s">
        <v>9638</v>
      </c>
      <c r="B2686" s="1">
        <v>2015</v>
      </c>
      <c r="C2686" s="1" t="s">
        <v>52</v>
      </c>
      <c r="D2686" s="1" t="s">
        <v>53</v>
      </c>
      <c r="E2686" s="1">
        <v>158</v>
      </c>
      <c r="F2686" s="1">
        <v>629</v>
      </c>
      <c r="G2686" s="1">
        <v>70</v>
      </c>
      <c r="H2686" s="1">
        <v>172</v>
      </c>
      <c r="I2686" s="1">
        <v>36</v>
      </c>
      <c r="J2686" s="1">
        <v>2</v>
      </c>
      <c r="K2686" s="1">
        <v>12</v>
      </c>
      <c r="L2686" s="1">
        <v>77</v>
      </c>
      <c r="M2686" s="1">
        <v>3</v>
      </c>
      <c r="N2686" s="1">
        <v>0</v>
      </c>
      <c r="O2686" s="1">
        <v>40</v>
      </c>
      <c r="P2686" s="1">
        <v>88</v>
      </c>
    </row>
    <row r="2687" spans="1:16" x14ac:dyDescent="0.25">
      <c r="A2687" s="1" t="s">
        <v>10125</v>
      </c>
      <c r="B2687" s="1">
        <v>2015</v>
      </c>
      <c r="C2687" s="1" t="s">
        <v>77</v>
      </c>
      <c r="D2687" s="1" t="s">
        <v>53</v>
      </c>
      <c r="E2687" s="1">
        <v>159</v>
      </c>
      <c r="F2687" s="1">
        <v>630</v>
      </c>
      <c r="G2687" s="1">
        <v>78</v>
      </c>
      <c r="H2687" s="1">
        <v>161</v>
      </c>
      <c r="I2687" s="1">
        <v>23</v>
      </c>
      <c r="J2687" s="1">
        <v>2</v>
      </c>
      <c r="K2687" s="1">
        <v>26</v>
      </c>
      <c r="L2687" s="1">
        <v>83</v>
      </c>
      <c r="M2687" s="1">
        <v>4</v>
      </c>
      <c r="N2687" s="1">
        <v>1</v>
      </c>
      <c r="O2687" s="1">
        <v>45</v>
      </c>
      <c r="P2687" s="1">
        <v>164</v>
      </c>
    </row>
    <row r="2688" spans="1:16" x14ac:dyDescent="0.25">
      <c r="A2688" s="1" t="s">
        <v>10051</v>
      </c>
      <c r="B2688" s="1">
        <v>2015</v>
      </c>
      <c r="C2688" s="1" t="s">
        <v>61</v>
      </c>
      <c r="D2688" s="1" t="s">
        <v>53</v>
      </c>
      <c r="E2688" s="1">
        <v>162</v>
      </c>
      <c r="F2688" s="1">
        <v>633</v>
      </c>
      <c r="G2688" s="1">
        <v>102</v>
      </c>
      <c r="H2688" s="1">
        <v>181</v>
      </c>
      <c r="I2688" s="1">
        <v>30</v>
      </c>
      <c r="J2688" s="1">
        <v>1</v>
      </c>
      <c r="K2688" s="1">
        <v>35</v>
      </c>
      <c r="L2688" s="1">
        <v>86</v>
      </c>
      <c r="M2688" s="1">
        <v>20</v>
      </c>
      <c r="N2688" s="1">
        <v>8</v>
      </c>
      <c r="O2688" s="1">
        <v>70</v>
      </c>
      <c r="P2688" s="1">
        <v>111</v>
      </c>
    </row>
    <row r="2689" spans="1:16" x14ac:dyDescent="0.25">
      <c r="A2689" s="1" t="s">
        <v>9614</v>
      </c>
      <c r="B2689" s="1">
        <v>2015</v>
      </c>
      <c r="C2689" s="1" t="s">
        <v>54</v>
      </c>
      <c r="D2689" s="1" t="s">
        <v>53</v>
      </c>
      <c r="E2689" s="1">
        <v>154</v>
      </c>
      <c r="F2689" s="1">
        <v>638</v>
      </c>
      <c r="G2689" s="1">
        <v>86</v>
      </c>
      <c r="H2689" s="1">
        <v>200</v>
      </c>
      <c r="I2689" s="1">
        <v>40</v>
      </c>
      <c r="J2689" s="1">
        <v>4</v>
      </c>
      <c r="K2689" s="1">
        <v>15</v>
      </c>
      <c r="L2689" s="1">
        <v>66</v>
      </c>
      <c r="M2689" s="1">
        <v>38</v>
      </c>
      <c r="N2689" s="1">
        <v>13</v>
      </c>
      <c r="O2689" s="1">
        <v>33</v>
      </c>
      <c r="P2689" s="1">
        <v>67</v>
      </c>
    </row>
  </sheetData>
  <mergeCells count="2">
    <mergeCell ref="S5:T5"/>
    <mergeCell ref="Q1:AF3"/>
  </mergeCells>
  <conditionalFormatting sqref="U8:U13">
    <cfRule type="colorScale" priority="3">
      <colorScale>
        <cfvo type="min"/>
        <cfvo type="max"/>
        <color theme="3" tint="0.79998168889431442"/>
        <color rgb="FF63BE7B"/>
      </colorScale>
    </cfRule>
  </conditionalFormatting>
  <conditionalFormatting sqref="Z8:Z13">
    <cfRule type="colorScale" priority="2">
      <colorScale>
        <cfvo type="min"/>
        <cfvo type="max"/>
        <color theme="3" tint="0.79998168889431442"/>
        <color rgb="FF63BE7B"/>
      </colorScale>
    </cfRule>
  </conditionalFormatting>
  <conditionalFormatting sqref="AF8:AF13">
    <cfRule type="colorScale" priority="1">
      <colorScale>
        <cfvo type="min"/>
        <cfvo type="max"/>
        <color rgb="FF63BE7B"/>
        <color theme="2" tint="-9.9978637043366805E-2"/>
      </colorScale>
    </cfRule>
  </conditionalFormatting>
  <dataValidations count="2">
    <dataValidation type="list" allowBlank="1" showInputMessage="1" showErrorMessage="1" sqref="Y18 AB18" xr:uid="{85FE4038-3F66-4EE0-A325-5D83EFA0C4E0}">
      <formula1>$AH$5:$AH$18</formula1>
    </dataValidation>
    <dataValidation type="list" allowBlank="1" showInputMessage="1" showErrorMessage="1" sqref="S5:T5" xr:uid="{7146C284-77AF-4DC3-AB61-813392BB5C9A}">
      <formula1>$AI$5:$AI$103</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7291-68E6-41E0-B567-57861A15CA04}">
  <sheetPr>
    <tabColor theme="5" tint="0.59999389629810485"/>
  </sheetPr>
  <dimension ref="A1:Y64"/>
  <sheetViews>
    <sheetView topLeftCell="A4" zoomScale="89" zoomScaleNormal="89" workbookViewId="0">
      <selection activeCell="K32" sqref="K32"/>
    </sheetView>
  </sheetViews>
  <sheetFormatPr defaultRowHeight="15" x14ac:dyDescent="0.25"/>
  <cols>
    <col min="1" max="1" width="9.7109375" style="51" customWidth="1"/>
    <col min="2" max="2" width="9.28515625" style="3" customWidth="1"/>
    <col min="3" max="3" width="13.42578125" style="5" customWidth="1"/>
    <col min="4" max="4" width="5.28515625" style="8" customWidth="1"/>
    <col min="5" max="6" width="9.140625" style="8"/>
    <col min="7" max="7" width="10.85546875" style="8" customWidth="1"/>
  </cols>
  <sheetData>
    <row r="1" spans="1:25" x14ac:dyDescent="0.25">
      <c r="A1" s="91" t="s">
        <v>10329</v>
      </c>
      <c r="B1" s="91"/>
      <c r="C1" s="91"/>
      <c r="D1" s="91"/>
      <c r="E1" s="91"/>
      <c r="F1" s="91"/>
      <c r="G1" s="91"/>
      <c r="H1" s="91"/>
      <c r="I1" s="91"/>
      <c r="J1" s="91"/>
      <c r="K1" s="91"/>
      <c r="L1" s="91"/>
      <c r="M1" s="91"/>
      <c r="N1" s="91"/>
      <c r="O1" s="91"/>
      <c r="P1" s="91"/>
      <c r="Q1" s="91"/>
      <c r="R1" s="91"/>
      <c r="S1" s="91"/>
      <c r="T1" s="91"/>
      <c r="U1" s="91"/>
      <c r="V1" s="91"/>
      <c r="W1" s="91"/>
      <c r="X1" s="91"/>
      <c r="Y1" s="91"/>
    </row>
    <row r="2" spans="1:25" x14ac:dyDescent="0.25">
      <c r="A2" s="91"/>
      <c r="B2" s="91"/>
      <c r="C2" s="91"/>
      <c r="D2" s="91"/>
      <c r="E2" s="91"/>
      <c r="F2" s="91"/>
      <c r="G2" s="91"/>
      <c r="H2" s="91"/>
      <c r="I2" s="91"/>
      <c r="J2" s="91"/>
      <c r="K2" s="91"/>
      <c r="L2" s="91"/>
      <c r="M2" s="91"/>
      <c r="N2" s="91"/>
      <c r="O2" s="91"/>
      <c r="P2" s="91"/>
      <c r="Q2" s="91"/>
      <c r="R2" s="91"/>
      <c r="S2" s="91"/>
      <c r="T2" s="91"/>
      <c r="U2" s="91"/>
      <c r="V2" s="91"/>
      <c r="W2" s="91"/>
      <c r="X2" s="91"/>
      <c r="Y2" s="91"/>
    </row>
    <row r="4" spans="1:25" x14ac:dyDescent="0.25">
      <c r="A4" s="50" t="s">
        <v>35</v>
      </c>
      <c r="B4" s="14" t="s">
        <v>10310</v>
      </c>
      <c r="C4" s="72" t="s">
        <v>10311</v>
      </c>
      <c r="D4" s="73">
        <v>0.25</v>
      </c>
      <c r="E4" s="73">
        <v>0.5</v>
      </c>
      <c r="F4" s="73">
        <v>0.75</v>
      </c>
      <c r="G4" s="73">
        <v>1</v>
      </c>
    </row>
    <row r="5" spans="1:25" x14ac:dyDescent="0.25">
      <c r="A5" s="51">
        <v>42370</v>
      </c>
      <c r="B5" s="3">
        <v>8010</v>
      </c>
      <c r="C5" s="5">
        <f t="shared" ref="C5:C36" si="0">PERCENTRANK(B:B,B5)</f>
        <v>0.627</v>
      </c>
      <c r="D5" s="8" t="str">
        <f>IF($C5&lt;=D$4,$B5,"")</f>
        <v/>
      </c>
      <c r="E5" s="8" t="str">
        <f>IF(AND($C5&gt;D$4,$C5&lt;=E$4),$B5,"")</f>
        <v/>
      </c>
      <c r="F5" s="8">
        <f>IF(AND($C5&gt;E$4,$C5&lt;=F$4),$B5,"")</f>
        <v>8010</v>
      </c>
      <c r="G5" s="8" t="str">
        <f>IF(AND($C5&gt;F$4,$C5&lt;=G$4),$B5,"")</f>
        <v/>
      </c>
    </row>
    <row r="6" spans="1:25" x14ac:dyDescent="0.25">
      <c r="A6" s="51">
        <v>42371</v>
      </c>
      <c r="B6" s="3">
        <v>6592</v>
      </c>
      <c r="C6" s="5">
        <f t="shared" si="0"/>
        <v>0.28799999999999998</v>
      </c>
      <c r="D6" s="8" t="str">
        <f t="shared" ref="D6:D64" si="1">IF($C6&lt;=D$4,$B6,"")</f>
        <v/>
      </c>
      <c r="E6" s="8">
        <f t="shared" ref="E6:G21" si="2">IF(AND($C6&gt;D$4,$C6&lt;=E$4),$B6,"")</f>
        <v>6592</v>
      </c>
      <c r="F6" s="8" t="str">
        <f t="shared" si="2"/>
        <v/>
      </c>
      <c r="G6" s="8" t="str">
        <f t="shared" si="2"/>
        <v/>
      </c>
    </row>
    <row r="7" spans="1:25" x14ac:dyDescent="0.25">
      <c r="A7" s="51">
        <v>42372</v>
      </c>
      <c r="B7" s="3">
        <v>7520</v>
      </c>
      <c r="C7" s="5">
        <f t="shared" si="0"/>
        <v>0.50800000000000001</v>
      </c>
      <c r="D7" s="8" t="str">
        <f t="shared" si="1"/>
        <v/>
      </c>
      <c r="E7" s="8" t="str">
        <f t="shared" si="2"/>
        <v/>
      </c>
      <c r="F7" s="8">
        <f t="shared" si="2"/>
        <v>7520</v>
      </c>
      <c r="G7" s="8" t="str">
        <f t="shared" si="2"/>
        <v/>
      </c>
    </row>
    <row r="8" spans="1:25" x14ac:dyDescent="0.25">
      <c r="A8" s="51">
        <v>42373</v>
      </c>
      <c r="B8" s="3">
        <v>9765</v>
      </c>
      <c r="C8" s="5">
        <f t="shared" si="0"/>
        <v>0.91500000000000004</v>
      </c>
      <c r="D8" s="8" t="str">
        <f t="shared" si="1"/>
        <v/>
      </c>
      <c r="E8" s="8" t="str">
        <f t="shared" si="2"/>
        <v/>
      </c>
      <c r="F8" s="8" t="str">
        <f t="shared" si="2"/>
        <v/>
      </c>
      <c r="G8" s="8">
        <f t="shared" si="2"/>
        <v>9765</v>
      </c>
    </row>
    <row r="9" spans="1:25" x14ac:dyDescent="0.25">
      <c r="A9" s="51">
        <v>42374</v>
      </c>
      <c r="B9" s="3">
        <v>6285</v>
      </c>
      <c r="C9" s="5">
        <f t="shared" si="0"/>
        <v>0.23699999999999999</v>
      </c>
      <c r="D9" s="8">
        <f t="shared" si="1"/>
        <v>6285</v>
      </c>
      <c r="E9" s="8" t="str">
        <f t="shared" si="2"/>
        <v/>
      </c>
      <c r="F9" s="8" t="str">
        <f t="shared" si="2"/>
        <v/>
      </c>
      <c r="G9" s="8" t="str">
        <f t="shared" si="2"/>
        <v/>
      </c>
    </row>
    <row r="10" spans="1:25" x14ac:dyDescent="0.25">
      <c r="A10" s="51">
        <v>42375</v>
      </c>
      <c r="B10" s="3">
        <v>8934</v>
      </c>
      <c r="C10" s="5">
        <f t="shared" si="0"/>
        <v>0.745</v>
      </c>
      <c r="D10" s="8" t="str">
        <f t="shared" si="1"/>
        <v/>
      </c>
      <c r="E10" s="8" t="str">
        <f t="shared" si="2"/>
        <v/>
      </c>
      <c r="F10" s="8">
        <f t="shared" si="2"/>
        <v>8934</v>
      </c>
      <c r="G10" s="8" t="str">
        <f t="shared" si="2"/>
        <v/>
      </c>
    </row>
    <row r="11" spans="1:25" x14ac:dyDescent="0.25">
      <c r="A11" s="51">
        <v>42376</v>
      </c>
      <c r="B11" s="3">
        <v>9794</v>
      </c>
      <c r="C11" s="5">
        <f t="shared" si="0"/>
        <v>0.94899999999999995</v>
      </c>
      <c r="D11" s="8" t="str">
        <f t="shared" si="1"/>
        <v/>
      </c>
      <c r="E11" s="8" t="str">
        <f t="shared" si="2"/>
        <v/>
      </c>
      <c r="F11" s="8" t="str">
        <f t="shared" si="2"/>
        <v/>
      </c>
      <c r="G11" s="8">
        <f t="shared" si="2"/>
        <v>9794</v>
      </c>
    </row>
    <row r="12" spans="1:25" x14ac:dyDescent="0.25">
      <c r="A12" s="51">
        <v>42377</v>
      </c>
      <c r="B12" s="3">
        <v>5953</v>
      </c>
      <c r="C12" s="5">
        <f t="shared" si="0"/>
        <v>0.20300000000000001</v>
      </c>
      <c r="D12" s="8">
        <f t="shared" si="1"/>
        <v>5953</v>
      </c>
      <c r="E12" s="8" t="str">
        <f t="shared" si="2"/>
        <v/>
      </c>
      <c r="F12" s="8" t="str">
        <f t="shared" si="2"/>
        <v/>
      </c>
      <c r="G12" s="8" t="str">
        <f t="shared" si="2"/>
        <v/>
      </c>
    </row>
    <row r="13" spans="1:25" x14ac:dyDescent="0.25">
      <c r="A13" s="51">
        <v>42378</v>
      </c>
      <c r="B13" s="3">
        <v>9015</v>
      </c>
      <c r="C13" s="5">
        <f t="shared" si="0"/>
        <v>0.76200000000000001</v>
      </c>
      <c r="D13" s="8" t="str">
        <f t="shared" si="1"/>
        <v/>
      </c>
      <c r="E13" s="8" t="str">
        <f t="shared" si="2"/>
        <v/>
      </c>
      <c r="F13" s="8" t="str">
        <f t="shared" si="2"/>
        <v/>
      </c>
      <c r="G13" s="8">
        <f t="shared" si="2"/>
        <v>9015</v>
      </c>
    </row>
    <row r="14" spans="1:25" x14ac:dyDescent="0.25">
      <c r="A14" s="51">
        <v>42379</v>
      </c>
      <c r="B14" s="3">
        <v>8407</v>
      </c>
      <c r="C14" s="5">
        <f t="shared" si="0"/>
        <v>0.66100000000000003</v>
      </c>
      <c r="D14" s="8" t="str">
        <f t="shared" si="1"/>
        <v/>
      </c>
      <c r="E14" s="8" t="str">
        <f t="shared" si="2"/>
        <v/>
      </c>
      <c r="F14" s="8">
        <f t="shared" si="2"/>
        <v>8407</v>
      </c>
      <c r="G14" s="8" t="str">
        <f t="shared" si="2"/>
        <v/>
      </c>
    </row>
    <row r="15" spans="1:25" x14ac:dyDescent="0.25">
      <c r="A15" s="51">
        <v>42380</v>
      </c>
      <c r="B15" s="3">
        <v>5844</v>
      </c>
      <c r="C15" s="5">
        <f t="shared" si="0"/>
        <v>0.16900000000000001</v>
      </c>
      <c r="D15" s="8">
        <f t="shared" si="1"/>
        <v>5844</v>
      </c>
      <c r="E15" s="8" t="str">
        <f t="shared" si="2"/>
        <v/>
      </c>
      <c r="F15" s="8" t="str">
        <f t="shared" si="2"/>
        <v/>
      </c>
      <c r="G15" s="8" t="str">
        <f t="shared" si="2"/>
        <v/>
      </c>
    </row>
    <row r="16" spans="1:25" x14ac:dyDescent="0.25">
      <c r="A16" s="51">
        <v>42381</v>
      </c>
      <c r="B16" s="3">
        <v>9488</v>
      </c>
      <c r="C16" s="5">
        <f t="shared" si="0"/>
        <v>0.84699999999999998</v>
      </c>
      <c r="D16" s="8" t="str">
        <f t="shared" si="1"/>
        <v/>
      </c>
      <c r="E16" s="8" t="str">
        <f t="shared" si="2"/>
        <v/>
      </c>
      <c r="F16" s="8" t="str">
        <f t="shared" si="2"/>
        <v/>
      </c>
      <c r="G16" s="8">
        <f t="shared" si="2"/>
        <v>9488</v>
      </c>
    </row>
    <row r="17" spans="1:7" x14ac:dyDescent="0.25">
      <c r="A17" s="51">
        <v>42382</v>
      </c>
      <c r="B17" s="3">
        <v>5460</v>
      </c>
      <c r="C17" s="5">
        <f t="shared" si="0"/>
        <v>0.10100000000000001</v>
      </c>
      <c r="D17" s="8">
        <f t="shared" si="1"/>
        <v>5460</v>
      </c>
      <c r="E17" s="8" t="str">
        <f t="shared" si="2"/>
        <v/>
      </c>
      <c r="F17" s="8" t="str">
        <f t="shared" si="2"/>
        <v/>
      </c>
      <c r="G17" s="8" t="str">
        <f t="shared" si="2"/>
        <v/>
      </c>
    </row>
    <row r="18" spans="1:7" x14ac:dyDescent="0.25">
      <c r="A18" s="51">
        <v>42383</v>
      </c>
      <c r="B18" s="3">
        <v>9799</v>
      </c>
      <c r="C18" s="5">
        <f t="shared" si="0"/>
        <v>0.96599999999999997</v>
      </c>
      <c r="D18" s="8" t="str">
        <f t="shared" si="1"/>
        <v/>
      </c>
      <c r="E18" s="8" t="str">
        <f t="shared" si="2"/>
        <v/>
      </c>
      <c r="F18" s="8" t="str">
        <f t="shared" si="2"/>
        <v/>
      </c>
      <c r="G18" s="8">
        <f t="shared" si="2"/>
        <v>9799</v>
      </c>
    </row>
    <row r="19" spans="1:7" x14ac:dyDescent="0.25">
      <c r="A19" s="51">
        <v>42384</v>
      </c>
      <c r="B19" s="3">
        <v>9571</v>
      </c>
      <c r="C19" s="5">
        <f t="shared" si="0"/>
        <v>0.86399999999999999</v>
      </c>
      <c r="D19" s="8" t="str">
        <f t="shared" si="1"/>
        <v/>
      </c>
      <c r="E19" s="8" t="str">
        <f t="shared" si="2"/>
        <v/>
      </c>
      <c r="F19" s="8" t="str">
        <f t="shared" si="2"/>
        <v/>
      </c>
      <c r="G19" s="8">
        <f t="shared" si="2"/>
        <v>9571</v>
      </c>
    </row>
    <row r="20" spans="1:7" x14ac:dyDescent="0.25">
      <c r="A20" s="51">
        <v>42385</v>
      </c>
      <c r="B20" s="3">
        <v>5360</v>
      </c>
      <c r="C20" s="5">
        <f t="shared" si="0"/>
        <v>6.7000000000000004E-2</v>
      </c>
      <c r="D20" s="8">
        <f t="shared" si="1"/>
        <v>5360</v>
      </c>
      <c r="E20" s="8" t="str">
        <f t="shared" si="2"/>
        <v/>
      </c>
      <c r="F20" s="8" t="str">
        <f t="shared" si="2"/>
        <v/>
      </c>
      <c r="G20" s="8" t="str">
        <f t="shared" si="2"/>
        <v/>
      </c>
    </row>
    <row r="21" spans="1:7" x14ac:dyDescent="0.25">
      <c r="A21" s="51">
        <v>42386</v>
      </c>
      <c r="B21" s="3">
        <v>9972</v>
      </c>
      <c r="C21" s="5">
        <f t="shared" si="0"/>
        <v>1</v>
      </c>
      <c r="D21" s="8" t="str">
        <f t="shared" si="1"/>
        <v/>
      </c>
      <c r="E21" s="8" t="str">
        <f t="shared" si="2"/>
        <v/>
      </c>
      <c r="F21" s="8" t="str">
        <f t="shared" si="2"/>
        <v/>
      </c>
      <c r="G21" s="8">
        <f t="shared" si="2"/>
        <v>9972</v>
      </c>
    </row>
    <row r="22" spans="1:7" x14ac:dyDescent="0.25">
      <c r="A22" s="51">
        <v>42387</v>
      </c>
      <c r="B22" s="3">
        <v>8529</v>
      </c>
      <c r="C22" s="5">
        <f t="shared" si="0"/>
        <v>0.67700000000000005</v>
      </c>
      <c r="D22" s="8" t="str">
        <f t="shared" si="1"/>
        <v/>
      </c>
      <c r="E22" s="8" t="str">
        <f t="shared" ref="E22:G37" si="3">IF(AND($C22&gt;D$4,$C22&lt;=E$4),$B22,"")</f>
        <v/>
      </c>
      <c r="F22" s="8">
        <f t="shared" si="3"/>
        <v>8529</v>
      </c>
      <c r="G22" s="8" t="str">
        <f t="shared" si="3"/>
        <v/>
      </c>
    </row>
    <row r="23" spans="1:7" x14ac:dyDescent="0.25">
      <c r="A23" s="51">
        <v>42388</v>
      </c>
      <c r="B23" s="3">
        <v>5277</v>
      </c>
      <c r="C23" s="5">
        <f t="shared" si="0"/>
        <v>0.05</v>
      </c>
      <c r="D23" s="8">
        <f t="shared" si="1"/>
        <v>5277</v>
      </c>
      <c r="E23" s="8" t="str">
        <f t="shared" si="3"/>
        <v/>
      </c>
      <c r="F23" s="8" t="str">
        <f t="shared" si="3"/>
        <v/>
      </c>
      <c r="G23" s="8" t="str">
        <f t="shared" si="3"/>
        <v/>
      </c>
    </row>
    <row r="24" spans="1:7" x14ac:dyDescent="0.25">
      <c r="A24" s="51">
        <v>42389</v>
      </c>
      <c r="B24" s="3">
        <v>7900</v>
      </c>
      <c r="C24" s="5">
        <f t="shared" si="0"/>
        <v>0.59299999999999997</v>
      </c>
      <c r="D24" s="8" t="str">
        <f t="shared" si="1"/>
        <v/>
      </c>
      <c r="E24" s="8" t="str">
        <f t="shared" si="3"/>
        <v/>
      </c>
      <c r="F24" s="8">
        <f t="shared" si="3"/>
        <v>7900</v>
      </c>
      <c r="G24" s="8" t="str">
        <f t="shared" si="3"/>
        <v/>
      </c>
    </row>
    <row r="25" spans="1:7" x14ac:dyDescent="0.25">
      <c r="A25" s="51">
        <v>42390</v>
      </c>
      <c r="B25" s="3">
        <v>8802</v>
      </c>
      <c r="C25" s="5">
        <f t="shared" si="0"/>
        <v>0.71099999999999997</v>
      </c>
      <c r="D25" s="8" t="str">
        <f t="shared" si="1"/>
        <v/>
      </c>
      <c r="E25" s="8" t="str">
        <f t="shared" si="3"/>
        <v/>
      </c>
      <c r="F25" s="8">
        <f t="shared" si="3"/>
        <v>8802</v>
      </c>
      <c r="G25" s="8" t="str">
        <f t="shared" si="3"/>
        <v/>
      </c>
    </row>
    <row r="26" spans="1:7" x14ac:dyDescent="0.25">
      <c r="A26" s="51">
        <v>42391</v>
      </c>
      <c r="B26" s="3">
        <v>9021</v>
      </c>
      <c r="C26" s="5">
        <f t="shared" si="0"/>
        <v>0.77900000000000003</v>
      </c>
      <c r="D26" s="8" t="str">
        <f t="shared" si="1"/>
        <v/>
      </c>
      <c r="E26" s="8" t="str">
        <f t="shared" si="3"/>
        <v/>
      </c>
      <c r="F26" s="8" t="str">
        <f t="shared" si="3"/>
        <v/>
      </c>
      <c r="G26" s="8">
        <f t="shared" si="3"/>
        <v>9021</v>
      </c>
    </row>
    <row r="27" spans="1:7" x14ac:dyDescent="0.25">
      <c r="A27" s="51">
        <v>42392</v>
      </c>
      <c r="B27" s="3">
        <v>9788</v>
      </c>
      <c r="C27" s="5">
        <f t="shared" si="0"/>
        <v>0.93200000000000005</v>
      </c>
      <c r="D27" s="8" t="str">
        <f t="shared" si="1"/>
        <v/>
      </c>
      <c r="E27" s="8" t="str">
        <f t="shared" si="3"/>
        <v/>
      </c>
      <c r="F27" s="8" t="str">
        <f t="shared" si="3"/>
        <v/>
      </c>
      <c r="G27" s="8">
        <f t="shared" si="3"/>
        <v>9788</v>
      </c>
    </row>
    <row r="28" spans="1:7" x14ac:dyDescent="0.25">
      <c r="A28" s="51">
        <v>42393</v>
      </c>
      <c r="B28" s="3">
        <v>9949</v>
      </c>
      <c r="C28" s="5">
        <f t="shared" si="0"/>
        <v>0.98299999999999998</v>
      </c>
      <c r="D28" s="8" t="str">
        <f t="shared" si="1"/>
        <v/>
      </c>
      <c r="E28" s="8" t="str">
        <f t="shared" si="3"/>
        <v/>
      </c>
      <c r="F28" s="8" t="str">
        <f t="shared" si="3"/>
        <v/>
      </c>
      <c r="G28" s="8">
        <f t="shared" si="3"/>
        <v>9949</v>
      </c>
    </row>
    <row r="29" spans="1:7" x14ac:dyDescent="0.25">
      <c r="A29" s="51">
        <v>42394</v>
      </c>
      <c r="B29" s="3">
        <v>6313</v>
      </c>
      <c r="C29" s="5">
        <f t="shared" si="0"/>
        <v>0.254</v>
      </c>
      <c r="D29" s="8" t="str">
        <f t="shared" si="1"/>
        <v/>
      </c>
      <c r="E29" s="8">
        <f t="shared" si="3"/>
        <v>6313</v>
      </c>
      <c r="F29" s="8" t="str">
        <f t="shared" si="3"/>
        <v/>
      </c>
      <c r="G29" s="8" t="str">
        <f t="shared" si="3"/>
        <v/>
      </c>
    </row>
    <row r="30" spans="1:7" x14ac:dyDescent="0.25">
      <c r="A30" s="51">
        <v>42395</v>
      </c>
      <c r="B30" s="3">
        <v>6667</v>
      </c>
      <c r="C30" s="5">
        <f t="shared" si="0"/>
        <v>0.32200000000000001</v>
      </c>
      <c r="D30" s="8" t="str">
        <f t="shared" si="1"/>
        <v/>
      </c>
      <c r="E30" s="8">
        <f t="shared" si="3"/>
        <v>6667</v>
      </c>
      <c r="F30" s="8" t="str">
        <f t="shared" si="3"/>
        <v/>
      </c>
      <c r="G30" s="8" t="str">
        <f t="shared" si="3"/>
        <v/>
      </c>
    </row>
    <row r="31" spans="1:7" x14ac:dyDescent="0.25">
      <c r="A31" s="51">
        <v>42396</v>
      </c>
      <c r="B31" s="3">
        <v>8141</v>
      </c>
      <c r="C31" s="5">
        <f t="shared" si="0"/>
        <v>0.64400000000000002</v>
      </c>
      <c r="D31" s="8" t="str">
        <f t="shared" si="1"/>
        <v/>
      </c>
      <c r="E31" s="8" t="str">
        <f t="shared" si="3"/>
        <v/>
      </c>
      <c r="F31" s="8">
        <f t="shared" si="3"/>
        <v>8141</v>
      </c>
      <c r="G31" s="8" t="str">
        <f t="shared" si="3"/>
        <v/>
      </c>
    </row>
    <row r="32" spans="1:7" x14ac:dyDescent="0.25">
      <c r="A32" s="51">
        <v>42397</v>
      </c>
      <c r="B32" s="3">
        <v>9317</v>
      </c>
      <c r="C32" s="5">
        <f t="shared" si="0"/>
        <v>0.81299999999999994</v>
      </c>
      <c r="D32" s="8" t="str">
        <f t="shared" si="1"/>
        <v/>
      </c>
      <c r="E32" s="8" t="str">
        <f t="shared" si="3"/>
        <v/>
      </c>
      <c r="F32" s="8" t="str">
        <f t="shared" si="3"/>
        <v/>
      </c>
      <c r="G32" s="8">
        <f t="shared" si="3"/>
        <v>9317</v>
      </c>
    </row>
    <row r="33" spans="1:7" x14ac:dyDescent="0.25">
      <c r="A33" s="51">
        <v>42398</v>
      </c>
      <c r="B33" s="3">
        <v>6387</v>
      </c>
      <c r="C33" s="5">
        <f t="shared" si="0"/>
        <v>0.27100000000000002</v>
      </c>
      <c r="D33" s="8" t="str">
        <f t="shared" si="1"/>
        <v/>
      </c>
      <c r="E33" s="8">
        <f t="shared" si="3"/>
        <v>6387</v>
      </c>
      <c r="F33" s="8" t="str">
        <f t="shared" si="3"/>
        <v/>
      </c>
      <c r="G33" s="8" t="str">
        <f t="shared" si="3"/>
        <v/>
      </c>
    </row>
    <row r="34" spans="1:7" x14ac:dyDescent="0.25">
      <c r="A34" s="51">
        <v>42399</v>
      </c>
      <c r="B34" s="3">
        <v>5777</v>
      </c>
      <c r="C34" s="5">
        <f t="shared" si="0"/>
        <v>0.152</v>
      </c>
      <c r="D34" s="8">
        <f t="shared" si="1"/>
        <v>5777</v>
      </c>
      <c r="E34" s="8" t="str">
        <f t="shared" si="3"/>
        <v/>
      </c>
      <c r="F34" s="8" t="str">
        <f t="shared" si="3"/>
        <v/>
      </c>
      <c r="G34" s="8" t="str">
        <f t="shared" si="3"/>
        <v/>
      </c>
    </row>
    <row r="35" spans="1:7" x14ac:dyDescent="0.25">
      <c r="A35" s="51">
        <v>42400</v>
      </c>
      <c r="B35" s="3">
        <v>7281</v>
      </c>
      <c r="C35" s="5">
        <f t="shared" si="0"/>
        <v>0.47399999999999998</v>
      </c>
      <c r="D35" s="8" t="str">
        <f t="shared" si="1"/>
        <v/>
      </c>
      <c r="E35" s="8">
        <f t="shared" si="3"/>
        <v>7281</v>
      </c>
      <c r="F35" s="8" t="str">
        <f t="shared" si="3"/>
        <v/>
      </c>
      <c r="G35" s="8" t="str">
        <f t="shared" si="3"/>
        <v/>
      </c>
    </row>
    <row r="36" spans="1:7" x14ac:dyDescent="0.25">
      <c r="A36" s="51">
        <v>42401</v>
      </c>
      <c r="B36" s="3">
        <v>7609</v>
      </c>
      <c r="C36" s="5">
        <f t="shared" si="0"/>
        <v>0.54200000000000004</v>
      </c>
      <c r="D36" s="8" t="str">
        <f t="shared" si="1"/>
        <v/>
      </c>
      <c r="E36" s="8" t="str">
        <f t="shared" si="3"/>
        <v/>
      </c>
      <c r="F36" s="8">
        <f t="shared" si="3"/>
        <v>7609</v>
      </c>
      <c r="G36" s="8" t="str">
        <f t="shared" si="3"/>
        <v/>
      </c>
    </row>
    <row r="37" spans="1:7" x14ac:dyDescent="0.25">
      <c r="A37" s="51">
        <v>42402</v>
      </c>
      <c r="B37" s="3">
        <v>7750</v>
      </c>
      <c r="C37" s="5">
        <f t="shared" ref="C37:C68" si="4">PERCENTRANK(B:B,B37)</f>
        <v>0.57599999999999996</v>
      </c>
      <c r="D37" s="8" t="str">
        <f t="shared" si="1"/>
        <v/>
      </c>
      <c r="E37" s="8" t="str">
        <f t="shared" si="3"/>
        <v/>
      </c>
      <c r="F37" s="8">
        <f t="shared" si="3"/>
        <v>7750</v>
      </c>
      <c r="G37" s="8" t="str">
        <f t="shared" si="3"/>
        <v/>
      </c>
    </row>
    <row r="38" spans="1:7" x14ac:dyDescent="0.25">
      <c r="A38" s="51">
        <v>42403</v>
      </c>
      <c r="B38" s="3">
        <v>9761</v>
      </c>
      <c r="C38" s="5">
        <f t="shared" si="4"/>
        <v>0.89800000000000002</v>
      </c>
      <c r="D38" s="8" t="str">
        <f t="shared" si="1"/>
        <v/>
      </c>
      <c r="E38" s="8" t="str">
        <f t="shared" ref="E38:G53" si="5">IF(AND($C38&gt;D$4,$C38&lt;=E$4),$B38,"")</f>
        <v/>
      </c>
      <c r="F38" s="8" t="str">
        <f t="shared" si="5"/>
        <v/>
      </c>
      <c r="G38" s="8">
        <f t="shared" si="5"/>
        <v>9761</v>
      </c>
    </row>
    <row r="39" spans="1:7" x14ac:dyDescent="0.25">
      <c r="A39" s="51">
        <v>42404</v>
      </c>
      <c r="B39" s="3">
        <v>9439</v>
      </c>
      <c r="C39" s="5">
        <f t="shared" si="4"/>
        <v>0.83</v>
      </c>
      <c r="D39" s="8" t="str">
        <f t="shared" si="1"/>
        <v/>
      </c>
      <c r="E39" s="8" t="str">
        <f t="shared" si="5"/>
        <v/>
      </c>
      <c r="F39" s="8" t="str">
        <f t="shared" si="5"/>
        <v/>
      </c>
      <c r="G39" s="8">
        <f t="shared" si="5"/>
        <v>9439</v>
      </c>
    </row>
    <row r="40" spans="1:7" x14ac:dyDescent="0.25">
      <c r="A40" s="51">
        <v>42405</v>
      </c>
      <c r="B40" s="3">
        <v>7330</v>
      </c>
      <c r="C40" s="5">
        <f t="shared" si="4"/>
        <v>0.49099999999999999</v>
      </c>
      <c r="D40" s="8" t="str">
        <f t="shared" si="1"/>
        <v/>
      </c>
      <c r="E40" s="8">
        <f t="shared" si="5"/>
        <v>7330</v>
      </c>
      <c r="F40" s="8" t="str">
        <f t="shared" si="5"/>
        <v/>
      </c>
      <c r="G40" s="8" t="str">
        <f t="shared" si="5"/>
        <v/>
      </c>
    </row>
    <row r="41" spans="1:7" x14ac:dyDescent="0.25">
      <c r="A41" s="51">
        <v>42406</v>
      </c>
      <c r="B41" s="3">
        <v>5857</v>
      </c>
      <c r="C41" s="5">
        <f t="shared" si="4"/>
        <v>0.186</v>
      </c>
      <c r="D41" s="8">
        <f t="shared" si="1"/>
        <v>5857</v>
      </c>
      <c r="E41" s="8" t="str">
        <f t="shared" si="5"/>
        <v/>
      </c>
      <c r="F41" s="8" t="str">
        <f t="shared" si="5"/>
        <v/>
      </c>
      <c r="G41" s="8" t="str">
        <f t="shared" si="5"/>
        <v/>
      </c>
    </row>
    <row r="42" spans="1:7" x14ac:dyDescent="0.25">
      <c r="A42" s="51">
        <v>42407</v>
      </c>
      <c r="B42" s="3">
        <v>6880</v>
      </c>
      <c r="C42" s="5">
        <f t="shared" si="4"/>
        <v>0.35499999999999998</v>
      </c>
      <c r="D42" s="8" t="str">
        <f t="shared" si="1"/>
        <v/>
      </c>
      <c r="E42" s="8">
        <f t="shared" si="5"/>
        <v>6880</v>
      </c>
      <c r="F42" s="8" t="str">
        <f t="shared" si="5"/>
        <v/>
      </c>
      <c r="G42" s="8" t="str">
        <f t="shared" si="5"/>
        <v/>
      </c>
    </row>
    <row r="43" spans="1:7" x14ac:dyDescent="0.25">
      <c r="A43" s="51">
        <v>42408</v>
      </c>
      <c r="B43" s="3">
        <v>7639</v>
      </c>
      <c r="C43" s="5">
        <f t="shared" si="4"/>
        <v>0.55900000000000005</v>
      </c>
      <c r="D43" s="8" t="str">
        <f t="shared" si="1"/>
        <v/>
      </c>
      <c r="E43" s="8" t="str">
        <f t="shared" si="5"/>
        <v/>
      </c>
      <c r="F43" s="8">
        <f t="shared" si="5"/>
        <v>7639</v>
      </c>
      <c r="G43" s="8" t="str">
        <f t="shared" si="5"/>
        <v/>
      </c>
    </row>
    <row r="44" spans="1:7" x14ac:dyDescent="0.25">
      <c r="A44" s="51">
        <v>42409</v>
      </c>
      <c r="B44" s="3">
        <v>5226</v>
      </c>
      <c r="C44" s="5">
        <f t="shared" si="4"/>
        <v>3.3000000000000002E-2</v>
      </c>
      <c r="D44" s="8">
        <f t="shared" si="1"/>
        <v>5226</v>
      </c>
      <c r="E44" s="8" t="str">
        <f t="shared" si="5"/>
        <v/>
      </c>
      <c r="F44" s="8" t="str">
        <f t="shared" si="5"/>
        <v/>
      </c>
      <c r="G44" s="8" t="str">
        <f t="shared" si="5"/>
        <v/>
      </c>
    </row>
    <row r="45" spans="1:7" x14ac:dyDescent="0.25">
      <c r="A45" s="51">
        <v>42410</v>
      </c>
      <c r="B45" s="3">
        <v>7002</v>
      </c>
      <c r="C45" s="5">
        <f t="shared" si="4"/>
        <v>0.42299999999999999</v>
      </c>
      <c r="D45" s="8" t="str">
        <f t="shared" si="1"/>
        <v/>
      </c>
      <c r="E45" s="8">
        <f t="shared" si="5"/>
        <v>7002</v>
      </c>
      <c r="F45" s="8" t="str">
        <f t="shared" si="5"/>
        <v/>
      </c>
      <c r="G45" s="8" t="str">
        <f t="shared" si="5"/>
        <v/>
      </c>
    </row>
    <row r="46" spans="1:7" x14ac:dyDescent="0.25">
      <c r="A46" s="51">
        <v>42411</v>
      </c>
      <c r="B46" s="3">
        <v>5440</v>
      </c>
      <c r="C46" s="5">
        <f t="shared" si="4"/>
        <v>8.4000000000000005E-2</v>
      </c>
      <c r="D46" s="8">
        <f t="shared" si="1"/>
        <v>5440</v>
      </c>
      <c r="E46" s="8" t="str">
        <f t="shared" si="5"/>
        <v/>
      </c>
      <c r="F46" s="8" t="str">
        <f t="shared" si="5"/>
        <v/>
      </c>
      <c r="G46" s="8" t="str">
        <f t="shared" si="5"/>
        <v/>
      </c>
    </row>
    <row r="47" spans="1:7" x14ac:dyDescent="0.25">
      <c r="A47" s="51">
        <v>42412</v>
      </c>
      <c r="B47" s="3">
        <v>6236</v>
      </c>
      <c r="C47" s="5">
        <f t="shared" si="4"/>
        <v>0.22</v>
      </c>
      <c r="D47" s="8">
        <f t="shared" si="1"/>
        <v>6236</v>
      </c>
      <c r="E47" s="8" t="str">
        <f t="shared" si="5"/>
        <v/>
      </c>
      <c r="F47" s="8" t="str">
        <f t="shared" si="5"/>
        <v/>
      </c>
      <c r="G47" s="8" t="str">
        <f t="shared" si="5"/>
        <v/>
      </c>
    </row>
    <row r="48" spans="1:7" x14ac:dyDescent="0.25">
      <c r="A48" s="51">
        <v>42413</v>
      </c>
      <c r="B48" s="3">
        <v>5172</v>
      </c>
      <c r="C48" s="5">
        <f t="shared" si="4"/>
        <v>1.6E-2</v>
      </c>
      <c r="D48" s="8">
        <f t="shared" si="1"/>
        <v>5172</v>
      </c>
      <c r="E48" s="8" t="str">
        <f t="shared" si="5"/>
        <v/>
      </c>
      <c r="F48" s="8" t="str">
        <f t="shared" si="5"/>
        <v/>
      </c>
      <c r="G48" s="8" t="str">
        <f t="shared" si="5"/>
        <v/>
      </c>
    </row>
    <row r="49" spans="1:7" x14ac:dyDescent="0.25">
      <c r="A49" s="51">
        <v>42414</v>
      </c>
      <c r="B49" s="3">
        <v>7089</v>
      </c>
      <c r="C49" s="5">
        <f t="shared" si="4"/>
        <v>0.44</v>
      </c>
      <c r="D49" s="8" t="str">
        <f t="shared" si="1"/>
        <v/>
      </c>
      <c r="E49" s="8">
        <f t="shared" si="5"/>
        <v>7089</v>
      </c>
      <c r="F49" s="8" t="str">
        <f t="shared" si="5"/>
        <v/>
      </c>
      <c r="G49" s="8" t="str">
        <f t="shared" si="5"/>
        <v/>
      </c>
    </row>
    <row r="50" spans="1:7" x14ac:dyDescent="0.25">
      <c r="A50" s="51">
        <v>42415</v>
      </c>
      <c r="B50" s="3">
        <v>7910</v>
      </c>
      <c r="C50" s="5">
        <f t="shared" si="4"/>
        <v>0.61</v>
      </c>
      <c r="D50" s="8" t="str">
        <f t="shared" si="1"/>
        <v/>
      </c>
      <c r="E50" s="8" t="str">
        <f t="shared" si="5"/>
        <v/>
      </c>
      <c r="F50" s="8">
        <f t="shared" si="5"/>
        <v>7910</v>
      </c>
      <c r="G50" s="8" t="str">
        <f t="shared" si="5"/>
        <v/>
      </c>
    </row>
    <row r="51" spans="1:7" x14ac:dyDescent="0.25">
      <c r="A51" s="51">
        <v>42416</v>
      </c>
      <c r="B51" s="3">
        <v>8756</v>
      </c>
      <c r="C51" s="5">
        <f t="shared" si="4"/>
        <v>0.69399999999999995</v>
      </c>
      <c r="D51" s="8" t="str">
        <f t="shared" si="1"/>
        <v/>
      </c>
      <c r="E51" s="8" t="str">
        <f t="shared" si="5"/>
        <v/>
      </c>
      <c r="F51" s="8">
        <f t="shared" si="5"/>
        <v>8756</v>
      </c>
      <c r="G51" s="8" t="str">
        <f t="shared" si="5"/>
        <v/>
      </c>
    </row>
    <row r="52" spans="1:7" x14ac:dyDescent="0.25">
      <c r="A52" s="51">
        <v>42417</v>
      </c>
      <c r="B52" s="3">
        <v>8850</v>
      </c>
      <c r="C52" s="5">
        <f t="shared" si="4"/>
        <v>0.72799999999999998</v>
      </c>
      <c r="D52" s="8" t="str">
        <f t="shared" si="1"/>
        <v/>
      </c>
      <c r="E52" s="8" t="str">
        <f t="shared" si="5"/>
        <v/>
      </c>
      <c r="F52" s="8">
        <f t="shared" si="5"/>
        <v>8850</v>
      </c>
      <c r="G52" s="8" t="str">
        <f t="shared" si="5"/>
        <v/>
      </c>
    </row>
    <row r="53" spans="1:7" x14ac:dyDescent="0.25">
      <c r="A53" s="51">
        <v>42418</v>
      </c>
      <c r="B53" s="3">
        <v>5574</v>
      </c>
      <c r="C53" s="5">
        <f t="shared" si="4"/>
        <v>0.13500000000000001</v>
      </c>
      <c r="D53" s="8">
        <f t="shared" si="1"/>
        <v>5574</v>
      </c>
      <c r="E53" s="8" t="str">
        <f t="shared" si="5"/>
        <v/>
      </c>
      <c r="F53" s="8" t="str">
        <f t="shared" si="5"/>
        <v/>
      </c>
      <c r="G53" s="8" t="str">
        <f t="shared" si="5"/>
        <v/>
      </c>
    </row>
    <row r="54" spans="1:7" x14ac:dyDescent="0.25">
      <c r="A54" s="51">
        <v>42419</v>
      </c>
      <c r="B54" s="3">
        <v>6991</v>
      </c>
      <c r="C54" s="5">
        <f t="shared" si="4"/>
        <v>0.40600000000000003</v>
      </c>
      <c r="D54" s="8" t="str">
        <f t="shared" si="1"/>
        <v/>
      </c>
      <c r="E54" s="8">
        <f t="shared" ref="E54:G64" si="6">IF(AND($C54&gt;D$4,$C54&lt;=E$4),$B54,"")</f>
        <v>6991</v>
      </c>
      <c r="F54" s="8" t="str">
        <f t="shared" si="6"/>
        <v/>
      </c>
      <c r="G54" s="8" t="str">
        <f t="shared" si="6"/>
        <v/>
      </c>
    </row>
    <row r="55" spans="1:7" x14ac:dyDescent="0.25">
      <c r="A55" s="51">
        <v>42420</v>
      </c>
      <c r="B55" s="3">
        <v>6889</v>
      </c>
      <c r="C55" s="5">
        <f t="shared" si="4"/>
        <v>0.372</v>
      </c>
      <c r="D55" s="8" t="str">
        <f t="shared" si="1"/>
        <v/>
      </c>
      <c r="E55" s="8">
        <f t="shared" si="6"/>
        <v>6889</v>
      </c>
      <c r="F55" s="8" t="str">
        <f t="shared" si="6"/>
        <v/>
      </c>
      <c r="G55" s="8" t="str">
        <f t="shared" si="6"/>
        <v/>
      </c>
    </row>
    <row r="56" spans="1:7" x14ac:dyDescent="0.25">
      <c r="A56" s="51">
        <v>42421</v>
      </c>
      <c r="B56" s="3">
        <v>6632</v>
      </c>
      <c r="C56" s="5">
        <f t="shared" si="4"/>
        <v>0.30499999999999999</v>
      </c>
      <c r="D56" s="8" t="str">
        <f t="shared" si="1"/>
        <v/>
      </c>
      <c r="E56" s="8">
        <f t="shared" si="6"/>
        <v>6632</v>
      </c>
      <c r="F56" s="8" t="str">
        <f t="shared" si="6"/>
        <v/>
      </c>
      <c r="G56" s="8" t="str">
        <f t="shared" si="6"/>
        <v/>
      </c>
    </row>
    <row r="57" spans="1:7" x14ac:dyDescent="0.25">
      <c r="A57" s="51">
        <v>42422</v>
      </c>
      <c r="B57" s="3">
        <v>7181</v>
      </c>
      <c r="C57" s="5">
        <f t="shared" si="4"/>
        <v>0.45700000000000002</v>
      </c>
      <c r="D57" s="8" t="str">
        <f t="shared" si="1"/>
        <v/>
      </c>
      <c r="E57" s="8">
        <f t="shared" si="6"/>
        <v>7181</v>
      </c>
      <c r="F57" s="8" t="str">
        <f t="shared" si="6"/>
        <v/>
      </c>
      <c r="G57" s="8" t="str">
        <f t="shared" si="6"/>
        <v/>
      </c>
    </row>
    <row r="58" spans="1:7" x14ac:dyDescent="0.25">
      <c r="A58" s="51">
        <v>42423</v>
      </c>
      <c r="B58" s="3">
        <v>6889</v>
      </c>
      <c r="C58" s="5">
        <f t="shared" si="4"/>
        <v>0.372</v>
      </c>
      <c r="D58" s="8" t="str">
        <f t="shared" si="1"/>
        <v/>
      </c>
      <c r="E58" s="8">
        <f t="shared" si="6"/>
        <v>6889</v>
      </c>
      <c r="F58" s="8" t="str">
        <f t="shared" si="6"/>
        <v/>
      </c>
      <c r="G58" s="8" t="str">
        <f t="shared" si="6"/>
        <v/>
      </c>
    </row>
    <row r="59" spans="1:7" x14ac:dyDescent="0.25">
      <c r="A59" s="51">
        <v>42424</v>
      </c>
      <c r="B59" s="3">
        <v>9633</v>
      </c>
      <c r="C59" s="5">
        <f t="shared" si="4"/>
        <v>0.88100000000000001</v>
      </c>
      <c r="D59" s="8" t="str">
        <f t="shared" si="1"/>
        <v/>
      </c>
      <c r="E59" s="8" t="str">
        <f t="shared" si="6"/>
        <v/>
      </c>
      <c r="F59" s="8" t="str">
        <f t="shared" si="6"/>
        <v/>
      </c>
      <c r="G59" s="8">
        <f t="shared" si="6"/>
        <v>9633</v>
      </c>
    </row>
    <row r="60" spans="1:7" x14ac:dyDescent="0.25">
      <c r="A60" s="51">
        <v>42425</v>
      </c>
      <c r="B60" s="3">
        <v>5563</v>
      </c>
      <c r="C60" s="5">
        <f t="shared" si="4"/>
        <v>0.11799999999999999</v>
      </c>
      <c r="D60" s="8">
        <f t="shared" si="1"/>
        <v>5563</v>
      </c>
      <c r="E60" s="8" t="str">
        <f t="shared" si="6"/>
        <v/>
      </c>
      <c r="F60" s="8" t="str">
        <f t="shared" si="6"/>
        <v/>
      </c>
      <c r="G60" s="8" t="str">
        <f t="shared" si="6"/>
        <v/>
      </c>
    </row>
    <row r="61" spans="1:7" x14ac:dyDescent="0.25">
      <c r="A61" s="51">
        <v>42426</v>
      </c>
      <c r="B61" s="3">
        <v>9176</v>
      </c>
      <c r="C61" s="5">
        <f t="shared" si="4"/>
        <v>0.79600000000000004</v>
      </c>
      <c r="D61" s="8" t="str">
        <f t="shared" si="1"/>
        <v/>
      </c>
      <c r="E61" s="8" t="str">
        <f t="shared" si="6"/>
        <v/>
      </c>
      <c r="F61" s="8" t="str">
        <f t="shared" si="6"/>
        <v/>
      </c>
      <c r="G61" s="8">
        <f t="shared" si="6"/>
        <v>9176</v>
      </c>
    </row>
    <row r="62" spans="1:7" x14ac:dyDescent="0.25">
      <c r="A62" s="51">
        <v>42427</v>
      </c>
      <c r="B62" s="3">
        <v>5029</v>
      </c>
      <c r="C62" s="5">
        <f t="shared" si="4"/>
        <v>0</v>
      </c>
      <c r="D62" s="8">
        <f t="shared" si="1"/>
        <v>5029</v>
      </c>
      <c r="E62" s="8" t="str">
        <f t="shared" si="6"/>
        <v/>
      </c>
      <c r="F62" s="8" t="str">
        <f t="shared" si="6"/>
        <v/>
      </c>
      <c r="G62" s="8" t="str">
        <f t="shared" si="6"/>
        <v/>
      </c>
    </row>
    <row r="63" spans="1:7" x14ac:dyDescent="0.25">
      <c r="A63" s="51">
        <v>42428</v>
      </c>
      <c r="B63" s="3">
        <v>6793</v>
      </c>
      <c r="C63" s="5">
        <f t="shared" si="4"/>
        <v>0.33800000000000002</v>
      </c>
      <c r="D63" s="8" t="str">
        <f t="shared" si="1"/>
        <v/>
      </c>
      <c r="E63" s="8">
        <f t="shared" si="6"/>
        <v>6793</v>
      </c>
      <c r="F63" s="8" t="str">
        <f t="shared" si="6"/>
        <v/>
      </c>
      <c r="G63" s="8" t="str">
        <f t="shared" si="6"/>
        <v/>
      </c>
    </row>
    <row r="64" spans="1:7" x14ac:dyDescent="0.25">
      <c r="A64" s="51">
        <v>42429</v>
      </c>
      <c r="B64" s="3">
        <v>7589</v>
      </c>
      <c r="C64" s="5">
        <f t="shared" si="4"/>
        <v>0.52500000000000002</v>
      </c>
      <c r="D64" s="8" t="str">
        <f t="shared" si="1"/>
        <v/>
      </c>
      <c r="E64" s="8" t="str">
        <f t="shared" si="6"/>
        <v/>
      </c>
      <c r="F64" s="8">
        <f t="shared" si="6"/>
        <v>7589</v>
      </c>
      <c r="G64" s="8" t="str">
        <f t="shared" si="6"/>
        <v/>
      </c>
    </row>
  </sheetData>
  <mergeCells count="1">
    <mergeCell ref="A1:Y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9880-7B28-42AA-B591-07E1017CD475}">
  <sheetPr>
    <tabColor theme="5" tint="0.59999389629810485"/>
  </sheetPr>
  <dimension ref="A1:O39"/>
  <sheetViews>
    <sheetView showGridLines="0" topLeftCell="A4" workbookViewId="0">
      <selection activeCell="J44" sqref="J44"/>
    </sheetView>
  </sheetViews>
  <sheetFormatPr defaultRowHeight="15" x14ac:dyDescent="0.25"/>
  <cols>
    <col min="1" max="1" width="18.28515625" style="1" customWidth="1"/>
    <col min="2" max="5" width="12" style="11" customWidth="1"/>
    <col min="10" max="10" width="10.85546875" bestFit="1" customWidth="1"/>
    <col min="12" max="12" width="10.42578125" bestFit="1" customWidth="1"/>
  </cols>
  <sheetData>
    <row r="1" spans="1:15" x14ac:dyDescent="0.25">
      <c r="A1" s="91" t="s">
        <v>10330</v>
      </c>
      <c r="B1" s="91"/>
      <c r="C1" s="91"/>
      <c r="D1" s="91"/>
      <c r="E1" s="91"/>
      <c r="F1" s="91"/>
      <c r="G1" s="91"/>
      <c r="H1" s="91"/>
      <c r="I1" s="91"/>
      <c r="J1" s="91"/>
      <c r="K1" s="91"/>
      <c r="L1" s="91"/>
      <c r="M1" s="91"/>
      <c r="N1" s="91"/>
      <c r="O1" s="91"/>
    </row>
    <row r="2" spans="1:15" x14ac:dyDescent="0.25">
      <c r="A2" s="91"/>
      <c r="B2" s="91"/>
      <c r="C2" s="91"/>
      <c r="D2" s="91"/>
      <c r="E2" s="91"/>
      <c r="F2" s="91"/>
      <c r="G2" s="91"/>
      <c r="H2" s="91"/>
      <c r="I2" s="91"/>
      <c r="J2" s="91"/>
      <c r="K2" s="91"/>
      <c r="L2" s="91"/>
      <c r="M2" s="91"/>
      <c r="N2" s="91"/>
      <c r="O2" s="91"/>
    </row>
    <row r="3" spans="1:15" x14ac:dyDescent="0.25">
      <c r="A3" s="91"/>
      <c r="B3" s="91"/>
      <c r="C3" s="91"/>
      <c r="D3" s="91"/>
      <c r="E3" s="91"/>
      <c r="F3" s="91"/>
      <c r="G3" s="91"/>
      <c r="H3" s="91"/>
      <c r="I3" s="91"/>
      <c r="J3" s="91"/>
      <c r="K3" s="91"/>
      <c r="L3" s="91"/>
      <c r="M3" s="91"/>
      <c r="N3" s="91"/>
      <c r="O3" s="91"/>
    </row>
    <row r="5" spans="1:15" x14ac:dyDescent="0.25">
      <c r="A5" s="74" t="s">
        <v>10312</v>
      </c>
      <c r="B5" s="75" t="s">
        <v>16</v>
      </c>
    </row>
    <row r="6" spans="1:15" ht="7.9" customHeight="1" x14ac:dyDescent="0.25"/>
    <row r="7" spans="1:15" x14ac:dyDescent="0.25">
      <c r="A7" s="4"/>
      <c r="B7"/>
      <c r="C7" s="3"/>
      <c r="D7" s="3"/>
      <c r="E7" s="3"/>
      <c r="F7" s="66"/>
      <c r="G7" s="66"/>
      <c r="H7" s="66"/>
      <c r="I7" s="66"/>
      <c r="J7" s="66"/>
      <c r="K7" s="66"/>
      <c r="L7" s="66"/>
      <c r="M7" s="66"/>
    </row>
    <row r="8" spans="1:15" x14ac:dyDescent="0.25">
      <c r="A8" s="4"/>
      <c r="B8"/>
      <c r="C8" s="3"/>
      <c r="D8" s="3"/>
      <c r="E8" s="3"/>
      <c r="F8" s="66"/>
      <c r="G8" s="66"/>
      <c r="H8" s="66"/>
      <c r="I8" s="66"/>
      <c r="J8" s="66"/>
      <c r="K8" s="66"/>
      <c r="L8" s="66"/>
      <c r="M8" s="66"/>
    </row>
    <row r="9" spans="1:15" x14ac:dyDescent="0.25">
      <c r="A9" s="4"/>
      <c r="B9"/>
      <c r="C9" s="3"/>
      <c r="D9" s="3"/>
      <c r="E9" s="3"/>
      <c r="F9" s="66"/>
      <c r="G9" s="66"/>
      <c r="H9" s="66"/>
      <c r="I9" s="66"/>
      <c r="J9" s="66"/>
      <c r="K9" s="66"/>
      <c r="L9" s="66"/>
      <c r="M9" s="66"/>
    </row>
    <row r="10" spans="1:15" x14ac:dyDescent="0.25">
      <c r="A10" s="4"/>
      <c r="B10"/>
      <c r="C10" s="3"/>
      <c r="D10" s="3"/>
      <c r="E10" s="3"/>
      <c r="F10" s="66"/>
      <c r="G10" s="66"/>
      <c r="H10" s="66"/>
      <c r="I10" s="66"/>
      <c r="J10" s="66"/>
      <c r="K10" s="66"/>
      <c r="L10" s="66"/>
      <c r="M10" s="66"/>
    </row>
    <row r="11" spans="1:15" x14ac:dyDescent="0.25">
      <c r="A11" s="4"/>
      <c r="B11"/>
      <c r="C11" s="3"/>
      <c r="D11" s="3"/>
      <c r="E11" s="3"/>
      <c r="F11" s="66"/>
      <c r="G11" s="66"/>
      <c r="H11" s="66"/>
      <c r="I11" s="66"/>
      <c r="J11" s="66"/>
      <c r="K11" s="66"/>
      <c r="L11" s="66"/>
      <c r="M11" s="66"/>
    </row>
    <row r="12" spans="1:15" x14ac:dyDescent="0.25">
      <c r="A12" s="4"/>
      <c r="B12"/>
      <c r="C12" s="3"/>
      <c r="D12" s="3"/>
      <c r="E12" s="3"/>
      <c r="F12" s="66"/>
      <c r="G12" s="66"/>
      <c r="H12" s="66"/>
      <c r="I12" s="66"/>
      <c r="J12" s="66"/>
      <c r="K12" s="66"/>
      <c r="L12" s="66"/>
      <c r="M12" s="66"/>
    </row>
    <row r="13" spans="1:15" x14ac:dyDescent="0.25">
      <c r="A13" s="4"/>
      <c r="B13"/>
      <c r="C13" s="3"/>
      <c r="D13" s="3"/>
      <c r="E13" s="3"/>
      <c r="F13" s="66"/>
      <c r="G13" s="66"/>
      <c r="H13" s="66"/>
      <c r="I13" s="66"/>
      <c r="J13" s="66"/>
      <c r="K13" s="66"/>
      <c r="L13" s="66"/>
      <c r="M13" s="66"/>
    </row>
    <row r="14" spans="1:15" x14ac:dyDescent="0.25">
      <c r="A14" s="4"/>
      <c r="B14"/>
      <c r="C14" s="3"/>
      <c r="D14" s="3"/>
      <c r="E14" s="3"/>
      <c r="F14" s="66"/>
      <c r="G14" s="66"/>
      <c r="H14" s="66"/>
      <c r="I14" s="66"/>
      <c r="J14" s="66"/>
      <c r="K14" s="66"/>
      <c r="L14" s="66"/>
      <c r="M14" s="66"/>
    </row>
    <row r="15" spans="1:15" x14ac:dyDescent="0.25">
      <c r="A15" s="4"/>
      <c r="B15"/>
      <c r="C15" s="3"/>
      <c r="D15" s="3"/>
      <c r="E15" s="3"/>
      <c r="F15" s="66"/>
      <c r="G15" s="66"/>
      <c r="H15" s="66"/>
      <c r="I15" s="66"/>
      <c r="J15" s="66"/>
      <c r="K15" s="66"/>
      <c r="L15" s="66"/>
      <c r="M15" s="66"/>
    </row>
    <row r="16" spans="1:15" x14ac:dyDescent="0.25">
      <c r="A16" s="4"/>
      <c r="B16"/>
      <c r="C16" s="3"/>
      <c r="D16" s="3"/>
      <c r="E16" s="3"/>
      <c r="F16" s="66"/>
      <c r="G16" s="66"/>
      <c r="H16" s="66"/>
      <c r="I16" s="66"/>
      <c r="J16" s="66"/>
      <c r="K16" s="66"/>
      <c r="L16" s="66"/>
      <c r="M16" s="66"/>
    </row>
    <row r="17" spans="1:13" x14ac:dyDescent="0.25">
      <c r="A17" s="4"/>
      <c r="B17"/>
      <c r="C17" s="3"/>
      <c r="D17" s="3"/>
      <c r="E17" s="3"/>
      <c r="F17" s="66"/>
      <c r="G17" s="66"/>
      <c r="H17" s="66"/>
      <c r="I17" s="66"/>
      <c r="J17" s="66"/>
      <c r="K17" s="66"/>
      <c r="L17" s="66"/>
      <c r="M17" s="66"/>
    </row>
    <row r="18" spans="1:13" x14ac:dyDescent="0.25">
      <c r="A18" s="4"/>
      <c r="B18"/>
      <c r="C18" s="3"/>
      <c r="D18" s="3"/>
      <c r="E18" s="3"/>
      <c r="F18" s="66"/>
      <c r="G18" s="66"/>
      <c r="H18" s="66"/>
      <c r="I18" s="66"/>
      <c r="J18" s="66"/>
      <c r="K18" s="66"/>
      <c r="L18" s="66"/>
      <c r="M18" s="66"/>
    </row>
    <row r="19" spans="1:13" x14ac:dyDescent="0.25">
      <c r="A19" s="4"/>
      <c r="B19"/>
      <c r="C19" s="3"/>
      <c r="D19" s="3"/>
      <c r="E19" s="3"/>
      <c r="F19" s="66"/>
      <c r="G19" s="66"/>
      <c r="H19" s="66"/>
      <c r="I19" s="66"/>
      <c r="J19" s="66"/>
      <c r="K19" s="66"/>
      <c r="L19" s="66"/>
      <c r="M19" s="66"/>
    </row>
    <row r="20" spans="1:13" x14ac:dyDescent="0.25">
      <c r="A20" s="4"/>
      <c r="B20"/>
      <c r="C20" s="3"/>
      <c r="D20" s="3"/>
      <c r="E20" s="3"/>
      <c r="F20" s="66"/>
      <c r="G20" s="66"/>
      <c r="H20" s="66"/>
      <c r="I20" s="66"/>
      <c r="J20" s="66"/>
      <c r="K20" s="66"/>
      <c r="L20" s="66"/>
      <c r="M20" s="66"/>
    </row>
    <row r="21" spans="1:13" x14ac:dyDescent="0.25">
      <c r="A21" s="4"/>
      <c r="B21"/>
      <c r="C21" s="3"/>
      <c r="D21" s="3"/>
      <c r="E21" s="3"/>
      <c r="F21" s="66"/>
      <c r="G21" s="66"/>
      <c r="H21" s="66"/>
      <c r="I21" s="66"/>
      <c r="J21" s="66"/>
      <c r="K21" s="66"/>
      <c r="L21" s="66"/>
      <c r="M21" s="66"/>
    </row>
    <row r="22" spans="1:13" x14ac:dyDescent="0.25">
      <c r="B22" s="3"/>
      <c r="C22" s="3"/>
      <c r="D22" s="3"/>
      <c r="E22" s="3"/>
      <c r="F22" s="66"/>
      <c r="G22" s="66"/>
      <c r="H22" s="66"/>
      <c r="I22" s="66"/>
      <c r="J22" s="66"/>
      <c r="K22" s="66"/>
      <c r="L22" s="66"/>
      <c r="M22" s="66"/>
    </row>
    <row r="23" spans="1:13" x14ac:dyDescent="0.25">
      <c r="B23" s="3"/>
      <c r="C23" s="3"/>
      <c r="D23" s="3"/>
      <c r="E23" s="3"/>
      <c r="F23" s="66"/>
      <c r="G23" s="66"/>
      <c r="H23" s="66"/>
      <c r="I23" s="66"/>
      <c r="J23" s="66"/>
      <c r="K23" s="66"/>
      <c r="L23" s="66"/>
      <c r="M23" s="66"/>
    </row>
    <row r="24" spans="1:13" x14ac:dyDescent="0.25">
      <c r="B24" s="96" t="s">
        <v>10314</v>
      </c>
      <c r="C24" s="96"/>
      <c r="D24" s="96"/>
      <c r="E24" s="96"/>
      <c r="F24" s="96"/>
      <c r="G24" s="96"/>
      <c r="H24" s="96"/>
      <c r="I24" s="96"/>
      <c r="J24" s="96"/>
      <c r="K24" s="96"/>
      <c r="L24" s="96"/>
      <c r="M24" s="96"/>
    </row>
    <row r="25" spans="1:13" x14ac:dyDescent="0.25">
      <c r="A25" s="2" t="s">
        <v>10315</v>
      </c>
      <c r="B25" s="14" t="s">
        <v>10316</v>
      </c>
      <c r="C25" s="14" t="s">
        <v>10317</v>
      </c>
      <c r="D25" s="14" t="s">
        <v>10318</v>
      </c>
      <c r="E25" s="14" t="s">
        <v>10319</v>
      </c>
      <c r="F25" s="14" t="s">
        <v>4</v>
      </c>
      <c r="G25" s="14" t="s">
        <v>10320</v>
      </c>
      <c r="H25" s="14" t="s">
        <v>10321</v>
      </c>
      <c r="I25" s="14" t="s">
        <v>10322</v>
      </c>
      <c r="J25" s="14" t="s">
        <v>10323</v>
      </c>
      <c r="K25" s="14" t="s">
        <v>10324</v>
      </c>
      <c r="L25" s="14" t="s">
        <v>10325</v>
      </c>
      <c r="M25" s="14" t="s">
        <v>10326</v>
      </c>
    </row>
    <row r="26" spans="1:13" x14ac:dyDescent="0.25">
      <c r="A26" s="1" t="s">
        <v>16</v>
      </c>
      <c r="B26" s="3">
        <v>49832</v>
      </c>
      <c r="C26" s="3">
        <v>47232</v>
      </c>
      <c r="D26" s="3">
        <v>40002</v>
      </c>
      <c r="E26" s="3">
        <v>37283</v>
      </c>
      <c r="F26" s="3">
        <v>32910</v>
      </c>
      <c r="G26" s="3">
        <v>33829</v>
      </c>
      <c r="H26" s="3">
        <v>30102</v>
      </c>
      <c r="I26" s="3">
        <v>32111</v>
      </c>
      <c r="J26" s="3">
        <v>34921</v>
      </c>
      <c r="K26" s="3">
        <v>30293</v>
      </c>
      <c r="L26" s="3">
        <v>28392</v>
      </c>
      <c r="M26" s="3">
        <v>24192</v>
      </c>
    </row>
    <row r="27" spans="1:13" x14ac:dyDescent="0.25">
      <c r="A27" s="1" t="s">
        <v>10327</v>
      </c>
      <c r="B27" s="3">
        <v>12839</v>
      </c>
      <c r="C27" s="3">
        <v>16828</v>
      </c>
      <c r="D27" s="3">
        <v>15839</v>
      </c>
      <c r="E27" s="3">
        <v>18082</v>
      </c>
      <c r="F27" s="3">
        <v>24932</v>
      </c>
      <c r="G27" s="3">
        <v>30462</v>
      </c>
      <c r="H27" s="3">
        <v>34240</v>
      </c>
      <c r="I27" s="3">
        <v>42718</v>
      </c>
      <c r="J27" s="3">
        <v>41128</v>
      </c>
      <c r="K27" s="3">
        <v>39382</v>
      </c>
      <c r="L27" s="3">
        <v>36621</v>
      </c>
      <c r="M27" s="3">
        <v>37283</v>
      </c>
    </row>
    <row r="28" spans="1:13" x14ac:dyDescent="0.25">
      <c r="A28" s="1" t="s">
        <v>10328</v>
      </c>
      <c r="B28" s="3">
        <v>9118</v>
      </c>
      <c r="C28" s="3">
        <v>9907</v>
      </c>
      <c r="D28" s="3">
        <v>7257</v>
      </c>
      <c r="E28" s="3">
        <v>7838</v>
      </c>
      <c r="F28" s="3">
        <v>6372</v>
      </c>
      <c r="G28" s="3">
        <v>5992</v>
      </c>
      <c r="H28" s="3">
        <v>5773</v>
      </c>
      <c r="I28" s="3">
        <v>5993</v>
      </c>
      <c r="J28" s="3">
        <v>6302</v>
      </c>
      <c r="K28" s="3">
        <v>8103</v>
      </c>
      <c r="L28" s="3">
        <v>9100</v>
      </c>
      <c r="M28" s="3">
        <v>9278</v>
      </c>
    </row>
    <row r="29" spans="1:13" x14ac:dyDescent="0.25">
      <c r="A29" s="1" t="s">
        <v>10313</v>
      </c>
      <c r="B29" s="3">
        <v>14381</v>
      </c>
      <c r="C29" s="3">
        <v>14651</v>
      </c>
      <c r="D29" s="3">
        <v>11969</v>
      </c>
      <c r="E29" s="3">
        <v>14602</v>
      </c>
      <c r="F29" s="3">
        <v>13046</v>
      </c>
      <c r="G29" s="3">
        <v>14411</v>
      </c>
      <c r="H29" s="3">
        <v>13871</v>
      </c>
      <c r="I29" s="3">
        <v>14184</v>
      </c>
      <c r="J29" s="3">
        <v>13033</v>
      </c>
      <c r="K29" s="3">
        <v>14625</v>
      </c>
      <c r="L29" s="3">
        <v>12196</v>
      </c>
      <c r="M29" s="3">
        <v>13081</v>
      </c>
    </row>
    <row r="31" spans="1:13" x14ac:dyDescent="0.25">
      <c r="B31" s="3"/>
      <c r="C31" s="3"/>
      <c r="D31" s="3"/>
      <c r="E31" s="3"/>
      <c r="F31" s="3"/>
      <c r="G31" s="3"/>
      <c r="H31" s="3"/>
      <c r="I31" s="3"/>
      <c r="J31" s="3"/>
      <c r="K31" s="3"/>
      <c r="L31" s="3"/>
      <c r="M31" s="3"/>
    </row>
    <row r="32" spans="1:13" x14ac:dyDescent="0.25">
      <c r="A32" s="1" t="s">
        <v>16</v>
      </c>
      <c r="B32" s="3">
        <f>IF($B$5=$A32,B$26,"")</f>
        <v>49832</v>
      </c>
      <c r="C32" s="3">
        <f t="shared" ref="C32:M32" si="0">IF($B$5=$A32,C$26,"")</f>
        <v>47232</v>
      </c>
      <c r="D32" s="3">
        <f t="shared" si="0"/>
        <v>40002</v>
      </c>
      <c r="E32" s="3">
        <f t="shared" si="0"/>
        <v>37283</v>
      </c>
      <c r="F32" s="3">
        <f t="shared" si="0"/>
        <v>32910</v>
      </c>
      <c r="G32" s="3">
        <f t="shared" si="0"/>
        <v>33829</v>
      </c>
      <c r="H32" s="3">
        <f t="shared" si="0"/>
        <v>30102</v>
      </c>
      <c r="I32" s="3">
        <f t="shared" si="0"/>
        <v>32111</v>
      </c>
      <c r="J32" s="3">
        <f t="shared" si="0"/>
        <v>34921</v>
      </c>
      <c r="K32" s="3">
        <f t="shared" si="0"/>
        <v>30293</v>
      </c>
      <c r="L32" s="3">
        <f t="shared" si="0"/>
        <v>28392</v>
      </c>
      <c r="M32" s="3">
        <f t="shared" si="0"/>
        <v>24192</v>
      </c>
    </row>
    <row r="33" spans="1:13" x14ac:dyDescent="0.25">
      <c r="A33" s="1" t="s">
        <v>16</v>
      </c>
      <c r="B33" s="3" t="str">
        <f>IF($B$5&lt;&gt;$A33,B$26,"")</f>
        <v/>
      </c>
      <c r="C33" s="3" t="str">
        <f t="shared" ref="C33:M33" si="1">IF($B$5&lt;&gt;$A33,C$26,"")</f>
        <v/>
      </c>
      <c r="D33" s="3" t="str">
        <f t="shared" si="1"/>
        <v/>
      </c>
      <c r="E33" s="3" t="str">
        <f t="shared" si="1"/>
        <v/>
      </c>
      <c r="F33" s="3" t="str">
        <f t="shared" si="1"/>
        <v/>
      </c>
      <c r="G33" s="3" t="str">
        <f t="shared" si="1"/>
        <v/>
      </c>
      <c r="H33" s="3" t="str">
        <f t="shared" si="1"/>
        <v/>
      </c>
      <c r="I33" s="3" t="str">
        <f t="shared" si="1"/>
        <v/>
      </c>
      <c r="J33" s="3" t="str">
        <f t="shared" si="1"/>
        <v/>
      </c>
      <c r="K33" s="3" t="str">
        <f t="shared" si="1"/>
        <v/>
      </c>
      <c r="L33" s="3" t="str">
        <f t="shared" si="1"/>
        <v/>
      </c>
      <c r="M33" s="3" t="str">
        <f t="shared" si="1"/>
        <v/>
      </c>
    </row>
    <row r="34" spans="1:13" x14ac:dyDescent="0.25">
      <c r="A34" s="1" t="s">
        <v>10327</v>
      </c>
      <c r="B34" s="3" t="str">
        <f>IF($B$5=$A34,B$27,"")</f>
        <v/>
      </c>
      <c r="C34" s="3" t="str">
        <f t="shared" ref="C34:M34" si="2">IF($B$5=$A34,C$27,"")</f>
        <v/>
      </c>
      <c r="D34" s="3" t="str">
        <f t="shared" si="2"/>
        <v/>
      </c>
      <c r="E34" s="3" t="str">
        <f t="shared" si="2"/>
        <v/>
      </c>
      <c r="F34" s="3" t="str">
        <f t="shared" si="2"/>
        <v/>
      </c>
      <c r="G34" s="3" t="str">
        <f t="shared" si="2"/>
        <v/>
      </c>
      <c r="H34" s="3" t="str">
        <f t="shared" si="2"/>
        <v/>
      </c>
      <c r="I34" s="3" t="str">
        <f t="shared" si="2"/>
        <v/>
      </c>
      <c r="J34" s="3" t="str">
        <f t="shared" si="2"/>
        <v/>
      </c>
      <c r="K34" s="3" t="str">
        <f t="shared" si="2"/>
        <v/>
      </c>
      <c r="L34" s="3" t="str">
        <f t="shared" si="2"/>
        <v/>
      </c>
      <c r="M34" s="3" t="str">
        <f t="shared" si="2"/>
        <v/>
      </c>
    </row>
    <row r="35" spans="1:13" x14ac:dyDescent="0.25">
      <c r="A35" s="1" t="s">
        <v>10327</v>
      </c>
      <c r="B35" s="3">
        <f>IF($B$5&lt;&gt;$A35,B$27,"")</f>
        <v>12839</v>
      </c>
      <c r="C35" s="3">
        <f t="shared" ref="C35:M35" si="3">IF($B$5&lt;&gt;$A35,C$27,"")</f>
        <v>16828</v>
      </c>
      <c r="D35" s="3">
        <f t="shared" si="3"/>
        <v>15839</v>
      </c>
      <c r="E35" s="3">
        <f t="shared" si="3"/>
        <v>18082</v>
      </c>
      <c r="F35" s="3">
        <f t="shared" si="3"/>
        <v>24932</v>
      </c>
      <c r="G35" s="3">
        <f t="shared" si="3"/>
        <v>30462</v>
      </c>
      <c r="H35" s="3">
        <f t="shared" si="3"/>
        <v>34240</v>
      </c>
      <c r="I35" s="3">
        <f t="shared" si="3"/>
        <v>42718</v>
      </c>
      <c r="J35" s="3">
        <f t="shared" si="3"/>
        <v>41128</v>
      </c>
      <c r="K35" s="3">
        <f t="shared" si="3"/>
        <v>39382</v>
      </c>
      <c r="L35" s="3">
        <f t="shared" si="3"/>
        <v>36621</v>
      </c>
      <c r="M35" s="3">
        <f t="shared" si="3"/>
        <v>37283</v>
      </c>
    </row>
    <row r="36" spans="1:13" x14ac:dyDescent="0.25">
      <c r="A36" s="1" t="s">
        <v>10328</v>
      </c>
      <c r="B36" s="3" t="str">
        <f>IF($B$5=$A36,B$28,"")</f>
        <v/>
      </c>
      <c r="C36" s="3" t="str">
        <f t="shared" ref="C36:M36" si="4">IF($B$5=$A36,C$28,"")</f>
        <v/>
      </c>
      <c r="D36" s="3" t="str">
        <f t="shared" si="4"/>
        <v/>
      </c>
      <c r="E36" s="3" t="str">
        <f t="shared" si="4"/>
        <v/>
      </c>
      <c r="F36" s="3" t="str">
        <f t="shared" si="4"/>
        <v/>
      </c>
      <c r="G36" s="3" t="str">
        <f t="shared" si="4"/>
        <v/>
      </c>
      <c r="H36" s="3" t="str">
        <f t="shared" si="4"/>
        <v/>
      </c>
      <c r="I36" s="3" t="str">
        <f t="shared" si="4"/>
        <v/>
      </c>
      <c r="J36" s="3" t="str">
        <f t="shared" si="4"/>
        <v/>
      </c>
      <c r="K36" s="3" t="str">
        <f t="shared" si="4"/>
        <v/>
      </c>
      <c r="L36" s="3" t="str">
        <f t="shared" si="4"/>
        <v/>
      </c>
      <c r="M36" s="3" t="str">
        <f t="shared" si="4"/>
        <v/>
      </c>
    </row>
    <row r="37" spans="1:13" x14ac:dyDescent="0.25">
      <c r="A37" s="1" t="s">
        <v>10328</v>
      </c>
      <c r="B37" s="3">
        <f>IF($B$5&lt;&gt;$A37,B$28,"")</f>
        <v>9118</v>
      </c>
      <c r="C37" s="3">
        <f t="shared" ref="C37:M37" si="5">IF($B$5&lt;&gt;$A37,C$28,"")</f>
        <v>9907</v>
      </c>
      <c r="D37" s="3">
        <f t="shared" si="5"/>
        <v>7257</v>
      </c>
      <c r="E37" s="3">
        <f t="shared" si="5"/>
        <v>7838</v>
      </c>
      <c r="F37" s="3">
        <f t="shared" si="5"/>
        <v>6372</v>
      </c>
      <c r="G37" s="3">
        <f t="shared" si="5"/>
        <v>5992</v>
      </c>
      <c r="H37" s="3">
        <f t="shared" si="5"/>
        <v>5773</v>
      </c>
      <c r="I37" s="3">
        <f t="shared" si="5"/>
        <v>5993</v>
      </c>
      <c r="J37" s="3">
        <f t="shared" si="5"/>
        <v>6302</v>
      </c>
      <c r="K37" s="3">
        <f t="shared" si="5"/>
        <v>8103</v>
      </c>
      <c r="L37" s="3">
        <f t="shared" si="5"/>
        <v>9100</v>
      </c>
      <c r="M37" s="3">
        <f t="shared" si="5"/>
        <v>9278</v>
      </c>
    </row>
    <row r="38" spans="1:13" x14ac:dyDescent="0.25">
      <c r="A38" s="1" t="s">
        <v>10313</v>
      </c>
      <c r="B38" s="3" t="str">
        <f>IF($B$5=$A38,B$29,"")</f>
        <v/>
      </c>
      <c r="C38" s="3" t="str">
        <f t="shared" ref="C38:M38" si="6">IF($B$5=$A38,C$29,"")</f>
        <v/>
      </c>
      <c r="D38" s="3" t="str">
        <f t="shared" si="6"/>
        <v/>
      </c>
      <c r="E38" s="3" t="str">
        <f t="shared" si="6"/>
        <v/>
      </c>
      <c r="F38" s="3" t="str">
        <f t="shared" si="6"/>
        <v/>
      </c>
      <c r="G38" s="3" t="str">
        <f t="shared" si="6"/>
        <v/>
      </c>
      <c r="H38" s="3" t="str">
        <f t="shared" si="6"/>
        <v/>
      </c>
      <c r="I38" s="3" t="str">
        <f t="shared" si="6"/>
        <v/>
      </c>
      <c r="J38" s="3" t="str">
        <f t="shared" si="6"/>
        <v/>
      </c>
      <c r="K38" s="3" t="str">
        <f t="shared" si="6"/>
        <v/>
      </c>
      <c r="L38" s="3" t="str">
        <f t="shared" si="6"/>
        <v/>
      </c>
      <c r="M38" s="3" t="str">
        <f t="shared" si="6"/>
        <v/>
      </c>
    </row>
    <row r="39" spans="1:13" x14ac:dyDescent="0.25">
      <c r="A39" s="1" t="s">
        <v>10313</v>
      </c>
      <c r="B39" s="3">
        <f>IF($B$5&lt;&gt;$A39,B$29,"")</f>
        <v>14381</v>
      </c>
      <c r="C39" s="3">
        <f t="shared" ref="C39:M39" si="7">IF($B$5&lt;&gt;$A39,C$29,"")</f>
        <v>14651</v>
      </c>
      <c r="D39" s="3">
        <f t="shared" si="7"/>
        <v>11969</v>
      </c>
      <c r="E39" s="3">
        <f t="shared" si="7"/>
        <v>14602</v>
      </c>
      <c r="F39" s="3">
        <f t="shared" si="7"/>
        <v>13046</v>
      </c>
      <c r="G39" s="3">
        <f t="shared" si="7"/>
        <v>14411</v>
      </c>
      <c r="H39" s="3">
        <f t="shared" si="7"/>
        <v>13871</v>
      </c>
      <c r="I39" s="3">
        <f t="shared" si="7"/>
        <v>14184</v>
      </c>
      <c r="J39" s="3">
        <f t="shared" si="7"/>
        <v>13033</v>
      </c>
      <c r="K39" s="3">
        <f t="shared" si="7"/>
        <v>14625</v>
      </c>
      <c r="L39" s="3">
        <f t="shared" si="7"/>
        <v>12196</v>
      </c>
      <c r="M39" s="3">
        <f t="shared" si="7"/>
        <v>13081</v>
      </c>
    </row>
  </sheetData>
  <mergeCells count="2">
    <mergeCell ref="B24:M24"/>
    <mergeCell ref="A1:O3"/>
  </mergeCells>
  <dataValidations count="1">
    <dataValidation type="list" allowBlank="1" showInputMessage="1" showErrorMessage="1" sqref="B22:B23 B5" xr:uid="{6FA0E115-434C-4824-8847-226D5F6F43E5}">
      <formula1>$A$26:$A$29</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0B61-26A3-40D5-94AC-C4A3740AD018}">
  <sheetPr>
    <tabColor theme="5" tint="0.59999389629810485"/>
  </sheetPr>
  <dimension ref="A1:X59"/>
  <sheetViews>
    <sheetView showGridLines="0" topLeftCell="H7" zoomScale="90" zoomScaleNormal="90" workbookViewId="0">
      <selection activeCell="S28" sqref="S28"/>
    </sheetView>
  </sheetViews>
  <sheetFormatPr defaultRowHeight="15" x14ac:dyDescent="0.25"/>
  <cols>
    <col min="1" max="1" width="10.5703125" style="79" customWidth="1"/>
    <col min="2" max="2" width="10.85546875" style="1" customWidth="1"/>
    <col min="3" max="3" width="15.5703125" style="1" customWidth="1"/>
    <col min="4" max="4" width="10.85546875" style="1" customWidth="1"/>
    <col min="5" max="5" width="10.28515625" style="1" customWidth="1"/>
    <col min="6" max="6" width="11.28515625" style="1" customWidth="1"/>
    <col min="7" max="7" width="10" style="1" customWidth="1"/>
    <col min="8" max="8" width="10.28515625" style="1" customWidth="1"/>
    <col min="9" max="10" width="12.7109375" style="1" customWidth="1"/>
    <col min="11" max="11" width="14" style="1" customWidth="1"/>
    <col min="12" max="12" width="13.7109375" customWidth="1"/>
    <col min="13" max="13" width="10" customWidth="1"/>
    <col min="15" max="15" width="9.7109375" customWidth="1"/>
    <col min="16" max="16" width="12.5703125" customWidth="1"/>
    <col min="17" max="17" width="8.85546875" customWidth="1"/>
  </cols>
  <sheetData>
    <row r="1" spans="1:24" x14ac:dyDescent="0.25">
      <c r="H1" s="91" t="s">
        <v>10339</v>
      </c>
      <c r="I1" s="91"/>
      <c r="J1" s="91"/>
      <c r="K1" s="91"/>
      <c r="L1" s="91"/>
      <c r="M1" s="91"/>
      <c r="N1" s="91"/>
      <c r="O1" s="91"/>
      <c r="P1" s="91"/>
      <c r="Q1" s="91"/>
      <c r="R1" s="91"/>
      <c r="S1" s="91"/>
      <c r="T1" s="91"/>
      <c r="U1" s="91"/>
      <c r="V1" s="91"/>
      <c r="W1" s="91"/>
      <c r="X1" s="91"/>
    </row>
    <row r="2" spans="1:24" x14ac:dyDescent="0.25">
      <c r="H2" s="91"/>
      <c r="I2" s="91"/>
      <c r="J2" s="91"/>
      <c r="K2" s="91"/>
      <c r="L2" s="91"/>
      <c r="M2" s="91"/>
      <c r="N2" s="91"/>
      <c r="O2" s="91"/>
      <c r="P2" s="91"/>
      <c r="Q2" s="91"/>
      <c r="R2" s="91"/>
      <c r="S2" s="91"/>
      <c r="T2" s="91"/>
      <c r="U2" s="91"/>
      <c r="V2" s="91"/>
      <c r="W2" s="91"/>
      <c r="X2" s="91"/>
    </row>
    <row r="4" spans="1:24" ht="16.899999999999999" customHeight="1" x14ac:dyDescent="0.25">
      <c r="A4" s="76" t="s">
        <v>35</v>
      </c>
      <c r="B4" s="9" t="s">
        <v>9450</v>
      </c>
      <c r="C4" s="9" t="s">
        <v>10331</v>
      </c>
      <c r="D4" s="9" t="s">
        <v>9446</v>
      </c>
      <c r="E4" s="9" t="s">
        <v>10332</v>
      </c>
      <c r="F4" s="9" t="s">
        <v>10333</v>
      </c>
      <c r="G4" s="9" t="s">
        <v>10334</v>
      </c>
      <c r="H4" s="9" t="s">
        <v>10335</v>
      </c>
      <c r="I4" s="9" t="s">
        <v>10336</v>
      </c>
      <c r="J4" s="9" t="s">
        <v>10337</v>
      </c>
      <c r="K4" s="9" t="s">
        <v>10338</v>
      </c>
    </row>
    <row r="5" spans="1:24" x14ac:dyDescent="0.25">
      <c r="A5" s="51">
        <v>42461</v>
      </c>
      <c r="B5" s="77">
        <v>2837</v>
      </c>
      <c r="C5" s="11">
        <f>B5</f>
        <v>2837</v>
      </c>
      <c r="D5" s="13">
        <v>150000</v>
      </c>
      <c r="E5" s="11">
        <f>IF(B5&gt;0,C5-D5,"-")</f>
        <v>-147163</v>
      </c>
      <c r="F5" s="78">
        <f t="shared" ref="F5:F34" si="0">DAY(A5)/DAY(EOMONTH(A5,0))</f>
        <v>3.3333333333333333E-2</v>
      </c>
      <c r="G5" s="13">
        <f t="shared" ref="G5:G34" si="1">F5*D5</f>
        <v>5000</v>
      </c>
      <c r="H5" s="11">
        <f>MIN(C5,G5)</f>
        <v>2837</v>
      </c>
      <c r="I5" s="11">
        <f>MAX(C5,G5)</f>
        <v>5000</v>
      </c>
      <c r="J5" s="11">
        <f>IF(C5&lt;G5,I5-H5,"")</f>
        <v>2163</v>
      </c>
      <c r="K5" s="11" t="str">
        <f>IF(C5&gt;G5,I5-H5,"")</f>
        <v/>
      </c>
    </row>
    <row r="6" spans="1:24" x14ac:dyDescent="0.25">
      <c r="A6" s="51">
        <v>42462</v>
      </c>
      <c r="B6" s="77">
        <v>9281</v>
      </c>
      <c r="C6" s="11">
        <f>IF(B6&gt;0,C5+B6,"-")</f>
        <v>12118</v>
      </c>
      <c r="D6" s="13">
        <v>150000</v>
      </c>
      <c r="E6" s="11">
        <f t="shared" ref="E6:E34" si="2">IF(B6&gt;0,C6-D6,"-")</f>
        <v>-137882</v>
      </c>
      <c r="F6" s="78">
        <f t="shared" si="0"/>
        <v>6.6666666666666666E-2</v>
      </c>
      <c r="G6" s="13">
        <f t="shared" si="1"/>
        <v>10000</v>
      </c>
      <c r="H6" s="11">
        <f t="shared" ref="H6:H34" si="3">MIN(C6,G6)</f>
        <v>10000</v>
      </c>
      <c r="I6" s="11">
        <f t="shared" ref="I6:I34" si="4">MAX(C6,G6)</f>
        <v>12118</v>
      </c>
      <c r="J6" s="11" t="str">
        <f t="shared" ref="J6:J34" si="5">IF(C6&lt;G6,I6-H6,"")</f>
        <v/>
      </c>
      <c r="K6" s="11">
        <f t="shared" ref="K6:K34" si="6">IF(C6&gt;G6,I6-H6,"")</f>
        <v>2118</v>
      </c>
    </row>
    <row r="7" spans="1:24" x14ac:dyDescent="0.25">
      <c r="A7" s="51">
        <v>42463</v>
      </c>
      <c r="B7" s="77">
        <v>2767.19</v>
      </c>
      <c r="C7" s="11">
        <f>IF(B7&gt;0,C6+B7,"-")</f>
        <v>14885.19</v>
      </c>
      <c r="D7" s="13">
        <v>150000</v>
      </c>
      <c r="E7" s="11">
        <f t="shared" si="2"/>
        <v>-135114.81</v>
      </c>
      <c r="F7" s="78">
        <f t="shared" si="0"/>
        <v>0.1</v>
      </c>
      <c r="G7" s="13">
        <f t="shared" si="1"/>
        <v>15000</v>
      </c>
      <c r="H7" s="11">
        <f t="shared" si="3"/>
        <v>14885.19</v>
      </c>
      <c r="I7" s="11">
        <f t="shared" si="4"/>
        <v>15000</v>
      </c>
      <c r="J7" s="11">
        <f t="shared" si="5"/>
        <v>114.80999999999949</v>
      </c>
      <c r="K7" s="11" t="str">
        <f t="shared" si="6"/>
        <v/>
      </c>
    </row>
    <row r="8" spans="1:24" x14ac:dyDescent="0.25">
      <c r="A8" s="51">
        <v>42464</v>
      </c>
      <c r="B8" s="77">
        <v>2122</v>
      </c>
      <c r="C8" s="11">
        <f t="shared" ref="C8:C34" si="7">IF(B8&gt;0,C7+B8,"-")</f>
        <v>17007.190000000002</v>
      </c>
      <c r="D8" s="13">
        <v>150000</v>
      </c>
      <c r="E8" s="11">
        <f t="shared" si="2"/>
        <v>-132992.81</v>
      </c>
      <c r="F8" s="78">
        <f t="shared" si="0"/>
        <v>0.13333333333333333</v>
      </c>
      <c r="G8" s="13">
        <f t="shared" si="1"/>
        <v>20000</v>
      </c>
      <c r="H8" s="11">
        <f t="shared" si="3"/>
        <v>17007.190000000002</v>
      </c>
      <c r="I8" s="11">
        <f t="shared" si="4"/>
        <v>20000</v>
      </c>
      <c r="J8" s="11">
        <f t="shared" si="5"/>
        <v>2992.8099999999977</v>
      </c>
      <c r="K8" s="11" t="str">
        <f t="shared" si="6"/>
        <v/>
      </c>
    </row>
    <row r="9" spans="1:24" x14ac:dyDescent="0.25">
      <c r="A9" s="51">
        <v>42465</v>
      </c>
      <c r="B9" s="77">
        <v>1400</v>
      </c>
      <c r="C9" s="11">
        <f t="shared" si="7"/>
        <v>18407.190000000002</v>
      </c>
      <c r="D9" s="13">
        <v>150000</v>
      </c>
      <c r="E9" s="11">
        <f t="shared" si="2"/>
        <v>-131592.81</v>
      </c>
      <c r="F9" s="78">
        <f t="shared" si="0"/>
        <v>0.16666666666666666</v>
      </c>
      <c r="G9" s="13">
        <f t="shared" si="1"/>
        <v>25000</v>
      </c>
      <c r="H9" s="11">
        <f t="shared" si="3"/>
        <v>18407.190000000002</v>
      </c>
      <c r="I9" s="11">
        <f t="shared" si="4"/>
        <v>25000</v>
      </c>
      <c r="J9" s="11">
        <f t="shared" si="5"/>
        <v>6592.8099999999977</v>
      </c>
      <c r="K9" s="11" t="str">
        <f t="shared" si="6"/>
        <v/>
      </c>
    </row>
    <row r="10" spans="1:24" x14ac:dyDescent="0.25">
      <c r="A10" s="51">
        <v>42466</v>
      </c>
      <c r="B10" s="77">
        <v>2818</v>
      </c>
      <c r="C10" s="11">
        <f t="shared" si="7"/>
        <v>21225.190000000002</v>
      </c>
      <c r="D10" s="13">
        <v>150000</v>
      </c>
      <c r="E10" s="11">
        <f t="shared" si="2"/>
        <v>-128774.81</v>
      </c>
      <c r="F10" s="78">
        <f t="shared" si="0"/>
        <v>0.2</v>
      </c>
      <c r="G10" s="13">
        <f t="shared" si="1"/>
        <v>30000</v>
      </c>
      <c r="H10" s="11">
        <f t="shared" si="3"/>
        <v>21225.190000000002</v>
      </c>
      <c r="I10" s="11">
        <f t="shared" si="4"/>
        <v>30000</v>
      </c>
      <c r="J10" s="11">
        <f t="shared" si="5"/>
        <v>8774.8099999999977</v>
      </c>
      <c r="K10" s="11" t="str">
        <f t="shared" si="6"/>
        <v/>
      </c>
    </row>
    <row r="11" spans="1:24" x14ac:dyDescent="0.25">
      <c r="A11" s="51">
        <v>42467</v>
      </c>
      <c r="B11" s="77">
        <v>3499.6</v>
      </c>
      <c r="C11" s="11">
        <f t="shared" si="7"/>
        <v>24724.79</v>
      </c>
      <c r="D11" s="13">
        <v>150000</v>
      </c>
      <c r="E11" s="11">
        <f t="shared" si="2"/>
        <v>-125275.20999999999</v>
      </c>
      <c r="F11" s="78">
        <f t="shared" si="0"/>
        <v>0.23333333333333334</v>
      </c>
      <c r="G11" s="13">
        <f t="shared" si="1"/>
        <v>35000</v>
      </c>
      <c r="H11" s="11">
        <f t="shared" si="3"/>
        <v>24724.79</v>
      </c>
      <c r="I11" s="11">
        <f t="shared" si="4"/>
        <v>35000</v>
      </c>
      <c r="J11" s="11">
        <f t="shared" si="5"/>
        <v>10275.209999999999</v>
      </c>
      <c r="K11" s="11" t="str">
        <f t="shared" si="6"/>
        <v/>
      </c>
    </row>
    <row r="12" spans="1:24" x14ac:dyDescent="0.25">
      <c r="A12" s="51">
        <v>42468</v>
      </c>
      <c r="B12" s="77">
        <v>2445.6799999999998</v>
      </c>
      <c r="C12" s="11">
        <f t="shared" si="7"/>
        <v>27170.47</v>
      </c>
      <c r="D12" s="13">
        <v>150000</v>
      </c>
      <c r="E12" s="11">
        <f t="shared" si="2"/>
        <v>-122829.53</v>
      </c>
      <c r="F12" s="78">
        <f t="shared" si="0"/>
        <v>0.26666666666666666</v>
      </c>
      <c r="G12" s="13">
        <f t="shared" si="1"/>
        <v>40000</v>
      </c>
      <c r="H12" s="11">
        <f t="shared" si="3"/>
        <v>27170.47</v>
      </c>
      <c r="I12" s="11">
        <f t="shared" si="4"/>
        <v>40000</v>
      </c>
      <c r="J12" s="11">
        <f t="shared" si="5"/>
        <v>12829.529999999999</v>
      </c>
      <c r="K12" s="11" t="str">
        <f t="shared" si="6"/>
        <v/>
      </c>
    </row>
    <row r="13" spans="1:24" x14ac:dyDescent="0.25">
      <c r="A13" s="51">
        <v>42469</v>
      </c>
      <c r="B13" s="77">
        <v>8273</v>
      </c>
      <c r="C13" s="11">
        <f t="shared" si="7"/>
        <v>35443.47</v>
      </c>
      <c r="D13" s="13">
        <v>150000</v>
      </c>
      <c r="E13" s="11">
        <f t="shared" si="2"/>
        <v>-114556.53</v>
      </c>
      <c r="F13" s="78">
        <f t="shared" si="0"/>
        <v>0.3</v>
      </c>
      <c r="G13" s="13">
        <f t="shared" si="1"/>
        <v>45000</v>
      </c>
      <c r="H13" s="11">
        <f t="shared" si="3"/>
        <v>35443.47</v>
      </c>
      <c r="I13" s="11">
        <f t="shared" si="4"/>
        <v>45000</v>
      </c>
      <c r="J13" s="11">
        <f t="shared" si="5"/>
        <v>9556.5299999999988</v>
      </c>
      <c r="K13" s="11" t="str">
        <f t="shared" si="6"/>
        <v/>
      </c>
    </row>
    <row r="14" spans="1:24" x14ac:dyDescent="0.25">
      <c r="A14" s="51">
        <v>42470</v>
      </c>
      <c r="B14" s="77">
        <v>2857.21</v>
      </c>
      <c r="C14" s="11">
        <f t="shared" si="7"/>
        <v>38300.68</v>
      </c>
      <c r="D14" s="13">
        <v>150000</v>
      </c>
      <c r="E14" s="11">
        <f t="shared" si="2"/>
        <v>-111699.32</v>
      </c>
      <c r="F14" s="78">
        <f t="shared" si="0"/>
        <v>0.33333333333333331</v>
      </c>
      <c r="G14" s="13">
        <f t="shared" si="1"/>
        <v>50000</v>
      </c>
      <c r="H14" s="11">
        <f t="shared" si="3"/>
        <v>38300.68</v>
      </c>
      <c r="I14" s="11">
        <f t="shared" si="4"/>
        <v>50000</v>
      </c>
      <c r="J14" s="11">
        <f t="shared" si="5"/>
        <v>11699.32</v>
      </c>
      <c r="K14" s="11" t="str">
        <f t="shared" si="6"/>
        <v/>
      </c>
    </row>
    <row r="15" spans="1:24" x14ac:dyDescent="0.25">
      <c r="A15" s="51">
        <v>42471</v>
      </c>
      <c r="B15" s="77">
        <v>1322.65</v>
      </c>
      <c r="C15" s="11">
        <f t="shared" si="7"/>
        <v>39623.33</v>
      </c>
      <c r="D15" s="13">
        <v>150000</v>
      </c>
      <c r="E15" s="11">
        <f t="shared" si="2"/>
        <v>-110376.67</v>
      </c>
      <c r="F15" s="78">
        <f t="shared" si="0"/>
        <v>0.36666666666666664</v>
      </c>
      <c r="G15" s="13">
        <f t="shared" si="1"/>
        <v>54999.999999999993</v>
      </c>
      <c r="H15" s="11">
        <f t="shared" si="3"/>
        <v>39623.33</v>
      </c>
      <c r="I15" s="11">
        <f t="shared" si="4"/>
        <v>54999.999999999993</v>
      </c>
      <c r="J15" s="11">
        <f t="shared" si="5"/>
        <v>15376.669999999991</v>
      </c>
      <c r="K15" s="11" t="str">
        <f t="shared" si="6"/>
        <v/>
      </c>
    </row>
    <row r="16" spans="1:24" x14ac:dyDescent="0.25">
      <c r="A16" s="51">
        <v>42472</v>
      </c>
      <c r="B16" s="77">
        <v>12421.48</v>
      </c>
      <c r="C16" s="11">
        <f t="shared" si="7"/>
        <v>52044.81</v>
      </c>
      <c r="D16" s="13">
        <v>150000</v>
      </c>
      <c r="E16" s="11">
        <f t="shared" si="2"/>
        <v>-97955.19</v>
      </c>
      <c r="F16" s="78">
        <f t="shared" si="0"/>
        <v>0.4</v>
      </c>
      <c r="G16" s="13">
        <f t="shared" si="1"/>
        <v>60000</v>
      </c>
      <c r="H16" s="11">
        <f t="shared" si="3"/>
        <v>52044.81</v>
      </c>
      <c r="I16" s="11">
        <f t="shared" si="4"/>
        <v>60000</v>
      </c>
      <c r="J16" s="11">
        <f t="shared" si="5"/>
        <v>7955.1900000000023</v>
      </c>
      <c r="K16" s="11" t="str">
        <f t="shared" si="6"/>
        <v/>
      </c>
    </row>
    <row r="17" spans="1:11" x14ac:dyDescent="0.25">
      <c r="A17" s="51">
        <v>42473</v>
      </c>
      <c r="B17" s="77">
        <v>6307.97</v>
      </c>
      <c r="C17" s="11">
        <f t="shared" si="7"/>
        <v>58352.78</v>
      </c>
      <c r="D17" s="13">
        <v>150000</v>
      </c>
      <c r="E17" s="11">
        <f t="shared" si="2"/>
        <v>-91647.22</v>
      </c>
      <c r="F17" s="78">
        <f t="shared" si="0"/>
        <v>0.43333333333333335</v>
      </c>
      <c r="G17" s="13">
        <f t="shared" si="1"/>
        <v>65000</v>
      </c>
      <c r="H17" s="11">
        <f t="shared" si="3"/>
        <v>58352.78</v>
      </c>
      <c r="I17" s="11">
        <f t="shared" si="4"/>
        <v>65000</v>
      </c>
      <c r="J17" s="11">
        <f t="shared" si="5"/>
        <v>6647.2200000000012</v>
      </c>
      <c r="K17" s="11" t="str">
        <f t="shared" si="6"/>
        <v/>
      </c>
    </row>
    <row r="18" spans="1:11" x14ac:dyDescent="0.25">
      <c r="A18" s="51">
        <v>42474</v>
      </c>
      <c r="B18" s="77">
        <v>11928</v>
      </c>
      <c r="C18" s="11">
        <f t="shared" si="7"/>
        <v>70280.78</v>
      </c>
      <c r="D18" s="13">
        <v>150000</v>
      </c>
      <c r="E18" s="11">
        <f t="shared" si="2"/>
        <v>-79719.22</v>
      </c>
      <c r="F18" s="78">
        <f t="shared" si="0"/>
        <v>0.46666666666666667</v>
      </c>
      <c r="G18" s="13">
        <f t="shared" si="1"/>
        <v>70000</v>
      </c>
      <c r="H18" s="11">
        <f t="shared" si="3"/>
        <v>70000</v>
      </c>
      <c r="I18" s="11">
        <f t="shared" si="4"/>
        <v>70280.78</v>
      </c>
      <c r="J18" s="11" t="str">
        <f t="shared" si="5"/>
        <v/>
      </c>
      <c r="K18" s="11">
        <f t="shared" si="6"/>
        <v>280.77999999999884</v>
      </c>
    </row>
    <row r="19" spans="1:11" x14ac:dyDescent="0.25">
      <c r="A19" s="51">
        <v>42475</v>
      </c>
      <c r="B19" s="77">
        <v>13273</v>
      </c>
      <c r="C19" s="11">
        <f t="shared" si="7"/>
        <v>83553.78</v>
      </c>
      <c r="D19" s="13">
        <v>150000</v>
      </c>
      <c r="E19" s="11">
        <f t="shared" si="2"/>
        <v>-66446.22</v>
      </c>
      <c r="F19" s="78">
        <f t="shared" si="0"/>
        <v>0.5</v>
      </c>
      <c r="G19" s="13">
        <f t="shared" si="1"/>
        <v>75000</v>
      </c>
      <c r="H19" s="11">
        <f t="shared" si="3"/>
        <v>75000</v>
      </c>
      <c r="I19" s="11">
        <f t="shared" si="4"/>
        <v>83553.78</v>
      </c>
      <c r="J19" s="11" t="str">
        <f t="shared" si="5"/>
        <v/>
      </c>
      <c r="K19" s="11">
        <f t="shared" si="6"/>
        <v>8553.7799999999988</v>
      </c>
    </row>
    <row r="20" spans="1:11" x14ac:dyDescent="0.25">
      <c r="A20" s="51">
        <v>42476</v>
      </c>
      <c r="B20" s="77">
        <v>7362</v>
      </c>
      <c r="C20" s="11">
        <f t="shared" si="7"/>
        <v>90915.78</v>
      </c>
      <c r="D20" s="13">
        <v>150000</v>
      </c>
      <c r="E20" s="11">
        <f t="shared" si="2"/>
        <v>-59084.22</v>
      </c>
      <c r="F20" s="78">
        <f t="shared" si="0"/>
        <v>0.53333333333333333</v>
      </c>
      <c r="G20" s="13">
        <f t="shared" si="1"/>
        <v>80000</v>
      </c>
      <c r="H20" s="11">
        <f t="shared" si="3"/>
        <v>80000</v>
      </c>
      <c r="I20" s="11">
        <f t="shared" si="4"/>
        <v>90915.78</v>
      </c>
      <c r="J20" s="11" t="str">
        <f t="shared" si="5"/>
        <v/>
      </c>
      <c r="K20" s="11">
        <f t="shared" si="6"/>
        <v>10915.779999999999</v>
      </c>
    </row>
    <row r="21" spans="1:11" x14ac:dyDescent="0.25">
      <c r="A21" s="51">
        <v>42477</v>
      </c>
      <c r="B21" s="77">
        <v>4626</v>
      </c>
      <c r="C21" s="11">
        <f t="shared" si="7"/>
        <v>95541.78</v>
      </c>
      <c r="D21" s="13">
        <v>150000</v>
      </c>
      <c r="E21" s="11">
        <f t="shared" si="2"/>
        <v>-54458.22</v>
      </c>
      <c r="F21" s="78">
        <f t="shared" si="0"/>
        <v>0.56666666666666665</v>
      </c>
      <c r="G21" s="13">
        <f t="shared" si="1"/>
        <v>85000</v>
      </c>
      <c r="H21" s="11">
        <f t="shared" si="3"/>
        <v>85000</v>
      </c>
      <c r="I21" s="11">
        <f t="shared" si="4"/>
        <v>95541.78</v>
      </c>
      <c r="J21" s="11" t="str">
        <f t="shared" si="5"/>
        <v/>
      </c>
      <c r="K21" s="11">
        <f t="shared" si="6"/>
        <v>10541.779999999999</v>
      </c>
    </row>
    <row r="22" spans="1:11" x14ac:dyDescent="0.25">
      <c r="A22" s="51">
        <v>42478</v>
      </c>
      <c r="B22" s="77">
        <v>1128</v>
      </c>
      <c r="C22" s="11">
        <f t="shared" si="7"/>
        <v>96669.78</v>
      </c>
      <c r="D22" s="13">
        <v>150000</v>
      </c>
      <c r="E22" s="11">
        <f t="shared" si="2"/>
        <v>-53330.22</v>
      </c>
      <c r="F22" s="78">
        <f t="shared" si="0"/>
        <v>0.6</v>
      </c>
      <c r="G22" s="13">
        <f t="shared" si="1"/>
        <v>90000</v>
      </c>
      <c r="H22" s="11">
        <f t="shared" si="3"/>
        <v>90000</v>
      </c>
      <c r="I22" s="11">
        <f t="shared" si="4"/>
        <v>96669.78</v>
      </c>
      <c r="J22" s="11" t="str">
        <f t="shared" si="5"/>
        <v/>
      </c>
      <c r="K22" s="11">
        <f t="shared" si="6"/>
        <v>6669.7799999999988</v>
      </c>
    </row>
    <row r="23" spans="1:11" x14ac:dyDescent="0.25">
      <c r="A23" s="51">
        <v>42479</v>
      </c>
      <c r="B23" s="77">
        <v>2481</v>
      </c>
      <c r="C23" s="11">
        <f t="shared" si="7"/>
        <v>99150.78</v>
      </c>
      <c r="D23" s="13">
        <v>150000</v>
      </c>
      <c r="E23" s="11">
        <f t="shared" si="2"/>
        <v>-50849.22</v>
      </c>
      <c r="F23" s="78">
        <f t="shared" si="0"/>
        <v>0.6333333333333333</v>
      </c>
      <c r="G23" s="13">
        <f t="shared" si="1"/>
        <v>95000</v>
      </c>
      <c r="H23" s="11">
        <f t="shared" si="3"/>
        <v>95000</v>
      </c>
      <c r="I23" s="11">
        <f t="shared" si="4"/>
        <v>99150.78</v>
      </c>
      <c r="J23" s="11" t="str">
        <f t="shared" si="5"/>
        <v/>
      </c>
      <c r="K23" s="11">
        <f t="shared" si="6"/>
        <v>4150.7799999999988</v>
      </c>
    </row>
    <row r="24" spans="1:11" x14ac:dyDescent="0.25">
      <c r="A24" s="51">
        <v>42480</v>
      </c>
      <c r="B24" s="77">
        <v>2818</v>
      </c>
      <c r="C24" s="11">
        <f t="shared" si="7"/>
        <v>101968.78</v>
      </c>
      <c r="D24" s="13">
        <v>150000</v>
      </c>
      <c r="E24" s="11">
        <f t="shared" si="2"/>
        <v>-48031.22</v>
      </c>
      <c r="F24" s="78">
        <f t="shared" si="0"/>
        <v>0.66666666666666663</v>
      </c>
      <c r="G24" s="13">
        <f t="shared" si="1"/>
        <v>100000</v>
      </c>
      <c r="H24" s="11">
        <f t="shared" si="3"/>
        <v>100000</v>
      </c>
      <c r="I24" s="11">
        <f t="shared" si="4"/>
        <v>101968.78</v>
      </c>
      <c r="J24" s="11" t="str">
        <f t="shared" si="5"/>
        <v/>
      </c>
      <c r="K24" s="11">
        <f t="shared" si="6"/>
        <v>1968.7799999999988</v>
      </c>
    </row>
    <row r="25" spans="1:11" x14ac:dyDescent="0.25">
      <c r="A25" s="51">
        <v>42481</v>
      </c>
      <c r="B25" s="77"/>
      <c r="C25" s="11" t="str">
        <f t="shared" si="7"/>
        <v>-</v>
      </c>
      <c r="D25" s="13">
        <v>150000</v>
      </c>
      <c r="E25" s="11" t="str">
        <f t="shared" si="2"/>
        <v>-</v>
      </c>
      <c r="F25" s="78">
        <f t="shared" si="0"/>
        <v>0.7</v>
      </c>
      <c r="G25" s="13">
        <f t="shared" si="1"/>
        <v>105000</v>
      </c>
      <c r="H25" s="11">
        <f t="shared" si="3"/>
        <v>105000</v>
      </c>
      <c r="I25" s="11">
        <f t="shared" si="4"/>
        <v>105000</v>
      </c>
      <c r="J25" s="11" t="str">
        <f t="shared" si="5"/>
        <v/>
      </c>
      <c r="K25" s="11">
        <f t="shared" si="6"/>
        <v>0</v>
      </c>
    </row>
    <row r="26" spans="1:11" x14ac:dyDescent="0.25">
      <c r="A26" s="51">
        <v>42482</v>
      </c>
      <c r="B26" s="77"/>
      <c r="C26" s="11" t="str">
        <f t="shared" si="7"/>
        <v>-</v>
      </c>
      <c r="D26" s="13">
        <v>150000</v>
      </c>
      <c r="E26" s="11" t="str">
        <f t="shared" si="2"/>
        <v>-</v>
      </c>
      <c r="F26" s="78">
        <f t="shared" si="0"/>
        <v>0.73333333333333328</v>
      </c>
      <c r="G26" s="13">
        <f t="shared" si="1"/>
        <v>109999.99999999999</v>
      </c>
      <c r="H26" s="11">
        <f t="shared" si="3"/>
        <v>109999.99999999999</v>
      </c>
      <c r="I26" s="11">
        <f t="shared" si="4"/>
        <v>109999.99999999999</v>
      </c>
      <c r="J26" s="11" t="str">
        <f t="shared" si="5"/>
        <v/>
      </c>
      <c r="K26" s="11">
        <f t="shared" si="6"/>
        <v>0</v>
      </c>
    </row>
    <row r="27" spans="1:11" x14ac:dyDescent="0.25">
      <c r="A27" s="51">
        <v>42483</v>
      </c>
      <c r="B27" s="77"/>
      <c r="C27" s="11" t="str">
        <f t="shared" si="7"/>
        <v>-</v>
      </c>
      <c r="D27" s="13">
        <v>150000</v>
      </c>
      <c r="E27" s="11" t="str">
        <f t="shared" si="2"/>
        <v>-</v>
      </c>
      <c r="F27" s="78">
        <f t="shared" si="0"/>
        <v>0.76666666666666672</v>
      </c>
      <c r="G27" s="13">
        <f t="shared" si="1"/>
        <v>115000.00000000001</v>
      </c>
      <c r="H27" s="11">
        <f t="shared" si="3"/>
        <v>115000.00000000001</v>
      </c>
      <c r="I27" s="11">
        <f t="shared" si="4"/>
        <v>115000.00000000001</v>
      </c>
      <c r="J27" s="11" t="str">
        <f t="shared" si="5"/>
        <v/>
      </c>
      <c r="K27" s="11">
        <f t="shared" si="6"/>
        <v>0</v>
      </c>
    </row>
    <row r="28" spans="1:11" x14ac:dyDescent="0.25">
      <c r="A28" s="51">
        <v>42484</v>
      </c>
      <c r="B28" s="77"/>
      <c r="C28" s="11" t="str">
        <f t="shared" si="7"/>
        <v>-</v>
      </c>
      <c r="D28" s="13">
        <v>150000</v>
      </c>
      <c r="E28" s="11" t="str">
        <f t="shared" si="2"/>
        <v>-</v>
      </c>
      <c r="F28" s="78">
        <f t="shared" si="0"/>
        <v>0.8</v>
      </c>
      <c r="G28" s="13">
        <f t="shared" si="1"/>
        <v>120000</v>
      </c>
      <c r="H28" s="11">
        <f t="shared" si="3"/>
        <v>120000</v>
      </c>
      <c r="I28" s="11">
        <f t="shared" si="4"/>
        <v>120000</v>
      </c>
      <c r="J28" s="11" t="str">
        <f t="shared" si="5"/>
        <v/>
      </c>
      <c r="K28" s="11">
        <f t="shared" si="6"/>
        <v>0</v>
      </c>
    </row>
    <row r="29" spans="1:11" x14ac:dyDescent="0.25">
      <c r="A29" s="51">
        <v>42485</v>
      </c>
      <c r="B29" s="77"/>
      <c r="C29" s="11" t="str">
        <f t="shared" si="7"/>
        <v>-</v>
      </c>
      <c r="D29" s="13">
        <v>150000</v>
      </c>
      <c r="E29" s="11" t="str">
        <f t="shared" si="2"/>
        <v>-</v>
      </c>
      <c r="F29" s="78">
        <f t="shared" si="0"/>
        <v>0.83333333333333337</v>
      </c>
      <c r="G29" s="13">
        <f t="shared" si="1"/>
        <v>125000</v>
      </c>
      <c r="H29" s="11">
        <f t="shared" si="3"/>
        <v>125000</v>
      </c>
      <c r="I29" s="11">
        <f t="shared" si="4"/>
        <v>125000</v>
      </c>
      <c r="J29" s="11" t="str">
        <f t="shared" si="5"/>
        <v/>
      </c>
      <c r="K29" s="11">
        <f t="shared" si="6"/>
        <v>0</v>
      </c>
    </row>
    <row r="30" spans="1:11" x14ac:dyDescent="0.25">
      <c r="A30" s="51">
        <v>42486</v>
      </c>
      <c r="B30" s="77"/>
      <c r="C30" s="11" t="str">
        <f t="shared" si="7"/>
        <v>-</v>
      </c>
      <c r="D30" s="13">
        <v>150000</v>
      </c>
      <c r="E30" s="11" t="str">
        <f t="shared" si="2"/>
        <v>-</v>
      </c>
      <c r="F30" s="78">
        <f t="shared" si="0"/>
        <v>0.8666666666666667</v>
      </c>
      <c r="G30" s="13">
        <f t="shared" si="1"/>
        <v>130000</v>
      </c>
      <c r="H30" s="11">
        <f t="shared" si="3"/>
        <v>130000</v>
      </c>
      <c r="I30" s="11">
        <f t="shared" si="4"/>
        <v>130000</v>
      </c>
      <c r="J30" s="11" t="str">
        <f t="shared" si="5"/>
        <v/>
      </c>
      <c r="K30" s="11">
        <f t="shared" si="6"/>
        <v>0</v>
      </c>
    </row>
    <row r="31" spans="1:11" x14ac:dyDescent="0.25">
      <c r="A31" s="51">
        <v>42487</v>
      </c>
      <c r="B31" s="77"/>
      <c r="C31" s="11" t="str">
        <f t="shared" si="7"/>
        <v>-</v>
      </c>
      <c r="D31" s="13">
        <v>150000</v>
      </c>
      <c r="E31" s="11" t="str">
        <f t="shared" si="2"/>
        <v>-</v>
      </c>
      <c r="F31" s="78">
        <f t="shared" si="0"/>
        <v>0.9</v>
      </c>
      <c r="G31" s="13">
        <f t="shared" si="1"/>
        <v>135000</v>
      </c>
      <c r="H31" s="11">
        <f t="shared" si="3"/>
        <v>135000</v>
      </c>
      <c r="I31" s="11">
        <f t="shared" si="4"/>
        <v>135000</v>
      </c>
      <c r="J31" s="11" t="str">
        <f t="shared" si="5"/>
        <v/>
      </c>
      <c r="K31" s="11">
        <f t="shared" si="6"/>
        <v>0</v>
      </c>
    </row>
    <row r="32" spans="1:11" x14ac:dyDescent="0.25">
      <c r="A32" s="51">
        <v>42488</v>
      </c>
      <c r="B32" s="77"/>
      <c r="C32" s="11" t="str">
        <f t="shared" si="7"/>
        <v>-</v>
      </c>
      <c r="D32" s="13">
        <v>150000</v>
      </c>
      <c r="E32" s="11" t="str">
        <f t="shared" si="2"/>
        <v>-</v>
      </c>
      <c r="F32" s="78">
        <f t="shared" si="0"/>
        <v>0.93333333333333335</v>
      </c>
      <c r="G32" s="13">
        <f t="shared" si="1"/>
        <v>140000</v>
      </c>
      <c r="H32" s="11">
        <f t="shared" si="3"/>
        <v>140000</v>
      </c>
      <c r="I32" s="11">
        <f t="shared" si="4"/>
        <v>140000</v>
      </c>
      <c r="J32" s="11" t="str">
        <f t="shared" si="5"/>
        <v/>
      </c>
      <c r="K32" s="11">
        <f t="shared" si="6"/>
        <v>0</v>
      </c>
    </row>
    <row r="33" spans="1:11" x14ac:dyDescent="0.25">
      <c r="A33" s="51">
        <v>42489</v>
      </c>
      <c r="B33" s="77"/>
      <c r="C33" s="11" t="str">
        <f t="shared" si="7"/>
        <v>-</v>
      </c>
      <c r="D33" s="13">
        <v>150000</v>
      </c>
      <c r="E33" s="11" t="str">
        <f t="shared" si="2"/>
        <v>-</v>
      </c>
      <c r="F33" s="78">
        <f t="shared" si="0"/>
        <v>0.96666666666666667</v>
      </c>
      <c r="G33" s="13">
        <f t="shared" si="1"/>
        <v>145000</v>
      </c>
      <c r="H33" s="11">
        <f t="shared" si="3"/>
        <v>145000</v>
      </c>
      <c r="I33" s="11">
        <f t="shared" si="4"/>
        <v>145000</v>
      </c>
      <c r="J33" s="11" t="str">
        <f t="shared" si="5"/>
        <v/>
      </c>
      <c r="K33" s="11">
        <f t="shared" si="6"/>
        <v>0</v>
      </c>
    </row>
    <row r="34" spans="1:11" x14ac:dyDescent="0.25">
      <c r="A34" s="51">
        <v>42490</v>
      </c>
      <c r="B34" s="77"/>
      <c r="C34" s="11" t="str">
        <f t="shared" si="7"/>
        <v>-</v>
      </c>
      <c r="D34" s="13">
        <v>150000</v>
      </c>
      <c r="E34" s="11" t="str">
        <f t="shared" si="2"/>
        <v>-</v>
      </c>
      <c r="F34" s="78">
        <f t="shared" si="0"/>
        <v>1</v>
      </c>
      <c r="G34" s="13">
        <f t="shared" si="1"/>
        <v>150000</v>
      </c>
      <c r="H34" s="11">
        <f t="shared" si="3"/>
        <v>150000</v>
      </c>
      <c r="I34" s="11">
        <f t="shared" si="4"/>
        <v>150000</v>
      </c>
      <c r="J34" s="11" t="str">
        <f t="shared" si="5"/>
        <v/>
      </c>
      <c r="K34" s="11">
        <f t="shared" si="6"/>
        <v>0</v>
      </c>
    </row>
    <row r="52" spans="2:20" x14ac:dyDescent="0.25">
      <c r="T52" s="80"/>
    </row>
    <row r="59" spans="2:20" x14ac:dyDescent="0.25">
      <c r="B59" s="12"/>
      <c r="C59" s="11"/>
      <c r="D59" s="11"/>
      <c r="E59" s="11"/>
      <c r="F59" s="11"/>
      <c r="G59" s="13"/>
      <c r="H59" s="11"/>
      <c r="I59" s="13"/>
      <c r="J59" s="13"/>
      <c r="K59" s="78"/>
      <c r="L59" s="81"/>
      <c r="M59" s="81"/>
      <c r="N59" s="81"/>
      <c r="O59" s="81"/>
      <c r="P59" s="82"/>
    </row>
  </sheetData>
  <mergeCells count="1">
    <mergeCell ref="H1:X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EFAAA-CBE1-48EE-A690-536297EBB0EF}">
  <sheetPr>
    <tabColor theme="5" tint="0.59999389629810485"/>
  </sheetPr>
  <dimension ref="A1:L40"/>
  <sheetViews>
    <sheetView showGridLines="0" workbookViewId="0">
      <selection activeCell="I52" sqref="I52"/>
    </sheetView>
  </sheetViews>
  <sheetFormatPr defaultRowHeight="15" x14ac:dyDescent="0.25"/>
  <cols>
    <col min="1" max="1" width="11.7109375" customWidth="1"/>
    <col min="2" max="2" width="10.140625" customWidth="1"/>
    <col min="3" max="3" width="11.140625" customWidth="1"/>
    <col min="4" max="4" width="10.140625" customWidth="1"/>
    <col min="5" max="5" width="10.7109375" customWidth="1"/>
    <col min="6" max="6" width="12" customWidth="1"/>
    <col min="7" max="7" width="18.42578125" customWidth="1"/>
  </cols>
  <sheetData>
    <row r="1" spans="1:12" x14ac:dyDescent="0.25">
      <c r="A1" s="91" t="s">
        <v>10346</v>
      </c>
      <c r="B1" s="91"/>
      <c r="C1" s="91"/>
      <c r="D1" s="91"/>
      <c r="E1" s="91"/>
      <c r="F1" s="91"/>
      <c r="G1" s="91"/>
      <c r="H1" s="91"/>
      <c r="I1" s="91"/>
      <c r="J1" s="91"/>
      <c r="K1" s="91"/>
      <c r="L1" s="91"/>
    </row>
    <row r="2" spans="1:12" x14ac:dyDescent="0.25">
      <c r="A2" s="91"/>
      <c r="B2" s="91"/>
      <c r="C2" s="91"/>
      <c r="D2" s="91"/>
      <c r="E2" s="91"/>
      <c r="F2" s="91"/>
      <c r="G2" s="91"/>
      <c r="H2" s="91"/>
      <c r="I2" s="91"/>
      <c r="J2" s="91"/>
      <c r="K2" s="91"/>
      <c r="L2" s="91"/>
    </row>
    <row r="4" spans="1:12" ht="14.45" customHeight="1" x14ac:dyDescent="0.25">
      <c r="A4" s="83" t="s">
        <v>10340</v>
      </c>
      <c r="B4" s="83" t="s">
        <v>10341</v>
      </c>
      <c r="C4" s="83" t="s">
        <v>10342</v>
      </c>
      <c r="D4" s="83" t="s">
        <v>10343</v>
      </c>
      <c r="E4" s="83" t="s">
        <v>10344</v>
      </c>
      <c r="F4" s="83" t="s">
        <v>10345</v>
      </c>
    </row>
    <row r="5" spans="1:12" ht="14.45" customHeight="1" x14ac:dyDescent="0.25">
      <c r="A5" s="84">
        <v>6</v>
      </c>
      <c r="B5" s="85">
        <v>10</v>
      </c>
      <c r="C5" s="86">
        <v>0.1</v>
      </c>
      <c r="D5" s="85">
        <f>A5/B5*180</f>
        <v>108</v>
      </c>
      <c r="E5" s="85">
        <v>0</v>
      </c>
      <c r="F5" s="85">
        <v>0</v>
      </c>
    </row>
    <row r="6" spans="1:12" ht="14.45" customHeight="1" x14ac:dyDescent="0.25">
      <c r="A6" s="85"/>
      <c r="B6" s="85"/>
      <c r="C6" s="86">
        <v>0.1</v>
      </c>
      <c r="D6" s="85"/>
      <c r="E6" s="85">
        <f>-COS(RADIANS(D5))</f>
        <v>0.30901699437494734</v>
      </c>
      <c r="F6" s="85">
        <f>SIN(RADIANS(D5))</f>
        <v>0.95105651629515364</v>
      </c>
    </row>
    <row r="7" spans="1:12" ht="14.45" customHeight="1" x14ac:dyDescent="0.25">
      <c r="A7" s="85"/>
      <c r="B7" s="85"/>
      <c r="C7" s="86">
        <v>0.1</v>
      </c>
      <c r="D7" s="85"/>
      <c r="E7" s="85"/>
      <c r="F7" s="85"/>
    </row>
    <row r="8" spans="1:12" ht="14.45" customHeight="1" x14ac:dyDescent="0.25">
      <c r="C8" s="86">
        <v>0.1</v>
      </c>
    </row>
    <row r="9" spans="1:12" ht="14.45" customHeight="1" x14ac:dyDescent="0.25">
      <c r="C9" s="86">
        <v>0.1</v>
      </c>
    </row>
    <row r="10" spans="1:12" ht="14.45" customHeight="1" x14ac:dyDescent="0.25">
      <c r="C10" s="86">
        <v>0.5</v>
      </c>
    </row>
    <row r="11" spans="1:12" ht="14.45" customHeight="1" x14ac:dyDescent="0.25"/>
    <row r="12" spans="1:12" ht="14.45" customHeight="1" x14ac:dyDescent="0.25">
      <c r="A12" s="57"/>
      <c r="B12" s="87"/>
      <c r="D12" s="87"/>
      <c r="E12" s="87"/>
      <c r="F12" s="87"/>
      <c r="G12" s="87"/>
      <c r="H12" s="87"/>
    </row>
    <row r="13" spans="1:12" ht="14.45" customHeight="1" x14ac:dyDescent="0.25">
      <c r="H13" s="88"/>
    </row>
    <row r="14" spans="1:12" ht="14.45" customHeight="1" x14ac:dyDescent="0.25">
      <c r="H14" s="88"/>
    </row>
    <row r="15" spans="1:12" ht="14.45" customHeight="1" x14ac:dyDescent="0.25">
      <c r="H15" s="89"/>
    </row>
    <row r="16" spans="1:12" ht="14.45" customHeight="1" x14ac:dyDescent="0.25">
      <c r="H16" s="89"/>
      <c r="I16" s="87"/>
    </row>
    <row r="17" spans="1:10" ht="14.45" customHeight="1" x14ac:dyDescent="0.25">
      <c r="B17" s="85"/>
      <c r="D17" s="85"/>
      <c r="E17" s="85"/>
      <c r="F17" s="85"/>
      <c r="G17" s="85"/>
      <c r="H17" s="85"/>
      <c r="I17" s="87"/>
    </row>
    <row r="18" spans="1:10" ht="14.45" customHeight="1" x14ac:dyDescent="0.25">
      <c r="B18" s="85"/>
      <c r="D18" s="85"/>
      <c r="E18" s="85"/>
      <c r="F18" s="85"/>
      <c r="G18" s="85"/>
      <c r="H18" s="87"/>
      <c r="I18" s="87"/>
    </row>
    <row r="19" spans="1:10" ht="14.45" customHeight="1" x14ac:dyDescent="0.25">
      <c r="B19" s="85"/>
      <c r="C19" s="87"/>
      <c r="D19" s="85"/>
      <c r="E19" s="85"/>
      <c r="F19" s="85"/>
      <c r="G19" s="85"/>
      <c r="I19" s="87"/>
      <c r="J19" s="87"/>
    </row>
    <row r="20" spans="1:10" x14ac:dyDescent="0.25">
      <c r="A20" s="87"/>
      <c r="B20" s="87"/>
      <c r="C20" s="87"/>
      <c r="D20" s="87"/>
      <c r="E20" s="87"/>
      <c r="F20" s="87"/>
      <c r="G20" s="87"/>
      <c r="I20" s="87"/>
      <c r="J20" s="87"/>
    </row>
    <row r="21" spans="1:10" x14ac:dyDescent="0.25">
      <c r="A21" s="90"/>
      <c r="C21" s="87"/>
      <c r="I21" s="87"/>
      <c r="J21" s="87"/>
    </row>
    <row r="22" spans="1:10" x14ac:dyDescent="0.25">
      <c r="A22" s="90"/>
      <c r="C22" s="87"/>
      <c r="I22" s="87"/>
      <c r="J22" s="87"/>
    </row>
    <row r="23" spans="1:10" x14ac:dyDescent="0.25">
      <c r="A23" s="90"/>
      <c r="C23" s="87"/>
      <c r="I23" s="87"/>
      <c r="J23" s="87"/>
    </row>
    <row r="24" spans="1:10" x14ac:dyDescent="0.25">
      <c r="A24" s="90"/>
      <c r="C24" s="87"/>
      <c r="I24" s="87"/>
      <c r="J24" s="87"/>
    </row>
    <row r="25" spans="1:10" x14ac:dyDescent="0.25">
      <c r="A25" s="90"/>
      <c r="C25" s="87"/>
      <c r="I25" s="87"/>
      <c r="J25" s="87"/>
    </row>
    <row r="26" spans="1:10" x14ac:dyDescent="0.25">
      <c r="A26" s="90"/>
      <c r="C26" s="87"/>
      <c r="I26" s="87"/>
      <c r="J26" s="87"/>
    </row>
    <row r="27" spans="1:10" x14ac:dyDescent="0.25">
      <c r="C27" s="87"/>
      <c r="I27" s="87"/>
      <c r="J27" s="87"/>
    </row>
    <row r="28" spans="1:10" x14ac:dyDescent="0.25">
      <c r="C28" s="87"/>
      <c r="I28" s="87"/>
      <c r="J28" s="87"/>
    </row>
    <row r="29" spans="1:10" x14ac:dyDescent="0.25">
      <c r="I29" s="87"/>
      <c r="J29" s="87"/>
    </row>
    <row r="30" spans="1:10" x14ac:dyDescent="0.25">
      <c r="I30" s="87"/>
      <c r="J30" s="87"/>
    </row>
    <row r="31" spans="1:10" x14ac:dyDescent="0.25">
      <c r="B31" s="87"/>
      <c r="D31" s="87"/>
      <c r="E31" s="87"/>
      <c r="F31" s="87"/>
      <c r="G31" s="87"/>
      <c r="H31" s="87"/>
      <c r="I31" s="87"/>
      <c r="J31" s="87"/>
    </row>
    <row r="32" spans="1:10" x14ac:dyDescent="0.25">
      <c r="B32" s="87"/>
      <c r="D32" s="87"/>
      <c r="E32" s="87"/>
      <c r="F32" s="87"/>
      <c r="G32" s="87"/>
      <c r="H32" s="87"/>
      <c r="I32" s="87"/>
      <c r="J32" s="87"/>
    </row>
    <row r="33" spans="2:10" x14ac:dyDescent="0.25">
      <c r="B33" s="87"/>
      <c r="D33" s="87"/>
      <c r="E33" s="87"/>
      <c r="F33" s="87"/>
      <c r="G33" s="87"/>
      <c r="H33" s="87"/>
      <c r="I33" s="87"/>
      <c r="J33" s="87"/>
    </row>
    <row r="34" spans="2:10" x14ac:dyDescent="0.25">
      <c r="J34" s="87"/>
    </row>
    <row r="35" spans="2:10" x14ac:dyDescent="0.25">
      <c r="J35" s="87"/>
    </row>
    <row r="36" spans="2:10" x14ac:dyDescent="0.25">
      <c r="J36" s="87"/>
    </row>
    <row r="37" spans="2:10" x14ac:dyDescent="0.25">
      <c r="J37" s="87"/>
    </row>
    <row r="38" spans="2:10" x14ac:dyDescent="0.25">
      <c r="B38" s="87"/>
      <c r="D38" s="87"/>
      <c r="E38" s="87"/>
      <c r="F38" s="87"/>
      <c r="G38" s="87"/>
      <c r="H38" s="87"/>
      <c r="I38" s="87"/>
      <c r="J38" s="87"/>
    </row>
    <row r="39" spans="2:10" x14ac:dyDescent="0.25">
      <c r="B39" s="87"/>
      <c r="D39" s="87"/>
      <c r="E39" s="87"/>
      <c r="F39" s="87"/>
      <c r="G39" s="87"/>
      <c r="H39" s="87"/>
      <c r="I39" s="87"/>
      <c r="J39" s="87"/>
    </row>
    <row r="40" spans="2:10" x14ac:dyDescent="0.25">
      <c r="B40" s="87"/>
      <c r="D40" s="87"/>
      <c r="E40" s="87"/>
      <c r="F40" s="87"/>
      <c r="G40" s="87"/>
      <c r="H40" s="87"/>
      <c r="I40" s="87"/>
      <c r="J40" s="87"/>
    </row>
  </sheetData>
  <mergeCells count="1">
    <mergeCell ref="A1:L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93AE70A-F612-4C04-AFBD-B7923CF96C02}">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0A308383-7967-4838-BE33-9D52929306F9}">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8D80D810-6459-4744-A67C-1B1FE8D55861}">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Citizen &amp; Voter Population</vt:lpstr>
      <vt:lpstr>Employee Pay Distribution</vt:lpstr>
      <vt:lpstr>Weather Data Analysis</vt:lpstr>
      <vt:lpstr>Fim Revenue Analysis</vt:lpstr>
      <vt:lpstr>Social Media Engagement</vt:lpstr>
      <vt:lpstr>Baseball Performance</vt:lpstr>
      <vt:lpstr>Film Revenue Analysis</vt:lpstr>
      <vt:lpstr>Organisational &amp; Sales </vt:lpstr>
      <vt:lpstr>Financial Flow and Recruitment </vt:lpstr>
      <vt:lpstr>Seasonal Comparison Of Sharks</vt:lpstr>
      <vt:lpstr>Financial Market Analysis</vt:lpstr>
      <vt:lpstr>Weather Pattern Analysis</vt:lpstr>
      <vt:lpstr>Tempurate Gradient</vt:lpstr>
      <vt:lpstr>Geospatial Analysis</vt:lpstr>
      <vt:lpstr>Performance Analysis</vt:lpstr>
      <vt:lpstr>Accident Trends</vt:lpstr>
      <vt:lpstr>Interactive Fundraising</vt:lpstr>
      <vt:lpstr>Revenue Trend Analysis</vt:lpstr>
      <vt:lpstr>Dynamic Chart Automation</vt:lpstr>
      <vt:lpstr>Animated Area Chart</vt:lpstr>
      <vt:lpstr>Dynamic Dashboard</vt:lpstr>
      <vt:lpstr>Dynamic Value Formatting</vt:lpstr>
      <vt:lpstr>Dynamic Series Selection</vt:lpstr>
      <vt:lpstr>Custom Revenue Pacing</vt:lpstr>
      <vt:lpstr>Custom Gauge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CDutton</dc:creator>
  <cp:lastModifiedBy>Michael Adesanya</cp:lastModifiedBy>
  <dcterms:created xsi:type="dcterms:W3CDTF">2015-10-15T14:17:43Z</dcterms:created>
  <dcterms:modified xsi:type="dcterms:W3CDTF">2025-12-27T16:52:09Z</dcterms:modified>
</cp:coreProperties>
</file>