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teitelbaumsair/Desktop/DI_Bootcamp/Excel Prep Course/"/>
    </mc:Choice>
  </mc:AlternateContent>
  <xr:revisionPtr revIDLastSave="0" documentId="8_{8B93FFA8-05DC-8147-84D9-6C189713388A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P4C2-DB_Consolidate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+CbOn/3YG49NuyrM0gAz6YEuq1g=="/>
    </ext>
  </extLst>
</workbook>
</file>

<file path=xl/calcChain.xml><?xml version="1.0" encoding="utf-8"?>
<calcChain xmlns="http://schemas.openxmlformats.org/spreadsheetml/2006/main">
  <c r="C2" i="2" l="1"/>
  <c r="C6" i="2" s="1"/>
  <c r="D2" i="2"/>
  <c r="E2" i="2"/>
  <c r="C3" i="2"/>
  <c r="D3" i="2"/>
  <c r="E3" i="2"/>
  <c r="E6" i="2" s="1"/>
  <c r="C4" i="2"/>
  <c r="D4" i="2"/>
  <c r="E4" i="2"/>
  <c r="C5" i="2"/>
  <c r="D5" i="2"/>
  <c r="E5" i="2"/>
  <c r="D6" i="2"/>
  <c r="C7" i="2"/>
  <c r="D7" i="2"/>
  <c r="D11" i="2" s="1"/>
  <c r="E7" i="2"/>
  <c r="C8" i="2"/>
  <c r="D8" i="2"/>
  <c r="E8" i="2"/>
  <c r="C9" i="2"/>
  <c r="D9" i="2"/>
  <c r="E9" i="2"/>
  <c r="C10" i="2"/>
  <c r="D10" i="2"/>
  <c r="E10" i="2"/>
  <c r="C11" i="2"/>
  <c r="E11" i="2"/>
  <c r="C12" i="2"/>
  <c r="C16" i="2" s="1"/>
  <c r="D12" i="2"/>
  <c r="E12" i="2"/>
  <c r="E16" i="2" s="1"/>
  <c r="C13" i="2"/>
  <c r="D13" i="2"/>
  <c r="E13" i="2"/>
  <c r="C14" i="2"/>
  <c r="D14" i="2"/>
  <c r="E14" i="2"/>
  <c r="C15" i="2"/>
  <c r="D15" i="2"/>
  <c r="E15" i="2"/>
  <c r="D16" i="2"/>
  <c r="C17" i="2"/>
  <c r="C21" i="2" s="1"/>
  <c r="D17" i="2"/>
  <c r="E17" i="2"/>
  <c r="C18" i="2"/>
  <c r="D18" i="2"/>
  <c r="E18" i="2"/>
  <c r="C19" i="2"/>
  <c r="D19" i="2"/>
  <c r="E19" i="2"/>
  <c r="C20" i="2"/>
  <c r="D20" i="2"/>
  <c r="E20" i="2"/>
  <c r="D21" i="2"/>
  <c r="E21" i="2"/>
  <c r="C22" i="2"/>
  <c r="D22" i="2"/>
  <c r="D26" i="2" s="1"/>
  <c r="E22" i="2"/>
  <c r="C23" i="2"/>
  <c r="D23" i="2"/>
  <c r="E23" i="2"/>
  <c r="E26" i="2" s="1"/>
  <c r="C24" i="2"/>
  <c r="C26" i="2" s="1"/>
  <c r="D24" i="2"/>
  <c r="E24" i="2"/>
  <c r="C25" i="2"/>
  <c r="D25" i="2"/>
  <c r="E25" i="2"/>
  <c r="C27" i="2"/>
  <c r="C31" i="2" s="1"/>
  <c r="D27" i="2"/>
  <c r="E27" i="2"/>
  <c r="E31" i="2" s="1"/>
  <c r="C28" i="2"/>
  <c r="D28" i="2"/>
  <c r="E28" i="2"/>
  <c r="C29" i="2"/>
  <c r="D29" i="2"/>
  <c r="D31" i="2" s="1"/>
  <c r="E29" i="2"/>
  <c r="C30" i="2"/>
  <c r="D30" i="2"/>
  <c r="E30" i="2"/>
  <c r="C32" i="2"/>
  <c r="C36" i="2" s="1"/>
  <c r="D32" i="2"/>
  <c r="D36" i="2" s="1"/>
  <c r="E32" i="2"/>
  <c r="C33" i="2"/>
  <c r="D33" i="2"/>
  <c r="E33" i="2"/>
  <c r="C34" i="2"/>
  <c r="D34" i="2"/>
  <c r="E34" i="2"/>
  <c r="E36" i="2" s="1"/>
  <c r="C35" i="2"/>
  <c r="D35" i="2"/>
  <c r="E35" i="2"/>
  <c r="C37" i="2"/>
  <c r="D37" i="2"/>
  <c r="D41" i="2" s="1"/>
  <c r="E37" i="2"/>
  <c r="E41" i="2" s="1"/>
  <c r="C38" i="2"/>
  <c r="D38" i="2"/>
  <c r="E38" i="2"/>
  <c r="C39" i="2"/>
  <c r="D39" i="2"/>
  <c r="E39" i="2"/>
  <c r="C40" i="2"/>
  <c r="D40" i="2"/>
  <c r="E40" i="2"/>
  <c r="C41" i="2"/>
  <c r="C42" i="2"/>
  <c r="C46" i="2" s="1"/>
  <c r="D42" i="2"/>
  <c r="E42" i="2"/>
  <c r="E46" i="2" s="1"/>
  <c r="C43" i="2"/>
  <c r="D43" i="2"/>
  <c r="E43" i="2"/>
  <c r="C44" i="2"/>
  <c r="D44" i="2"/>
  <c r="E44" i="2"/>
  <c r="C45" i="2"/>
  <c r="D45" i="2"/>
  <c r="E45" i="2"/>
  <c r="D46" i="2"/>
  <c r="C47" i="2"/>
  <c r="D47" i="2"/>
  <c r="E47" i="2"/>
  <c r="E48" i="2" s="1"/>
  <c r="C48" i="2"/>
  <c r="D48" i="2"/>
  <c r="C49" i="2"/>
  <c r="C53" i="2" s="1"/>
  <c r="D49" i="2"/>
  <c r="E49" i="2"/>
  <c r="C50" i="2"/>
  <c r="D50" i="2"/>
  <c r="D53" i="2" s="1"/>
  <c r="E50" i="2"/>
  <c r="C51" i="2"/>
  <c r="D51" i="2"/>
  <c r="E51" i="2"/>
  <c r="E53" i="2" s="1"/>
  <c r="C52" i="2"/>
  <c r="D52" i="2"/>
  <c r="E52" i="2"/>
</calcChain>
</file>

<file path=xl/sharedStrings.xml><?xml version="1.0" encoding="utf-8"?>
<sst xmlns="http://schemas.openxmlformats.org/spreadsheetml/2006/main" count="116" uniqueCount="20">
  <si>
    <t>Current data: January to April 2021</t>
  </si>
  <si>
    <t>May 2021</t>
  </si>
  <si>
    <t>Country</t>
  </si>
  <si>
    <t>Top</t>
  </si>
  <si>
    <t>Bottom</t>
  </si>
  <si>
    <t>Top and bottom</t>
  </si>
  <si>
    <t>Armenia</t>
  </si>
  <si>
    <t>Belarus</t>
  </si>
  <si>
    <t>Bulgaria</t>
  </si>
  <si>
    <t>Russian Federation</t>
  </si>
  <si>
    <t>Hungary</t>
  </si>
  <si>
    <t>Poland</t>
  </si>
  <si>
    <t>Republic of Moldova</t>
  </si>
  <si>
    <t>Czech Republic</t>
  </si>
  <si>
    <t>Romania</t>
  </si>
  <si>
    <t>Ukraine</t>
  </si>
  <si>
    <t>June 2021</t>
  </si>
  <si>
    <t>July 2021</t>
  </si>
  <si>
    <t>Slovakia</t>
  </si>
  <si>
    <t>Consolodation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</si>
</sst>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2"/>
      <color rgb="FF002060"/>
      <name val="Calibri"/>
      <family val="2"/>
    </font>
    <font>
      <sz val="11"/>
      <name val="Calibri"/>
      <family val="2"/>
    </font>
    <font>
      <b/>
      <sz val="12"/>
      <color rgb="FF385623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rgb="FFC55A11"/>
      <name val="Calibri"/>
      <family val="2"/>
    </font>
    <font>
      <b/>
      <sz val="12"/>
      <color rgb="FF7F6000"/>
      <name val="Calibri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548135"/>
      </left>
      <right/>
      <top style="medium">
        <color rgb="FF548135"/>
      </top>
      <bottom style="medium">
        <color rgb="FF548135"/>
      </bottom>
      <diagonal/>
    </border>
    <border>
      <left/>
      <right/>
      <top style="medium">
        <color rgb="FF548135"/>
      </top>
      <bottom style="medium">
        <color rgb="FF548135"/>
      </bottom>
      <diagonal/>
    </border>
    <border>
      <left/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548135"/>
      </left>
      <right/>
      <top style="medium">
        <color rgb="FF548135"/>
      </top>
      <bottom/>
      <diagonal/>
    </border>
    <border>
      <left/>
      <right/>
      <top style="medium">
        <color rgb="FF548135"/>
      </top>
      <bottom/>
      <diagonal/>
    </border>
    <border>
      <left/>
      <right style="medium">
        <color rgb="FF548135"/>
      </right>
      <top style="medium">
        <color rgb="FF548135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548135"/>
      </left>
      <right/>
      <top/>
      <bottom/>
      <diagonal/>
    </border>
    <border>
      <left/>
      <right style="medium">
        <color rgb="FF548135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548135"/>
      </left>
      <right/>
      <top/>
      <bottom style="medium">
        <color rgb="FF548135"/>
      </bottom>
      <diagonal/>
    </border>
    <border>
      <left/>
      <right/>
      <top/>
      <bottom style="medium">
        <color rgb="FF548135"/>
      </bottom>
      <diagonal/>
    </border>
    <border>
      <left/>
      <right style="medium">
        <color rgb="FF548135"/>
      </right>
      <top/>
      <bottom style="medium">
        <color rgb="FF548135"/>
      </bottom>
      <diagonal/>
    </border>
    <border>
      <left style="medium">
        <color rgb="FFC55A11"/>
      </left>
      <right/>
      <top style="medium">
        <color rgb="FFC55A11"/>
      </top>
      <bottom style="medium">
        <color rgb="FFC55A11"/>
      </bottom>
      <diagonal/>
    </border>
    <border>
      <left/>
      <right/>
      <top style="medium">
        <color rgb="FFC55A11"/>
      </top>
      <bottom style="medium">
        <color rgb="FFC55A11"/>
      </bottom>
      <diagonal/>
    </border>
    <border>
      <left/>
      <right style="medium">
        <color rgb="FFC55A11"/>
      </right>
      <top style="medium">
        <color rgb="FFC55A11"/>
      </top>
      <bottom style="medium">
        <color rgb="FFC55A11"/>
      </bottom>
      <diagonal/>
    </border>
    <border>
      <left style="medium">
        <color rgb="FFBF9000"/>
      </left>
      <right/>
      <top style="medium">
        <color rgb="FFBF9000"/>
      </top>
      <bottom style="medium">
        <color rgb="FFBF9000"/>
      </bottom>
      <diagonal/>
    </border>
    <border>
      <left/>
      <right/>
      <top style="medium">
        <color rgb="FFBF9000"/>
      </top>
      <bottom style="medium">
        <color rgb="FFBF9000"/>
      </bottom>
      <diagonal/>
    </border>
    <border>
      <left/>
      <right style="medium">
        <color rgb="FFBF9000"/>
      </right>
      <top style="medium">
        <color rgb="FFBF9000"/>
      </top>
      <bottom style="medium">
        <color rgb="FFBF9000"/>
      </bottom>
      <diagonal/>
    </border>
    <border>
      <left style="medium">
        <color rgb="FFC55A11"/>
      </left>
      <right/>
      <top style="medium">
        <color rgb="FFC55A11"/>
      </top>
      <bottom/>
      <diagonal/>
    </border>
    <border>
      <left/>
      <right/>
      <top style="medium">
        <color rgb="FFC55A11"/>
      </top>
      <bottom/>
      <diagonal/>
    </border>
    <border>
      <left/>
      <right style="medium">
        <color rgb="FFC55A11"/>
      </right>
      <top style="medium">
        <color rgb="FFC55A11"/>
      </top>
      <bottom/>
      <diagonal/>
    </border>
    <border>
      <left style="medium">
        <color rgb="FFBF9000"/>
      </left>
      <right/>
      <top style="medium">
        <color rgb="FFBF9000"/>
      </top>
      <bottom/>
      <diagonal/>
    </border>
    <border>
      <left/>
      <right/>
      <top style="medium">
        <color rgb="FFBF9000"/>
      </top>
      <bottom/>
      <diagonal/>
    </border>
    <border>
      <left/>
      <right style="medium">
        <color rgb="FFBF9000"/>
      </right>
      <top style="medium">
        <color rgb="FFBF9000"/>
      </top>
      <bottom/>
      <diagonal/>
    </border>
    <border>
      <left style="medium">
        <color rgb="FFC55A11"/>
      </left>
      <right/>
      <top/>
      <bottom/>
      <diagonal/>
    </border>
    <border>
      <left/>
      <right style="medium">
        <color rgb="FFC55A11"/>
      </right>
      <top/>
      <bottom/>
      <diagonal/>
    </border>
    <border>
      <left style="medium">
        <color rgb="FFBF9000"/>
      </left>
      <right/>
      <top/>
      <bottom/>
      <diagonal/>
    </border>
    <border>
      <left/>
      <right style="medium">
        <color rgb="FFBF9000"/>
      </right>
      <top/>
      <bottom/>
      <diagonal/>
    </border>
    <border>
      <left style="medium">
        <color rgb="FFC55A11"/>
      </left>
      <right/>
      <top/>
      <bottom style="medium">
        <color rgb="FFC55A11"/>
      </bottom>
      <diagonal/>
    </border>
    <border>
      <left/>
      <right/>
      <top/>
      <bottom style="medium">
        <color rgb="FFC55A11"/>
      </bottom>
      <diagonal/>
    </border>
    <border>
      <left/>
      <right style="medium">
        <color rgb="FFC55A11"/>
      </right>
      <top/>
      <bottom style="medium">
        <color rgb="FFC55A11"/>
      </bottom>
      <diagonal/>
    </border>
    <border>
      <left style="medium">
        <color rgb="FFBF9000"/>
      </left>
      <right/>
      <top/>
      <bottom style="medium">
        <color rgb="FFBF9000"/>
      </bottom>
      <diagonal/>
    </border>
    <border>
      <left/>
      <right/>
      <top/>
      <bottom style="medium">
        <color rgb="FFBF9000"/>
      </bottom>
      <diagonal/>
    </border>
    <border>
      <left/>
      <right style="medium">
        <color rgb="FFBF9000"/>
      </right>
      <top/>
      <bottom style="medium">
        <color rgb="FFBF9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/>
    <xf numFmtId="3" fontId="5" fillId="0" borderId="0" xfId="0" applyNumberFormat="1" applyFont="1" applyAlignment="1">
      <alignment horizontal="center"/>
    </xf>
    <xf numFmtId="3" fontId="5" fillId="0" borderId="14" xfId="0" applyNumberFormat="1" applyFont="1" applyBorder="1" applyAlignment="1">
      <alignment horizontal="center"/>
    </xf>
    <xf numFmtId="0" fontId="5" fillId="0" borderId="15" xfId="0" applyFont="1" applyBorder="1"/>
    <xf numFmtId="3" fontId="5" fillId="0" borderId="16" xfId="0" applyNumberFormat="1" applyFont="1" applyBorder="1" applyAlignment="1">
      <alignment horizontal="center"/>
    </xf>
    <xf numFmtId="0" fontId="5" fillId="0" borderId="17" xfId="0" applyFont="1" applyBorder="1"/>
    <xf numFmtId="3" fontId="5" fillId="0" borderId="18" xfId="0" applyNumberFormat="1" applyFont="1" applyBorder="1" applyAlignment="1">
      <alignment horizontal="center"/>
    </xf>
    <xf numFmtId="3" fontId="5" fillId="0" borderId="19" xfId="0" applyNumberFormat="1" applyFont="1" applyBorder="1" applyAlignment="1">
      <alignment horizontal="center"/>
    </xf>
    <xf numFmtId="0" fontId="5" fillId="0" borderId="20" xfId="0" applyFont="1" applyBorder="1"/>
    <xf numFmtId="3" fontId="5" fillId="0" borderId="21" xfId="0" applyNumberFormat="1" applyFont="1" applyBorder="1" applyAlignment="1">
      <alignment horizontal="center"/>
    </xf>
    <xf numFmtId="3" fontId="5" fillId="0" borderId="22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5" fillId="0" borderId="35" xfId="0" applyFont="1" applyBorder="1"/>
    <xf numFmtId="3" fontId="5" fillId="0" borderId="36" xfId="0" applyNumberFormat="1" applyFont="1" applyBorder="1" applyAlignment="1">
      <alignment horizontal="center"/>
    </xf>
    <xf numFmtId="0" fontId="5" fillId="0" borderId="37" xfId="0" applyFont="1" applyBorder="1"/>
    <xf numFmtId="3" fontId="5" fillId="0" borderId="38" xfId="0" applyNumberFormat="1" applyFont="1" applyBorder="1" applyAlignment="1">
      <alignment horizontal="center"/>
    </xf>
    <xf numFmtId="3" fontId="5" fillId="0" borderId="0" xfId="0" applyNumberFormat="1" applyFont="1"/>
    <xf numFmtId="0" fontId="5" fillId="0" borderId="39" xfId="0" applyFont="1" applyBorder="1"/>
    <xf numFmtId="3" fontId="5" fillId="0" borderId="40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5" fillId="0" borderId="42" xfId="0" applyFont="1" applyBorder="1"/>
    <xf numFmtId="3" fontId="5" fillId="0" borderId="43" xfId="0" applyNumberFormat="1" applyFont="1" applyBorder="1" applyAlignment="1">
      <alignment horizontal="center"/>
    </xf>
    <xf numFmtId="3" fontId="5" fillId="0" borderId="4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49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49" fontId="6" fillId="0" borderId="23" xfId="0" applyNumberFormat="1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49" fontId="7" fillId="0" borderId="26" xfId="0" applyNumberFormat="1" applyFont="1" applyBorder="1" applyAlignment="1">
      <alignment horizontal="center"/>
    </xf>
    <xf numFmtId="0" fontId="2" fillId="0" borderId="27" xfId="0" applyFont="1" applyBorder="1"/>
    <xf numFmtId="0" fontId="2" fillId="0" borderId="28" xfId="0" applyFon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externalLinkPath" Target="P4C2-DB_Consoli$B$4:$E$15dat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3399"/>
  </sheetPr>
  <dimension ref="B1:S1000"/>
  <sheetViews>
    <sheetView showGridLines="0" workbookViewId="0">
      <selection activeCell="J4" sqref="J4"/>
    </sheetView>
  </sheetViews>
  <sheetFormatPr baseColWidth="10" defaultColWidth="14.33203125" defaultRowHeight="15" customHeight="1" x14ac:dyDescent="0.2"/>
  <cols>
    <col min="1" max="1" width="1.83203125" customWidth="1"/>
    <col min="2" max="2" width="23" customWidth="1"/>
    <col min="3" max="4" width="7.33203125" customWidth="1"/>
    <col min="5" max="5" width="13.33203125" bestFit="1" customWidth="1"/>
    <col min="6" max="6" width="1.83203125" customWidth="1"/>
    <col min="7" max="7" width="23" customWidth="1"/>
    <col min="8" max="9" width="7.33203125" customWidth="1"/>
    <col min="10" max="10" width="13.33203125" bestFit="1" customWidth="1"/>
    <col min="11" max="11" width="1.83203125" customWidth="1"/>
    <col min="12" max="26" width="10.6640625" customWidth="1"/>
  </cols>
  <sheetData>
    <row r="1" spans="2:10" ht="6" customHeight="1" x14ac:dyDescent="0.2"/>
    <row r="2" spans="2:10" ht="16" x14ac:dyDescent="0.2">
      <c r="B2" s="35" t="s">
        <v>0</v>
      </c>
      <c r="C2" s="36"/>
      <c r="D2" s="36"/>
      <c r="E2" s="37"/>
      <c r="G2" s="38" t="s">
        <v>1</v>
      </c>
      <c r="H2" s="39"/>
      <c r="I2" s="39"/>
      <c r="J2" s="40"/>
    </row>
    <row r="4" spans="2:10" x14ac:dyDescent="0.2">
      <c r="B4" s="1" t="s">
        <v>2</v>
      </c>
      <c r="C4" s="2" t="s">
        <v>3</v>
      </c>
      <c r="D4" s="2" t="s">
        <v>4</v>
      </c>
      <c r="E4" s="3" t="s">
        <v>5</v>
      </c>
      <c r="G4" s="4" t="s">
        <v>2</v>
      </c>
      <c r="H4" s="5" t="s">
        <v>3</v>
      </c>
      <c r="I4" s="5" t="s">
        <v>4</v>
      </c>
      <c r="J4" s="6" t="s">
        <v>5</v>
      </c>
    </row>
    <row r="5" spans="2:10" x14ac:dyDescent="0.2">
      <c r="B5" s="7" t="s">
        <v>6</v>
      </c>
      <c r="C5" s="8">
        <v>252807.28000000009</v>
      </c>
      <c r="D5" s="8">
        <v>244816.81999999998</v>
      </c>
      <c r="E5" s="9">
        <v>69199.41</v>
      </c>
      <c r="G5" s="10" t="s">
        <v>6</v>
      </c>
      <c r="H5" s="8">
        <v>63201.820000000022</v>
      </c>
      <c r="I5" s="8">
        <v>61204.204999999994</v>
      </c>
      <c r="J5" s="11">
        <v>17299.852500000001</v>
      </c>
    </row>
    <row r="6" spans="2:10" x14ac:dyDescent="0.2">
      <c r="B6" s="7" t="s">
        <v>7</v>
      </c>
      <c r="C6" s="8">
        <v>231030.87000000002</v>
      </c>
      <c r="D6" s="8">
        <v>234409.07999999996</v>
      </c>
      <c r="E6" s="9">
        <v>68670.34</v>
      </c>
      <c r="G6" s="10" t="s">
        <v>7</v>
      </c>
      <c r="H6" s="8">
        <v>57757.717500000006</v>
      </c>
      <c r="I6" s="8">
        <v>58602.26999999999</v>
      </c>
      <c r="J6" s="11">
        <v>17167.584999999999</v>
      </c>
    </row>
    <row r="7" spans="2:10" x14ac:dyDescent="0.2">
      <c r="B7" s="7" t="s">
        <v>8</v>
      </c>
      <c r="C7" s="8">
        <v>207241.28</v>
      </c>
      <c r="D7" s="8">
        <v>237871.72999999998</v>
      </c>
      <c r="E7" s="9">
        <v>78585.73</v>
      </c>
      <c r="G7" s="10" t="s">
        <v>8</v>
      </c>
      <c r="H7" s="8">
        <v>51810.32</v>
      </c>
      <c r="I7" s="8">
        <v>59467.932499999995</v>
      </c>
      <c r="J7" s="11">
        <v>19646.432499999999</v>
      </c>
    </row>
    <row r="8" spans="2:10" x14ac:dyDescent="0.2">
      <c r="B8" s="7" t="s">
        <v>9</v>
      </c>
      <c r="C8" s="8">
        <v>241642.11999999997</v>
      </c>
      <c r="D8" s="8">
        <v>245140.45000000007</v>
      </c>
      <c r="E8" s="9">
        <v>94083.930000000008</v>
      </c>
      <c r="G8" s="10" t="s">
        <v>9</v>
      </c>
      <c r="H8" s="8">
        <v>60410.529999999992</v>
      </c>
      <c r="I8" s="8">
        <v>61285.112500000017</v>
      </c>
      <c r="J8" s="11">
        <v>23520.982500000002</v>
      </c>
    </row>
    <row r="9" spans="2:10" x14ac:dyDescent="0.2">
      <c r="B9" s="7" t="s">
        <v>10</v>
      </c>
      <c r="C9" s="8">
        <v>231462.88000000003</v>
      </c>
      <c r="D9" s="8">
        <v>188920.68999999997</v>
      </c>
      <c r="E9" s="9">
        <v>77517.60000000002</v>
      </c>
      <c r="G9" s="10" t="s">
        <v>10</v>
      </c>
      <c r="H9" s="8">
        <v>57865.720000000008</v>
      </c>
      <c r="I9" s="8">
        <v>47230.172499999993</v>
      </c>
      <c r="J9" s="11">
        <v>19379.400000000005</v>
      </c>
    </row>
    <row r="10" spans="2:10" x14ac:dyDescent="0.2">
      <c r="B10" s="7" t="s">
        <v>11</v>
      </c>
      <c r="C10" s="8">
        <v>238358.50000000006</v>
      </c>
      <c r="D10" s="8">
        <v>180181.77</v>
      </c>
      <c r="E10" s="9">
        <v>63234.499999999993</v>
      </c>
      <c r="G10" s="10" t="s">
        <v>11</v>
      </c>
      <c r="H10" s="8">
        <v>59589.625000000015</v>
      </c>
      <c r="I10" s="8">
        <v>45045.442499999997</v>
      </c>
      <c r="J10" s="11">
        <v>15808.624999999998</v>
      </c>
    </row>
    <row r="11" spans="2:10" x14ac:dyDescent="0.2">
      <c r="B11" s="7" t="s">
        <v>12</v>
      </c>
      <c r="C11" s="8">
        <v>159360.56999999995</v>
      </c>
      <c r="D11" s="8">
        <v>228276.83000000002</v>
      </c>
      <c r="E11" s="9">
        <v>79746.899999999994</v>
      </c>
      <c r="G11" s="10" t="s">
        <v>12</v>
      </c>
      <c r="H11" s="8">
        <v>39840.142499999987</v>
      </c>
      <c r="I11" s="8">
        <v>57069.207500000004</v>
      </c>
      <c r="J11" s="11">
        <v>19936.724999999999</v>
      </c>
    </row>
    <row r="12" spans="2:10" x14ac:dyDescent="0.2">
      <c r="B12" s="7" t="s">
        <v>13</v>
      </c>
      <c r="C12" s="8">
        <v>261728.35000000003</v>
      </c>
      <c r="D12" s="8">
        <v>277127.83</v>
      </c>
      <c r="E12" s="9">
        <v>75436.12000000001</v>
      </c>
      <c r="G12" s="10" t="s">
        <v>13</v>
      </c>
      <c r="H12" s="8">
        <v>65432.087500000009</v>
      </c>
      <c r="I12" s="8">
        <v>69281.957500000004</v>
      </c>
      <c r="J12" s="11">
        <v>18859.030000000002</v>
      </c>
    </row>
    <row r="13" spans="2:10" x14ac:dyDescent="0.2">
      <c r="B13" s="7" t="s">
        <v>14</v>
      </c>
      <c r="C13" s="8">
        <v>227021.40000000002</v>
      </c>
      <c r="D13" s="8">
        <v>142418.29000000004</v>
      </c>
      <c r="E13" s="9">
        <v>70382.16</v>
      </c>
      <c r="G13" s="10" t="s">
        <v>14</v>
      </c>
      <c r="H13" s="8">
        <v>56755.350000000006</v>
      </c>
      <c r="I13" s="8">
        <v>35604.572500000009</v>
      </c>
      <c r="J13" s="11">
        <v>17595.54</v>
      </c>
    </row>
    <row r="14" spans="2:10" x14ac:dyDescent="0.2">
      <c r="B14" s="12" t="s">
        <v>15</v>
      </c>
      <c r="C14" s="13">
        <v>171376.92</v>
      </c>
      <c r="D14" s="13">
        <v>193300.46000000002</v>
      </c>
      <c r="E14" s="14">
        <v>71306.149999999994</v>
      </c>
      <c r="G14" s="15" t="s">
        <v>15</v>
      </c>
      <c r="H14" s="16">
        <v>42844.23</v>
      </c>
      <c r="I14" s="16">
        <v>48325.115000000005</v>
      </c>
      <c r="J14" s="17">
        <v>17826.537499999999</v>
      </c>
    </row>
    <row r="16" spans="2:10" ht="16" x14ac:dyDescent="0.2">
      <c r="B16" s="41" t="s">
        <v>16</v>
      </c>
      <c r="C16" s="42"/>
      <c r="D16" s="42"/>
      <c r="E16" s="43"/>
      <c r="G16" s="44" t="s">
        <v>17</v>
      </c>
      <c r="H16" s="45"/>
      <c r="I16" s="45"/>
      <c r="J16" s="46"/>
    </row>
    <row r="18" spans="2:19" x14ac:dyDescent="0.2">
      <c r="B18" s="18" t="s">
        <v>2</v>
      </c>
      <c r="C18" s="19" t="s">
        <v>3</v>
      </c>
      <c r="D18" s="19" t="s">
        <v>4</v>
      </c>
      <c r="E18" s="20" t="s">
        <v>5</v>
      </c>
      <c r="G18" s="21" t="s">
        <v>2</v>
      </c>
      <c r="H18" s="22" t="s">
        <v>3</v>
      </c>
      <c r="I18" s="22" t="s">
        <v>4</v>
      </c>
      <c r="J18" s="23" t="s">
        <v>5</v>
      </c>
    </row>
    <row r="19" spans="2:19" x14ac:dyDescent="0.2">
      <c r="B19" s="24" t="s">
        <v>6</v>
      </c>
      <c r="C19" s="8">
        <v>82994.420895640142</v>
      </c>
      <c r="D19" s="8">
        <v>113508.43292435678</v>
      </c>
      <c r="E19" s="25">
        <v>17535.284909049915</v>
      </c>
      <c r="G19" s="26" t="s">
        <v>6</v>
      </c>
      <c r="H19" s="8">
        <v>115589.61370132632</v>
      </c>
      <c r="I19" s="8">
        <v>77555.05896843037</v>
      </c>
      <c r="J19" s="27">
        <v>31801.67992909882</v>
      </c>
    </row>
    <row r="20" spans="2:19" x14ac:dyDescent="0.2">
      <c r="B20" s="24" t="s">
        <v>7</v>
      </c>
      <c r="C20" s="8">
        <v>100986.79980408114</v>
      </c>
      <c r="D20" s="8">
        <v>95093.65996076609</v>
      </c>
      <c r="E20" s="25">
        <v>28604.427642231625</v>
      </c>
      <c r="G20" s="26" t="s">
        <v>7</v>
      </c>
      <c r="H20" s="8">
        <v>107342.65289677771</v>
      </c>
      <c r="I20" s="8">
        <v>92154.93375881153</v>
      </c>
      <c r="J20" s="27">
        <v>19471.329404930413</v>
      </c>
    </row>
    <row r="21" spans="2:19" ht="15.75" customHeight="1" x14ac:dyDescent="0.2">
      <c r="B21" s="24" t="s">
        <v>8</v>
      </c>
      <c r="C21" s="8">
        <v>86739.993112206474</v>
      </c>
      <c r="D21" s="8">
        <v>83846.386150159538</v>
      </c>
      <c r="E21" s="25">
        <v>38494.541931963409</v>
      </c>
      <c r="G21" s="26" t="s">
        <v>8</v>
      </c>
      <c r="H21" s="8">
        <v>73054.035409872158</v>
      </c>
      <c r="I21" s="8">
        <v>115855.13470066096</v>
      </c>
      <c r="J21" s="27">
        <v>28778.795782251498</v>
      </c>
    </row>
    <row r="22" spans="2:19" ht="15.75" customHeight="1" x14ac:dyDescent="0.2">
      <c r="B22" s="24" t="s">
        <v>9</v>
      </c>
      <c r="C22" s="8">
        <v>70565.923754009549</v>
      </c>
      <c r="D22" s="8">
        <v>112522.50157150996</v>
      </c>
      <c r="E22" s="25">
        <v>33356.813439619204</v>
      </c>
      <c r="G22" s="26" t="s">
        <v>9</v>
      </c>
      <c r="H22" s="8">
        <v>64051.885919791064</v>
      </c>
      <c r="I22" s="8">
        <v>121097.74296044411</v>
      </c>
      <c r="J22" s="27">
        <v>42834.255773915975</v>
      </c>
      <c r="Q22" s="28"/>
      <c r="R22" s="28"/>
      <c r="S22" s="28"/>
    </row>
    <row r="23" spans="2:19" ht="15.75" customHeight="1" x14ac:dyDescent="0.2">
      <c r="B23" s="24" t="s">
        <v>10</v>
      </c>
      <c r="C23" s="8">
        <v>87487.499466665744</v>
      </c>
      <c r="D23" s="8">
        <v>64329.266913145599</v>
      </c>
      <c r="E23" s="25">
        <v>23113.278461245176</v>
      </c>
      <c r="G23" s="26" t="s">
        <v>10</v>
      </c>
      <c r="H23" s="8">
        <v>71444.516819403856</v>
      </c>
      <c r="I23" s="8">
        <v>82765.947200971597</v>
      </c>
      <c r="J23" s="27">
        <v>22450.416472662026</v>
      </c>
      <c r="N23" s="28"/>
      <c r="O23" s="28"/>
      <c r="P23" s="28"/>
      <c r="Q23" s="28"/>
      <c r="R23" s="28"/>
      <c r="S23" s="28"/>
    </row>
    <row r="24" spans="2:19" ht="15.75" customHeight="1" x14ac:dyDescent="0.2">
      <c r="B24" s="24" t="s">
        <v>11</v>
      </c>
      <c r="C24" s="8">
        <v>115184.2021667035</v>
      </c>
      <c r="D24" s="8">
        <v>60274.456257404716</v>
      </c>
      <c r="E24" s="25">
        <v>19371.029332202615</v>
      </c>
      <c r="G24" s="26" t="s">
        <v>11</v>
      </c>
      <c r="H24" s="8">
        <v>72986.438988661801</v>
      </c>
      <c r="I24" s="8">
        <v>60915.311650172953</v>
      </c>
      <c r="J24" s="27">
        <v>18472.938033460472</v>
      </c>
      <c r="N24" s="28"/>
      <c r="O24" s="28"/>
      <c r="P24" s="28"/>
      <c r="Q24" s="28"/>
      <c r="R24" s="28"/>
      <c r="S24" s="28"/>
    </row>
    <row r="25" spans="2:19" ht="15.75" customHeight="1" x14ac:dyDescent="0.2">
      <c r="B25" s="24" t="s">
        <v>12</v>
      </c>
      <c r="C25" s="8">
        <v>61095.685318501724</v>
      </c>
      <c r="D25" s="8">
        <v>80889.478041999042</v>
      </c>
      <c r="E25" s="25">
        <v>30268.959647154796</v>
      </c>
      <c r="G25" s="26" t="s">
        <v>12</v>
      </c>
      <c r="H25" s="8">
        <v>73051.460540578744</v>
      </c>
      <c r="I25" s="8">
        <v>91620.677097184467</v>
      </c>
      <c r="J25" s="27">
        <v>31260.095976749937</v>
      </c>
      <c r="N25" s="28"/>
      <c r="O25" s="28"/>
      <c r="P25" s="28"/>
      <c r="Q25" s="28"/>
      <c r="R25" s="28"/>
      <c r="S25" s="28"/>
    </row>
    <row r="26" spans="2:19" ht="15.75" customHeight="1" x14ac:dyDescent="0.2">
      <c r="B26" s="24" t="s">
        <v>13</v>
      </c>
      <c r="C26" s="8">
        <v>71117.910241434336</v>
      </c>
      <c r="D26" s="8">
        <v>93445.526457130924</v>
      </c>
      <c r="E26" s="25">
        <v>28615.614032212001</v>
      </c>
      <c r="G26" s="26" t="s">
        <v>13</v>
      </c>
      <c r="H26" s="8">
        <v>72712.730111895915</v>
      </c>
      <c r="I26" s="8">
        <v>84433.274363031058</v>
      </c>
      <c r="J26" s="27">
        <v>36484.743577637404</v>
      </c>
      <c r="N26" s="28"/>
      <c r="O26" s="28"/>
      <c r="P26" s="28"/>
      <c r="Q26" s="28"/>
      <c r="R26" s="28"/>
      <c r="S26" s="28"/>
    </row>
    <row r="27" spans="2:19" ht="15.75" customHeight="1" x14ac:dyDescent="0.2">
      <c r="B27" s="24" t="s">
        <v>14</v>
      </c>
      <c r="C27" s="8">
        <v>103355.06296937609</v>
      </c>
      <c r="D27" s="8">
        <v>46132.876506906832</v>
      </c>
      <c r="E27" s="25">
        <v>25974.316363592821</v>
      </c>
      <c r="G27" s="26" t="s">
        <v>14</v>
      </c>
      <c r="H27" s="8">
        <v>104785.11146975234</v>
      </c>
      <c r="I27" s="8">
        <v>51735.900336629311</v>
      </c>
      <c r="J27" s="27">
        <v>28452.36109956606</v>
      </c>
      <c r="N27" s="28"/>
      <c r="O27" s="28"/>
      <c r="P27" s="28"/>
      <c r="Q27" s="28"/>
      <c r="R27" s="28"/>
      <c r="S27" s="28"/>
    </row>
    <row r="28" spans="2:19" ht="15.75" customHeight="1" x14ac:dyDescent="0.2">
      <c r="B28" s="24" t="s">
        <v>15</v>
      </c>
      <c r="C28" s="8">
        <v>62937.486082566458</v>
      </c>
      <c r="D28" s="8">
        <v>84762.908037004701</v>
      </c>
      <c r="E28" s="25">
        <v>24952.133141645088</v>
      </c>
      <c r="G28" s="26" t="s">
        <v>18</v>
      </c>
      <c r="H28" s="8">
        <v>95917.219881910103</v>
      </c>
      <c r="I28" s="8">
        <v>66936.377587696334</v>
      </c>
      <c r="J28" s="27">
        <v>29872.614896876607</v>
      </c>
      <c r="N28" s="28"/>
      <c r="O28" s="28"/>
      <c r="P28" s="28"/>
      <c r="Q28" s="28"/>
      <c r="R28" s="28"/>
      <c r="S28" s="28"/>
    </row>
    <row r="29" spans="2:19" ht="15.75" customHeight="1" x14ac:dyDescent="0.2">
      <c r="B29" s="29"/>
      <c r="C29" s="30"/>
      <c r="D29" s="30"/>
      <c r="E29" s="31"/>
      <c r="G29" s="32" t="s">
        <v>15</v>
      </c>
      <c r="H29" s="33">
        <v>79895.815965988426</v>
      </c>
      <c r="I29" s="33">
        <v>73349.151830513001</v>
      </c>
      <c r="J29" s="34">
        <v>20808.491329022705</v>
      </c>
      <c r="N29" s="28"/>
      <c r="O29" s="28"/>
      <c r="P29" s="28"/>
      <c r="Q29" s="28"/>
      <c r="R29" s="28"/>
      <c r="S29" s="28"/>
    </row>
    <row r="30" spans="2:19" ht="15.75" customHeight="1" x14ac:dyDescent="0.2">
      <c r="N30" s="28"/>
      <c r="O30" s="28"/>
      <c r="P30" s="28"/>
      <c r="Q30" s="28"/>
      <c r="R30" s="28"/>
      <c r="S30" s="28"/>
    </row>
    <row r="31" spans="2:19" ht="15.75" customHeight="1" x14ac:dyDescent="0.2">
      <c r="N31" s="28"/>
      <c r="O31" s="28"/>
      <c r="P31" s="28"/>
      <c r="Q31" s="28"/>
      <c r="R31" s="28"/>
      <c r="S31" s="28"/>
    </row>
    <row r="32" spans="2:19" ht="15.75" customHeight="1" x14ac:dyDescent="0.2">
      <c r="N32" s="28"/>
      <c r="O32" s="28"/>
      <c r="P32" s="28"/>
      <c r="Q32" s="28"/>
      <c r="R32" s="28"/>
      <c r="S32" s="28"/>
    </row>
    <row r="33" spans="14:16" ht="15.75" customHeight="1" x14ac:dyDescent="0.2">
      <c r="N33" s="28"/>
      <c r="O33" s="28"/>
      <c r="P33" s="28"/>
    </row>
    <row r="34" spans="14:16" ht="15.75" customHeight="1" x14ac:dyDescent="0.2">
      <c r="N34" s="28"/>
      <c r="O34" s="28"/>
      <c r="P34" s="28"/>
    </row>
    <row r="35" spans="14:16" ht="15.75" customHeight="1" x14ac:dyDescent="0.2">
      <c r="N35" s="28"/>
      <c r="O35" s="28"/>
      <c r="P35" s="28"/>
    </row>
    <row r="36" spans="14:16" ht="15.75" customHeight="1" x14ac:dyDescent="0.2">
      <c r="N36" s="28"/>
      <c r="O36" s="28"/>
      <c r="P36" s="28"/>
    </row>
    <row r="37" spans="14:16" ht="15.75" customHeight="1" x14ac:dyDescent="0.2">
      <c r="N37" s="28"/>
      <c r="O37" s="28"/>
      <c r="P37" s="28"/>
    </row>
    <row r="38" spans="14:16" ht="15.75" customHeight="1" x14ac:dyDescent="0.2">
      <c r="N38" s="28"/>
      <c r="O38" s="28"/>
      <c r="P38" s="28"/>
    </row>
    <row r="39" spans="14:16" ht="15.75" customHeight="1" x14ac:dyDescent="0.2">
      <c r="N39" s="28"/>
      <c r="O39" s="28"/>
      <c r="P39" s="28"/>
    </row>
    <row r="40" spans="14:16" ht="15.75" customHeight="1" x14ac:dyDescent="0.2">
      <c r="N40" s="28"/>
      <c r="O40" s="28"/>
      <c r="P40" s="28"/>
    </row>
    <row r="41" spans="14:16" ht="15.75" customHeight="1" x14ac:dyDescent="0.2">
      <c r="N41" s="28"/>
      <c r="O41" s="28"/>
      <c r="P41" s="28"/>
    </row>
    <row r="42" spans="14:16" ht="15.75" customHeight="1" x14ac:dyDescent="0.2">
      <c r="N42" s="28"/>
      <c r="O42" s="28"/>
      <c r="P42" s="28"/>
    </row>
    <row r="43" spans="14:16" ht="15.75" customHeight="1" x14ac:dyDescent="0.2">
      <c r="N43" s="28"/>
      <c r="O43" s="28"/>
      <c r="P43" s="28"/>
    </row>
    <row r="44" spans="14:16" ht="15.75" customHeight="1" x14ac:dyDescent="0.2"/>
    <row r="45" spans="14:16" ht="15.75" customHeight="1" x14ac:dyDescent="0.2"/>
    <row r="46" spans="14:16" ht="15.75" customHeight="1" x14ac:dyDescent="0.2"/>
    <row r="47" spans="14:16" ht="15.75" customHeight="1" x14ac:dyDescent="0.2"/>
    <row r="48" spans="14:1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2:E2"/>
    <mergeCell ref="G2:J2"/>
    <mergeCell ref="B16:E16"/>
    <mergeCell ref="G16:J1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D1A6-A250-624A-A0B3-BF3574A076D1}">
  <dimension ref="A1:E53"/>
  <sheetViews>
    <sheetView tabSelected="1" workbookViewId="0">
      <selection activeCell="C58" sqref="C58"/>
    </sheetView>
  </sheetViews>
  <sheetFormatPr baseColWidth="10" defaultRowHeight="15" outlineLevelRow="1" x14ac:dyDescent="0.2"/>
  <cols>
    <col min="1" max="1" width="16.83203125" bestFit="1" customWidth="1"/>
    <col min="2" max="2" width="3.83203125" customWidth="1"/>
  </cols>
  <sheetData>
    <row r="1" spans="1:5" x14ac:dyDescent="0.2">
      <c r="C1" t="s">
        <v>3</v>
      </c>
      <c r="D1" t="s">
        <v>4</v>
      </c>
      <c r="E1" t="s">
        <v>5</v>
      </c>
    </row>
    <row r="2" spans="1:5" hidden="1" outlineLevel="1" x14ac:dyDescent="0.2">
      <c r="B2" t="s">
        <v>19</v>
      </c>
      <c r="C2" s="47">
        <f>'P4C2-DB_Consolidated'!$C$5</f>
        <v>252807.28000000009</v>
      </c>
      <c r="D2" s="47">
        <f>'P4C2-DB_Consolidated'!$D$5</f>
        <v>244816.81999999998</v>
      </c>
      <c r="E2" s="47">
        <f>'P4C2-DB_Consolidated'!$E$5</f>
        <v>69199.41</v>
      </c>
    </row>
    <row r="3" spans="1:5" hidden="1" outlineLevel="1" collapsed="1" x14ac:dyDescent="0.2">
      <c r="B3" t="s">
        <v>19</v>
      </c>
      <c r="C3" s="47">
        <f>'P4C2-DB_Consolidated'!$H$5</f>
        <v>63201.820000000022</v>
      </c>
      <c r="D3" s="47">
        <f>'P4C2-DB_Consolidated'!$I$5</f>
        <v>61204.204999999994</v>
      </c>
      <c r="E3" s="47">
        <f>'P4C2-DB_Consolidated'!$J$5</f>
        <v>17299.852500000001</v>
      </c>
    </row>
    <row r="4" spans="1:5" hidden="1" outlineLevel="1" collapsed="1" x14ac:dyDescent="0.2">
      <c r="B4" t="s">
        <v>19</v>
      </c>
      <c r="C4" s="47">
        <f>'P4C2-DB_Consolidated'!$C$19</f>
        <v>82994.420895640142</v>
      </c>
      <c r="D4" s="47">
        <f>'P4C2-DB_Consolidated'!$D$19</f>
        <v>113508.43292435678</v>
      </c>
      <c r="E4" s="47">
        <f>'P4C2-DB_Consolidated'!$E$19</f>
        <v>17535.284909049915</v>
      </c>
    </row>
    <row r="5" spans="1:5" hidden="1" outlineLevel="1" collapsed="1" x14ac:dyDescent="0.2">
      <c r="B5" t="s">
        <v>19</v>
      </c>
      <c r="C5" s="47">
        <f>'P4C2-DB_Consolidated'!$H$19</f>
        <v>115589.61370132632</v>
      </c>
      <c r="D5" s="47">
        <f>'P4C2-DB_Consolidated'!$I$19</f>
        <v>77555.05896843037</v>
      </c>
      <c r="E5" s="47">
        <f>'P4C2-DB_Consolidated'!$J$19</f>
        <v>31801.67992909882</v>
      </c>
    </row>
    <row r="6" spans="1:5" collapsed="1" x14ac:dyDescent="0.2">
      <c r="A6" t="s">
        <v>6</v>
      </c>
      <c r="C6" s="47">
        <f>SUM(C2:C5)</f>
        <v>514593.13459696656</v>
      </c>
      <c r="D6" s="47">
        <f>SUM(D2:D5)</f>
        <v>497084.51689278713</v>
      </c>
      <c r="E6" s="47">
        <f>SUM(E2:E5)</f>
        <v>135836.22733814875</v>
      </c>
    </row>
    <row r="7" spans="1:5" hidden="1" outlineLevel="1" x14ac:dyDescent="0.2">
      <c r="B7" t="s">
        <v>19</v>
      </c>
      <c r="C7" s="47">
        <f>'P4C2-DB_Consolidated'!$C$6</f>
        <v>231030.87000000002</v>
      </c>
      <c r="D7" s="47">
        <f>'P4C2-DB_Consolidated'!$D$6</f>
        <v>234409.07999999996</v>
      </c>
      <c r="E7" s="47">
        <f>'P4C2-DB_Consolidated'!$E$6</f>
        <v>68670.34</v>
      </c>
    </row>
    <row r="8" spans="1:5" hidden="1" outlineLevel="1" collapsed="1" x14ac:dyDescent="0.2">
      <c r="B8" t="s">
        <v>19</v>
      </c>
      <c r="C8" s="47">
        <f>'P4C2-DB_Consolidated'!$H$6</f>
        <v>57757.717500000006</v>
      </c>
      <c r="D8" s="47">
        <f>'P4C2-DB_Consolidated'!$I$6</f>
        <v>58602.26999999999</v>
      </c>
      <c r="E8" s="47">
        <f>'P4C2-DB_Consolidated'!$J$6</f>
        <v>17167.584999999999</v>
      </c>
    </row>
    <row r="9" spans="1:5" hidden="1" outlineLevel="1" collapsed="1" x14ac:dyDescent="0.2">
      <c r="B9" t="s">
        <v>19</v>
      </c>
      <c r="C9" s="47">
        <f>'P4C2-DB_Consolidated'!$C$20</f>
        <v>100986.79980408114</v>
      </c>
      <c r="D9" s="47">
        <f>'P4C2-DB_Consolidated'!$D$20</f>
        <v>95093.65996076609</v>
      </c>
      <c r="E9" s="47">
        <f>'P4C2-DB_Consolidated'!$E$20</f>
        <v>28604.427642231625</v>
      </c>
    </row>
    <row r="10" spans="1:5" hidden="1" outlineLevel="1" collapsed="1" x14ac:dyDescent="0.2">
      <c r="B10" t="s">
        <v>19</v>
      </c>
      <c r="C10" s="47">
        <f>'P4C2-DB_Consolidated'!$H$20</f>
        <v>107342.65289677771</v>
      </c>
      <c r="D10" s="47">
        <f>'P4C2-DB_Consolidated'!$I$20</f>
        <v>92154.93375881153</v>
      </c>
      <c r="E10" s="47">
        <f>'P4C2-DB_Consolidated'!$J$20</f>
        <v>19471.329404930413</v>
      </c>
    </row>
    <row r="11" spans="1:5" collapsed="1" x14ac:dyDescent="0.2">
      <c r="A11" t="s">
        <v>7</v>
      </c>
      <c r="C11" s="47">
        <f>SUM(C7:C10)</f>
        <v>497118.0402008589</v>
      </c>
      <c r="D11" s="47">
        <f>SUM(D7:D10)</f>
        <v>480259.94371957763</v>
      </c>
      <c r="E11" s="47">
        <f>SUM(E7:E10)</f>
        <v>133913.68204716203</v>
      </c>
    </row>
    <row r="12" spans="1:5" hidden="1" outlineLevel="1" x14ac:dyDescent="0.2">
      <c r="B12" t="s">
        <v>19</v>
      </c>
      <c r="C12" s="47">
        <f>'P4C2-DB_Consolidated'!$C$7</f>
        <v>207241.28</v>
      </c>
      <c r="D12" s="47">
        <f>'P4C2-DB_Consolidated'!$D$7</f>
        <v>237871.72999999998</v>
      </c>
      <c r="E12" s="47">
        <f>'P4C2-DB_Consolidated'!$E$7</f>
        <v>78585.73</v>
      </c>
    </row>
    <row r="13" spans="1:5" hidden="1" outlineLevel="1" collapsed="1" x14ac:dyDescent="0.2">
      <c r="B13" t="s">
        <v>19</v>
      </c>
      <c r="C13" s="47">
        <f>'P4C2-DB_Consolidated'!$H$7</f>
        <v>51810.32</v>
      </c>
      <c r="D13" s="47">
        <f>'P4C2-DB_Consolidated'!$I$7</f>
        <v>59467.932499999995</v>
      </c>
      <c r="E13" s="47">
        <f>'P4C2-DB_Consolidated'!$J$7</f>
        <v>19646.432499999999</v>
      </c>
    </row>
    <row r="14" spans="1:5" hidden="1" outlineLevel="1" collapsed="1" x14ac:dyDescent="0.2">
      <c r="B14" t="s">
        <v>19</v>
      </c>
      <c r="C14" s="47">
        <f>'P4C2-DB_Consolidated'!$C$21</f>
        <v>86739.993112206474</v>
      </c>
      <c r="D14" s="47">
        <f>'P4C2-DB_Consolidated'!$D$21</f>
        <v>83846.386150159538</v>
      </c>
      <c r="E14" s="47">
        <f>'P4C2-DB_Consolidated'!$E$21</f>
        <v>38494.541931963409</v>
      </c>
    </row>
    <row r="15" spans="1:5" hidden="1" outlineLevel="1" collapsed="1" x14ac:dyDescent="0.2">
      <c r="B15" t="s">
        <v>19</v>
      </c>
      <c r="C15" s="47">
        <f>'P4C2-DB_Consolidated'!$H$21</f>
        <v>73054.035409872158</v>
      </c>
      <c r="D15" s="47">
        <f>'P4C2-DB_Consolidated'!$I$21</f>
        <v>115855.13470066096</v>
      </c>
      <c r="E15" s="47">
        <f>'P4C2-DB_Consolidated'!$J$21</f>
        <v>28778.795782251498</v>
      </c>
    </row>
    <row r="16" spans="1:5" collapsed="1" x14ac:dyDescent="0.2">
      <c r="A16" t="s">
        <v>8</v>
      </c>
      <c r="C16" s="47">
        <f>SUM(C12:C15)</f>
        <v>418845.62852207862</v>
      </c>
      <c r="D16" s="47">
        <f>SUM(D12:D15)</f>
        <v>497041.18335082044</v>
      </c>
      <c r="E16" s="47">
        <f>SUM(E12:E15)</f>
        <v>165505.50021421487</v>
      </c>
    </row>
    <row r="17" spans="1:5" hidden="1" outlineLevel="1" x14ac:dyDescent="0.2">
      <c r="B17" t="s">
        <v>19</v>
      </c>
      <c r="C17" s="47">
        <f>'P4C2-DB_Consolidated'!$C$8</f>
        <v>241642.11999999997</v>
      </c>
      <c r="D17" s="47">
        <f>'P4C2-DB_Consolidated'!$D$8</f>
        <v>245140.45000000007</v>
      </c>
      <c r="E17" s="47">
        <f>'P4C2-DB_Consolidated'!$E$8</f>
        <v>94083.930000000008</v>
      </c>
    </row>
    <row r="18" spans="1:5" hidden="1" outlineLevel="1" collapsed="1" x14ac:dyDescent="0.2">
      <c r="B18" t="s">
        <v>19</v>
      </c>
      <c r="C18" s="47">
        <f>'P4C2-DB_Consolidated'!$H$8</f>
        <v>60410.529999999992</v>
      </c>
      <c r="D18" s="47">
        <f>'P4C2-DB_Consolidated'!$I$8</f>
        <v>61285.112500000017</v>
      </c>
      <c r="E18" s="47">
        <f>'P4C2-DB_Consolidated'!$J$8</f>
        <v>23520.982500000002</v>
      </c>
    </row>
    <row r="19" spans="1:5" hidden="1" outlineLevel="1" collapsed="1" x14ac:dyDescent="0.2">
      <c r="B19" t="s">
        <v>19</v>
      </c>
      <c r="C19" s="47">
        <f>'P4C2-DB_Consolidated'!$C$22</f>
        <v>70565.923754009549</v>
      </c>
      <c r="D19" s="47">
        <f>'P4C2-DB_Consolidated'!$D$22</f>
        <v>112522.50157150996</v>
      </c>
      <c r="E19" s="47">
        <f>'P4C2-DB_Consolidated'!$E$22</f>
        <v>33356.813439619204</v>
      </c>
    </row>
    <row r="20" spans="1:5" hidden="1" outlineLevel="1" collapsed="1" x14ac:dyDescent="0.2">
      <c r="B20" t="s">
        <v>19</v>
      </c>
      <c r="C20" s="47">
        <f>'P4C2-DB_Consolidated'!$H$22</f>
        <v>64051.885919791064</v>
      </c>
      <c r="D20" s="47">
        <f>'P4C2-DB_Consolidated'!$I$22</f>
        <v>121097.74296044411</v>
      </c>
      <c r="E20" s="47">
        <f>'P4C2-DB_Consolidated'!$J$22</f>
        <v>42834.255773915975</v>
      </c>
    </row>
    <row r="21" spans="1:5" collapsed="1" x14ac:dyDescent="0.2">
      <c r="A21" t="s">
        <v>9</v>
      </c>
      <c r="C21" s="47">
        <f>SUM(C17:C20)</f>
        <v>436670.45967380056</v>
      </c>
      <c r="D21" s="47">
        <f>SUM(D17:D20)</f>
        <v>540045.80703195417</v>
      </c>
      <c r="E21" s="47">
        <f>SUM(E17:E20)</f>
        <v>193795.98171353518</v>
      </c>
    </row>
    <row r="22" spans="1:5" hidden="1" outlineLevel="1" x14ac:dyDescent="0.2">
      <c r="B22" t="s">
        <v>19</v>
      </c>
      <c r="C22" s="47">
        <f>'P4C2-DB_Consolidated'!$C$9</f>
        <v>231462.88000000003</v>
      </c>
      <c r="D22" s="47">
        <f>'P4C2-DB_Consolidated'!$D$9</f>
        <v>188920.68999999997</v>
      </c>
      <c r="E22" s="47">
        <f>'P4C2-DB_Consolidated'!$E$9</f>
        <v>77517.60000000002</v>
      </c>
    </row>
    <row r="23" spans="1:5" hidden="1" outlineLevel="1" collapsed="1" x14ac:dyDescent="0.2">
      <c r="B23" t="s">
        <v>19</v>
      </c>
      <c r="C23" s="47">
        <f>'P4C2-DB_Consolidated'!$H$9</f>
        <v>57865.720000000008</v>
      </c>
      <c r="D23" s="47">
        <f>'P4C2-DB_Consolidated'!$I$9</f>
        <v>47230.172499999993</v>
      </c>
      <c r="E23" s="47">
        <f>'P4C2-DB_Consolidated'!$J$9</f>
        <v>19379.400000000005</v>
      </c>
    </row>
    <row r="24" spans="1:5" hidden="1" outlineLevel="1" collapsed="1" x14ac:dyDescent="0.2">
      <c r="B24" t="s">
        <v>19</v>
      </c>
      <c r="C24" s="47">
        <f>'P4C2-DB_Consolidated'!$C$23</f>
        <v>87487.499466665744</v>
      </c>
      <c r="D24" s="47">
        <f>'P4C2-DB_Consolidated'!$D$23</f>
        <v>64329.266913145599</v>
      </c>
      <c r="E24" s="47">
        <f>'P4C2-DB_Consolidated'!$E$23</f>
        <v>23113.278461245176</v>
      </c>
    </row>
    <row r="25" spans="1:5" hidden="1" outlineLevel="1" collapsed="1" x14ac:dyDescent="0.2">
      <c r="B25" t="s">
        <v>19</v>
      </c>
      <c r="C25" s="47">
        <f>'P4C2-DB_Consolidated'!$H$23</f>
        <v>71444.516819403856</v>
      </c>
      <c r="D25" s="47">
        <f>'P4C2-DB_Consolidated'!$I$23</f>
        <v>82765.947200971597</v>
      </c>
      <c r="E25" s="47">
        <f>'P4C2-DB_Consolidated'!$J$23</f>
        <v>22450.416472662026</v>
      </c>
    </row>
    <row r="26" spans="1:5" collapsed="1" x14ac:dyDescent="0.2">
      <c r="A26" t="s">
        <v>10</v>
      </c>
      <c r="C26" s="47">
        <f>SUM(C22:C25)</f>
        <v>448260.61628606962</v>
      </c>
      <c r="D26" s="47">
        <f>SUM(D22:D25)</f>
        <v>383246.07661411713</v>
      </c>
      <c r="E26" s="47">
        <f>SUM(E22:E25)</f>
        <v>142460.69493390725</v>
      </c>
    </row>
    <row r="27" spans="1:5" hidden="1" outlineLevel="1" x14ac:dyDescent="0.2">
      <c r="B27" t="s">
        <v>19</v>
      </c>
      <c r="C27" s="47">
        <f>'P4C2-DB_Consolidated'!$C$10</f>
        <v>238358.50000000006</v>
      </c>
      <c r="D27" s="47">
        <f>'P4C2-DB_Consolidated'!$D$10</f>
        <v>180181.77</v>
      </c>
      <c r="E27" s="47">
        <f>'P4C2-DB_Consolidated'!$E$10</f>
        <v>63234.499999999993</v>
      </c>
    </row>
    <row r="28" spans="1:5" hidden="1" outlineLevel="1" collapsed="1" x14ac:dyDescent="0.2">
      <c r="B28" t="s">
        <v>19</v>
      </c>
      <c r="C28" s="47">
        <f>'P4C2-DB_Consolidated'!$H$10</f>
        <v>59589.625000000015</v>
      </c>
      <c r="D28" s="47">
        <f>'P4C2-DB_Consolidated'!$I$10</f>
        <v>45045.442499999997</v>
      </c>
      <c r="E28" s="47">
        <f>'P4C2-DB_Consolidated'!$J$10</f>
        <v>15808.624999999998</v>
      </c>
    </row>
    <row r="29" spans="1:5" hidden="1" outlineLevel="1" collapsed="1" x14ac:dyDescent="0.2">
      <c r="B29" t="s">
        <v>19</v>
      </c>
      <c r="C29" s="47">
        <f>'P4C2-DB_Consolidated'!$C$24</f>
        <v>115184.2021667035</v>
      </c>
      <c r="D29" s="47">
        <f>'P4C2-DB_Consolidated'!$D$24</f>
        <v>60274.456257404716</v>
      </c>
      <c r="E29" s="47">
        <f>'P4C2-DB_Consolidated'!$E$24</f>
        <v>19371.029332202615</v>
      </c>
    </row>
    <row r="30" spans="1:5" hidden="1" outlineLevel="1" collapsed="1" x14ac:dyDescent="0.2">
      <c r="B30" t="s">
        <v>19</v>
      </c>
      <c r="C30" s="47">
        <f>'P4C2-DB_Consolidated'!$H$24</f>
        <v>72986.438988661801</v>
      </c>
      <c r="D30" s="47">
        <f>'P4C2-DB_Consolidated'!$I$24</f>
        <v>60915.311650172953</v>
      </c>
      <c r="E30" s="47">
        <f>'P4C2-DB_Consolidated'!$J$24</f>
        <v>18472.938033460472</v>
      </c>
    </row>
    <row r="31" spans="1:5" collapsed="1" x14ac:dyDescent="0.2">
      <c r="A31" t="s">
        <v>11</v>
      </c>
      <c r="C31" s="47">
        <f>SUM(C27:C30)</f>
        <v>486118.76615536533</v>
      </c>
      <c r="D31" s="47">
        <f>SUM(D27:D30)</f>
        <v>346416.98040757771</v>
      </c>
      <c r="E31" s="47">
        <f>SUM(E27:E30)</f>
        <v>116887.09236566306</v>
      </c>
    </row>
    <row r="32" spans="1:5" hidden="1" outlineLevel="1" x14ac:dyDescent="0.2">
      <c r="B32" t="s">
        <v>19</v>
      </c>
      <c r="C32" s="47">
        <f>'P4C2-DB_Consolidated'!$C$11</f>
        <v>159360.56999999995</v>
      </c>
      <c r="D32" s="47">
        <f>'P4C2-DB_Consolidated'!$D$11</f>
        <v>228276.83000000002</v>
      </c>
      <c r="E32" s="47">
        <f>'P4C2-DB_Consolidated'!$E$11</f>
        <v>79746.899999999994</v>
      </c>
    </row>
    <row r="33" spans="1:5" hidden="1" outlineLevel="1" collapsed="1" x14ac:dyDescent="0.2">
      <c r="B33" t="s">
        <v>19</v>
      </c>
      <c r="C33" s="47">
        <f>'P4C2-DB_Consolidated'!$H$11</f>
        <v>39840.142499999987</v>
      </c>
      <c r="D33" s="47">
        <f>'P4C2-DB_Consolidated'!$I$11</f>
        <v>57069.207500000004</v>
      </c>
      <c r="E33" s="47">
        <f>'P4C2-DB_Consolidated'!$J$11</f>
        <v>19936.724999999999</v>
      </c>
    </row>
    <row r="34" spans="1:5" hidden="1" outlineLevel="1" collapsed="1" x14ac:dyDescent="0.2">
      <c r="B34" t="s">
        <v>19</v>
      </c>
      <c r="C34" s="47">
        <f>'P4C2-DB_Consolidated'!$C$25</f>
        <v>61095.685318501724</v>
      </c>
      <c r="D34" s="47">
        <f>'P4C2-DB_Consolidated'!$D$25</f>
        <v>80889.478041999042</v>
      </c>
      <c r="E34" s="47">
        <f>'P4C2-DB_Consolidated'!$E$25</f>
        <v>30268.959647154796</v>
      </c>
    </row>
    <row r="35" spans="1:5" hidden="1" outlineLevel="1" collapsed="1" x14ac:dyDescent="0.2">
      <c r="B35" t="s">
        <v>19</v>
      </c>
      <c r="C35" s="47">
        <f>'P4C2-DB_Consolidated'!$H$25</f>
        <v>73051.460540578744</v>
      </c>
      <c r="D35" s="47">
        <f>'P4C2-DB_Consolidated'!$I$25</f>
        <v>91620.677097184467</v>
      </c>
      <c r="E35" s="47">
        <f>'P4C2-DB_Consolidated'!$J$25</f>
        <v>31260.095976749937</v>
      </c>
    </row>
    <row r="36" spans="1:5" collapsed="1" x14ac:dyDescent="0.2">
      <c r="A36" t="s">
        <v>12</v>
      </c>
      <c r="C36" s="47">
        <f>SUM(C32:C35)</f>
        <v>333347.85835908039</v>
      </c>
      <c r="D36" s="47">
        <f>SUM(D32:D35)</f>
        <v>457856.19263918354</v>
      </c>
      <c r="E36" s="47">
        <f>SUM(E32:E35)</f>
        <v>161212.68062390474</v>
      </c>
    </row>
    <row r="37" spans="1:5" hidden="1" outlineLevel="1" x14ac:dyDescent="0.2">
      <c r="B37" t="s">
        <v>19</v>
      </c>
      <c r="C37" s="47">
        <f>'P4C2-DB_Consolidated'!$C$12</f>
        <v>261728.35000000003</v>
      </c>
      <c r="D37" s="47">
        <f>'P4C2-DB_Consolidated'!$D$12</f>
        <v>277127.83</v>
      </c>
      <c r="E37" s="47">
        <f>'P4C2-DB_Consolidated'!$E$12</f>
        <v>75436.12000000001</v>
      </c>
    </row>
    <row r="38" spans="1:5" hidden="1" outlineLevel="1" collapsed="1" x14ac:dyDescent="0.2">
      <c r="B38" t="s">
        <v>19</v>
      </c>
      <c r="C38" s="47">
        <f>'P4C2-DB_Consolidated'!$H$12</f>
        <v>65432.087500000009</v>
      </c>
      <c r="D38" s="47">
        <f>'P4C2-DB_Consolidated'!$I$12</f>
        <v>69281.957500000004</v>
      </c>
      <c r="E38" s="47">
        <f>'P4C2-DB_Consolidated'!$J$12</f>
        <v>18859.030000000002</v>
      </c>
    </row>
    <row r="39" spans="1:5" hidden="1" outlineLevel="1" collapsed="1" x14ac:dyDescent="0.2">
      <c r="B39" t="s">
        <v>19</v>
      </c>
      <c r="C39" s="47">
        <f>'P4C2-DB_Consolidated'!$C$26</f>
        <v>71117.910241434336</v>
      </c>
      <c r="D39" s="47">
        <f>'P4C2-DB_Consolidated'!$D$26</f>
        <v>93445.526457130924</v>
      </c>
      <c r="E39" s="47">
        <f>'P4C2-DB_Consolidated'!$E$26</f>
        <v>28615.614032212001</v>
      </c>
    </row>
    <row r="40" spans="1:5" hidden="1" outlineLevel="1" collapsed="1" x14ac:dyDescent="0.2">
      <c r="B40" t="s">
        <v>19</v>
      </c>
      <c r="C40" s="47">
        <f>'P4C2-DB_Consolidated'!$H$26</f>
        <v>72712.730111895915</v>
      </c>
      <c r="D40" s="47">
        <f>'P4C2-DB_Consolidated'!$I$26</f>
        <v>84433.274363031058</v>
      </c>
      <c r="E40" s="47">
        <f>'P4C2-DB_Consolidated'!$J$26</f>
        <v>36484.743577637404</v>
      </c>
    </row>
    <row r="41" spans="1:5" collapsed="1" x14ac:dyDescent="0.2">
      <c r="A41" t="s">
        <v>13</v>
      </c>
      <c r="C41" s="47">
        <f>SUM(C37:C40)</f>
        <v>470991.07785333029</v>
      </c>
      <c r="D41" s="47">
        <f>SUM(D37:D40)</f>
        <v>524288.58832016203</v>
      </c>
      <c r="E41" s="47">
        <f>SUM(E37:E40)</f>
        <v>159395.50760984942</v>
      </c>
    </row>
    <row r="42" spans="1:5" hidden="1" outlineLevel="1" x14ac:dyDescent="0.2">
      <c r="B42" t="s">
        <v>19</v>
      </c>
      <c r="C42" s="47">
        <f>'P4C2-DB_Consolidated'!$C$13</f>
        <v>227021.40000000002</v>
      </c>
      <c r="D42" s="47">
        <f>'P4C2-DB_Consolidated'!$D$13</f>
        <v>142418.29000000004</v>
      </c>
      <c r="E42" s="47">
        <f>'P4C2-DB_Consolidated'!$E$13</f>
        <v>70382.16</v>
      </c>
    </row>
    <row r="43" spans="1:5" hidden="1" outlineLevel="1" collapsed="1" x14ac:dyDescent="0.2">
      <c r="B43" t="s">
        <v>19</v>
      </c>
      <c r="C43" s="47">
        <f>'P4C2-DB_Consolidated'!$H$13</f>
        <v>56755.350000000006</v>
      </c>
      <c r="D43" s="47">
        <f>'P4C2-DB_Consolidated'!$I$13</f>
        <v>35604.572500000009</v>
      </c>
      <c r="E43" s="47">
        <f>'P4C2-DB_Consolidated'!$J$13</f>
        <v>17595.54</v>
      </c>
    </row>
    <row r="44" spans="1:5" hidden="1" outlineLevel="1" collapsed="1" x14ac:dyDescent="0.2">
      <c r="B44" t="s">
        <v>19</v>
      </c>
      <c r="C44" s="47">
        <f>'P4C2-DB_Consolidated'!$C$27</f>
        <v>103355.06296937609</v>
      </c>
      <c r="D44" s="47">
        <f>'P4C2-DB_Consolidated'!$D$27</f>
        <v>46132.876506906832</v>
      </c>
      <c r="E44" s="47">
        <f>'P4C2-DB_Consolidated'!$E$27</f>
        <v>25974.316363592821</v>
      </c>
    </row>
    <row r="45" spans="1:5" hidden="1" outlineLevel="1" collapsed="1" x14ac:dyDescent="0.2">
      <c r="B45" t="s">
        <v>19</v>
      </c>
      <c r="C45" s="47">
        <f>'P4C2-DB_Consolidated'!$H$27</f>
        <v>104785.11146975234</v>
      </c>
      <c r="D45" s="47">
        <f>'P4C2-DB_Consolidated'!$I$27</f>
        <v>51735.900336629311</v>
      </c>
      <c r="E45" s="47">
        <f>'P4C2-DB_Consolidated'!$J$27</f>
        <v>28452.36109956606</v>
      </c>
    </row>
    <row r="46" spans="1:5" collapsed="1" x14ac:dyDescent="0.2">
      <c r="A46" t="s">
        <v>14</v>
      </c>
      <c r="C46" s="47">
        <f>SUM(C42:C45)</f>
        <v>491916.92443912843</v>
      </c>
      <c r="D46" s="47">
        <f>SUM(D42:D45)</f>
        <v>275891.63934353617</v>
      </c>
      <c r="E46" s="47">
        <f>SUM(E42:E45)</f>
        <v>142404.37746315889</v>
      </c>
    </row>
    <row r="47" spans="1:5" hidden="1" outlineLevel="1" x14ac:dyDescent="0.2">
      <c r="B47" t="s">
        <v>19</v>
      </c>
      <c r="C47" s="47">
        <f>'P4C2-DB_Consolidated'!$H$28</f>
        <v>95917.219881910103</v>
      </c>
      <c r="D47" s="47">
        <f>'P4C2-DB_Consolidated'!$I$28</f>
        <v>66936.377587696334</v>
      </c>
      <c r="E47" s="47">
        <f>'P4C2-DB_Consolidated'!$J$28</f>
        <v>29872.614896876607</v>
      </c>
    </row>
    <row r="48" spans="1:5" collapsed="1" x14ac:dyDescent="0.2">
      <c r="A48" t="s">
        <v>18</v>
      </c>
      <c r="C48" s="47">
        <f>SUM(C47)</f>
        <v>95917.219881910103</v>
      </c>
      <c r="D48" s="47">
        <f>SUM(D47)</f>
        <v>66936.377587696334</v>
      </c>
      <c r="E48" s="47">
        <f>SUM(E47)</f>
        <v>29872.614896876607</v>
      </c>
    </row>
    <row r="49" spans="1:5" hidden="1" outlineLevel="1" x14ac:dyDescent="0.2">
      <c r="B49" t="s">
        <v>19</v>
      </c>
      <c r="C49" s="47">
        <f>'P4C2-DB_Consolidated'!$C$14</f>
        <v>171376.92</v>
      </c>
      <c r="D49" s="47">
        <f>'P4C2-DB_Consolidated'!$D$14</f>
        <v>193300.46000000002</v>
      </c>
      <c r="E49" s="47">
        <f>'P4C2-DB_Consolidated'!$E$14</f>
        <v>71306.149999999994</v>
      </c>
    </row>
    <row r="50" spans="1:5" hidden="1" outlineLevel="1" collapsed="1" x14ac:dyDescent="0.2">
      <c r="B50" t="s">
        <v>19</v>
      </c>
      <c r="C50" s="47">
        <f>'P4C2-DB_Consolidated'!$H$14</f>
        <v>42844.23</v>
      </c>
      <c r="D50" s="47">
        <f>'P4C2-DB_Consolidated'!$I$14</f>
        <v>48325.115000000005</v>
      </c>
      <c r="E50" s="47">
        <f>'P4C2-DB_Consolidated'!$J$14</f>
        <v>17826.537499999999</v>
      </c>
    </row>
    <row r="51" spans="1:5" hidden="1" outlineLevel="1" collapsed="1" x14ac:dyDescent="0.2">
      <c r="B51" t="s">
        <v>19</v>
      </c>
      <c r="C51" s="47">
        <f>'P4C2-DB_Consolidated'!$C$28</f>
        <v>62937.486082566458</v>
      </c>
      <c r="D51" s="47">
        <f>'P4C2-DB_Consolidated'!$D$28</f>
        <v>84762.908037004701</v>
      </c>
      <c r="E51" s="47">
        <f>'P4C2-DB_Consolidated'!$E$28</f>
        <v>24952.133141645088</v>
      </c>
    </row>
    <row r="52" spans="1:5" hidden="1" outlineLevel="1" collapsed="1" x14ac:dyDescent="0.2">
      <c r="B52" t="s">
        <v>19</v>
      </c>
      <c r="C52" s="47">
        <f>'P4C2-DB_Consolidated'!$H$29</f>
        <v>79895.815965988426</v>
      </c>
      <c r="D52" s="47">
        <f>'P4C2-DB_Consolidated'!$I$29</f>
        <v>73349.151830513001</v>
      </c>
      <c r="E52" s="47">
        <f>'P4C2-DB_Consolidated'!$J$29</f>
        <v>20808.491329022705</v>
      </c>
    </row>
    <row r="53" spans="1:5" collapsed="1" x14ac:dyDescent="0.2">
      <c r="A53" t="s">
        <v>15</v>
      </c>
      <c r="C53" s="47">
        <f>SUM(C49:C52)</f>
        <v>357054.4520485549</v>
      </c>
      <c r="D53" s="47">
        <f>SUM(D49:D52)</f>
        <v>399737.63486751774</v>
      </c>
      <c r="E53" s="47">
        <f>SUM(E49:E52)</f>
        <v>134893.3119706678</v>
      </c>
    </row>
  </sheetData>
  <dataConsolidate leftLabels="1" topLabels="1" link="1">
    <dataRefs count="5">
      <dataRef ref="B4:E15" sheet="P4C2-DB_Consolidated"/>
      <dataRef ref="G4:J15" sheet="P4C2-DB_Consolidated"/>
      <dataRef ref="B18:E29" sheet="P4C2-DB_Consolidated"/>
      <dataRef ref="G18:J29" sheet="P4C2-DB_Consolidated"/>
      <dataRef ref="B4:E15" r:id="rId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P4C2-DB_Consolidated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Teitelbaum</cp:lastModifiedBy>
  <dcterms:created xsi:type="dcterms:W3CDTF">2021-06-18T10:47:11Z</dcterms:created>
  <dcterms:modified xsi:type="dcterms:W3CDTF">2024-10-30T14:54:39Z</dcterms:modified>
</cp:coreProperties>
</file>