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64ABEA30-DB5B-47F2-A253-7921FAD3CF1A}" xr6:coauthVersionLast="47" xr6:coauthVersionMax="47" xr10:uidLastSave="{00000000-0000-0000-0000-000000000000}"/>
  <bookViews>
    <workbookView xWindow="28680" yWindow="105" windowWidth="17940" windowHeight="15315" xr2:uid="{130225FD-24AD-4728-9152-74B9746A817F}"/>
  </bookViews>
  <sheets>
    <sheet name="A2Mountain Bike Fram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" l="1"/>
  <c r="C37" i="2"/>
  <c r="C40" i="2"/>
  <c r="C39" i="2"/>
  <c r="C35" i="2"/>
  <c r="C36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<sst xmlns="http://schemas.openxmlformats.org/spreadsheetml/2006/main" count="11" uniqueCount="11">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</sst>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409]* #,##0_ ;_-[$$-409]* \-#,##0\ ;_-[$$-409]* &quot;-&quot;??_ ;_-@_ "/>
    <numFmt numFmtId="165" formatCode="[$-409]mmmm\ d\,\ yyyy;@"/>
    <numFmt numFmtId="166" formatCode="_-* #,##0_-;\-* #,##0_-;_-* &quot;-&quot;??_-;_-@_-"/>
    <numFmt numFmtId="167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 vertical="top"/>
    </xf>
    <xf numFmtId="165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6" fontId="0" fillId="0" borderId="0" xfId="1" applyNumberFormat="1" applyFont="1"/>
    <xf numFmtId="167" fontId="0" fillId="0" borderId="0" xfId="0" applyNumberForma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left" vertical="center"/>
    </xf>
    <xf numFmtId="166" fontId="0" fillId="0" borderId="0" xfId="0" applyNumberFormat="1"/>
    <xf numFmtId="44" fontId="0" fillId="0" borderId="0" xfId="2" applyFont="1"/>
    <xf numFmtId="44" fontId="0" fillId="0" borderId="0" xfId="0" applyNumberFormat="1"/>
    <xf numFmtId="2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tabSelected="1" zoomScale="120" zoomScaleNormal="120" workbookViewId="0">
      <pane ySplit="3" topLeftCell="A20" activePane="bottomLeft" state="frozen"/>
      <selection pane="bottomLeft" activeCell="E37" sqref="E37"/>
    </sheetView>
  </sheetViews>
  <sheetFormatPr defaultRowHeight="15" x14ac:dyDescent="0.25"/>
  <cols>
    <col min="1" max="1" width="11" customWidth="1"/>
    <col min="2" max="2" width="17.28515625" customWidth="1"/>
    <col min="3" max="3" width="18.5703125" customWidth="1"/>
    <col min="4" max="4" width="15.5703125" customWidth="1"/>
    <col min="5" max="5" width="16.42578125" customWidth="1"/>
  </cols>
  <sheetData>
    <row r="1" spans="1:6" ht="29.25" customHeight="1" x14ac:dyDescent="0.25">
      <c r="A1" s="10" t="s">
        <v>0</v>
      </c>
      <c r="B1" s="10"/>
      <c r="C1" s="10"/>
      <c r="D1" s="10"/>
      <c r="E1" s="10"/>
      <c r="F1" s="10"/>
    </row>
    <row r="3" spans="1:6" ht="37.5" x14ac:dyDescent="0.25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25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25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25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25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25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25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25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25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25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25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25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25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25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25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25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25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25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25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25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25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25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25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25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25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25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25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25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25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25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6" x14ac:dyDescent="0.25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6" x14ac:dyDescent="0.25">
      <c r="B34" s="3"/>
      <c r="C34" s="6"/>
      <c r="D34" s="7"/>
      <c r="E34" s="1"/>
    </row>
    <row r="35" spans="2:6" x14ac:dyDescent="0.25">
      <c r="B35" s="8" t="s">
        <v>5</v>
      </c>
      <c r="C35" s="12">
        <f>SUM(E4:E33)</f>
        <v>23059600</v>
      </c>
      <c r="F35" s="14"/>
    </row>
    <row r="36" spans="2:6" x14ac:dyDescent="0.25">
      <c r="B36" s="8" t="s">
        <v>6</v>
      </c>
      <c r="C36" s="11">
        <f>SUM(C4:C33)</f>
        <v>115298</v>
      </c>
    </row>
    <row r="37" spans="2:6" x14ac:dyDescent="0.25">
      <c r="B37" s="9" t="s">
        <v>7</v>
      </c>
      <c r="C37" s="14">
        <f>MIN(C4:C33)</f>
        <v>2560</v>
      </c>
      <c r="D37" s="3">
        <v>45046</v>
      </c>
    </row>
    <row r="38" spans="2:6" x14ac:dyDescent="0.25">
      <c r="B38" s="9" t="s">
        <v>8</v>
      </c>
      <c r="C38" s="14">
        <f>MAX(C4:C33)</f>
        <v>4921</v>
      </c>
      <c r="D38" s="3">
        <v>45032</v>
      </c>
    </row>
    <row r="39" spans="2:6" x14ac:dyDescent="0.25">
      <c r="B39" s="9" t="s">
        <v>9</v>
      </c>
      <c r="C39" s="14">
        <f>COUNT(C4:C33)</f>
        <v>30</v>
      </c>
    </row>
    <row r="40" spans="2:6" x14ac:dyDescent="0.25">
      <c r="B40" s="9" t="s">
        <v>10</v>
      </c>
      <c r="C40" s="13">
        <f>C35/C39</f>
        <v>768653.33333333337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2025-03-02T12:46:07Z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