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80890EC8-892B-4095-A069-243D3FA81E46}" xr6:coauthVersionLast="47" xr6:coauthVersionMax="47" xr10:uidLastSave="{00000000-0000-0000-0000-000000000000}"/>
  <bookViews>
    <workbookView xWindow="8970" yWindow="5085" windowWidth="28800" windowHeight="15315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Effect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2" i="1"/>
  <c r="E11" i="1"/>
  <c r="E9" i="1"/>
  <c r="AP42" i="1"/>
  <c r="AO42" i="1"/>
  <c r="AN42" i="1"/>
  <c r="E42" i="1"/>
  <c r="AP41" i="1"/>
  <c r="AO41" i="1"/>
  <c r="AN41" i="1"/>
  <c r="E41" i="1"/>
  <c r="AP40" i="1"/>
  <c r="AO40" i="1"/>
  <c r="AN40" i="1"/>
  <c r="E40" i="1"/>
  <c r="AP39" i="1"/>
  <c r="AO39" i="1"/>
  <c r="AN39" i="1"/>
  <c r="E39" i="1"/>
  <c r="AP38" i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P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<sst xmlns="http://schemas.openxmlformats.org/spreadsheetml/2006/main" count="1683" uniqueCount="688">
  <si>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</si>
  <si>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</si>
  <si>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</si>
  <si>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</si>
  <si>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</si>
  <si>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</si>
  <si>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</si>
  <si>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</si>
  <si>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</si>
  <si>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</si>
  <si>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</si>
  <si>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</si>
  <si>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</si>
  <si>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</si>
  <si>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</si>
  <si>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</si>
  <si>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</si>
  <si>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</si>
  <si>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</si>
  <si>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</si>
  <si>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</si>
  <si>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</si>
  <si>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</si>
  <si>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</si>
  <si>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</si>
  <si>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</si>
  <si>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</si>
  <si>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</si>
  <si>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</si>
  <si>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</si>
  <si>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</si>
  <si>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</si>
  <si>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</si>
  <si>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</si>
  <si>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</si>
  <si>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</si>
  <si>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</si>
  <si>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</si>
  <si>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</si>
  <si>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</si>
  <si>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</si>
  <si>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</si>
  <si>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</si>
  <si>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</si>
  <si>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</si>
  <si>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</si>
  <si>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</si>
  <si>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</si>
  <si>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</si>
  <si>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</si>
  <si>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</si>
  <si>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</si>
  <si>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</si>
  <si>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</si>
  <si>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</si>
  <si>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</si>
  <si>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</si>
  <si>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</si>
  <si>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</si>
  <si>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</si>
  <si>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</si>
  <si>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</si>
  <si>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</si>
  <si>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</si>
  <si>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</si>
  <si>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</si>
  <si>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</si>
  <si>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</si>
  <si>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</si>
  <si>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</si>
  <si>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</si>
  <si>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</si>
  <si>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</si>
  <si>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</si>
  <si>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</si>
  <si>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</si>
  <si>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</si>
  <si>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</si>
  <si>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</si>
  <si>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</si>
  <si>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</si>
  <si>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</si>
  <si>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</si>
  <si>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</si>
  <si>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</si>
  <si>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</si>
  <si>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</si>
  <si>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</si>
  <si>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</si>
  <si>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</si>
  <si>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</si>
  <si>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</si>
  <si>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</si>
  <si>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</si>
  <si>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</si>
  <si>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</si>
  <si>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</si>
  <si>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</si>
  <si>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</si>
  <si>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</si>
  <si>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</si>
  <si>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</si>
  <si>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</si>
  <si>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</si>
  <si>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</si>
  <si>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</si>
  <si>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</si>
  <si>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</si>
  <si>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</si>
  <si>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</si>
  <si>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</si>
  <si>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</si>
  <si>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</si>
  <si>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</si>
  <si>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</si>
  <si>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</si>
  <si>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</si>
  <si>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</si>
  <si>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</si>
  <si>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</si>
  <si>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</si>
  <si>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</si>
  <si>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</si>
  <si>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</si>
  <si>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</si>
  <si>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</si>
  <si>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</si>
  <si>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</si>
  <si>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</si>
  <si>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</si>
  <si>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</si>
  <si>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</si>
  <si>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</si>
  <si>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</si>
  <si>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</si>
  <si>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</si>
  <si>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</si>
  <si>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</si>
  <si>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</si>
  <si>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</si>
  <si>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</si>
  <si>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</si>
  <si>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</si>
  <si>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</si>
  <si>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</si>
  <si>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</si>
  <si>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</si>
  <si>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</si>
  <si>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</si>
  <si>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</si>
  <si>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</si>
  <si>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</si>
  <si>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</si>
  <si>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</si>
  <si>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</si>
  <si>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</si>
  <si>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</si>
  <si>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</si>
  <si>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</si>
  <si>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</si>
  <si>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</si>
  <si>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</si>
  <si>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</si>
  <si>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</si>
  <si>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</si>
  <si>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</si>
  <si>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</si>
  <si>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</si>
  <si>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</si>
  <si>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</si>
  <si>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</si>
  <si>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</si>
  <si>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</si>
  <si>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</si>
  <si>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</si>
  <si>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</si>
  <si>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</si>
  <si>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</si>
  <si>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</si>
  <si>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</si>
  <si>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</si>
  <si>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</si>
  <si>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</si>
  <si>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</si>
  <si>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</si>
  <si>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</si>
  <si>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</si>
  <si>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</si>
  <si>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</si>
  <si>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</si>
  <si>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</si>
  <si>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</si>
  <si>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</si>
  <si>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</si>
  <si>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</si>
  <si>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</si>
  <si>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</si>
  <si>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</si>
  <si>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</si>
  <si>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</si>
  <si>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</si>
  <si>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</si>
  <si>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</si>
  <si>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</si>
  <si>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</si>
  <si>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</si>
  <si>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</si>
  <si>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</si>
  <si>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</si>
  <si>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</si>
  <si>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</si>
  <si>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</si>
  <si>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</si>
  <si>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</si>
  <si>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</si>
  <si>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</si>
  <si>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</si>
  <si>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</si>
  <si>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</si>
  <si>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</si>
  <si>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</si>
  <si>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</si>
  <si>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</si>
  <si>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</si>
  <si>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</si>
  <si>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</si>
  <si>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</si>
  <si>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</si>
  <si>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</si>
  <si>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</si>
  <si>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</si>
  <si>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</si>
  <si>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</si>
  <si>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</si>
  <si>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</si>
  <si>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</si>
  <si>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</si>
  <si>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</si>
  <si>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</si>
  <si>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</si>
  <si>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</si>
  <si>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</si>
  <si>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</si>
  <si>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</si>
  <si>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</si>
  <si>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</si>
  <si>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</si>
  <si>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</si>
  <si>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</si>
  <si>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</si>
  <si>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</si>
  <si>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</si>
  <si>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</si>
  <si>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</si>
  <si>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</si>
  <si>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</si>
  <si>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</si>
  <si>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</si>
  <si>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</si>
  <si>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</si>
  <si>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</si>
  <si>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</si>
  <si>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</si>
  <si>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</si>
  <si>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</si>
  <si>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</si>
  <si>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</si>
  <si>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</si>
  <si>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</si>
  <si>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</si>
  <si>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</si>
  <si>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</si>
  <si>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</si>
  <si>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</si>
  <si>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</si>
  <si>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</si>
  <si>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</si>
  <si>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</si>
  <si>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</si>
  <si>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</si>
  <si>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</si>
  <si>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</si>
  <si>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</si>
  <si>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</si>
  <si>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</si>
  <si>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</si>
  <si>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</si>
  <si>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</si>
  <si>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</si>
  <si>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</si>
  <si>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</si>
  <si>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</si>
  <si>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</si>
  <si>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</si>
  <si>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</si>
  <si>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</si>
  <si>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</si>
  <si>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</si>
  <si>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</si>
  <si>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</si>
  <si>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</si>
  <si>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</si>
  <si>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</si>
  <si>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</si>
  <si>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</si>
  <si>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</si>
  <si>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</si>
  <si>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</si>
  <si>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</si>
  <si>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</si>
  <si>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</si>
  <si>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</si>
  <si>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</si>
  <si>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</si>
  <si>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</si>
  <si>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</si>
  <si>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</si>
  <si>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</si>
  <si>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</si>
  <si>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</si>
  <si>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</si>
  <si>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</si>
  <si>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</si>
  <si>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</si>
  <si>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</si>
  <si>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</si>
  <si>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</si>
  <si>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</si>
  <si>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</si>
  <si>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</si>
  <si>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</si>
  <si>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</si>
  <si>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</si>
  <si>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</si>
  <si>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</si>
  <si>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</si>
  <si>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</si>
  <si>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</si>
  <si>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</si>
  <si>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</si>
  <si>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</si>
  <si>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</si>
  <si>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</si>
  <si>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</si>
  <si>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</si>
  <si>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</si>
  <si>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</si>
  <si>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</si>
  <si>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</si>
  <si>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</si>
  <si>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</si>
  <si>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</si>
  <si>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</si>
  <si>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</si>
  <si>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</si>
  <si>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</si>
  <si>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</si>
  <si>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</si>
  <si>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</si>
  <si>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</si>
  <si>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</si>
  <si>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</si>
  <si>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</si>
  <si>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</si>
  <si>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</si>
  <si>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</si>
  <si>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</si>
  <si>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</si>
  <si>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</si>
  <si>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</si>
  <si>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</si>
  <si>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</si>
  <si>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</si>
  <si>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</si>
  <si>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</si>
  <si>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</si>
  <si>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</si>
  <si>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</si>
  <si>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</si>
  <si>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</si>
  <si>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</si>
  <si>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</si>
  <si>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</si>
  <si>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</si>
  <si>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</si>
  <si>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</si>
  <si>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</si>
  <si>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</si>
  <si>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</si>
  <si>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</si>
  <si>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</si>
  <si>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</si>
  <si>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</si>
  <si>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</si>
  <si>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</si>
  <si>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</si>
  <si>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</si>
  <si>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</si>
  <si>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</si>
  <si>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</si>
  <si>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</si>
  <si>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</si>
  <si>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</si>
  <si>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</si>
  <si>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</si>
  <si>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</si>
  <si>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</si>
  <si>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</si>
  <si>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</si>
  <si>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</si>
  <si>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</si>
  <si>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</si>
  <si>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</si>
  <si>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</si>
  <si>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</si>
  <si>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</si>
  <si>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</si>
  <si>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</si>
  <si>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</si>
  <si>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</si>
  <si>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</si>
  <si>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</si>
  <si>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</si>
  <si>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</si>
  <si>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</si>
  <si>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</si>
  <si>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</si>
  <si>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</si>
  <si>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</si>
  <si>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</si>
  <si>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</si>
  <si>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</si>
  <si>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</si>
  <si>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</si>
  <si>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</si>
  <si>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</si>
  <si>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</si>
  <si>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</si>
  <si>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</si>
  <si>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</si>
  <si>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</si>
  <si>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</si>
  <si>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</si>
  <si>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</si>
  <si>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</si>
  <si>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</si>
  <si>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</si>
  <si>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</si>
  <si>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</si>
  <si>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</si>
  <si>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</si>
  <si>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</si>
  <si>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</si>
  <si>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</si>
  <si>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</si>
  <si>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</si>
  <si>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</si>
  <si>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</si>
  <si>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</si>
  <si>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</si>
  <si>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</si>
  <si>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</si>
  <si>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</si>
  <si>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</si>
  <si>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</si>
  <si>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</si>
  <si>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</si>
  <si>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</si>
  <si>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</si>
  <si>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</si>
  <si>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</si>
  <si>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</si>
  <si>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</si>
  <si>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</si>
  <si>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</si>
  <si>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</si>
  <si>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</si>
  <si>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</si>
  <si>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</si>
  <si>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</si>
  <si>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</si>
  <si>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</si>
  <si>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</si>
  <si>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</si>
  <si>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</si>
  <si>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</si>
  <si>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</si>
  <si>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</si>
  <si>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</si>
  <si>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</si>
  <si>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</si>
  <si>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</si>
  <si>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</si>
  <si>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</si>
  <si>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</si>
  <si>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</si>
  <si>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</si>
  <si>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</si>
  <si>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</si>
  <si>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</si>
  <si>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</si>
  <si>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</si>
  <si>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</si>
  <si>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</si>
  <si>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</si>
  <si>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</si>
  <si>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</si>
  <si>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</si>
  <si>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</si>
  <si>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</si>
  <si>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</si>
  <si>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</si>
  <si>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</si>
  <si>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</si>
  <si>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</si>
  <si>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</si>
  <si>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</si>
  <si>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</si>
  <si>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</si>
  <si>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</si>
  <si>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</si>
  <si>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</si>
  <si>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</si>
  <si>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</si>
  <si>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</si>
  <si>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</si>
  <si>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</si>
  <si>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</si>
  <si>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</si>
  <si>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</si>
  <si>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</si>
  <si>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</si>
  <si>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</si>
  <si>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</si>
  <si>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</si>
  <si>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</si>
  <si>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</si>
  <si>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</si>
  <si>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</si>
  <si>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</si>
  <si>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</si>
  <si>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</si>
  <si>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</si>
  <si>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</si>
  <si>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</si>
  <si>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</si>
  <si>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</si>
  <si>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</si>
  <si>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</si>
  <si>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</si>
  <si>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</si>
  <si>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</si>
  <si>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</si>
  <si>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</si>
  <si>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</si>
  <si>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</si>
  <si>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</si>
  <si>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</si>
  <si>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</si>
  <si>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</si>
  <si>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</si>
  <si>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</si>
  <si>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</si>
  <si>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</si>
  <si>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</si>
  <si>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</si>
  <si>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</si>
  <si>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</si>
  <si>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</si>
  <si>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</si>
  <si>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</si>
  <si>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</si>
  <si>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</si>
  <si>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</si>
  <si>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</si>
  <si>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</si>
  <si>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</si>
  <si>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</si>
  <si>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</si>
  <si>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</si>
  <si>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</si>
  <si>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</si>
  <si>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</si>
  <si>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</si>
  <si>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</si>
  <si>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</si>
  <si>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</si>
  <si>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</si>
  <si>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</si>
  <si>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</si>
  <si>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</si>
  <si>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</si>
  <si>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</si>
  <si>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</si>
  <si>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</si>
  <si>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</si>
  <si>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</si>
  <si>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</si>
  <si>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</si>
  <si>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</si>
  <si>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</si>
  <si>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</si>
  <si>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</si>
  <si>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</si>
  <si>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</si>
  <si>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未复活标记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</si>
  <si>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</si>
  <si>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</si>
  <si>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</si>
  <si>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用于可复活单位复活前后能使用哪些技能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</si>
  <si>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</si>
  <si>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</si>
  <si>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</si>
  <si>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</si>
  <si>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</si>
  <si>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</si>
  <si>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</si>
  <si>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未复活标记</t>
    <phoneticPr fontId="5" type="noConversion"/>
  </si>
  <si>
    <t>霜星登场标记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</si>
  <si>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</si>
  <si>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</si>
  <si>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</si>
  <si>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</si>
  <si>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</si>
  <si>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</si>
  <si>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</si>
  <si>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</si>
  <si>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</si>
  <si>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</si>
  <si>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</si>
  <si>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</si>
  <si>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</si>
  <si>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</si>
  <si>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</si>
  <si>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</si>
  <si>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</si>
  <si>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</si>
  <si>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</si>
  <si>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</si>
  <si>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</si>
  <si>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</si>
  <si>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</si>
  <si>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</si>
  <si>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</si>
  <si>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</si>
  <si>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</si>
  <si>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</si>
  <si>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</si>
  <si>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霜星近身攻击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</si>
  <si>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</si>
  <si>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</si>
  <si>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</si>
  <si>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</si>
  <si>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</si>
  <si>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霜星登场标记,霜星近身攻击,霜星普通攻击,霜星冰环,霜星拆地板,霜星锁血,霜星复活冰环</t>
    <phoneticPr fontId="8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</si>
  <si>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</si>
  <si>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</si>
  <si>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</si>
  <si>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</si>
  <si>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</si>
  <si>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TestMap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</si>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</sst>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1"/>
  <sheetViews>
    <sheetView tabSelected="1" workbookViewId="0">
      <pane xSplit="1" ySplit="3" topLeftCell="AA4" activePane="bottomRight" state="frozen"/>
      <selection pane="topRight"/>
      <selection pane="bottomLeft"/>
      <selection pane="bottomRight" activeCell="AT10" sqref="AT10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571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570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569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s="12" t="s">
        <v>659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9" spans="1:47" x14ac:dyDescent="0.15">
      <c r="A9" s="12" t="s">
        <v>601</v>
      </c>
      <c r="B9" t="s">
        <v>82</v>
      </c>
      <c r="C9" s="12" t="s">
        <v>604</v>
      </c>
      <c r="D9" s="15" t="s">
        <v>603</v>
      </c>
      <c r="E9" t="str">
        <f t="shared" ref="E9:E11" si="1">"enemy_"&amp;D9&amp;"_"&amp;C9</f>
        <v>enemy_1510_frstar2</v>
      </c>
      <c r="I9">
        <v>4000</v>
      </c>
      <c r="K9">
        <v>200</v>
      </c>
      <c r="M9">
        <v>0</v>
      </c>
      <c r="O9">
        <v>0</v>
      </c>
      <c r="U9">
        <v>1</v>
      </c>
      <c r="Y9" s="12" t="s">
        <v>654</v>
      </c>
      <c r="AA9">
        <v>1</v>
      </c>
      <c r="AI9">
        <v>2</v>
      </c>
      <c r="AJ9">
        <v>1</v>
      </c>
      <c r="AK9">
        <v>0.25</v>
      </c>
      <c r="AS9" t="s">
        <v>85</v>
      </c>
      <c r="AT9" s="12" t="s">
        <v>602</v>
      </c>
      <c r="AU9">
        <v>1</v>
      </c>
    </row>
    <row r="10" spans="1:47" x14ac:dyDescent="0.15">
      <c r="A10" s="12" t="s">
        <v>679</v>
      </c>
      <c r="B10" t="s">
        <v>82</v>
      </c>
      <c r="C10" s="12" t="s">
        <v>680</v>
      </c>
      <c r="D10" s="15" t="s">
        <v>681</v>
      </c>
      <c r="E10" t="str">
        <f t="shared" si="1"/>
        <v>enemy_1065_snwolf_2</v>
      </c>
      <c r="I10">
        <v>1700</v>
      </c>
      <c r="K10">
        <v>260</v>
      </c>
      <c r="M10">
        <v>0</v>
      </c>
      <c r="O10">
        <v>20</v>
      </c>
      <c r="U10">
        <v>1</v>
      </c>
      <c r="Y10" s="12" t="s">
        <v>659</v>
      </c>
      <c r="AA10">
        <v>1</v>
      </c>
      <c r="AI10">
        <v>1</v>
      </c>
      <c r="AJ10">
        <v>1.9</v>
      </c>
      <c r="AK10">
        <v>0.25</v>
      </c>
      <c r="AS10" t="s">
        <v>85</v>
      </c>
      <c r="AT10" s="12" t="s">
        <v>687</v>
      </c>
      <c r="AU10">
        <v>1</v>
      </c>
    </row>
    <row r="11" spans="1:47" x14ac:dyDescent="0.15">
      <c r="A11" s="12" t="s">
        <v>666</v>
      </c>
      <c r="B11" t="s">
        <v>82</v>
      </c>
      <c r="C11" s="12" t="s">
        <v>662</v>
      </c>
      <c r="D11" s="15" t="s">
        <v>661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U11">
        <v>1</v>
      </c>
      <c r="Y11" s="12" t="s">
        <v>669</v>
      </c>
      <c r="AA11">
        <v>1</v>
      </c>
      <c r="AI11">
        <v>1</v>
      </c>
      <c r="AJ11">
        <v>1</v>
      </c>
      <c r="AK11">
        <v>0.25</v>
      </c>
      <c r="AS11" t="s">
        <v>85</v>
      </c>
      <c r="AT11" s="12" t="s">
        <v>602</v>
      </c>
      <c r="AU11">
        <v>1</v>
      </c>
    </row>
    <row r="12" spans="1:47" x14ac:dyDescent="0.15">
      <c r="A12" s="12" t="s">
        <v>672</v>
      </c>
      <c r="B12" t="s">
        <v>82</v>
      </c>
      <c r="C12" s="12" t="s">
        <v>673</v>
      </c>
      <c r="D12" s="15" t="s">
        <v>674</v>
      </c>
      <c r="E12" t="str">
        <f t="shared" ref="E12" si="2">"enemy_"&amp;D12&amp;"_"&amp;C12</f>
        <v>enemy_1068_snmage_2</v>
      </c>
      <c r="I12">
        <v>1500</v>
      </c>
      <c r="K12">
        <v>200</v>
      </c>
      <c r="M12">
        <v>0</v>
      </c>
      <c r="O12">
        <v>0</v>
      </c>
      <c r="U12">
        <v>1</v>
      </c>
      <c r="W12">
        <v>2</v>
      </c>
      <c r="Y12" s="12" t="s">
        <v>676</v>
      </c>
      <c r="AA12">
        <v>1</v>
      </c>
      <c r="AI12">
        <v>1</v>
      </c>
      <c r="AJ12">
        <v>0.8</v>
      </c>
      <c r="AK12">
        <v>0.25</v>
      </c>
      <c r="AS12" t="s">
        <v>85</v>
      </c>
      <c r="AT12" s="12" t="s">
        <v>602</v>
      </c>
      <c r="AU12">
        <v>1</v>
      </c>
    </row>
    <row r="14" spans="1:47" x14ac:dyDescent="0.15">
      <c r="A14" t="s">
        <v>0</v>
      </c>
    </row>
    <row r="15" spans="1:47" x14ac:dyDescent="0.15">
      <c r="A15" t="s">
        <v>98</v>
      </c>
    </row>
    <row r="16" spans="1:47" x14ac:dyDescent="0.15">
      <c r="A16" t="s">
        <v>99</v>
      </c>
      <c r="B16" t="s">
        <v>100</v>
      </c>
      <c r="C16" t="s">
        <v>101</v>
      </c>
      <c r="D16" s="10" t="s">
        <v>102</v>
      </c>
      <c r="E16" t="str">
        <f>"char_"&amp;D16&amp;"_"&amp;C16</f>
        <v>char_002_amiya</v>
      </c>
      <c r="F16" t="s">
        <v>103</v>
      </c>
      <c r="I16">
        <v>1480</v>
      </c>
      <c r="J16">
        <v>400</v>
      </c>
      <c r="K16">
        <v>612</v>
      </c>
      <c r="L16">
        <v>100</v>
      </c>
      <c r="M16">
        <v>121</v>
      </c>
      <c r="O16">
        <v>20</v>
      </c>
      <c r="Q16">
        <v>20</v>
      </c>
      <c r="R16">
        <v>-2</v>
      </c>
      <c r="S16">
        <v>70</v>
      </c>
      <c r="U16">
        <v>1</v>
      </c>
      <c r="Y16" t="s">
        <v>104</v>
      </c>
      <c r="Z16" t="s">
        <v>105</v>
      </c>
      <c r="AC16">
        <v>1</v>
      </c>
      <c r="AE16">
        <v>1</v>
      </c>
      <c r="AF16">
        <v>0.5</v>
      </c>
      <c r="AK16">
        <v>0.25</v>
      </c>
      <c r="AM16" t="s">
        <v>106</v>
      </c>
      <c r="AN16" s="11" t="str">
        <f t="shared" ref="AN16:AN26" si="3">"icon_"&amp;C16</f>
        <v>icon_amiya</v>
      </c>
      <c r="AO16" t="str">
        <f>"half_"&amp;C16</f>
        <v>half_amiya</v>
      </c>
      <c r="AP16" t="str">
        <f>C16</f>
        <v>amiya</v>
      </c>
      <c r="AQ16">
        <v>5</v>
      </c>
      <c r="AS16" t="s">
        <v>85</v>
      </c>
      <c r="AU16">
        <v>1</v>
      </c>
    </row>
    <row r="17" spans="1:47" x14ac:dyDescent="0.15">
      <c r="A17" t="s">
        <v>107</v>
      </c>
      <c r="B17" t="s">
        <v>100</v>
      </c>
      <c r="C17" t="s">
        <v>108</v>
      </c>
      <c r="D17" s="10" t="s">
        <v>109</v>
      </c>
      <c r="E17" t="str">
        <f t="shared" ref="E17:E26" si="4">"char_"&amp;D17&amp;"_"&amp;C17</f>
        <v>char_298_susuro</v>
      </c>
      <c r="F17" t="s">
        <v>110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111</v>
      </c>
      <c r="Z17" t="s">
        <v>112</v>
      </c>
      <c r="AC17">
        <v>1</v>
      </c>
      <c r="AE17">
        <v>1</v>
      </c>
      <c r="AF17">
        <v>0.5</v>
      </c>
      <c r="AK17">
        <v>0.25</v>
      </c>
      <c r="AM17" t="s">
        <v>113</v>
      </c>
      <c r="AN17" s="11" t="str">
        <f t="shared" si="3"/>
        <v>icon_susuro</v>
      </c>
      <c r="AO17" t="str">
        <f t="shared" ref="AO17:AO42" si="5">"half_"&amp;C17</f>
        <v>half_susuro</v>
      </c>
      <c r="AP17" t="str">
        <f t="shared" ref="AP17:AP42" si="6">C17</f>
        <v>susuro</v>
      </c>
      <c r="AQ17">
        <v>4</v>
      </c>
      <c r="AS17" t="s">
        <v>85</v>
      </c>
      <c r="AU17">
        <v>1</v>
      </c>
    </row>
    <row r="18" spans="1:47" x14ac:dyDescent="0.15">
      <c r="A18" t="s">
        <v>114</v>
      </c>
      <c r="B18" t="s">
        <v>100</v>
      </c>
      <c r="C18" t="s">
        <v>115</v>
      </c>
      <c r="D18" s="10" t="s">
        <v>116</v>
      </c>
      <c r="E18" t="str">
        <f t="shared" si="4"/>
        <v>char_172_svrash</v>
      </c>
      <c r="F18" t="s">
        <v>114</v>
      </c>
      <c r="G18">
        <v>2</v>
      </c>
      <c r="H18">
        <v>90</v>
      </c>
      <c r="I18">
        <v>2560</v>
      </c>
      <c r="K18">
        <v>713</v>
      </c>
      <c r="L18">
        <v>76</v>
      </c>
      <c r="M18">
        <v>397</v>
      </c>
      <c r="N18">
        <v>50</v>
      </c>
      <c r="O18">
        <v>10</v>
      </c>
      <c r="Q18">
        <v>20</v>
      </c>
      <c r="R18">
        <v>-2</v>
      </c>
      <c r="S18">
        <v>70</v>
      </c>
      <c r="T18">
        <v>-4</v>
      </c>
      <c r="U18">
        <v>1</v>
      </c>
      <c r="Y18" t="s">
        <v>117</v>
      </c>
      <c r="Z18" t="s">
        <v>118</v>
      </c>
      <c r="AD18">
        <v>1</v>
      </c>
      <c r="AE18">
        <v>2</v>
      </c>
      <c r="AF18">
        <v>0.5</v>
      </c>
      <c r="AK18">
        <v>0.25</v>
      </c>
      <c r="AM18" t="s">
        <v>119</v>
      </c>
      <c r="AN18" s="11" t="str">
        <f t="shared" si="3"/>
        <v>icon_svrash</v>
      </c>
      <c r="AO18" t="str">
        <f t="shared" si="5"/>
        <v>half_svrash</v>
      </c>
      <c r="AP18" t="str">
        <f t="shared" si="6"/>
        <v>svrash</v>
      </c>
      <c r="AQ18">
        <v>6</v>
      </c>
      <c r="AS18" t="s">
        <v>85</v>
      </c>
      <c r="AU18">
        <v>1</v>
      </c>
    </row>
    <row r="19" spans="1:47" x14ac:dyDescent="0.15">
      <c r="A19" t="s">
        <v>120</v>
      </c>
      <c r="B19" t="s">
        <v>100</v>
      </c>
      <c r="C19" t="s">
        <v>121</v>
      </c>
      <c r="D19" s="10" t="s">
        <v>122</v>
      </c>
      <c r="E19" t="str">
        <f t="shared" si="4"/>
        <v>char_009_12fce</v>
      </c>
      <c r="F19" t="s">
        <v>123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124</v>
      </c>
      <c r="Z19" t="s">
        <v>125</v>
      </c>
      <c r="AC19">
        <v>1</v>
      </c>
      <c r="AE19">
        <v>1</v>
      </c>
      <c r="AF19">
        <v>0.5</v>
      </c>
      <c r="AK19">
        <v>0.25</v>
      </c>
      <c r="AM19" t="s">
        <v>106</v>
      </c>
      <c r="AN19" s="11" t="str">
        <f t="shared" si="3"/>
        <v>icon_12fce</v>
      </c>
      <c r="AO19" t="str">
        <f t="shared" si="5"/>
        <v>half_12fce</v>
      </c>
      <c r="AP19" t="str">
        <f t="shared" si="6"/>
        <v>12fce</v>
      </c>
      <c r="AQ19">
        <v>4</v>
      </c>
      <c r="AS19" t="s">
        <v>85</v>
      </c>
      <c r="AU19">
        <v>1</v>
      </c>
    </row>
    <row r="20" spans="1:47" x14ac:dyDescent="0.15">
      <c r="A20" t="s">
        <v>126</v>
      </c>
      <c r="B20" t="s">
        <v>100</v>
      </c>
      <c r="C20" t="s">
        <v>127</v>
      </c>
      <c r="D20" s="10" t="s">
        <v>128</v>
      </c>
      <c r="E20" t="str">
        <f t="shared" si="4"/>
        <v>char_010_chen</v>
      </c>
      <c r="F20" t="s">
        <v>129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130</v>
      </c>
      <c r="Z20" t="s">
        <v>131</v>
      </c>
      <c r="AD20">
        <v>1</v>
      </c>
      <c r="AE20">
        <v>2</v>
      </c>
      <c r="AF20">
        <v>0.5</v>
      </c>
      <c r="AK20">
        <v>0.25</v>
      </c>
      <c r="AM20" t="s">
        <v>119</v>
      </c>
      <c r="AN20" s="11" t="str">
        <f t="shared" si="3"/>
        <v>icon_chen</v>
      </c>
      <c r="AO20" t="str">
        <f t="shared" si="5"/>
        <v>half_chen</v>
      </c>
      <c r="AP20" t="str">
        <f t="shared" si="6"/>
        <v>chen</v>
      </c>
      <c r="AQ20">
        <v>6</v>
      </c>
      <c r="AS20" t="s">
        <v>85</v>
      </c>
      <c r="AU20">
        <v>1</v>
      </c>
    </row>
    <row r="21" spans="1:47" x14ac:dyDescent="0.15">
      <c r="A21" t="s">
        <v>132</v>
      </c>
      <c r="B21" t="s">
        <v>100</v>
      </c>
      <c r="C21" t="s">
        <v>133</v>
      </c>
      <c r="D21" s="10" t="s">
        <v>134</v>
      </c>
      <c r="E21" t="str">
        <f t="shared" si="4"/>
        <v>char_017_huang</v>
      </c>
      <c r="F21" t="s">
        <v>135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130</v>
      </c>
      <c r="Z21" t="s">
        <v>131</v>
      </c>
      <c r="AD21">
        <v>1</v>
      </c>
      <c r="AE21">
        <v>2</v>
      </c>
      <c r="AF21">
        <v>0.5</v>
      </c>
      <c r="AK21">
        <v>0.25</v>
      </c>
      <c r="AM21" t="s">
        <v>119</v>
      </c>
      <c r="AN21" s="11" t="str">
        <f t="shared" si="3"/>
        <v>icon_huang</v>
      </c>
      <c r="AO21" t="str">
        <f t="shared" si="5"/>
        <v>half_huang</v>
      </c>
      <c r="AP21" t="str">
        <f t="shared" si="6"/>
        <v>huang</v>
      </c>
      <c r="AQ21">
        <v>6</v>
      </c>
      <c r="AS21" t="s">
        <v>85</v>
      </c>
      <c r="AU21">
        <v>1</v>
      </c>
    </row>
    <row r="22" spans="1:47" x14ac:dyDescent="0.15">
      <c r="A22" t="s">
        <v>136</v>
      </c>
      <c r="B22" t="s">
        <v>100</v>
      </c>
      <c r="C22" t="s">
        <v>137</v>
      </c>
      <c r="D22" s="10" t="s">
        <v>138</v>
      </c>
      <c r="E22" t="str">
        <f t="shared" si="4"/>
        <v>char_235_jesica</v>
      </c>
      <c r="F22" t="s">
        <v>139</v>
      </c>
      <c r="I22">
        <v>100</v>
      </c>
      <c r="K22">
        <v>20</v>
      </c>
      <c r="M22">
        <v>5</v>
      </c>
      <c r="O22">
        <v>0</v>
      </c>
      <c r="Q22">
        <v>15</v>
      </c>
      <c r="S22">
        <v>20</v>
      </c>
      <c r="U22">
        <v>1</v>
      </c>
      <c r="Y22" t="s">
        <v>104</v>
      </c>
      <c r="Z22" t="s">
        <v>140</v>
      </c>
      <c r="AC22">
        <v>1</v>
      </c>
      <c r="AE22">
        <v>1</v>
      </c>
      <c r="AF22">
        <v>0.5</v>
      </c>
      <c r="AK22">
        <v>0.25</v>
      </c>
      <c r="AM22" t="s">
        <v>141</v>
      </c>
      <c r="AN22" s="11" t="str">
        <f t="shared" si="3"/>
        <v>icon_jesica</v>
      </c>
      <c r="AO22" t="str">
        <f t="shared" si="5"/>
        <v>half_jesica</v>
      </c>
      <c r="AP22" t="str">
        <f t="shared" si="6"/>
        <v>jesica</v>
      </c>
      <c r="AQ22">
        <v>4</v>
      </c>
      <c r="AS22" t="s">
        <v>85</v>
      </c>
      <c r="AU22">
        <v>1</v>
      </c>
    </row>
    <row r="23" spans="1:47" x14ac:dyDescent="0.15">
      <c r="A23" t="s">
        <v>142</v>
      </c>
      <c r="B23" t="s">
        <v>100</v>
      </c>
      <c r="C23" t="s">
        <v>143</v>
      </c>
      <c r="D23" s="10" t="s">
        <v>144</v>
      </c>
      <c r="E23" t="str">
        <f t="shared" si="4"/>
        <v>char_136_hsguma</v>
      </c>
      <c r="F23" t="s">
        <v>142</v>
      </c>
      <c r="I23">
        <v>100</v>
      </c>
      <c r="K23">
        <v>10</v>
      </c>
      <c r="M23">
        <v>5</v>
      </c>
      <c r="O23">
        <v>0</v>
      </c>
      <c r="Q23">
        <v>15</v>
      </c>
      <c r="S23">
        <v>20</v>
      </c>
      <c r="U23">
        <v>1</v>
      </c>
      <c r="Y23" t="s">
        <v>145</v>
      </c>
      <c r="Z23" t="s">
        <v>146</v>
      </c>
      <c r="AD23">
        <v>1</v>
      </c>
      <c r="AE23">
        <v>3</v>
      </c>
      <c r="AF23">
        <v>0.5</v>
      </c>
      <c r="AK23">
        <v>0.25</v>
      </c>
      <c r="AM23" t="s">
        <v>147</v>
      </c>
      <c r="AN23" s="11" t="str">
        <f t="shared" si="3"/>
        <v>icon_hsguma</v>
      </c>
      <c r="AO23" t="str">
        <f t="shared" si="5"/>
        <v>half_hsguma</v>
      </c>
      <c r="AP23" t="str">
        <f t="shared" si="6"/>
        <v>hsguma</v>
      </c>
      <c r="AQ23">
        <v>6</v>
      </c>
      <c r="AS23" t="s">
        <v>85</v>
      </c>
      <c r="AU23">
        <v>1</v>
      </c>
    </row>
    <row r="24" spans="1:47" x14ac:dyDescent="0.15">
      <c r="A24" t="s">
        <v>148</v>
      </c>
      <c r="B24" t="s">
        <v>100</v>
      </c>
      <c r="C24" t="s">
        <v>149</v>
      </c>
      <c r="D24" s="10" t="s">
        <v>150</v>
      </c>
      <c r="E24" t="str">
        <f t="shared" si="4"/>
        <v>char_213_mostma</v>
      </c>
      <c r="F24" t="s">
        <v>151</v>
      </c>
      <c r="I24">
        <v>100</v>
      </c>
      <c r="K24">
        <v>20</v>
      </c>
      <c r="M24">
        <v>5</v>
      </c>
      <c r="O24">
        <v>0</v>
      </c>
      <c r="Q24">
        <v>15</v>
      </c>
      <c r="S24">
        <v>20</v>
      </c>
      <c r="U24">
        <v>1</v>
      </c>
      <c r="Y24" t="s">
        <v>104</v>
      </c>
      <c r="Z24" t="s">
        <v>131</v>
      </c>
      <c r="AC24">
        <v>1</v>
      </c>
      <c r="AE24">
        <v>1</v>
      </c>
      <c r="AF24">
        <v>0.5</v>
      </c>
      <c r="AK24">
        <v>0.25</v>
      </c>
      <c r="AM24" t="s">
        <v>106</v>
      </c>
      <c r="AN24" s="11" t="str">
        <f t="shared" si="3"/>
        <v>icon_mostma</v>
      </c>
      <c r="AO24" t="str">
        <f t="shared" si="5"/>
        <v>half_mostma</v>
      </c>
      <c r="AP24" t="str">
        <f t="shared" si="6"/>
        <v>mostma</v>
      </c>
      <c r="AQ24">
        <v>6</v>
      </c>
      <c r="AS24" t="s">
        <v>85</v>
      </c>
      <c r="AU24">
        <v>1</v>
      </c>
    </row>
    <row r="25" spans="1:47" x14ac:dyDescent="0.15">
      <c r="A25" t="s">
        <v>152</v>
      </c>
      <c r="B25" t="s">
        <v>100</v>
      </c>
      <c r="C25" t="s">
        <v>153</v>
      </c>
      <c r="D25" s="10" t="s">
        <v>154</v>
      </c>
      <c r="E25" t="str">
        <f t="shared" si="4"/>
        <v>char_101_sora</v>
      </c>
      <c r="F25" t="s">
        <v>155</v>
      </c>
      <c r="I25">
        <v>100</v>
      </c>
      <c r="K25">
        <v>20</v>
      </c>
      <c r="M25">
        <v>5</v>
      </c>
      <c r="O25">
        <v>0</v>
      </c>
      <c r="Q25">
        <v>15</v>
      </c>
      <c r="S25">
        <v>20</v>
      </c>
      <c r="U25">
        <v>1</v>
      </c>
      <c r="Y25" t="s">
        <v>156</v>
      </c>
      <c r="Z25" t="s">
        <v>157</v>
      </c>
      <c r="AC25">
        <v>1</v>
      </c>
      <c r="AE25">
        <v>1</v>
      </c>
      <c r="AF25">
        <v>0.5</v>
      </c>
      <c r="AK25">
        <v>0.25</v>
      </c>
      <c r="AM25" t="s">
        <v>113</v>
      </c>
      <c r="AN25" s="11" t="str">
        <f t="shared" si="3"/>
        <v>icon_sora</v>
      </c>
      <c r="AO25" t="str">
        <f t="shared" si="5"/>
        <v>half_sora</v>
      </c>
      <c r="AP25" t="str">
        <f t="shared" si="6"/>
        <v>sora</v>
      </c>
      <c r="AQ25">
        <v>4</v>
      </c>
      <c r="AS25" t="s">
        <v>85</v>
      </c>
      <c r="AU25">
        <v>1</v>
      </c>
    </row>
    <row r="26" spans="1:47" x14ac:dyDescent="0.15">
      <c r="A26" t="s">
        <v>158</v>
      </c>
      <c r="B26" t="s">
        <v>100</v>
      </c>
      <c r="C26" t="s">
        <v>159</v>
      </c>
      <c r="D26">
        <v>284</v>
      </c>
      <c r="E26" t="str">
        <f t="shared" si="4"/>
        <v>char_284_spot</v>
      </c>
      <c r="F26" t="s">
        <v>158</v>
      </c>
      <c r="G26">
        <v>1</v>
      </c>
      <c r="H26">
        <v>55</v>
      </c>
      <c r="I26">
        <v>1833</v>
      </c>
      <c r="K26">
        <v>320</v>
      </c>
      <c r="L26">
        <v>30</v>
      </c>
      <c r="M26">
        <v>442</v>
      </c>
      <c r="N26">
        <v>54</v>
      </c>
      <c r="O26">
        <v>10</v>
      </c>
      <c r="Q26">
        <v>17</v>
      </c>
      <c r="R26">
        <v>-2</v>
      </c>
      <c r="S26">
        <v>70</v>
      </c>
      <c r="T26">
        <v>-4</v>
      </c>
      <c r="U26">
        <v>1.2</v>
      </c>
      <c r="Y26" t="s">
        <v>160</v>
      </c>
      <c r="Z26" t="s">
        <v>161</v>
      </c>
      <c r="AD26">
        <v>1</v>
      </c>
      <c r="AE26">
        <v>3</v>
      </c>
      <c r="AF26">
        <v>0.5</v>
      </c>
      <c r="AK26">
        <v>0.25</v>
      </c>
      <c r="AM26" t="s">
        <v>147</v>
      </c>
      <c r="AN26" s="11" t="str">
        <f t="shared" si="3"/>
        <v>icon_spot</v>
      </c>
      <c r="AO26" t="str">
        <f t="shared" si="5"/>
        <v>half_spot</v>
      </c>
      <c r="AP26" t="str">
        <f t="shared" si="6"/>
        <v>spot</v>
      </c>
      <c r="AQ26">
        <v>3</v>
      </c>
      <c r="AS26" t="s">
        <v>85</v>
      </c>
      <c r="AU26">
        <v>1</v>
      </c>
    </row>
    <row r="27" spans="1:47" x14ac:dyDescent="0.15">
      <c r="A27" t="s">
        <v>162</v>
      </c>
      <c r="B27" t="s">
        <v>100</v>
      </c>
      <c r="C27" t="s">
        <v>163</v>
      </c>
      <c r="D27">
        <v>281</v>
      </c>
      <c r="E27" t="str">
        <f t="shared" ref="E27:E42" si="7">"char_"&amp;D27&amp;"_"&amp;C27</f>
        <v>char_281_popka</v>
      </c>
      <c r="F27" t="s">
        <v>162</v>
      </c>
      <c r="G27">
        <v>1</v>
      </c>
      <c r="H27">
        <v>55</v>
      </c>
      <c r="I27">
        <v>1858</v>
      </c>
      <c r="K27">
        <v>495</v>
      </c>
      <c r="L27">
        <v>73</v>
      </c>
      <c r="M27">
        <v>245</v>
      </c>
      <c r="O27">
        <v>0</v>
      </c>
      <c r="Q27">
        <v>19</v>
      </c>
      <c r="R27">
        <v>-2</v>
      </c>
      <c r="S27">
        <v>70</v>
      </c>
      <c r="T27">
        <v>-4</v>
      </c>
      <c r="U27">
        <v>1.2</v>
      </c>
      <c r="Y27" t="s">
        <v>164</v>
      </c>
      <c r="Z27" t="s">
        <v>165</v>
      </c>
      <c r="AD27">
        <v>1</v>
      </c>
      <c r="AE27">
        <v>2</v>
      </c>
      <c r="AF27">
        <v>0.5</v>
      </c>
      <c r="AK27">
        <v>0.25</v>
      </c>
      <c r="AM27" t="s">
        <v>119</v>
      </c>
      <c r="AN27" s="11" t="str">
        <f t="shared" ref="AN27:AN42" si="8">"icon_"&amp;C27</f>
        <v>icon_popka</v>
      </c>
      <c r="AO27" t="str">
        <f t="shared" si="5"/>
        <v>half_popka</v>
      </c>
      <c r="AP27" t="str">
        <f t="shared" si="6"/>
        <v>popka</v>
      </c>
      <c r="AQ27">
        <v>3</v>
      </c>
      <c r="AS27" t="s">
        <v>85</v>
      </c>
      <c r="AU27">
        <v>1</v>
      </c>
    </row>
    <row r="28" spans="1:47" x14ac:dyDescent="0.15">
      <c r="A28" t="s">
        <v>166</v>
      </c>
      <c r="B28" t="s">
        <v>100</v>
      </c>
      <c r="C28" t="s">
        <v>167</v>
      </c>
      <c r="D28">
        <v>283</v>
      </c>
      <c r="E28" t="str">
        <f t="shared" si="7"/>
        <v>char_283_midn</v>
      </c>
      <c r="F28" t="s">
        <v>166</v>
      </c>
      <c r="G28">
        <v>1</v>
      </c>
      <c r="H28">
        <v>55</v>
      </c>
      <c r="I28">
        <v>1653</v>
      </c>
      <c r="K28">
        <v>497</v>
      </c>
      <c r="L28">
        <v>72</v>
      </c>
      <c r="M28">
        <v>282</v>
      </c>
      <c r="O28">
        <v>10</v>
      </c>
      <c r="Q28">
        <v>16</v>
      </c>
      <c r="R28">
        <v>-2</v>
      </c>
      <c r="S28">
        <v>70</v>
      </c>
      <c r="T28">
        <v>-4</v>
      </c>
      <c r="U28">
        <v>1.3</v>
      </c>
      <c r="Y28" t="s">
        <v>168</v>
      </c>
      <c r="Z28" t="s">
        <v>169</v>
      </c>
      <c r="AD28">
        <v>1</v>
      </c>
      <c r="AE28">
        <v>2</v>
      </c>
      <c r="AF28">
        <v>0.5</v>
      </c>
      <c r="AK28">
        <v>0.25</v>
      </c>
      <c r="AM28" t="s">
        <v>119</v>
      </c>
      <c r="AN28" s="11" t="str">
        <f t="shared" si="8"/>
        <v>icon_midn</v>
      </c>
      <c r="AO28" t="str">
        <f t="shared" si="5"/>
        <v>half_midn</v>
      </c>
      <c r="AP28" t="str">
        <f t="shared" si="6"/>
        <v>midn</v>
      </c>
      <c r="AQ28">
        <v>3</v>
      </c>
      <c r="AS28" t="s">
        <v>85</v>
      </c>
      <c r="AU28">
        <v>2</v>
      </c>
    </row>
    <row r="29" spans="1:47" x14ac:dyDescent="0.15">
      <c r="A29" t="s">
        <v>170</v>
      </c>
      <c r="B29" t="s">
        <v>100</v>
      </c>
      <c r="C29" t="s">
        <v>171</v>
      </c>
      <c r="D29">
        <v>282</v>
      </c>
      <c r="E29" t="str">
        <f t="shared" si="7"/>
        <v>char_282_catap</v>
      </c>
      <c r="F29" t="s">
        <v>170</v>
      </c>
      <c r="G29">
        <v>1</v>
      </c>
      <c r="H29">
        <v>55</v>
      </c>
      <c r="I29">
        <v>1150</v>
      </c>
      <c r="K29">
        <v>617</v>
      </c>
      <c r="L29">
        <v>82</v>
      </c>
      <c r="M29">
        <v>85</v>
      </c>
      <c r="O29">
        <v>0</v>
      </c>
      <c r="Q29">
        <v>23</v>
      </c>
      <c r="R29">
        <v>-2</v>
      </c>
      <c r="S29">
        <v>70</v>
      </c>
      <c r="T29">
        <v>-10</v>
      </c>
      <c r="U29">
        <v>2.8</v>
      </c>
      <c r="Y29" t="s">
        <v>172</v>
      </c>
      <c r="Z29" t="s">
        <v>173</v>
      </c>
      <c r="AC29">
        <v>1</v>
      </c>
      <c r="AE29">
        <v>1</v>
      </c>
      <c r="AF29">
        <v>0.5</v>
      </c>
      <c r="AK29">
        <v>0.25</v>
      </c>
      <c r="AM29" t="s">
        <v>141</v>
      </c>
      <c r="AN29" s="11" t="str">
        <f t="shared" si="8"/>
        <v>icon_catap</v>
      </c>
      <c r="AO29" t="str">
        <f t="shared" si="5"/>
        <v>half_catap</v>
      </c>
      <c r="AP29" t="str">
        <f t="shared" si="6"/>
        <v>catap</v>
      </c>
      <c r="AQ29">
        <v>3</v>
      </c>
      <c r="AS29" t="s">
        <v>85</v>
      </c>
      <c r="AU29">
        <v>1</v>
      </c>
    </row>
    <row r="30" spans="1:47" x14ac:dyDescent="0.15">
      <c r="A30" t="s">
        <v>174</v>
      </c>
      <c r="B30" t="s">
        <v>100</v>
      </c>
      <c r="C30" t="s">
        <v>175</v>
      </c>
      <c r="D30">
        <v>278</v>
      </c>
      <c r="E30" t="str">
        <f t="shared" si="7"/>
        <v>char_278_orchid</v>
      </c>
      <c r="F30" t="s">
        <v>174</v>
      </c>
      <c r="G30">
        <v>1</v>
      </c>
      <c r="H30">
        <v>55</v>
      </c>
      <c r="I30">
        <v>935</v>
      </c>
      <c r="K30">
        <v>378</v>
      </c>
      <c r="L30">
        <v>59</v>
      </c>
      <c r="M30">
        <v>83</v>
      </c>
      <c r="O30">
        <v>15</v>
      </c>
      <c r="Q30">
        <v>12</v>
      </c>
      <c r="R30">
        <v>-2</v>
      </c>
      <c r="S30">
        <v>70</v>
      </c>
      <c r="T30">
        <v>-10</v>
      </c>
      <c r="U30">
        <v>1.9</v>
      </c>
      <c r="Y30" t="s">
        <v>176</v>
      </c>
      <c r="Z30" t="s">
        <v>177</v>
      </c>
      <c r="AC30">
        <v>1</v>
      </c>
      <c r="AE30">
        <v>1</v>
      </c>
      <c r="AF30">
        <v>0.5</v>
      </c>
      <c r="AK30">
        <v>0.25</v>
      </c>
      <c r="AM30" t="s">
        <v>178</v>
      </c>
      <c r="AN30" s="11" t="str">
        <f t="shared" si="8"/>
        <v>icon_orchid</v>
      </c>
      <c r="AO30" t="str">
        <f t="shared" si="5"/>
        <v>half_orchid</v>
      </c>
      <c r="AP30" t="str">
        <f t="shared" si="6"/>
        <v>orchid</v>
      </c>
      <c r="AQ30">
        <v>3</v>
      </c>
      <c r="AS30" t="s">
        <v>85</v>
      </c>
      <c r="AU30">
        <v>1</v>
      </c>
    </row>
    <row r="31" spans="1:47" x14ac:dyDescent="0.15">
      <c r="A31" t="s">
        <v>179</v>
      </c>
      <c r="B31" t="s">
        <v>100</v>
      </c>
      <c r="C31" t="s">
        <v>180</v>
      </c>
      <c r="D31">
        <v>210</v>
      </c>
      <c r="E31" t="str">
        <f t="shared" si="7"/>
        <v>char_210_stward</v>
      </c>
      <c r="F31" t="s">
        <v>179</v>
      </c>
      <c r="G31">
        <v>1</v>
      </c>
      <c r="H31">
        <v>55</v>
      </c>
      <c r="I31">
        <v>1100</v>
      </c>
      <c r="K31">
        <v>470</v>
      </c>
      <c r="L31">
        <v>73</v>
      </c>
      <c r="M31">
        <v>90</v>
      </c>
      <c r="O31">
        <v>15</v>
      </c>
      <c r="Q31">
        <v>18</v>
      </c>
      <c r="R31">
        <v>-2</v>
      </c>
      <c r="S31">
        <v>70</v>
      </c>
      <c r="T31">
        <v>-10</v>
      </c>
      <c r="U31">
        <v>1.6</v>
      </c>
      <c r="Y31" t="s">
        <v>181</v>
      </c>
      <c r="Z31" t="s">
        <v>182</v>
      </c>
      <c r="AC31">
        <v>1</v>
      </c>
      <c r="AE31">
        <v>1</v>
      </c>
      <c r="AF31">
        <v>0.5</v>
      </c>
      <c r="AK31">
        <v>0.25</v>
      </c>
      <c r="AM31" t="s">
        <v>106</v>
      </c>
      <c r="AN31" s="11" t="str">
        <f t="shared" si="8"/>
        <v>icon_stward</v>
      </c>
      <c r="AO31" t="str">
        <f t="shared" si="5"/>
        <v>half_stward</v>
      </c>
      <c r="AP31" t="str">
        <f t="shared" si="6"/>
        <v>stward</v>
      </c>
      <c r="AQ31">
        <v>3</v>
      </c>
      <c r="AS31" t="s">
        <v>85</v>
      </c>
      <c r="AU31">
        <v>1</v>
      </c>
    </row>
    <row r="32" spans="1:47" x14ac:dyDescent="0.15">
      <c r="A32" t="s">
        <v>183</v>
      </c>
      <c r="B32" t="s">
        <v>100</v>
      </c>
      <c r="C32" t="s">
        <v>184</v>
      </c>
      <c r="D32">
        <v>212</v>
      </c>
      <c r="E32" t="str">
        <f t="shared" si="7"/>
        <v>char_212_ansel</v>
      </c>
      <c r="F32" t="s">
        <v>183</v>
      </c>
      <c r="G32">
        <v>1</v>
      </c>
      <c r="H32">
        <v>55</v>
      </c>
      <c r="I32">
        <v>1135</v>
      </c>
      <c r="K32">
        <v>362</v>
      </c>
      <c r="L32">
        <v>65</v>
      </c>
      <c r="M32">
        <v>109</v>
      </c>
      <c r="O32">
        <v>0</v>
      </c>
      <c r="Q32">
        <v>17</v>
      </c>
      <c r="R32">
        <v>-2</v>
      </c>
      <c r="S32">
        <v>70</v>
      </c>
      <c r="T32">
        <v>-4</v>
      </c>
      <c r="U32">
        <v>2.85</v>
      </c>
      <c r="Y32" t="s">
        <v>185</v>
      </c>
      <c r="Z32" t="s">
        <v>186</v>
      </c>
      <c r="AC32">
        <v>1</v>
      </c>
      <c r="AE32">
        <v>1</v>
      </c>
      <c r="AF32">
        <v>0.5</v>
      </c>
      <c r="AK32">
        <v>0.25</v>
      </c>
      <c r="AM32" t="s">
        <v>113</v>
      </c>
      <c r="AN32" s="11" t="str">
        <f t="shared" si="8"/>
        <v>icon_ansel</v>
      </c>
      <c r="AO32" t="str">
        <f t="shared" si="5"/>
        <v>half_ansel</v>
      </c>
      <c r="AP32" t="str">
        <f t="shared" si="6"/>
        <v>ansel</v>
      </c>
      <c r="AQ32">
        <v>3</v>
      </c>
      <c r="AS32" t="s">
        <v>85</v>
      </c>
      <c r="AU32">
        <v>1</v>
      </c>
    </row>
    <row r="33" spans="1:47" x14ac:dyDescent="0.15">
      <c r="A33" t="s">
        <v>187</v>
      </c>
      <c r="B33" t="s">
        <v>100</v>
      </c>
      <c r="C33" t="s">
        <v>188</v>
      </c>
      <c r="D33">
        <v>120</v>
      </c>
      <c r="E33" t="str">
        <f t="shared" si="7"/>
        <v>char_120_hibisc</v>
      </c>
      <c r="F33" t="s">
        <v>187</v>
      </c>
      <c r="G33">
        <v>1</v>
      </c>
      <c r="H33">
        <v>55</v>
      </c>
      <c r="I33">
        <v>1220</v>
      </c>
      <c r="K33">
        <v>345</v>
      </c>
      <c r="L33">
        <v>63</v>
      </c>
      <c r="M33">
        <v>110</v>
      </c>
      <c r="O33">
        <v>0</v>
      </c>
      <c r="Q33">
        <v>17</v>
      </c>
      <c r="R33">
        <v>-2</v>
      </c>
      <c r="S33">
        <v>70</v>
      </c>
      <c r="T33">
        <v>-10</v>
      </c>
      <c r="U33">
        <v>2.85</v>
      </c>
      <c r="Y33" t="s">
        <v>189</v>
      </c>
      <c r="Z33" t="s">
        <v>190</v>
      </c>
      <c r="AC33">
        <v>1</v>
      </c>
      <c r="AE33">
        <v>1</v>
      </c>
      <c r="AF33">
        <v>0.5</v>
      </c>
      <c r="AK33">
        <v>0.25</v>
      </c>
      <c r="AM33" t="s">
        <v>113</v>
      </c>
      <c r="AN33" s="11" t="str">
        <f t="shared" si="8"/>
        <v>icon_hibisc</v>
      </c>
      <c r="AO33" t="str">
        <f t="shared" si="5"/>
        <v>half_hibisc</v>
      </c>
      <c r="AP33" t="str">
        <f t="shared" si="6"/>
        <v>hibisc</v>
      </c>
      <c r="AQ33">
        <v>3</v>
      </c>
      <c r="AS33" t="s">
        <v>85</v>
      </c>
      <c r="AU33">
        <v>1</v>
      </c>
    </row>
    <row r="34" spans="1:47" x14ac:dyDescent="0.15">
      <c r="A34" t="s">
        <v>191</v>
      </c>
      <c r="B34" t="s">
        <v>100</v>
      </c>
      <c r="C34" t="s">
        <v>192</v>
      </c>
      <c r="D34">
        <v>121</v>
      </c>
      <c r="E34" t="str">
        <f t="shared" si="7"/>
        <v>char_121_lava</v>
      </c>
      <c r="F34" t="s">
        <v>191</v>
      </c>
      <c r="G34">
        <v>1</v>
      </c>
      <c r="H34">
        <v>55</v>
      </c>
      <c r="I34">
        <v>1141</v>
      </c>
      <c r="K34">
        <v>582</v>
      </c>
      <c r="L34">
        <v>60</v>
      </c>
      <c r="M34">
        <v>95</v>
      </c>
      <c r="O34">
        <v>15</v>
      </c>
      <c r="Q34">
        <v>30</v>
      </c>
      <c r="R34">
        <v>-2</v>
      </c>
      <c r="S34">
        <v>70</v>
      </c>
      <c r="T34">
        <v>-4</v>
      </c>
      <c r="U34">
        <v>2.9</v>
      </c>
      <c r="Y34" t="s">
        <v>193</v>
      </c>
      <c r="Z34" t="s">
        <v>194</v>
      </c>
      <c r="AC34">
        <v>1</v>
      </c>
      <c r="AE34">
        <v>1</v>
      </c>
      <c r="AF34">
        <v>0.5</v>
      </c>
      <c r="AK34">
        <v>0.25</v>
      </c>
      <c r="AM34" t="s">
        <v>106</v>
      </c>
      <c r="AN34" s="11" t="str">
        <f t="shared" si="8"/>
        <v>icon_lava</v>
      </c>
      <c r="AO34" t="str">
        <f t="shared" si="5"/>
        <v>half_lava</v>
      </c>
      <c r="AP34" t="str">
        <f t="shared" si="6"/>
        <v>lava</v>
      </c>
      <c r="AQ34">
        <v>3</v>
      </c>
      <c r="AS34" t="s">
        <v>85</v>
      </c>
      <c r="AU34">
        <v>1</v>
      </c>
    </row>
    <row r="35" spans="1:47" x14ac:dyDescent="0.15">
      <c r="A35" t="s">
        <v>195</v>
      </c>
      <c r="B35" t="s">
        <v>100</v>
      </c>
      <c r="C35" t="s">
        <v>196</v>
      </c>
      <c r="D35">
        <v>211</v>
      </c>
      <c r="E35" t="str">
        <f t="shared" si="7"/>
        <v>char_211_adnach</v>
      </c>
      <c r="F35" t="s">
        <v>195</v>
      </c>
      <c r="G35">
        <v>1</v>
      </c>
      <c r="H35">
        <v>55</v>
      </c>
      <c r="I35">
        <v>1080</v>
      </c>
      <c r="K35">
        <v>365</v>
      </c>
      <c r="L35">
        <v>73</v>
      </c>
      <c r="M35">
        <v>134</v>
      </c>
      <c r="O35">
        <v>0</v>
      </c>
      <c r="Q35">
        <v>11</v>
      </c>
      <c r="R35">
        <v>-2</v>
      </c>
      <c r="S35">
        <v>70</v>
      </c>
      <c r="T35">
        <v>-10</v>
      </c>
      <c r="U35">
        <v>1</v>
      </c>
      <c r="Y35" t="s">
        <v>197</v>
      </c>
      <c r="Z35" t="s">
        <v>198</v>
      </c>
      <c r="AC35">
        <v>1</v>
      </c>
      <c r="AE35">
        <v>1</v>
      </c>
      <c r="AF35">
        <v>0.5</v>
      </c>
      <c r="AK35">
        <v>0.25</v>
      </c>
      <c r="AM35" t="s">
        <v>141</v>
      </c>
      <c r="AN35" s="11" t="str">
        <f t="shared" si="8"/>
        <v>icon_adnach</v>
      </c>
      <c r="AO35" t="str">
        <f t="shared" si="5"/>
        <v>half_adnach</v>
      </c>
      <c r="AP35" t="str">
        <f t="shared" si="6"/>
        <v>adnach</v>
      </c>
      <c r="AQ35">
        <v>3</v>
      </c>
      <c r="AS35" t="s">
        <v>85</v>
      </c>
      <c r="AU35">
        <v>1</v>
      </c>
    </row>
    <row r="36" spans="1:47" x14ac:dyDescent="0.15">
      <c r="A36" t="s">
        <v>199</v>
      </c>
      <c r="B36" t="s">
        <v>100</v>
      </c>
      <c r="C36" t="s">
        <v>200</v>
      </c>
      <c r="D36" s="10" t="s">
        <v>201</v>
      </c>
      <c r="E36" t="str">
        <f t="shared" si="7"/>
        <v>char_124_kroos</v>
      </c>
      <c r="F36" t="s">
        <v>199</v>
      </c>
      <c r="G36">
        <v>1</v>
      </c>
      <c r="H36">
        <v>55</v>
      </c>
      <c r="I36">
        <v>1060</v>
      </c>
      <c r="K36">
        <v>375</v>
      </c>
      <c r="L36">
        <v>71</v>
      </c>
      <c r="M36">
        <v>126</v>
      </c>
      <c r="O36">
        <v>0</v>
      </c>
      <c r="Q36">
        <v>11</v>
      </c>
      <c r="R36">
        <v>-2</v>
      </c>
      <c r="S36">
        <v>70</v>
      </c>
      <c r="T36">
        <v>-4</v>
      </c>
      <c r="U36">
        <v>1</v>
      </c>
      <c r="Y36" t="s">
        <v>202</v>
      </c>
      <c r="Z36" t="s">
        <v>203</v>
      </c>
      <c r="AC36">
        <v>1</v>
      </c>
      <c r="AE36">
        <v>1</v>
      </c>
      <c r="AF36">
        <v>0.5</v>
      </c>
      <c r="AK36">
        <v>0.25</v>
      </c>
      <c r="AM36" t="s">
        <v>141</v>
      </c>
      <c r="AN36" s="11" t="str">
        <f t="shared" si="8"/>
        <v>icon_kroos</v>
      </c>
      <c r="AO36" t="str">
        <f t="shared" si="5"/>
        <v>half_kroos</v>
      </c>
      <c r="AP36" t="str">
        <f t="shared" si="6"/>
        <v>kroos</v>
      </c>
      <c r="AQ36">
        <v>3</v>
      </c>
      <c r="AS36" t="s">
        <v>85</v>
      </c>
      <c r="AU36">
        <v>1</v>
      </c>
    </row>
    <row r="37" spans="1:47" x14ac:dyDescent="0.15">
      <c r="A37" t="s">
        <v>204</v>
      </c>
      <c r="B37" t="s">
        <v>100</v>
      </c>
      <c r="C37" t="s">
        <v>205</v>
      </c>
      <c r="D37">
        <v>122</v>
      </c>
      <c r="E37" t="str">
        <f t="shared" si="7"/>
        <v>char_122_beagle</v>
      </c>
      <c r="F37" t="s">
        <v>204</v>
      </c>
      <c r="G37">
        <v>1</v>
      </c>
      <c r="H37">
        <v>55</v>
      </c>
      <c r="I37">
        <v>2035</v>
      </c>
      <c r="K37">
        <v>295</v>
      </c>
      <c r="M37">
        <v>490</v>
      </c>
      <c r="N37">
        <v>88</v>
      </c>
      <c r="O37">
        <v>0</v>
      </c>
      <c r="Q37">
        <v>18</v>
      </c>
      <c r="R37">
        <v>-2</v>
      </c>
      <c r="S37">
        <v>70</v>
      </c>
      <c r="T37">
        <v>-10</v>
      </c>
      <c r="U37">
        <v>1.2</v>
      </c>
      <c r="Y37" t="s">
        <v>206</v>
      </c>
      <c r="Z37" t="s">
        <v>207</v>
      </c>
      <c r="AD37">
        <v>1</v>
      </c>
      <c r="AE37">
        <v>3</v>
      </c>
      <c r="AF37">
        <v>0.5</v>
      </c>
      <c r="AK37">
        <v>0.25</v>
      </c>
      <c r="AM37" t="s">
        <v>147</v>
      </c>
      <c r="AN37" s="11" t="str">
        <f t="shared" si="8"/>
        <v>icon_beagle</v>
      </c>
      <c r="AO37" t="str">
        <f t="shared" si="5"/>
        <v>half_beagle</v>
      </c>
      <c r="AP37" t="str">
        <f t="shared" si="6"/>
        <v>beagle</v>
      </c>
      <c r="AQ37">
        <v>3</v>
      </c>
      <c r="AS37" t="s">
        <v>85</v>
      </c>
      <c r="AU37">
        <v>1</v>
      </c>
    </row>
    <row r="38" spans="1:47" x14ac:dyDescent="0.15">
      <c r="A38" t="s">
        <v>208</v>
      </c>
      <c r="B38" t="s">
        <v>100</v>
      </c>
      <c r="C38" t="s">
        <v>209</v>
      </c>
      <c r="D38">
        <v>209</v>
      </c>
      <c r="E38" t="str">
        <f t="shared" si="7"/>
        <v>char_209_ardign</v>
      </c>
      <c r="F38" t="s">
        <v>208</v>
      </c>
      <c r="G38">
        <v>1</v>
      </c>
      <c r="H38">
        <v>55</v>
      </c>
      <c r="I38">
        <v>2130</v>
      </c>
      <c r="J38">
        <v>500</v>
      </c>
      <c r="K38">
        <v>305</v>
      </c>
      <c r="M38">
        <v>475</v>
      </c>
      <c r="O38">
        <v>0</v>
      </c>
      <c r="Q38">
        <v>18</v>
      </c>
      <c r="R38">
        <v>-2</v>
      </c>
      <c r="S38">
        <v>70</v>
      </c>
      <c r="T38">
        <v>-10</v>
      </c>
      <c r="U38">
        <v>1.2</v>
      </c>
      <c r="Y38" t="s">
        <v>210</v>
      </c>
      <c r="Z38" t="s">
        <v>211</v>
      </c>
      <c r="AD38">
        <v>1</v>
      </c>
      <c r="AE38">
        <v>3</v>
      </c>
      <c r="AF38">
        <v>0.5</v>
      </c>
      <c r="AK38">
        <v>0.25</v>
      </c>
      <c r="AM38" t="s">
        <v>147</v>
      </c>
      <c r="AN38" s="11" t="str">
        <f t="shared" si="8"/>
        <v>icon_ardign</v>
      </c>
      <c r="AO38" t="str">
        <f t="shared" si="5"/>
        <v>half_ardign</v>
      </c>
      <c r="AP38" t="str">
        <f t="shared" si="6"/>
        <v>ardign</v>
      </c>
      <c r="AQ38">
        <v>3</v>
      </c>
      <c r="AS38" t="s">
        <v>85</v>
      </c>
      <c r="AU38">
        <v>1</v>
      </c>
    </row>
    <row r="39" spans="1:47" x14ac:dyDescent="0.15">
      <c r="A39" t="s">
        <v>212</v>
      </c>
      <c r="B39" t="s">
        <v>100</v>
      </c>
      <c r="C39" t="s">
        <v>213</v>
      </c>
      <c r="D39">
        <v>208</v>
      </c>
      <c r="E39" t="str">
        <f t="shared" si="7"/>
        <v>char_208_melan</v>
      </c>
      <c r="F39" t="s">
        <v>212</v>
      </c>
      <c r="G39">
        <v>1</v>
      </c>
      <c r="H39">
        <v>55</v>
      </c>
      <c r="I39">
        <v>2745</v>
      </c>
      <c r="K39">
        <v>738</v>
      </c>
      <c r="L39">
        <v>90</v>
      </c>
      <c r="M39">
        <v>155</v>
      </c>
      <c r="O39">
        <v>0</v>
      </c>
      <c r="Q39">
        <v>15</v>
      </c>
      <c r="R39">
        <v>-2</v>
      </c>
      <c r="S39">
        <v>70</v>
      </c>
      <c r="T39">
        <v>-10</v>
      </c>
      <c r="U39">
        <v>1.5</v>
      </c>
      <c r="Y39" t="s">
        <v>214</v>
      </c>
      <c r="Z39" t="s">
        <v>215</v>
      </c>
      <c r="AD39">
        <v>1</v>
      </c>
      <c r="AE39">
        <v>1</v>
      </c>
      <c r="AF39">
        <v>0.5</v>
      </c>
      <c r="AK39">
        <v>0.25</v>
      </c>
      <c r="AM39" t="s">
        <v>119</v>
      </c>
      <c r="AN39" s="11" t="str">
        <f t="shared" si="8"/>
        <v>icon_melan</v>
      </c>
      <c r="AO39" t="str">
        <f t="shared" si="5"/>
        <v>half_melan</v>
      </c>
      <c r="AP39" t="str">
        <f t="shared" si="6"/>
        <v>melan</v>
      </c>
      <c r="AQ39">
        <v>3</v>
      </c>
      <c r="AS39" t="s">
        <v>85</v>
      </c>
      <c r="AU39">
        <v>1</v>
      </c>
    </row>
    <row r="40" spans="1:47" x14ac:dyDescent="0.15">
      <c r="A40" t="s">
        <v>216</v>
      </c>
      <c r="B40" t="s">
        <v>100</v>
      </c>
      <c r="C40" t="s">
        <v>217</v>
      </c>
      <c r="D40">
        <v>123</v>
      </c>
      <c r="E40" t="str">
        <f t="shared" si="7"/>
        <v>char_123_fang</v>
      </c>
      <c r="F40" t="s">
        <v>216</v>
      </c>
      <c r="G40">
        <v>1</v>
      </c>
      <c r="H40">
        <v>55</v>
      </c>
      <c r="I40">
        <v>1325</v>
      </c>
      <c r="K40">
        <v>325</v>
      </c>
      <c r="M40">
        <v>200</v>
      </c>
      <c r="N40">
        <v>70</v>
      </c>
      <c r="O40">
        <v>0</v>
      </c>
      <c r="Q40">
        <v>11</v>
      </c>
      <c r="R40">
        <v>-2</v>
      </c>
      <c r="S40">
        <v>70</v>
      </c>
      <c r="T40">
        <v>-10</v>
      </c>
      <c r="U40">
        <v>1.05</v>
      </c>
      <c r="Y40" t="s">
        <v>218</v>
      </c>
      <c r="Z40" t="s">
        <v>219</v>
      </c>
      <c r="AD40">
        <v>1</v>
      </c>
      <c r="AE40">
        <v>2</v>
      </c>
      <c r="AF40">
        <v>0.5</v>
      </c>
      <c r="AK40">
        <v>0.25</v>
      </c>
      <c r="AM40" t="s">
        <v>220</v>
      </c>
      <c r="AN40" s="11" t="str">
        <f t="shared" si="8"/>
        <v>icon_fang</v>
      </c>
      <c r="AO40" t="str">
        <f t="shared" si="5"/>
        <v>half_fang</v>
      </c>
      <c r="AP40" t="str">
        <f t="shared" si="6"/>
        <v>fang</v>
      </c>
      <c r="AQ40">
        <v>3</v>
      </c>
      <c r="AS40" t="s">
        <v>85</v>
      </c>
      <c r="AU40">
        <v>1</v>
      </c>
    </row>
    <row r="41" spans="1:47" x14ac:dyDescent="0.15">
      <c r="A41" t="s">
        <v>221</v>
      </c>
      <c r="B41" t="s">
        <v>100</v>
      </c>
      <c r="C41" t="s">
        <v>222</v>
      </c>
      <c r="D41">
        <v>240</v>
      </c>
      <c r="E41" t="str">
        <f t="shared" si="7"/>
        <v>char_240_wyvern</v>
      </c>
      <c r="F41" t="s">
        <v>221</v>
      </c>
      <c r="G41">
        <v>1</v>
      </c>
      <c r="H41">
        <v>55</v>
      </c>
      <c r="I41">
        <v>1270</v>
      </c>
      <c r="K41">
        <v>355</v>
      </c>
      <c r="L41">
        <v>70</v>
      </c>
      <c r="M41">
        <v>240</v>
      </c>
      <c r="O41">
        <v>0</v>
      </c>
      <c r="Q41">
        <v>11</v>
      </c>
      <c r="R41">
        <v>-2</v>
      </c>
      <c r="S41">
        <v>70</v>
      </c>
      <c r="T41">
        <v>-10</v>
      </c>
      <c r="U41">
        <v>1.05</v>
      </c>
      <c r="Y41" t="s">
        <v>223</v>
      </c>
      <c r="Z41" t="s">
        <v>224</v>
      </c>
      <c r="AD41">
        <v>1</v>
      </c>
      <c r="AE41">
        <v>2</v>
      </c>
      <c r="AF41">
        <v>0.5</v>
      </c>
      <c r="AK41">
        <v>0.25</v>
      </c>
      <c r="AM41" t="s">
        <v>220</v>
      </c>
      <c r="AN41" s="11" t="str">
        <f t="shared" si="8"/>
        <v>icon_wyvern</v>
      </c>
      <c r="AO41" t="str">
        <f t="shared" si="5"/>
        <v>half_wyvern</v>
      </c>
      <c r="AP41" t="str">
        <f t="shared" si="6"/>
        <v>wyvern</v>
      </c>
      <c r="AQ41">
        <v>3</v>
      </c>
      <c r="AS41" t="s">
        <v>85</v>
      </c>
      <c r="AU41">
        <v>1</v>
      </c>
    </row>
    <row r="42" spans="1:47" x14ac:dyDescent="0.15">
      <c r="A42" t="s">
        <v>225</v>
      </c>
      <c r="B42" t="s">
        <v>100</v>
      </c>
      <c r="C42" t="s">
        <v>226</v>
      </c>
      <c r="D42">
        <v>192</v>
      </c>
      <c r="E42" t="str">
        <f t="shared" si="7"/>
        <v>char_192_falco</v>
      </c>
      <c r="F42" t="s">
        <v>225</v>
      </c>
      <c r="G42">
        <v>1</v>
      </c>
      <c r="H42">
        <v>55</v>
      </c>
      <c r="I42">
        <v>1226</v>
      </c>
      <c r="K42">
        <v>445</v>
      </c>
      <c r="L42">
        <v>71</v>
      </c>
      <c r="M42">
        <v>279</v>
      </c>
      <c r="O42">
        <v>0</v>
      </c>
      <c r="Q42">
        <v>10</v>
      </c>
      <c r="R42">
        <v>-2</v>
      </c>
      <c r="S42">
        <v>70</v>
      </c>
      <c r="T42">
        <v>-10</v>
      </c>
      <c r="U42">
        <v>1</v>
      </c>
      <c r="Y42" t="s">
        <v>227</v>
      </c>
      <c r="Z42" t="s">
        <v>228</v>
      </c>
      <c r="AD42">
        <v>1</v>
      </c>
      <c r="AE42">
        <v>1</v>
      </c>
      <c r="AF42">
        <v>1</v>
      </c>
      <c r="AK42">
        <v>0.25</v>
      </c>
      <c r="AM42" t="s">
        <v>220</v>
      </c>
      <c r="AN42" s="11" t="str">
        <f t="shared" si="8"/>
        <v>icon_falco</v>
      </c>
      <c r="AO42" t="str">
        <f t="shared" si="5"/>
        <v>half_falco</v>
      </c>
      <c r="AP42" t="str">
        <f t="shared" si="6"/>
        <v>falco</v>
      </c>
      <c r="AQ42">
        <v>3</v>
      </c>
      <c r="AS42" t="s">
        <v>85</v>
      </c>
      <c r="AU42">
        <v>1</v>
      </c>
    </row>
    <row r="47" spans="1:47" x14ac:dyDescent="0.15">
      <c r="A47" t="s">
        <v>229</v>
      </c>
    </row>
    <row r="48" spans="1:47" x14ac:dyDescent="0.15">
      <c r="A48" t="s">
        <v>230</v>
      </c>
      <c r="B48" s="12" t="s">
        <v>572</v>
      </c>
      <c r="E48" t="s">
        <v>231</v>
      </c>
      <c r="Y48" t="s">
        <v>232</v>
      </c>
      <c r="AA48">
        <v>3</v>
      </c>
    </row>
    <row r="49" spans="1:47" x14ac:dyDescent="0.15">
      <c r="A49" s="12" t="s">
        <v>568</v>
      </c>
      <c r="B49" s="12" t="s">
        <v>572</v>
      </c>
      <c r="E49" s="12" t="s">
        <v>567</v>
      </c>
      <c r="I49">
        <v>100</v>
      </c>
      <c r="K49">
        <v>200</v>
      </c>
      <c r="Y49" s="12" t="s">
        <v>566</v>
      </c>
      <c r="Z49" s="12" t="s">
        <v>556</v>
      </c>
      <c r="AA49" s="12">
        <v>2</v>
      </c>
      <c r="AS49" t="s">
        <v>85</v>
      </c>
      <c r="AU49">
        <v>1</v>
      </c>
    </row>
    <row r="50" spans="1:47" x14ac:dyDescent="0.15">
      <c r="A50" s="12" t="s">
        <v>581</v>
      </c>
      <c r="B50" s="12" t="s">
        <v>572</v>
      </c>
      <c r="E50" s="12" t="s">
        <v>567</v>
      </c>
      <c r="I50">
        <v>100</v>
      </c>
      <c r="K50">
        <v>200</v>
      </c>
      <c r="Y50" s="12" t="s">
        <v>566</v>
      </c>
      <c r="Z50" s="12" t="s">
        <v>582</v>
      </c>
      <c r="AA50" s="12">
        <v>2</v>
      </c>
      <c r="AS50" t="s">
        <v>85</v>
      </c>
      <c r="AU50">
        <v>1</v>
      </c>
    </row>
    <row r="51" spans="1:47" x14ac:dyDescent="0.15">
      <c r="A51" s="12" t="s">
        <v>590</v>
      </c>
      <c r="B51" s="12" t="s">
        <v>572</v>
      </c>
      <c r="E51" s="12" t="s">
        <v>567</v>
      </c>
      <c r="I51">
        <v>100</v>
      </c>
      <c r="K51">
        <v>200</v>
      </c>
      <c r="Y51" s="12" t="s">
        <v>566</v>
      </c>
      <c r="Z51" s="12" t="s">
        <v>591</v>
      </c>
      <c r="AA51" s="12">
        <v>2</v>
      </c>
      <c r="AS51" t="s">
        <v>85</v>
      </c>
      <c r="AU51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7"/>
  <sheetViews>
    <sheetView workbookViewId="0">
      <pane xSplit="1" ySplit="3" topLeftCell="AL109" activePane="bottomRight" state="frozen"/>
      <selection pane="topRight"/>
      <selection pane="bottomLeft"/>
      <selection pane="bottomRight" activeCell="BB134" sqref="BB134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2" width="8.375" style="3" customWidth="1"/>
    <col min="13" max="13" width="10.625" customWidth="1"/>
    <col min="14" max="14" width="8.375" customWidth="1"/>
    <col min="15" max="15" width="10" customWidth="1"/>
    <col min="16" max="18" width="8.625" customWidth="1"/>
    <col min="19" max="19" width="8.375" customWidth="1"/>
    <col min="20" max="20" width="8.625" customWidth="1"/>
    <col min="21" max="21" width="13.25" customWidth="1"/>
    <col min="22" max="22" width="11.875" customWidth="1"/>
    <col min="23" max="23" width="14.75" customWidth="1"/>
    <col min="24" max="24" width="7.625" customWidth="1"/>
    <col min="25" max="25" width="7.125" customWidth="1"/>
    <col min="27" max="27" width="7" customWidth="1"/>
    <col min="28" max="28" width="9.75" customWidth="1"/>
    <col min="29" max="29" width="8.5" customWidth="1"/>
    <col min="30" max="32" width="8.25" customWidth="1"/>
    <col min="33" max="37" width="8.375" customWidth="1"/>
    <col min="38" max="38" width="11.25" customWidth="1"/>
    <col min="39" max="39" width="6.625" customWidth="1"/>
    <col min="40" max="40" width="8" customWidth="1"/>
    <col min="41" max="41" width="7.375" style="4" customWidth="1"/>
    <col min="42" max="43" width="8.5" style="4" customWidth="1"/>
    <col min="44" max="44" width="7.875" style="4" customWidth="1"/>
    <col min="45" max="45" width="13.5" customWidth="1"/>
    <col min="46" max="46" width="10" customWidth="1"/>
    <col min="47" max="47" width="9" style="5" customWidth="1"/>
    <col min="49" max="49" width="16" customWidth="1"/>
    <col min="50" max="50" width="12.875" customWidth="1"/>
    <col min="54" max="54" width="14" customWidth="1"/>
    <col min="55" max="55" width="8" customWidth="1"/>
  </cols>
  <sheetData>
    <row r="1" spans="1:60" x14ac:dyDescent="0.15">
      <c r="B1" s="12" t="s">
        <v>560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14" t="s">
        <v>614</v>
      </c>
      <c r="J1" s="14" t="s">
        <v>599</v>
      </c>
      <c r="K1" s="3" t="s">
        <v>238</v>
      </c>
      <c r="L1" s="14" t="s">
        <v>576</v>
      </c>
      <c r="M1" t="s">
        <v>239</v>
      </c>
      <c r="N1" t="s">
        <v>240</v>
      </c>
      <c r="O1" t="s">
        <v>241</v>
      </c>
      <c r="P1" t="s">
        <v>243</v>
      </c>
      <c r="Q1" t="s">
        <v>244</v>
      </c>
      <c r="R1" s="12" t="s">
        <v>664</v>
      </c>
      <c r="S1" t="s">
        <v>242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264</v>
      </c>
      <c r="AN1" t="s">
        <v>265</v>
      </c>
      <c r="AO1" s="4" t="s">
        <v>266</v>
      </c>
      <c r="AP1" s="4" t="s">
        <v>267</v>
      </c>
      <c r="AQ1" s="4" t="s">
        <v>268</v>
      </c>
      <c r="AR1" s="4" t="s">
        <v>269</v>
      </c>
      <c r="AS1" t="s">
        <v>270</v>
      </c>
      <c r="AT1" t="s">
        <v>271</v>
      </c>
      <c r="AU1" s="5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265</v>
      </c>
      <c r="BB1" t="s">
        <v>278</v>
      </c>
      <c r="BC1" s="12" t="s">
        <v>684</v>
      </c>
      <c r="BD1" t="s">
        <v>279</v>
      </c>
      <c r="BE1" t="s">
        <v>280</v>
      </c>
      <c r="BF1" t="s">
        <v>281</v>
      </c>
      <c r="BG1" t="s">
        <v>282</v>
      </c>
      <c r="BH1" t="s">
        <v>283</v>
      </c>
    </row>
    <row r="2" spans="1:60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14" t="s">
        <v>613</v>
      </c>
      <c r="J2" s="14" t="s">
        <v>600</v>
      </c>
      <c r="K2" s="3" t="s">
        <v>288</v>
      </c>
      <c r="L2" s="14" t="s">
        <v>575</v>
      </c>
      <c r="M2" t="s">
        <v>289</v>
      </c>
      <c r="N2" t="s">
        <v>290</v>
      </c>
      <c r="O2" t="s">
        <v>291</v>
      </c>
      <c r="P2" t="s">
        <v>293</v>
      </c>
      <c r="Q2" t="s">
        <v>294</v>
      </c>
      <c r="R2" s="12" t="s">
        <v>663</v>
      </c>
      <c r="S2" t="s">
        <v>292</v>
      </c>
      <c r="T2" t="s">
        <v>295</v>
      </c>
      <c r="U2" t="s">
        <v>296</v>
      </c>
      <c r="V2" t="s">
        <v>297</v>
      </c>
      <c r="W2" t="s">
        <v>298</v>
      </c>
      <c r="X2" t="s">
        <v>299</v>
      </c>
      <c r="Y2" t="s">
        <v>300</v>
      </c>
      <c r="Z2" t="s">
        <v>301</v>
      </c>
      <c r="AA2" t="s">
        <v>302</v>
      </c>
      <c r="AB2" t="s">
        <v>303</v>
      </c>
      <c r="AC2" t="s">
        <v>304</v>
      </c>
      <c r="AD2" t="s">
        <v>305</v>
      </c>
      <c r="AE2" t="s">
        <v>306</v>
      </c>
      <c r="AF2" t="s">
        <v>307</v>
      </c>
      <c r="AG2" t="s">
        <v>308</v>
      </c>
      <c r="AH2" t="s">
        <v>309</v>
      </c>
      <c r="AI2" t="s">
        <v>310</v>
      </c>
      <c r="AJ2" t="s">
        <v>311</v>
      </c>
      <c r="AK2" t="s">
        <v>51</v>
      </c>
      <c r="AL2" t="s">
        <v>312</v>
      </c>
      <c r="AM2" t="s">
        <v>313</v>
      </c>
      <c r="AN2" t="s">
        <v>314</v>
      </c>
      <c r="AO2" s="4" t="s">
        <v>315</v>
      </c>
      <c r="AP2" s="4" t="s">
        <v>316</v>
      </c>
      <c r="AQ2" s="4" t="s">
        <v>317</v>
      </c>
      <c r="AR2" s="4" t="s">
        <v>318</v>
      </c>
      <c r="AS2" t="s">
        <v>319</v>
      </c>
      <c r="AT2" t="s">
        <v>320</v>
      </c>
      <c r="AU2" s="5" t="s">
        <v>321</v>
      </c>
      <c r="AV2" t="s">
        <v>322</v>
      </c>
      <c r="AW2" t="s">
        <v>323</v>
      </c>
      <c r="AX2" t="s">
        <v>324</v>
      </c>
      <c r="AY2" t="s">
        <v>325</v>
      </c>
      <c r="AZ2" t="s">
        <v>326</v>
      </c>
      <c r="BA2" t="s">
        <v>327</v>
      </c>
      <c r="BB2" t="s">
        <v>328</v>
      </c>
      <c r="BC2" s="12" t="s">
        <v>683</v>
      </c>
      <c r="BD2" t="s">
        <v>329</v>
      </c>
      <c r="BE2" t="s">
        <v>330</v>
      </c>
      <c r="BF2" t="s">
        <v>331</v>
      </c>
      <c r="BG2" t="s">
        <v>332</v>
      </c>
      <c r="BH2" t="s">
        <v>333</v>
      </c>
    </row>
    <row r="3" spans="1:60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14" t="s">
        <v>612</v>
      </c>
      <c r="J3" s="14" t="s">
        <v>598</v>
      </c>
      <c r="K3" s="3" t="s">
        <v>77</v>
      </c>
      <c r="L3" s="14" t="s">
        <v>574</v>
      </c>
      <c r="M3" t="s">
        <v>77</v>
      </c>
      <c r="N3" t="s">
        <v>77</v>
      </c>
      <c r="O3" t="s">
        <v>77</v>
      </c>
      <c r="P3" t="s">
        <v>74</v>
      </c>
      <c r="Q3" t="s">
        <v>77</v>
      </c>
      <c r="R3" s="12" t="s">
        <v>574</v>
      </c>
      <c r="S3" t="s">
        <v>77</v>
      </c>
      <c r="T3" t="s">
        <v>78</v>
      </c>
      <c r="U3" t="s">
        <v>337</v>
      </c>
      <c r="V3" t="s">
        <v>338</v>
      </c>
      <c r="W3" t="s">
        <v>339</v>
      </c>
      <c r="X3" t="s">
        <v>75</v>
      </c>
      <c r="Y3" t="s">
        <v>340</v>
      </c>
      <c r="Z3" t="s">
        <v>77</v>
      </c>
      <c r="AA3" t="s">
        <v>75</v>
      </c>
      <c r="AB3" t="s">
        <v>77</v>
      </c>
      <c r="AC3" t="s">
        <v>74</v>
      </c>
      <c r="AD3" t="s">
        <v>74</v>
      </c>
      <c r="AE3" t="s">
        <v>75</v>
      </c>
      <c r="AF3" t="s">
        <v>77</v>
      </c>
      <c r="AG3" t="s">
        <v>75</v>
      </c>
      <c r="AH3" t="s">
        <v>75</v>
      </c>
      <c r="AI3" t="s">
        <v>74</v>
      </c>
      <c r="AJ3" t="s">
        <v>74</v>
      </c>
      <c r="AK3" t="s">
        <v>76</v>
      </c>
      <c r="AL3" t="s">
        <v>76</v>
      </c>
      <c r="AM3" t="s">
        <v>75</v>
      </c>
      <c r="AN3" t="s">
        <v>75</v>
      </c>
      <c r="AO3" s="13" t="s">
        <v>628</v>
      </c>
      <c r="AP3" s="13" t="s">
        <v>628</v>
      </c>
      <c r="AQ3" s="4" t="s">
        <v>74</v>
      </c>
      <c r="AR3" s="4" t="s">
        <v>341</v>
      </c>
      <c r="AS3" t="s">
        <v>79</v>
      </c>
      <c r="AT3" t="s">
        <v>79</v>
      </c>
      <c r="AU3" s="5" t="s">
        <v>342</v>
      </c>
      <c r="AV3" t="s">
        <v>343</v>
      </c>
      <c r="AW3" t="s">
        <v>73</v>
      </c>
      <c r="AX3" t="s">
        <v>344</v>
      </c>
      <c r="AY3" t="s">
        <v>345</v>
      </c>
      <c r="AZ3" t="s">
        <v>346</v>
      </c>
      <c r="BA3" t="s">
        <v>347</v>
      </c>
      <c r="BB3" t="s">
        <v>348</v>
      </c>
      <c r="BC3" t="s">
        <v>349</v>
      </c>
      <c r="BD3" t="s">
        <v>349</v>
      </c>
      <c r="BE3" t="s">
        <v>349</v>
      </c>
      <c r="BF3" t="s">
        <v>349</v>
      </c>
      <c r="BG3" t="s">
        <v>73</v>
      </c>
      <c r="BH3" t="s">
        <v>77</v>
      </c>
    </row>
    <row r="4" spans="1:60" s="1" customFormat="1" x14ac:dyDescent="0.15">
      <c r="A4" s="1" t="s">
        <v>350</v>
      </c>
    </row>
    <row r="5" spans="1:60" x14ac:dyDescent="0.15">
      <c r="A5" t="s">
        <v>99</v>
      </c>
    </row>
    <row r="6" spans="1:60" x14ac:dyDescent="0.15">
      <c r="A6" t="s">
        <v>104</v>
      </c>
      <c r="C6" t="s">
        <v>351</v>
      </c>
      <c r="P6">
        <v>2</v>
      </c>
      <c r="U6" t="s">
        <v>352</v>
      </c>
      <c r="W6" t="s">
        <v>353</v>
      </c>
      <c r="Y6" t="s">
        <v>354</v>
      </c>
      <c r="AA6">
        <v>1</v>
      </c>
      <c r="AC6">
        <v>1</v>
      </c>
      <c r="AM6">
        <v>1</v>
      </c>
      <c r="AS6" t="s">
        <v>355</v>
      </c>
      <c r="AU6" s="5" t="s">
        <v>356</v>
      </c>
      <c r="AV6" t="s">
        <v>357</v>
      </c>
      <c r="AW6" t="s">
        <v>358</v>
      </c>
    </row>
    <row r="7" spans="1:60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P7">
        <v>1</v>
      </c>
      <c r="U7" t="s">
        <v>362</v>
      </c>
      <c r="W7" t="s">
        <v>353</v>
      </c>
      <c r="Y7" t="s">
        <v>354</v>
      </c>
      <c r="AC7">
        <v>1</v>
      </c>
      <c r="AN7">
        <v>10</v>
      </c>
      <c r="AO7" s="4">
        <v>0</v>
      </c>
      <c r="AP7" s="4">
        <v>3</v>
      </c>
      <c r="AQ7" s="4">
        <v>1</v>
      </c>
      <c r="AR7" s="4" t="s">
        <v>363</v>
      </c>
      <c r="AY7" t="s">
        <v>364</v>
      </c>
      <c r="AZ7">
        <v>100</v>
      </c>
      <c r="BG7" t="s">
        <v>365</v>
      </c>
    </row>
    <row r="8" spans="1:60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K8" s="3">
        <v>1</v>
      </c>
      <c r="O8">
        <v>1</v>
      </c>
      <c r="P8">
        <v>2</v>
      </c>
      <c r="U8" t="s">
        <v>368</v>
      </c>
      <c r="W8" t="s">
        <v>353</v>
      </c>
      <c r="Y8" t="s">
        <v>354</v>
      </c>
      <c r="AA8">
        <v>0.45</v>
      </c>
      <c r="AC8">
        <v>1</v>
      </c>
      <c r="AD8">
        <v>7</v>
      </c>
      <c r="AE8">
        <v>0.03</v>
      </c>
      <c r="AF8">
        <v>1</v>
      </c>
      <c r="AM8">
        <v>1</v>
      </c>
      <c r="AN8">
        <v>8</v>
      </c>
      <c r="AO8" s="4">
        <v>0</v>
      </c>
      <c r="AP8" s="4">
        <v>10</v>
      </c>
      <c r="AQ8" s="4">
        <v>1</v>
      </c>
      <c r="AR8" s="4" t="s">
        <v>363</v>
      </c>
      <c r="AS8" s="5" t="s">
        <v>369</v>
      </c>
      <c r="AT8" s="5" t="s">
        <v>369</v>
      </c>
      <c r="AU8" s="5" t="s">
        <v>356</v>
      </c>
      <c r="AV8" t="s">
        <v>357</v>
      </c>
      <c r="AW8" t="s">
        <v>358</v>
      </c>
      <c r="BG8" t="s">
        <v>370</v>
      </c>
    </row>
    <row r="9" spans="1:60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O9">
        <v>1</v>
      </c>
      <c r="P9">
        <v>2</v>
      </c>
      <c r="U9" t="s">
        <v>352</v>
      </c>
      <c r="W9" t="s">
        <v>373</v>
      </c>
      <c r="Y9" t="s">
        <v>374</v>
      </c>
      <c r="AA9">
        <v>1.6</v>
      </c>
      <c r="AC9">
        <v>1</v>
      </c>
      <c r="AM9">
        <v>1</v>
      </c>
      <c r="AN9">
        <v>10</v>
      </c>
      <c r="AO9" s="4">
        <v>0</v>
      </c>
      <c r="AP9" s="4">
        <v>3</v>
      </c>
      <c r="AQ9" s="4">
        <v>1</v>
      </c>
      <c r="AR9" s="4" t="s">
        <v>363</v>
      </c>
      <c r="AS9" s="5" t="s">
        <v>375</v>
      </c>
      <c r="AT9" s="5" t="s">
        <v>375</v>
      </c>
      <c r="AU9" s="5" t="s">
        <v>356</v>
      </c>
      <c r="AV9" t="s">
        <v>357</v>
      </c>
      <c r="AW9" t="s">
        <v>376</v>
      </c>
      <c r="BG9" t="s">
        <v>377</v>
      </c>
    </row>
    <row r="10" spans="1:60" x14ac:dyDescent="0.15">
      <c r="AS10" s="5"/>
      <c r="AT10" s="5"/>
    </row>
    <row r="11" spans="1:60" x14ac:dyDescent="0.15">
      <c r="AS11" s="5"/>
      <c r="AT11" s="5"/>
    </row>
    <row r="12" spans="1:60" x14ac:dyDescent="0.15">
      <c r="A12" t="s">
        <v>160</v>
      </c>
      <c r="C12" t="s">
        <v>145</v>
      </c>
      <c r="P12">
        <v>2</v>
      </c>
      <c r="U12" t="s">
        <v>352</v>
      </c>
      <c r="W12" t="s">
        <v>378</v>
      </c>
      <c r="Y12" t="s">
        <v>379</v>
      </c>
      <c r="AA12">
        <v>1</v>
      </c>
      <c r="AC12">
        <v>1</v>
      </c>
      <c r="AS12" t="s">
        <v>37</v>
      </c>
      <c r="AU12" s="5" t="s">
        <v>356</v>
      </c>
    </row>
    <row r="13" spans="1:60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O13">
        <v>1</v>
      </c>
      <c r="P13">
        <v>1</v>
      </c>
      <c r="U13" t="s">
        <v>381</v>
      </c>
      <c r="W13" t="s">
        <v>382</v>
      </c>
      <c r="Z13">
        <v>1</v>
      </c>
      <c r="AA13">
        <v>1</v>
      </c>
      <c r="AC13">
        <v>1</v>
      </c>
      <c r="AL13" t="s">
        <v>383</v>
      </c>
      <c r="AM13">
        <v>2.5</v>
      </c>
      <c r="AN13">
        <v>25</v>
      </c>
      <c r="AO13" s="4">
        <v>25</v>
      </c>
      <c r="AP13" s="4">
        <v>40</v>
      </c>
      <c r="AQ13" s="4">
        <v>1</v>
      </c>
      <c r="AR13" s="4" t="s">
        <v>363</v>
      </c>
      <c r="AS13" t="s">
        <v>384</v>
      </c>
      <c r="AU13" s="5" t="s">
        <v>356</v>
      </c>
      <c r="AY13" t="s">
        <v>385</v>
      </c>
    </row>
    <row r="14" spans="1:60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P14">
        <v>1</v>
      </c>
      <c r="Z14" s="3"/>
      <c r="AC14">
        <v>1</v>
      </c>
      <c r="AO14"/>
      <c r="AP14"/>
      <c r="AQ14"/>
      <c r="AR14"/>
      <c r="AS14" s="3"/>
      <c r="AT14" s="3"/>
      <c r="AV14" s="3"/>
      <c r="AW14" s="3"/>
      <c r="AX14" s="3"/>
      <c r="AY14" t="s">
        <v>389</v>
      </c>
      <c r="AZ14">
        <v>0.45</v>
      </c>
      <c r="BA14">
        <v>25</v>
      </c>
    </row>
    <row r="15" spans="1:60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P15">
        <v>1</v>
      </c>
      <c r="Z15" s="3"/>
      <c r="AC15">
        <v>1</v>
      </c>
      <c r="AO15"/>
      <c r="AP15"/>
      <c r="AQ15"/>
      <c r="AR15"/>
      <c r="AS15" s="3"/>
      <c r="AT15" s="3"/>
      <c r="AV15" s="3"/>
      <c r="AW15" s="3"/>
      <c r="AX15" s="3"/>
      <c r="AY15" t="s">
        <v>391</v>
      </c>
      <c r="BA15">
        <v>25</v>
      </c>
    </row>
    <row r="16" spans="1:60" x14ac:dyDescent="0.15">
      <c r="Z16" s="3"/>
      <c r="AO16"/>
      <c r="AP16"/>
      <c r="AQ16"/>
      <c r="AR16"/>
      <c r="AS16" s="3"/>
      <c r="AT16" s="3"/>
      <c r="AV16" s="3"/>
      <c r="AW16" s="3"/>
      <c r="AX16" s="3"/>
    </row>
    <row r="17" spans="1:53" x14ac:dyDescent="0.15">
      <c r="A17" t="s">
        <v>392</v>
      </c>
      <c r="C17" t="s">
        <v>145</v>
      </c>
      <c r="P17">
        <v>2</v>
      </c>
      <c r="U17" t="s">
        <v>352</v>
      </c>
      <c r="W17" t="s">
        <v>393</v>
      </c>
      <c r="Y17" t="s">
        <v>379</v>
      </c>
      <c r="AA17">
        <v>1</v>
      </c>
      <c r="AC17">
        <v>1</v>
      </c>
      <c r="AS17" t="s">
        <v>37</v>
      </c>
      <c r="AU17" s="5" t="s">
        <v>356</v>
      </c>
    </row>
    <row r="18" spans="1:53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P18">
        <v>1</v>
      </c>
      <c r="Z18" s="3"/>
      <c r="AC18">
        <v>1</v>
      </c>
      <c r="AN18">
        <v>20</v>
      </c>
      <c r="AO18" s="4">
        <v>0</v>
      </c>
      <c r="AP18" s="4">
        <v>40</v>
      </c>
      <c r="AQ18" s="4">
        <v>1</v>
      </c>
      <c r="AR18" s="4" t="s">
        <v>363</v>
      </c>
      <c r="AS18" s="3"/>
      <c r="AT18" s="3"/>
      <c r="AV18" s="3"/>
      <c r="AW18" s="3"/>
      <c r="AX18" s="3"/>
      <c r="AY18" t="s">
        <v>389</v>
      </c>
      <c r="AZ18">
        <v>0.5</v>
      </c>
      <c r="BA18">
        <v>20</v>
      </c>
    </row>
    <row r="19" spans="1:53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P19">
        <v>1</v>
      </c>
      <c r="Z19" s="3"/>
      <c r="AC19">
        <v>1</v>
      </c>
      <c r="AO19"/>
      <c r="AP19"/>
      <c r="AQ19"/>
      <c r="AR19"/>
      <c r="AS19" s="3"/>
      <c r="AT19" s="3"/>
      <c r="AV19" s="3"/>
      <c r="AW19" s="3"/>
      <c r="AX19" s="3"/>
      <c r="AY19" t="s">
        <v>389</v>
      </c>
      <c r="AZ19">
        <v>0.1</v>
      </c>
      <c r="BA19">
        <v>99999</v>
      </c>
    </row>
    <row r="20" spans="1:53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P20">
        <v>1</v>
      </c>
      <c r="Z20" s="3"/>
      <c r="AC20">
        <v>1</v>
      </c>
      <c r="AO20"/>
      <c r="AP20"/>
      <c r="AQ20"/>
      <c r="AR20"/>
      <c r="AS20" s="3"/>
      <c r="AT20" s="3"/>
      <c r="AV20" s="3"/>
      <c r="AW20" s="3"/>
      <c r="AX20" s="3"/>
      <c r="AY20" t="s">
        <v>389</v>
      </c>
      <c r="AZ20">
        <v>0.1</v>
      </c>
      <c r="BA20">
        <v>99999</v>
      </c>
    </row>
    <row r="21" spans="1:53" x14ac:dyDescent="0.15">
      <c r="Z21" s="3"/>
      <c r="AO21"/>
      <c r="AP21"/>
      <c r="AQ21"/>
      <c r="AR21"/>
      <c r="AS21" s="3"/>
      <c r="AT21" s="3"/>
      <c r="AV21" s="3"/>
      <c r="AW21" s="3"/>
      <c r="AX21" s="3"/>
    </row>
    <row r="22" spans="1:53" x14ac:dyDescent="0.15">
      <c r="A22" t="s">
        <v>398</v>
      </c>
      <c r="C22" t="s">
        <v>145</v>
      </c>
      <c r="G22" s="3" t="s">
        <v>363</v>
      </c>
      <c r="P22">
        <v>2</v>
      </c>
      <c r="U22" t="s">
        <v>352</v>
      </c>
      <c r="Y22" t="s">
        <v>379</v>
      </c>
      <c r="AA22">
        <v>1</v>
      </c>
      <c r="AC22">
        <v>1</v>
      </c>
      <c r="AS22" t="s">
        <v>399</v>
      </c>
      <c r="AU22" s="5" t="s">
        <v>356</v>
      </c>
      <c r="AX22" t="s">
        <v>400</v>
      </c>
    </row>
    <row r="23" spans="1:53" x14ac:dyDescent="0.15">
      <c r="A23" t="s">
        <v>401</v>
      </c>
      <c r="C23" t="s">
        <v>351</v>
      </c>
      <c r="G23" s="3" t="s">
        <v>363</v>
      </c>
      <c r="N23">
        <v>1</v>
      </c>
      <c r="P23">
        <v>2</v>
      </c>
      <c r="Q23">
        <v>1</v>
      </c>
      <c r="U23" t="s">
        <v>352</v>
      </c>
      <c r="W23" t="s">
        <v>402</v>
      </c>
      <c r="Y23" t="s">
        <v>379</v>
      </c>
      <c r="AA23">
        <v>0.8</v>
      </c>
      <c r="AC23">
        <v>1</v>
      </c>
      <c r="AS23" t="s">
        <v>403</v>
      </c>
      <c r="AU23" s="5" t="s">
        <v>356</v>
      </c>
      <c r="AV23" t="s">
        <v>404</v>
      </c>
      <c r="AW23" t="s">
        <v>405</v>
      </c>
      <c r="AX23" t="s">
        <v>400</v>
      </c>
    </row>
    <row r="24" spans="1:53" x14ac:dyDescent="0.15">
      <c r="A24" t="s">
        <v>406</v>
      </c>
      <c r="C24" t="s">
        <v>145</v>
      </c>
      <c r="F24" t="s">
        <v>360</v>
      </c>
      <c r="G24" s="3" t="s">
        <v>361</v>
      </c>
      <c r="P24">
        <v>2</v>
      </c>
      <c r="U24" t="s">
        <v>352</v>
      </c>
      <c r="Y24" t="s">
        <v>354</v>
      </c>
      <c r="AA24">
        <v>1</v>
      </c>
      <c r="AC24">
        <v>1</v>
      </c>
      <c r="AO24"/>
      <c r="AP24"/>
      <c r="AQ24"/>
      <c r="AR24"/>
      <c r="AS24" t="s">
        <v>399</v>
      </c>
      <c r="AU24" s="5" t="s">
        <v>356</v>
      </c>
      <c r="AX24" t="s">
        <v>400</v>
      </c>
    </row>
    <row r="25" spans="1:53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N25">
        <v>1</v>
      </c>
      <c r="P25">
        <v>2</v>
      </c>
      <c r="Q25">
        <v>1</v>
      </c>
      <c r="U25" t="s">
        <v>352</v>
      </c>
      <c r="W25" t="s">
        <v>402</v>
      </c>
      <c r="Y25" t="s">
        <v>354</v>
      </c>
      <c r="AA25">
        <v>0.8</v>
      </c>
      <c r="AC25">
        <v>1</v>
      </c>
      <c r="AL25" t="s">
        <v>408</v>
      </c>
      <c r="AN25">
        <v>40</v>
      </c>
      <c r="AO25" s="4">
        <v>30</v>
      </c>
      <c r="AP25" s="4">
        <v>70</v>
      </c>
      <c r="AQ25" s="4">
        <v>1</v>
      </c>
      <c r="AR25" s="4" t="s">
        <v>363</v>
      </c>
      <c r="AS25" t="s">
        <v>403</v>
      </c>
      <c r="AU25" s="5" t="s">
        <v>356</v>
      </c>
      <c r="AV25" t="s">
        <v>404</v>
      </c>
      <c r="AW25" t="s">
        <v>405</v>
      </c>
      <c r="AX25" t="s">
        <v>400</v>
      </c>
    </row>
    <row r="26" spans="1:53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P26">
        <v>1</v>
      </c>
      <c r="Z26" s="3"/>
      <c r="AC26">
        <v>1</v>
      </c>
      <c r="AO26"/>
      <c r="AP26"/>
      <c r="AQ26"/>
      <c r="AR26"/>
      <c r="AS26" s="3"/>
      <c r="AT26" s="3"/>
      <c r="AV26" s="3"/>
      <c r="AW26" s="3"/>
      <c r="AX26" s="3"/>
      <c r="AY26" t="s">
        <v>389</v>
      </c>
      <c r="AZ26">
        <v>0.35</v>
      </c>
      <c r="BA26">
        <v>40</v>
      </c>
    </row>
    <row r="27" spans="1:53" x14ac:dyDescent="0.15">
      <c r="Z27" s="3"/>
      <c r="AO27"/>
      <c r="AP27"/>
      <c r="AQ27"/>
      <c r="AR27"/>
      <c r="AS27" s="3"/>
      <c r="AT27" s="3"/>
      <c r="AV27" s="3"/>
      <c r="AW27" s="3"/>
      <c r="AX27" s="3"/>
    </row>
    <row r="28" spans="1:53" x14ac:dyDescent="0.15">
      <c r="A28" t="s">
        <v>172</v>
      </c>
      <c r="C28" t="s">
        <v>351</v>
      </c>
      <c r="P28">
        <v>2</v>
      </c>
      <c r="U28" t="s">
        <v>352</v>
      </c>
      <c r="W28" t="s">
        <v>410</v>
      </c>
      <c r="Y28" t="s">
        <v>379</v>
      </c>
      <c r="AA28">
        <v>1</v>
      </c>
      <c r="AC28">
        <v>1</v>
      </c>
      <c r="AG28">
        <v>1</v>
      </c>
      <c r="AH28">
        <v>1</v>
      </c>
      <c r="AS28" t="s">
        <v>37</v>
      </c>
      <c r="AU28" s="5" t="s">
        <v>356</v>
      </c>
      <c r="AV28" t="s">
        <v>357</v>
      </c>
      <c r="AW28" t="s">
        <v>411</v>
      </c>
    </row>
    <row r="29" spans="1:53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P29">
        <v>2</v>
      </c>
      <c r="U29" t="s">
        <v>352</v>
      </c>
      <c r="W29" t="s">
        <v>410</v>
      </c>
      <c r="Y29" t="s">
        <v>379</v>
      </c>
      <c r="AA29">
        <v>1</v>
      </c>
      <c r="AC29">
        <v>1</v>
      </c>
      <c r="AG29">
        <v>2</v>
      </c>
      <c r="AH29">
        <v>1</v>
      </c>
      <c r="AN29">
        <v>30</v>
      </c>
      <c r="AO29" s="4">
        <v>0</v>
      </c>
      <c r="AP29" s="4">
        <v>45</v>
      </c>
      <c r="AQ29" s="4">
        <v>1</v>
      </c>
      <c r="AR29" s="4" t="s">
        <v>363</v>
      </c>
      <c r="AS29" t="s">
        <v>37</v>
      </c>
      <c r="AU29" s="5" t="s">
        <v>356</v>
      </c>
      <c r="AV29" t="s">
        <v>357</v>
      </c>
      <c r="AW29" t="s">
        <v>411</v>
      </c>
    </row>
    <row r="31" spans="1:53" x14ac:dyDescent="0.15">
      <c r="A31" t="s">
        <v>413</v>
      </c>
      <c r="C31" t="s">
        <v>351</v>
      </c>
      <c r="G31" s="3" t="s">
        <v>363</v>
      </c>
      <c r="P31">
        <v>2</v>
      </c>
      <c r="U31" t="s">
        <v>352</v>
      </c>
      <c r="W31" t="s">
        <v>414</v>
      </c>
      <c r="Y31" t="s">
        <v>354</v>
      </c>
      <c r="AA31">
        <v>1</v>
      </c>
      <c r="AC31">
        <v>1</v>
      </c>
      <c r="AS31" t="s">
        <v>37</v>
      </c>
      <c r="AU31" s="5" t="s">
        <v>356</v>
      </c>
      <c r="AV31" t="s">
        <v>357</v>
      </c>
      <c r="AW31" t="s">
        <v>376</v>
      </c>
      <c r="AY31" t="s">
        <v>415</v>
      </c>
      <c r="AZ31">
        <v>-0.8</v>
      </c>
      <c r="BA31">
        <v>0.2</v>
      </c>
    </row>
    <row r="32" spans="1:53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P32">
        <v>1</v>
      </c>
      <c r="Z32" s="3"/>
      <c r="AC32">
        <v>1</v>
      </c>
      <c r="AL32" t="s">
        <v>417</v>
      </c>
      <c r="AN32">
        <v>25</v>
      </c>
      <c r="AO32" s="4">
        <v>0</v>
      </c>
      <c r="AP32" s="4">
        <v>45</v>
      </c>
      <c r="AQ32" s="4">
        <v>1</v>
      </c>
      <c r="AR32" s="4" t="s">
        <v>363</v>
      </c>
      <c r="AS32" s="3"/>
      <c r="AT32" s="3"/>
      <c r="AV32" s="3"/>
      <c r="AW32" s="3"/>
      <c r="AX32" s="3"/>
      <c r="AY32" t="s">
        <v>389</v>
      </c>
      <c r="AZ32">
        <v>0.25</v>
      </c>
      <c r="BA32">
        <v>45</v>
      </c>
    </row>
    <row r="33" spans="1:59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P33">
        <v>1</v>
      </c>
      <c r="Z33" s="3"/>
      <c r="AC33">
        <v>1</v>
      </c>
      <c r="AO33"/>
      <c r="AP33"/>
      <c r="AQ33"/>
      <c r="AR33"/>
      <c r="AS33" s="3"/>
      <c r="AT33" s="3"/>
      <c r="AV33" s="3"/>
      <c r="AW33" s="3"/>
      <c r="AX33" s="3"/>
      <c r="AY33" t="s">
        <v>364</v>
      </c>
      <c r="AZ33">
        <v>25</v>
      </c>
      <c r="BA33">
        <v>45</v>
      </c>
    </row>
    <row r="34" spans="1:59" x14ac:dyDescent="0.15">
      <c r="A34" t="s">
        <v>418</v>
      </c>
      <c r="C34" t="s">
        <v>351</v>
      </c>
      <c r="G34" s="3" t="s">
        <v>387</v>
      </c>
      <c r="H34" s="3" t="s">
        <v>396</v>
      </c>
      <c r="P34">
        <v>1</v>
      </c>
      <c r="S34">
        <v>1</v>
      </c>
      <c r="Z34" s="3"/>
      <c r="AC34">
        <v>1</v>
      </c>
      <c r="AO34"/>
      <c r="AP34"/>
      <c r="AQ34"/>
      <c r="AR34"/>
      <c r="AS34" s="3"/>
      <c r="AT34" s="3"/>
      <c r="AV34" s="3"/>
      <c r="AW34" s="3"/>
      <c r="AX34" s="3"/>
      <c r="AY34" t="s">
        <v>364</v>
      </c>
      <c r="AZ34">
        <v>9</v>
      </c>
      <c r="BA34">
        <v>99999</v>
      </c>
    </row>
    <row r="35" spans="1:59" x14ac:dyDescent="0.15">
      <c r="Z35" s="3"/>
      <c r="AO35"/>
      <c r="AP35"/>
      <c r="AQ35"/>
      <c r="AR35"/>
      <c r="AS35" s="3"/>
      <c r="AT35" s="3"/>
      <c r="AV35" s="3"/>
      <c r="AW35" s="3"/>
      <c r="AX35" s="3"/>
    </row>
    <row r="36" spans="1:59" x14ac:dyDescent="0.15">
      <c r="A36" t="s">
        <v>419</v>
      </c>
      <c r="C36" t="s">
        <v>351</v>
      </c>
      <c r="P36">
        <v>2</v>
      </c>
      <c r="U36" t="s">
        <v>420</v>
      </c>
      <c r="W36" t="s">
        <v>353</v>
      </c>
      <c r="Y36" t="s">
        <v>354</v>
      </c>
      <c r="AA36">
        <v>1</v>
      </c>
      <c r="AC36">
        <v>1</v>
      </c>
      <c r="AS36" t="s">
        <v>37</v>
      </c>
      <c r="AU36" s="5" t="s">
        <v>356</v>
      </c>
      <c r="AV36" t="s">
        <v>357</v>
      </c>
      <c r="AW36" t="s">
        <v>421</v>
      </c>
    </row>
    <row r="37" spans="1:59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P37">
        <v>2</v>
      </c>
      <c r="U37" t="s">
        <v>420</v>
      </c>
      <c r="W37" t="s">
        <v>353</v>
      </c>
      <c r="Y37" t="s">
        <v>354</v>
      </c>
      <c r="AA37">
        <v>1.9</v>
      </c>
      <c r="AC37">
        <v>1</v>
      </c>
      <c r="AN37">
        <v>0.3</v>
      </c>
      <c r="AO37" s="4">
        <v>0</v>
      </c>
      <c r="AP37" s="4">
        <v>4</v>
      </c>
      <c r="AQ37" s="4">
        <v>1</v>
      </c>
      <c r="AR37" s="4" t="s">
        <v>424</v>
      </c>
      <c r="AS37" t="s">
        <v>37</v>
      </c>
      <c r="AU37" s="5" t="s">
        <v>356</v>
      </c>
      <c r="AV37" t="s">
        <v>357</v>
      </c>
      <c r="AW37" t="s">
        <v>421</v>
      </c>
      <c r="BG37" t="s">
        <v>377</v>
      </c>
    </row>
    <row r="38" spans="1:59" x14ac:dyDescent="0.15">
      <c r="A38" t="s">
        <v>425</v>
      </c>
      <c r="C38" t="s">
        <v>351</v>
      </c>
      <c r="G38" s="3" t="s">
        <v>387</v>
      </c>
      <c r="H38" s="3" t="s">
        <v>396</v>
      </c>
      <c r="P38">
        <v>1</v>
      </c>
      <c r="S38">
        <v>1</v>
      </c>
      <c r="Z38" s="3"/>
      <c r="AC38">
        <v>1</v>
      </c>
      <c r="AO38"/>
      <c r="AP38"/>
      <c r="AQ38"/>
      <c r="AR38"/>
      <c r="AS38" s="3"/>
      <c r="AT38" s="3"/>
      <c r="AV38" s="3"/>
      <c r="AW38" s="3"/>
      <c r="AX38" s="3"/>
      <c r="AY38" t="s">
        <v>389</v>
      </c>
      <c r="AZ38">
        <v>0.06</v>
      </c>
      <c r="BA38">
        <v>99999</v>
      </c>
    </row>
    <row r="39" spans="1:59" x14ac:dyDescent="0.15">
      <c r="Z39" s="3"/>
      <c r="AO39"/>
      <c r="AP39"/>
      <c r="AQ39"/>
      <c r="AR39"/>
      <c r="AS39" s="3"/>
      <c r="AT39" s="3"/>
      <c r="AV39" s="3"/>
      <c r="AW39" s="3"/>
      <c r="AX39" s="3"/>
    </row>
    <row r="40" spans="1:59" x14ac:dyDescent="0.15">
      <c r="A40" t="s">
        <v>185</v>
      </c>
      <c r="C40" t="s">
        <v>351</v>
      </c>
      <c r="G40" s="3" t="s">
        <v>363</v>
      </c>
      <c r="P40">
        <v>1</v>
      </c>
      <c r="U40" t="s">
        <v>381</v>
      </c>
      <c r="W40" t="s">
        <v>373</v>
      </c>
      <c r="Z40">
        <v>1</v>
      </c>
      <c r="AA40">
        <v>1</v>
      </c>
      <c r="AC40">
        <v>1</v>
      </c>
      <c r="AS40" t="s">
        <v>37</v>
      </c>
      <c r="AU40" s="5" t="s">
        <v>356</v>
      </c>
      <c r="AV40" t="s">
        <v>357</v>
      </c>
      <c r="AW40" t="s">
        <v>426</v>
      </c>
      <c r="AX40" t="s">
        <v>427</v>
      </c>
    </row>
    <row r="41" spans="1:59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P41">
        <v>1</v>
      </c>
      <c r="U41" t="s">
        <v>381</v>
      </c>
      <c r="W41" t="s">
        <v>429</v>
      </c>
      <c r="Z41">
        <v>1</v>
      </c>
      <c r="AA41">
        <v>1</v>
      </c>
      <c r="AC41">
        <v>1</v>
      </c>
      <c r="AL41" t="s">
        <v>430</v>
      </c>
      <c r="AN41">
        <v>25</v>
      </c>
      <c r="AO41" s="4">
        <v>10</v>
      </c>
      <c r="AP41" s="4">
        <v>35</v>
      </c>
      <c r="AQ41" s="4">
        <v>1</v>
      </c>
      <c r="AR41" s="4" t="s">
        <v>363</v>
      </c>
      <c r="AS41" t="s">
        <v>37</v>
      </c>
      <c r="AU41" s="5" t="s">
        <v>356</v>
      </c>
      <c r="AV41" t="s">
        <v>357</v>
      </c>
      <c r="AW41" t="s">
        <v>426</v>
      </c>
      <c r="AX41" t="s">
        <v>427</v>
      </c>
    </row>
    <row r="42" spans="1:59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P42">
        <v>1</v>
      </c>
      <c r="Z42" s="3"/>
      <c r="AC42">
        <v>1</v>
      </c>
      <c r="AO42"/>
      <c r="AP42"/>
      <c r="AQ42"/>
      <c r="AR42"/>
      <c r="AS42" s="3"/>
      <c r="AT42" s="3"/>
      <c r="AV42" s="3"/>
      <c r="AW42" s="3"/>
      <c r="AX42" s="3"/>
      <c r="AY42" t="s">
        <v>389</v>
      </c>
      <c r="AZ42">
        <v>0.4</v>
      </c>
      <c r="BA42">
        <v>25</v>
      </c>
    </row>
    <row r="43" spans="1:59" x14ac:dyDescent="0.15">
      <c r="Z43" s="3"/>
      <c r="AO43"/>
      <c r="AP43"/>
      <c r="AQ43"/>
      <c r="AR43"/>
      <c r="AS43" s="3"/>
      <c r="AT43" s="3"/>
      <c r="AV43" s="3"/>
      <c r="AW43" s="3"/>
      <c r="AX43" s="3"/>
    </row>
    <row r="44" spans="1:59" x14ac:dyDescent="0.15">
      <c r="A44" t="s">
        <v>431</v>
      </c>
      <c r="C44" t="s">
        <v>351</v>
      </c>
      <c r="G44" s="3" t="s">
        <v>363</v>
      </c>
      <c r="P44">
        <v>1</v>
      </c>
      <c r="U44" t="s">
        <v>381</v>
      </c>
      <c r="W44" t="s">
        <v>373</v>
      </c>
      <c r="Z44">
        <v>1</v>
      </c>
      <c r="AA44">
        <v>1</v>
      </c>
      <c r="AC44">
        <v>1</v>
      </c>
      <c r="AS44" t="s">
        <v>37</v>
      </c>
      <c r="AU44" s="5" t="s">
        <v>356</v>
      </c>
    </row>
    <row r="45" spans="1:59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P45">
        <v>1</v>
      </c>
      <c r="Z45" s="3"/>
      <c r="AC45">
        <v>1</v>
      </c>
      <c r="AN45">
        <v>20</v>
      </c>
      <c r="AO45" s="4">
        <v>0</v>
      </c>
      <c r="AP45" s="4">
        <v>30</v>
      </c>
      <c r="AQ45" s="4">
        <v>1</v>
      </c>
      <c r="AR45" s="4" t="s">
        <v>363</v>
      </c>
      <c r="AS45" s="3"/>
      <c r="AT45" s="3"/>
      <c r="AV45" s="3"/>
      <c r="AW45" s="3"/>
      <c r="AX45" s="3"/>
      <c r="AY45" t="s">
        <v>389</v>
      </c>
      <c r="AZ45">
        <v>0.5</v>
      </c>
      <c r="BA45">
        <v>20</v>
      </c>
    </row>
    <row r="46" spans="1:59" x14ac:dyDescent="0.15">
      <c r="A46" t="s">
        <v>433</v>
      </c>
      <c r="C46" t="s">
        <v>351</v>
      </c>
      <c r="G46" s="3" t="s">
        <v>387</v>
      </c>
      <c r="H46" s="3" t="s">
        <v>396</v>
      </c>
      <c r="P46">
        <v>1</v>
      </c>
      <c r="S46">
        <v>1</v>
      </c>
      <c r="Z46" s="3"/>
      <c r="AC46">
        <v>1</v>
      </c>
      <c r="AO46"/>
      <c r="AP46"/>
      <c r="AQ46"/>
      <c r="AR46"/>
      <c r="AS46" s="3"/>
      <c r="AT46" s="3"/>
      <c r="AV46" s="3"/>
      <c r="AW46" s="3"/>
      <c r="AX46" s="3"/>
      <c r="AY46" t="s">
        <v>389</v>
      </c>
      <c r="AZ46">
        <v>0.08</v>
      </c>
      <c r="BA46">
        <v>99999</v>
      </c>
    </row>
    <row r="47" spans="1:59" x14ac:dyDescent="0.15">
      <c r="Z47" s="3"/>
      <c r="AO47"/>
      <c r="AP47"/>
      <c r="AQ47"/>
      <c r="AR47"/>
      <c r="AS47" s="3"/>
      <c r="AT47" s="3"/>
      <c r="AV47" s="3"/>
      <c r="AW47" s="3"/>
      <c r="AX47" s="3"/>
    </row>
    <row r="48" spans="1:59" x14ac:dyDescent="0.15">
      <c r="A48" t="s">
        <v>434</v>
      </c>
      <c r="C48" t="s">
        <v>351</v>
      </c>
      <c r="P48">
        <v>2</v>
      </c>
      <c r="U48" t="s">
        <v>352</v>
      </c>
      <c r="W48" t="s">
        <v>435</v>
      </c>
      <c r="Y48" t="s">
        <v>354</v>
      </c>
      <c r="AA48">
        <v>1</v>
      </c>
      <c r="AC48">
        <v>1</v>
      </c>
      <c r="AG48">
        <v>1.1000000000000001</v>
      </c>
      <c r="AH48">
        <v>1</v>
      </c>
      <c r="AS48" t="s">
        <v>37</v>
      </c>
      <c r="AU48" s="5" t="s">
        <v>356</v>
      </c>
      <c r="AV48" t="s">
        <v>357</v>
      </c>
      <c r="AW48" t="s">
        <v>436</v>
      </c>
    </row>
    <row r="49" spans="1:59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P49">
        <v>1</v>
      </c>
      <c r="Z49" s="3"/>
      <c r="AC49">
        <v>1</v>
      </c>
      <c r="AN49">
        <v>20</v>
      </c>
      <c r="AO49" s="4">
        <v>0</v>
      </c>
      <c r="AP49" s="4">
        <v>40</v>
      </c>
      <c r="AQ49" s="4">
        <v>1</v>
      </c>
      <c r="AR49" s="4" t="s">
        <v>363</v>
      </c>
      <c r="AS49" s="3"/>
      <c r="AT49" s="3"/>
      <c r="AV49" s="3"/>
      <c r="AW49" s="3"/>
      <c r="AX49" s="3"/>
      <c r="AY49" t="s">
        <v>364</v>
      </c>
      <c r="AZ49">
        <v>50</v>
      </c>
      <c r="BA49">
        <v>20</v>
      </c>
    </row>
    <row r="50" spans="1:59" x14ac:dyDescent="0.15">
      <c r="A50" t="s">
        <v>438</v>
      </c>
      <c r="C50" t="s">
        <v>439</v>
      </c>
      <c r="G50" s="3" t="s">
        <v>387</v>
      </c>
      <c r="H50" s="3" t="s">
        <v>440</v>
      </c>
      <c r="P50">
        <v>1</v>
      </c>
      <c r="S50">
        <v>1</v>
      </c>
      <c r="Z50" s="3"/>
      <c r="AC50">
        <v>1</v>
      </c>
      <c r="AO50"/>
      <c r="AP50"/>
      <c r="AQ50"/>
      <c r="AR50"/>
      <c r="AS50" s="3"/>
      <c r="AT50" s="3"/>
      <c r="AV50" s="3"/>
      <c r="AW50" s="3"/>
      <c r="AX50" s="3"/>
      <c r="BB50" t="s">
        <v>441</v>
      </c>
    </row>
    <row r="51" spans="1:59" x14ac:dyDescent="0.15">
      <c r="Z51" s="3"/>
      <c r="AO51"/>
      <c r="AP51"/>
      <c r="AQ51"/>
      <c r="AR51"/>
      <c r="AS51" s="3"/>
      <c r="AT51" s="3"/>
      <c r="AV51" s="3"/>
      <c r="AW51" s="3"/>
      <c r="AX51" s="3"/>
    </row>
    <row r="52" spans="1:59" x14ac:dyDescent="0.15">
      <c r="A52" t="s">
        <v>442</v>
      </c>
      <c r="C52" t="s">
        <v>351</v>
      </c>
      <c r="P52">
        <v>2</v>
      </c>
      <c r="U52" t="s">
        <v>352</v>
      </c>
      <c r="V52" t="s">
        <v>443</v>
      </c>
      <c r="W52" t="s">
        <v>353</v>
      </c>
      <c r="Y52" t="s">
        <v>379</v>
      </c>
      <c r="AA52">
        <v>1</v>
      </c>
      <c r="AC52">
        <v>1</v>
      </c>
      <c r="AS52" t="s">
        <v>37</v>
      </c>
      <c r="AU52" s="5" t="s">
        <v>356</v>
      </c>
      <c r="AV52" t="s">
        <v>357</v>
      </c>
      <c r="AW52" t="s">
        <v>421</v>
      </c>
    </row>
    <row r="53" spans="1:59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P53">
        <v>1</v>
      </c>
      <c r="Z53" s="3"/>
      <c r="AC53">
        <v>1</v>
      </c>
      <c r="AN53">
        <v>20</v>
      </c>
      <c r="AO53" s="4">
        <v>0</v>
      </c>
      <c r="AP53" s="4">
        <v>40</v>
      </c>
      <c r="AQ53" s="4">
        <v>1</v>
      </c>
      <c r="AR53" s="4" t="s">
        <v>363</v>
      </c>
      <c r="AS53" s="3"/>
      <c r="AT53" s="3"/>
      <c r="AV53" s="3"/>
      <c r="AW53" s="3"/>
      <c r="AX53" s="3"/>
      <c r="AY53" t="s">
        <v>389</v>
      </c>
      <c r="AZ53">
        <v>0.5</v>
      </c>
      <c r="BA53">
        <v>20</v>
      </c>
    </row>
    <row r="54" spans="1:59" x14ac:dyDescent="0.15">
      <c r="A54" t="s">
        <v>444</v>
      </c>
      <c r="C54" t="s">
        <v>351</v>
      </c>
      <c r="G54" s="3" t="s">
        <v>387</v>
      </c>
      <c r="H54" s="3" t="s">
        <v>396</v>
      </c>
      <c r="P54">
        <v>1</v>
      </c>
      <c r="S54">
        <v>1</v>
      </c>
      <c r="Z54" s="3"/>
      <c r="AC54">
        <v>1</v>
      </c>
      <c r="AO54"/>
      <c r="AP54"/>
      <c r="AQ54"/>
      <c r="AR54"/>
      <c r="AS54" s="3"/>
      <c r="AT54" s="3"/>
      <c r="AV54" s="3"/>
      <c r="AW54" s="3"/>
      <c r="AX54" s="3"/>
      <c r="AY54" t="s">
        <v>364</v>
      </c>
      <c r="AZ54">
        <v>8</v>
      </c>
      <c r="BA54">
        <v>99999</v>
      </c>
    </row>
    <row r="55" spans="1:59" x14ac:dyDescent="0.15">
      <c r="Z55" s="3"/>
      <c r="AO55"/>
      <c r="AP55"/>
      <c r="AQ55"/>
      <c r="AR55"/>
      <c r="AS55" s="3"/>
      <c r="AT55" s="3"/>
      <c r="AV55" s="3"/>
      <c r="AW55" s="3"/>
      <c r="AX55" s="3"/>
    </row>
    <row r="56" spans="1:59" x14ac:dyDescent="0.15">
      <c r="A56" t="s">
        <v>202</v>
      </c>
      <c r="C56" t="s">
        <v>351</v>
      </c>
      <c r="P56">
        <v>2</v>
      </c>
      <c r="U56" t="s">
        <v>352</v>
      </c>
      <c r="W56" t="s">
        <v>373</v>
      </c>
      <c r="Y56" t="s">
        <v>379</v>
      </c>
      <c r="AA56">
        <v>1</v>
      </c>
      <c r="AC56">
        <v>1</v>
      </c>
      <c r="AS56" t="s">
        <v>37</v>
      </c>
      <c r="AU56" s="5" t="s">
        <v>356</v>
      </c>
      <c r="AV56" t="s">
        <v>357</v>
      </c>
      <c r="AW56" t="s">
        <v>445</v>
      </c>
      <c r="AX56" t="s">
        <v>400</v>
      </c>
    </row>
    <row r="57" spans="1:59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P57">
        <v>2</v>
      </c>
      <c r="U57" t="s">
        <v>352</v>
      </c>
      <c r="W57" t="s">
        <v>373</v>
      </c>
      <c r="Y57" t="s">
        <v>379</v>
      </c>
      <c r="AA57">
        <v>1.2</v>
      </c>
      <c r="AC57">
        <v>1</v>
      </c>
      <c r="AD57">
        <v>1</v>
      </c>
      <c r="AE57">
        <v>0.1</v>
      </c>
      <c r="AN57">
        <v>0.3</v>
      </c>
      <c r="AO57" s="4">
        <v>0</v>
      </c>
      <c r="AP57" s="4">
        <v>4</v>
      </c>
      <c r="AQ57" s="4">
        <v>1</v>
      </c>
      <c r="AR57" s="4" t="s">
        <v>424</v>
      </c>
      <c r="AS57" t="s">
        <v>37</v>
      </c>
      <c r="AU57" s="5" t="s">
        <v>356</v>
      </c>
      <c r="AV57" t="s">
        <v>357</v>
      </c>
      <c r="AW57" t="s">
        <v>445</v>
      </c>
      <c r="AX57" t="s">
        <v>400</v>
      </c>
      <c r="BG57" t="s">
        <v>377</v>
      </c>
    </row>
    <row r="59" spans="1:59" x14ac:dyDescent="0.15">
      <c r="A59" t="s">
        <v>447</v>
      </c>
      <c r="C59" t="s">
        <v>145</v>
      </c>
      <c r="P59">
        <v>2</v>
      </c>
      <c r="U59" t="s">
        <v>352</v>
      </c>
      <c r="W59" t="s">
        <v>378</v>
      </c>
      <c r="Y59" t="s">
        <v>379</v>
      </c>
      <c r="AA59">
        <v>1</v>
      </c>
      <c r="AC59">
        <v>1</v>
      </c>
      <c r="AS59" t="s">
        <v>37</v>
      </c>
      <c r="AU59" s="5" t="s">
        <v>356</v>
      </c>
    </row>
    <row r="60" spans="1:59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P60">
        <v>1</v>
      </c>
      <c r="Z60" s="3"/>
      <c r="AC60">
        <v>1</v>
      </c>
      <c r="AN60">
        <v>30</v>
      </c>
      <c r="AO60" s="4">
        <v>0</v>
      </c>
      <c r="AP60" s="4">
        <v>40</v>
      </c>
      <c r="AQ60" s="4">
        <v>1</v>
      </c>
      <c r="AR60" s="4" t="s">
        <v>363</v>
      </c>
      <c r="AS60" s="3"/>
      <c r="AT60" s="3"/>
      <c r="AV60" s="3"/>
      <c r="AW60" s="3"/>
      <c r="AX60" s="3"/>
      <c r="AY60" t="s">
        <v>449</v>
      </c>
      <c r="AZ60">
        <v>0.5</v>
      </c>
      <c r="BA60">
        <v>30</v>
      </c>
    </row>
    <row r="61" spans="1:59" x14ac:dyDescent="0.15">
      <c r="A61" t="s">
        <v>450</v>
      </c>
      <c r="C61" t="s">
        <v>351</v>
      </c>
      <c r="G61" s="3" t="s">
        <v>387</v>
      </c>
      <c r="H61" s="3" t="s">
        <v>396</v>
      </c>
      <c r="P61">
        <v>1</v>
      </c>
      <c r="S61">
        <v>1</v>
      </c>
      <c r="Z61" s="3"/>
      <c r="AC61">
        <v>1</v>
      </c>
      <c r="AO61"/>
      <c r="AP61"/>
      <c r="AQ61"/>
      <c r="AR61"/>
      <c r="AS61" s="3"/>
      <c r="AT61" s="3"/>
      <c r="AV61" s="3"/>
      <c r="AW61" s="3"/>
      <c r="AX61" s="3"/>
      <c r="AY61" t="s">
        <v>449</v>
      </c>
      <c r="AZ61">
        <v>0.1</v>
      </c>
      <c r="BA61">
        <v>99999</v>
      </c>
    </row>
    <row r="62" spans="1:59" x14ac:dyDescent="0.15">
      <c r="Z62" s="3"/>
      <c r="AO62"/>
      <c r="AP62"/>
      <c r="AQ62"/>
      <c r="AR62"/>
      <c r="AS62" s="3"/>
      <c r="AT62" s="3"/>
      <c r="AV62" s="3"/>
      <c r="AW62" s="3"/>
      <c r="AX62" s="3"/>
    </row>
    <row r="63" spans="1:59" x14ac:dyDescent="0.15">
      <c r="A63" t="s">
        <v>451</v>
      </c>
      <c r="C63" t="s">
        <v>145</v>
      </c>
      <c r="P63">
        <v>2</v>
      </c>
      <c r="U63" t="s">
        <v>352</v>
      </c>
      <c r="W63" t="s">
        <v>378</v>
      </c>
      <c r="Y63" t="s">
        <v>379</v>
      </c>
      <c r="AA63">
        <v>1</v>
      </c>
      <c r="AC63">
        <v>1</v>
      </c>
      <c r="AS63" t="s">
        <v>37</v>
      </c>
      <c r="AU63" s="5" t="s">
        <v>356</v>
      </c>
    </row>
    <row r="64" spans="1:59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P64">
        <v>1</v>
      </c>
      <c r="Z64" s="3">
        <v>1</v>
      </c>
      <c r="AA64">
        <v>0.4</v>
      </c>
      <c r="AB64">
        <v>1</v>
      </c>
      <c r="AC64">
        <v>1</v>
      </c>
      <c r="AN64">
        <v>0.3</v>
      </c>
      <c r="AO64" s="4">
        <v>10</v>
      </c>
      <c r="AP64" s="4">
        <v>20</v>
      </c>
      <c r="AQ64" s="4">
        <v>1</v>
      </c>
      <c r="AR64" s="4" t="s">
        <v>363</v>
      </c>
      <c r="AS64" s="3"/>
      <c r="AT64" s="3"/>
      <c r="AV64" s="3"/>
      <c r="AW64" s="3"/>
      <c r="AX64" s="3"/>
    </row>
    <row r="65" spans="1:53" x14ac:dyDescent="0.15">
      <c r="A65" t="s">
        <v>453</v>
      </c>
      <c r="C65" t="s">
        <v>351</v>
      </c>
      <c r="G65" s="3" t="s">
        <v>387</v>
      </c>
      <c r="H65" s="3" t="s">
        <v>396</v>
      </c>
      <c r="P65">
        <v>1</v>
      </c>
      <c r="S65">
        <v>1</v>
      </c>
      <c r="Z65" s="3"/>
      <c r="AC65">
        <v>1</v>
      </c>
      <c r="AO65"/>
      <c r="AP65"/>
      <c r="AQ65"/>
      <c r="AR65"/>
      <c r="AS65" s="3"/>
      <c r="AT65" s="3"/>
      <c r="AV65" s="3"/>
      <c r="AW65" s="3"/>
      <c r="AX65" s="3"/>
      <c r="AY65" t="s">
        <v>454</v>
      </c>
      <c r="AZ65">
        <v>0.12</v>
      </c>
      <c r="BA65">
        <v>99999</v>
      </c>
    </row>
    <row r="66" spans="1:53" x14ac:dyDescent="0.15">
      <c r="Z66" s="3"/>
      <c r="AO66"/>
      <c r="AP66"/>
      <c r="AQ66"/>
      <c r="AR66"/>
      <c r="AS66" s="3"/>
      <c r="AT66" s="3"/>
      <c r="AV66" s="3"/>
      <c r="AW66" s="3"/>
      <c r="AX66" s="3"/>
    </row>
    <row r="67" spans="1:53" x14ac:dyDescent="0.15">
      <c r="A67" t="s">
        <v>455</v>
      </c>
      <c r="C67" t="s">
        <v>145</v>
      </c>
      <c r="P67">
        <v>2</v>
      </c>
      <c r="U67" t="s">
        <v>352</v>
      </c>
      <c r="W67" t="s">
        <v>393</v>
      </c>
      <c r="Y67" t="s">
        <v>379</v>
      </c>
      <c r="AA67">
        <v>1</v>
      </c>
      <c r="AC67">
        <v>1</v>
      </c>
      <c r="AS67" t="s">
        <v>403</v>
      </c>
      <c r="AU67" s="5" t="s">
        <v>356</v>
      </c>
    </row>
    <row r="68" spans="1:53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P68">
        <v>1</v>
      </c>
      <c r="Z68" s="3"/>
      <c r="AC68">
        <v>1</v>
      </c>
      <c r="AN68">
        <v>20</v>
      </c>
      <c r="AO68" s="4">
        <v>0</v>
      </c>
      <c r="AP68" s="4">
        <v>40</v>
      </c>
      <c r="AQ68" s="4">
        <v>1</v>
      </c>
      <c r="AR68" s="4" t="s">
        <v>363</v>
      </c>
      <c r="AS68" s="3"/>
      <c r="AT68" s="3"/>
      <c r="AV68" s="3"/>
      <c r="AW68" s="3"/>
      <c r="AX68" s="3"/>
      <c r="AY68" t="s">
        <v>389</v>
      </c>
      <c r="AZ68">
        <v>0.5</v>
      </c>
      <c r="BA68">
        <v>20</v>
      </c>
    </row>
    <row r="69" spans="1:53" x14ac:dyDescent="0.15">
      <c r="A69" t="s">
        <v>456</v>
      </c>
      <c r="C69" t="s">
        <v>351</v>
      </c>
      <c r="G69" s="3" t="s">
        <v>387</v>
      </c>
      <c r="H69" s="3" t="s">
        <v>396</v>
      </c>
      <c r="P69">
        <v>1</v>
      </c>
      <c r="S69">
        <v>1</v>
      </c>
      <c r="Z69" s="3"/>
      <c r="AC69">
        <v>1</v>
      </c>
      <c r="AO69"/>
      <c r="AP69"/>
      <c r="AQ69"/>
      <c r="AR69"/>
      <c r="AS69" s="3"/>
      <c r="AT69" s="3"/>
      <c r="AV69" s="3"/>
      <c r="AW69" s="3"/>
      <c r="AX69" s="3"/>
      <c r="AY69" t="s">
        <v>389</v>
      </c>
      <c r="AZ69">
        <v>0.08</v>
      </c>
      <c r="BA69">
        <v>99999</v>
      </c>
    </row>
    <row r="70" spans="1:53" x14ac:dyDescent="0.15">
      <c r="Z70" s="3"/>
      <c r="AO70"/>
      <c r="AP70"/>
      <c r="AQ70"/>
      <c r="AR70"/>
      <c r="AS70" s="3"/>
      <c r="AT70" s="3"/>
      <c r="AV70" s="3"/>
      <c r="AW70" s="3"/>
      <c r="AX70" s="3"/>
    </row>
    <row r="71" spans="1:53" x14ac:dyDescent="0.15">
      <c r="A71" t="s">
        <v>218</v>
      </c>
      <c r="C71" t="s">
        <v>145</v>
      </c>
      <c r="P71">
        <v>2</v>
      </c>
      <c r="U71" t="s">
        <v>352</v>
      </c>
      <c r="W71" t="s">
        <v>393</v>
      </c>
      <c r="Y71" t="s">
        <v>379</v>
      </c>
      <c r="AA71">
        <v>1</v>
      </c>
      <c r="AC71">
        <v>1</v>
      </c>
      <c r="AS71" t="s">
        <v>37</v>
      </c>
      <c r="AU71" s="5" t="s">
        <v>356</v>
      </c>
    </row>
    <row r="72" spans="1:53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K72" s="3">
        <v>1</v>
      </c>
      <c r="AJ72">
        <v>6</v>
      </c>
      <c r="AN72">
        <v>0.2</v>
      </c>
      <c r="AO72" s="4">
        <v>6</v>
      </c>
      <c r="AP72" s="4">
        <v>25</v>
      </c>
      <c r="AQ72" s="4">
        <v>1</v>
      </c>
      <c r="AR72" s="4" t="s">
        <v>363</v>
      </c>
    </row>
    <row r="73" spans="1:53" x14ac:dyDescent="0.15">
      <c r="Z73" s="3"/>
      <c r="AO73"/>
      <c r="AP73"/>
      <c r="AQ73"/>
      <c r="AR73"/>
      <c r="AS73" s="3"/>
      <c r="AT73" s="3"/>
      <c r="AV73" s="3"/>
      <c r="AW73" s="3"/>
      <c r="AX73" s="3"/>
    </row>
    <row r="74" spans="1:53" x14ac:dyDescent="0.15">
      <c r="A74" t="s">
        <v>459</v>
      </c>
      <c r="C74" t="s">
        <v>145</v>
      </c>
      <c r="P74">
        <v>2</v>
      </c>
      <c r="U74" t="s">
        <v>352</v>
      </c>
      <c r="W74" t="s">
        <v>393</v>
      </c>
      <c r="Y74" t="s">
        <v>379</v>
      </c>
      <c r="AA74">
        <v>1</v>
      </c>
      <c r="AC74">
        <v>1</v>
      </c>
      <c r="AS74" t="s">
        <v>37</v>
      </c>
      <c r="AU74" s="5" t="s">
        <v>356</v>
      </c>
    </row>
    <row r="75" spans="1:53" x14ac:dyDescent="0.15">
      <c r="A75" t="s">
        <v>460</v>
      </c>
      <c r="C75" t="s">
        <v>457</v>
      </c>
      <c r="G75" s="3" t="s">
        <v>387</v>
      </c>
      <c r="H75" s="3" t="s">
        <v>461</v>
      </c>
      <c r="AJ75">
        <v>10</v>
      </c>
    </row>
    <row r="76" spans="1:53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P76">
        <v>1</v>
      </c>
      <c r="Z76" s="3"/>
      <c r="AC76">
        <v>1</v>
      </c>
      <c r="AL76" t="s">
        <v>462</v>
      </c>
      <c r="AN76">
        <v>25</v>
      </c>
      <c r="AO76" s="4">
        <v>0</v>
      </c>
      <c r="AP76" s="4">
        <v>45</v>
      </c>
      <c r="AQ76" s="4">
        <v>1</v>
      </c>
      <c r="AR76" s="4" t="s">
        <v>363</v>
      </c>
      <c r="AS76" s="3"/>
      <c r="AT76" s="3"/>
      <c r="AV76" s="3"/>
      <c r="AW76" s="3"/>
      <c r="AX76" s="3"/>
      <c r="AY76" t="s">
        <v>389</v>
      </c>
      <c r="AZ76">
        <v>0.25</v>
      </c>
      <c r="BA76">
        <v>25</v>
      </c>
    </row>
    <row r="77" spans="1:53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P77">
        <v>1</v>
      </c>
      <c r="Z77" s="3"/>
      <c r="AC77">
        <v>1</v>
      </c>
      <c r="AO77"/>
      <c r="AP77"/>
      <c r="AQ77"/>
      <c r="AR77"/>
      <c r="AS77" s="3"/>
      <c r="AT77" s="3"/>
      <c r="AV77" s="3"/>
      <c r="AW77" s="3"/>
      <c r="AX77" s="3"/>
      <c r="AY77" t="s">
        <v>364</v>
      </c>
      <c r="AZ77">
        <v>25</v>
      </c>
      <c r="BA77">
        <v>25</v>
      </c>
    </row>
    <row r="78" spans="1:53" x14ac:dyDescent="0.15">
      <c r="Z78" s="3"/>
      <c r="AO78"/>
      <c r="AP78"/>
      <c r="AQ78"/>
      <c r="AR78"/>
      <c r="AS78" s="3"/>
      <c r="AT78" s="3"/>
      <c r="AV78" s="3"/>
      <c r="AW78" s="3"/>
      <c r="AX78" s="3"/>
    </row>
    <row r="79" spans="1:53" x14ac:dyDescent="0.15">
      <c r="A79" t="s">
        <v>463</v>
      </c>
      <c r="C79" t="s">
        <v>145</v>
      </c>
      <c r="P79">
        <v>2</v>
      </c>
      <c r="U79" t="s">
        <v>352</v>
      </c>
      <c r="W79" t="s">
        <v>393</v>
      </c>
      <c r="Y79" t="s">
        <v>379</v>
      </c>
      <c r="AA79">
        <v>1</v>
      </c>
      <c r="AC79">
        <v>1</v>
      </c>
      <c r="AS79" t="s">
        <v>37</v>
      </c>
      <c r="AU79" s="5" t="s">
        <v>356</v>
      </c>
    </row>
    <row r="80" spans="1:53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P80">
        <v>1</v>
      </c>
      <c r="Z80" s="3"/>
      <c r="AC80">
        <v>1</v>
      </c>
      <c r="AL80" t="s">
        <v>465</v>
      </c>
      <c r="AN80">
        <v>10</v>
      </c>
      <c r="AO80" s="4">
        <v>6</v>
      </c>
      <c r="AP80" s="4">
        <v>20</v>
      </c>
      <c r="AQ80" s="4">
        <v>1</v>
      </c>
      <c r="AR80" s="4" t="s">
        <v>363</v>
      </c>
      <c r="AS80" s="3"/>
      <c r="AT80" s="3"/>
      <c r="AV80" s="3"/>
      <c r="AW80" s="3"/>
      <c r="AX80" s="3"/>
      <c r="AY80" t="s">
        <v>389</v>
      </c>
      <c r="AZ80">
        <v>0.35</v>
      </c>
      <c r="BA80">
        <v>10</v>
      </c>
    </row>
    <row r="81" spans="1:59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J81">
        <v>6</v>
      </c>
    </row>
    <row r="82" spans="1:59" x14ac:dyDescent="0.15">
      <c r="A82" t="s">
        <v>466</v>
      </c>
      <c r="C82" t="s">
        <v>351</v>
      </c>
      <c r="G82" s="3" t="s">
        <v>387</v>
      </c>
      <c r="H82" s="3" t="s">
        <v>396</v>
      </c>
      <c r="P82">
        <v>1</v>
      </c>
      <c r="S82">
        <v>1</v>
      </c>
      <c r="Z82" s="3"/>
      <c r="AC82">
        <v>1</v>
      </c>
      <c r="AO82"/>
      <c r="AP82"/>
      <c r="AQ82"/>
      <c r="AR82"/>
      <c r="AS82" s="3"/>
      <c r="AT82" s="3"/>
      <c r="AV82" s="3"/>
      <c r="AW82" s="3"/>
      <c r="AX82" s="3"/>
      <c r="AY82" t="s">
        <v>389</v>
      </c>
      <c r="AZ82">
        <v>0.08</v>
      </c>
      <c r="BA82">
        <v>99999</v>
      </c>
    </row>
    <row r="84" spans="1:59" x14ac:dyDescent="0.15">
      <c r="A84" t="s">
        <v>467</v>
      </c>
      <c r="C84" t="s">
        <v>351</v>
      </c>
      <c r="F84" t="s">
        <v>360</v>
      </c>
      <c r="G84" s="3" t="s">
        <v>387</v>
      </c>
      <c r="P84">
        <v>1</v>
      </c>
      <c r="AC84">
        <v>1</v>
      </c>
      <c r="AN84">
        <v>10</v>
      </c>
      <c r="AO84" s="4">
        <v>0</v>
      </c>
      <c r="AP84" s="4">
        <v>3</v>
      </c>
      <c r="AQ84" s="4">
        <v>1</v>
      </c>
      <c r="AR84" s="4" t="s">
        <v>363</v>
      </c>
      <c r="AY84" t="s">
        <v>364</v>
      </c>
      <c r="AZ84">
        <v>100</v>
      </c>
      <c r="BG84" t="s">
        <v>377</v>
      </c>
    </row>
    <row r="85" spans="1:59" x14ac:dyDescent="0.15">
      <c r="A85" t="s">
        <v>112</v>
      </c>
      <c r="C85" t="s">
        <v>351</v>
      </c>
      <c r="G85" s="3" t="s">
        <v>387</v>
      </c>
      <c r="P85">
        <v>1</v>
      </c>
      <c r="AC85">
        <v>1</v>
      </c>
      <c r="AN85">
        <v>10</v>
      </c>
      <c r="AO85" s="4">
        <v>0</v>
      </c>
      <c r="AP85" s="4">
        <v>3</v>
      </c>
      <c r="AQ85" s="4">
        <v>1</v>
      </c>
      <c r="AR85" s="4" t="s">
        <v>363</v>
      </c>
      <c r="AY85" t="s">
        <v>389</v>
      </c>
      <c r="AZ85">
        <v>0.5</v>
      </c>
      <c r="BG85" t="s">
        <v>377</v>
      </c>
    </row>
    <row r="87" spans="1:59" x14ac:dyDescent="0.15">
      <c r="A87" t="s">
        <v>145</v>
      </c>
      <c r="C87" t="s">
        <v>145</v>
      </c>
      <c r="P87">
        <v>2</v>
      </c>
      <c r="U87" t="s">
        <v>352</v>
      </c>
      <c r="W87" t="s">
        <v>393</v>
      </c>
      <c r="Y87" t="s">
        <v>379</v>
      </c>
      <c r="AA87">
        <v>1</v>
      </c>
      <c r="AC87">
        <v>1</v>
      </c>
      <c r="AM87">
        <v>1</v>
      </c>
      <c r="AS87" t="s">
        <v>37</v>
      </c>
      <c r="AU87" s="5" t="s">
        <v>356</v>
      </c>
    </row>
    <row r="88" spans="1:59" x14ac:dyDescent="0.15">
      <c r="A88" t="s">
        <v>468</v>
      </c>
      <c r="C88" t="s">
        <v>351</v>
      </c>
      <c r="G88" s="3" t="s">
        <v>363</v>
      </c>
      <c r="P88">
        <v>1</v>
      </c>
      <c r="U88" t="s">
        <v>381</v>
      </c>
      <c r="W88" t="s">
        <v>353</v>
      </c>
      <c r="Z88">
        <v>1</v>
      </c>
      <c r="AA88">
        <v>1</v>
      </c>
      <c r="AC88">
        <v>1</v>
      </c>
      <c r="AM88">
        <v>2</v>
      </c>
      <c r="AS88" t="s">
        <v>37</v>
      </c>
      <c r="AU88" s="5" t="s">
        <v>356</v>
      </c>
    </row>
    <row r="89" spans="1:59" x14ac:dyDescent="0.15">
      <c r="A89" t="s">
        <v>469</v>
      </c>
      <c r="C89" t="s">
        <v>351</v>
      </c>
      <c r="E89" t="s">
        <v>470</v>
      </c>
      <c r="G89" s="3" t="s">
        <v>363</v>
      </c>
      <c r="P89">
        <v>1</v>
      </c>
      <c r="U89" t="s">
        <v>381</v>
      </c>
      <c r="W89" t="s">
        <v>353</v>
      </c>
      <c r="Z89">
        <v>1</v>
      </c>
      <c r="AA89">
        <v>1</v>
      </c>
      <c r="AC89">
        <v>1</v>
      </c>
      <c r="AM89">
        <v>2</v>
      </c>
      <c r="AS89" t="s">
        <v>37</v>
      </c>
      <c r="AU89" s="5" t="s">
        <v>356</v>
      </c>
      <c r="BG89" t="s">
        <v>471</v>
      </c>
    </row>
    <row r="91" spans="1:59" x14ac:dyDescent="0.15">
      <c r="A91" t="s">
        <v>472</v>
      </c>
      <c r="C91" t="s">
        <v>351</v>
      </c>
      <c r="G91" s="3" t="s">
        <v>363</v>
      </c>
      <c r="P91">
        <v>2</v>
      </c>
      <c r="U91" t="s">
        <v>352</v>
      </c>
      <c r="W91" t="s">
        <v>393</v>
      </c>
      <c r="Y91" t="s">
        <v>379</v>
      </c>
      <c r="AA91">
        <v>1</v>
      </c>
      <c r="AC91">
        <v>1</v>
      </c>
      <c r="AM91">
        <v>2</v>
      </c>
      <c r="AS91" t="s">
        <v>37</v>
      </c>
      <c r="AU91" s="5" t="s">
        <v>356</v>
      </c>
    </row>
    <row r="92" spans="1:59" x14ac:dyDescent="0.15">
      <c r="A92" t="s">
        <v>473</v>
      </c>
      <c r="C92" t="s">
        <v>351</v>
      </c>
      <c r="E92" t="s">
        <v>474</v>
      </c>
      <c r="P92">
        <v>2</v>
      </c>
      <c r="U92" t="s">
        <v>475</v>
      </c>
      <c r="W92" t="s">
        <v>476</v>
      </c>
      <c r="Y92" t="s">
        <v>379</v>
      </c>
      <c r="AA92">
        <v>1</v>
      </c>
      <c r="AC92">
        <v>1</v>
      </c>
      <c r="AM92">
        <v>2</v>
      </c>
      <c r="AS92" t="s">
        <v>37</v>
      </c>
      <c r="AU92" s="5" t="s">
        <v>356</v>
      </c>
      <c r="AV92" t="s">
        <v>357</v>
      </c>
    </row>
    <row r="93" spans="1:59" x14ac:dyDescent="0.15">
      <c r="A93" t="s">
        <v>140</v>
      </c>
      <c r="C93" t="s">
        <v>351</v>
      </c>
      <c r="E93" t="s">
        <v>477</v>
      </c>
      <c r="P93">
        <v>2</v>
      </c>
      <c r="U93" t="s">
        <v>352</v>
      </c>
      <c r="W93" t="s">
        <v>478</v>
      </c>
      <c r="Y93" t="s">
        <v>379</v>
      </c>
      <c r="AA93">
        <v>1.5</v>
      </c>
      <c r="AC93">
        <v>1</v>
      </c>
      <c r="AG93">
        <v>2</v>
      </c>
      <c r="AH93">
        <v>0.8</v>
      </c>
      <c r="AM93">
        <v>2</v>
      </c>
      <c r="AO93" s="4">
        <v>1</v>
      </c>
      <c r="AP93" s="4">
        <v>2</v>
      </c>
      <c r="AQ93" s="4">
        <v>1</v>
      </c>
      <c r="AR93" s="4" t="s">
        <v>424</v>
      </c>
      <c r="AS93" t="s">
        <v>37</v>
      </c>
      <c r="AU93" s="5" t="s">
        <v>356</v>
      </c>
      <c r="AV93" t="s">
        <v>357</v>
      </c>
      <c r="BD93" t="s">
        <v>479</v>
      </c>
      <c r="BE93" t="s">
        <v>480</v>
      </c>
      <c r="BG93" t="s">
        <v>481</v>
      </c>
    </row>
    <row r="94" spans="1:59" x14ac:dyDescent="0.15">
      <c r="A94" t="s">
        <v>482</v>
      </c>
      <c r="C94" t="s">
        <v>457</v>
      </c>
      <c r="E94" t="s">
        <v>483</v>
      </c>
      <c r="G94" s="3" t="s">
        <v>361</v>
      </c>
      <c r="AA94">
        <v>10</v>
      </c>
      <c r="AC94">
        <v>1</v>
      </c>
      <c r="AN94">
        <v>0.5</v>
      </c>
      <c r="AO94" s="4">
        <v>7</v>
      </c>
      <c r="AP94" s="4">
        <v>10</v>
      </c>
      <c r="AQ94" s="4">
        <v>1</v>
      </c>
      <c r="AR94" s="4" t="s">
        <v>363</v>
      </c>
      <c r="AS94" t="s">
        <v>37</v>
      </c>
      <c r="BG94" t="s">
        <v>471</v>
      </c>
    </row>
    <row r="96" spans="1:59" x14ac:dyDescent="0.15">
      <c r="A96" t="s">
        <v>484</v>
      </c>
      <c r="C96" t="s">
        <v>145</v>
      </c>
      <c r="G96" s="3" t="s">
        <v>363</v>
      </c>
      <c r="P96">
        <v>2</v>
      </c>
      <c r="U96" t="s">
        <v>352</v>
      </c>
      <c r="Y96" t="s">
        <v>379</v>
      </c>
      <c r="AA96">
        <v>1</v>
      </c>
      <c r="AC96">
        <v>1</v>
      </c>
      <c r="AM96">
        <v>1.3</v>
      </c>
      <c r="AS96" t="s">
        <v>399</v>
      </c>
      <c r="AU96" s="5" t="s">
        <v>356</v>
      </c>
    </row>
    <row r="97" spans="1:59" x14ac:dyDescent="0.15">
      <c r="A97" t="s">
        <v>485</v>
      </c>
      <c r="C97" t="s">
        <v>351</v>
      </c>
      <c r="G97" s="3" t="s">
        <v>363</v>
      </c>
      <c r="N97">
        <v>1</v>
      </c>
      <c r="P97">
        <v>2</v>
      </c>
      <c r="Q97">
        <v>1</v>
      </c>
      <c r="U97" t="s">
        <v>352</v>
      </c>
      <c r="W97" t="s">
        <v>402</v>
      </c>
      <c r="Y97" t="s">
        <v>379</v>
      </c>
      <c r="AA97">
        <v>0.8</v>
      </c>
      <c r="AC97">
        <v>1</v>
      </c>
      <c r="AM97">
        <v>1.3</v>
      </c>
      <c r="AS97" t="s">
        <v>37</v>
      </c>
      <c r="AU97" s="5" t="s">
        <v>356</v>
      </c>
      <c r="AV97" t="s">
        <v>404</v>
      </c>
      <c r="AW97" t="s">
        <v>486</v>
      </c>
    </row>
    <row r="98" spans="1:59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O98">
        <v>1</v>
      </c>
      <c r="P98">
        <v>2</v>
      </c>
      <c r="Q98">
        <v>1</v>
      </c>
      <c r="U98" t="s">
        <v>352</v>
      </c>
      <c r="W98" t="s">
        <v>488</v>
      </c>
      <c r="Y98" t="s">
        <v>379</v>
      </c>
      <c r="AA98">
        <v>1.6</v>
      </c>
      <c r="AC98">
        <v>6</v>
      </c>
      <c r="AL98" t="s">
        <v>489</v>
      </c>
      <c r="AM98">
        <v>1.3</v>
      </c>
      <c r="AN98">
        <v>30</v>
      </c>
      <c r="AO98" s="4">
        <v>75</v>
      </c>
      <c r="AP98" s="4">
        <v>90</v>
      </c>
      <c r="AQ98" s="4">
        <v>1</v>
      </c>
      <c r="AR98" s="4" t="s">
        <v>363</v>
      </c>
      <c r="AS98" t="s">
        <v>384</v>
      </c>
      <c r="AU98" s="5" t="s">
        <v>356</v>
      </c>
      <c r="BE98" t="s">
        <v>490</v>
      </c>
      <c r="BG98" t="s">
        <v>118</v>
      </c>
    </row>
    <row r="99" spans="1:59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P99">
        <v>1</v>
      </c>
      <c r="Z99" s="3"/>
      <c r="AC99">
        <v>1</v>
      </c>
      <c r="AO99"/>
      <c r="AP99"/>
      <c r="AQ99"/>
      <c r="AR99"/>
      <c r="AS99" s="3"/>
      <c r="AT99" s="3"/>
      <c r="AV99" s="3"/>
      <c r="AW99" s="3"/>
      <c r="AX99" s="3"/>
      <c r="AY99" s="3" t="s">
        <v>449</v>
      </c>
      <c r="AZ99" s="3">
        <v>-0.7</v>
      </c>
      <c r="BA99" s="3">
        <v>30</v>
      </c>
      <c r="BB99" s="3"/>
      <c r="BC99" s="3"/>
      <c r="BD99" s="3"/>
      <c r="BE99" s="3"/>
      <c r="BF99" s="3"/>
    </row>
    <row r="100" spans="1:59" s="2" customFormat="1" x14ac:dyDescent="0.15">
      <c r="A100" s="16" t="s">
        <v>665</v>
      </c>
      <c r="G100" s="7"/>
      <c r="H100" s="7"/>
      <c r="I100" s="7"/>
      <c r="J100" s="7"/>
      <c r="K100" s="7"/>
      <c r="L100" s="7"/>
      <c r="R100" s="2">
        <v>1</v>
      </c>
      <c r="Z100" s="7"/>
      <c r="AS100" s="7"/>
      <c r="AT100" s="7"/>
      <c r="AU100" s="9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</row>
    <row r="102" spans="1:59" x14ac:dyDescent="0.15">
      <c r="A102" t="s">
        <v>491</v>
      </c>
      <c r="C102" t="s">
        <v>351</v>
      </c>
      <c r="E102" t="s">
        <v>492</v>
      </c>
      <c r="P102">
        <v>2</v>
      </c>
      <c r="U102" t="s">
        <v>352</v>
      </c>
      <c r="W102" t="s">
        <v>353</v>
      </c>
      <c r="Y102" t="s">
        <v>354</v>
      </c>
      <c r="AA102">
        <v>1</v>
      </c>
      <c r="AC102">
        <v>1</v>
      </c>
      <c r="AM102">
        <v>2</v>
      </c>
      <c r="AS102" t="s">
        <v>37</v>
      </c>
      <c r="AU102" s="5" t="s">
        <v>356</v>
      </c>
      <c r="AV102" t="s">
        <v>357</v>
      </c>
      <c r="AY102" t="s">
        <v>415</v>
      </c>
      <c r="AZ102">
        <v>0.8</v>
      </c>
      <c r="BD102" t="s">
        <v>479</v>
      </c>
      <c r="BE102" t="s">
        <v>480</v>
      </c>
      <c r="BG102" t="s">
        <v>377</v>
      </c>
    </row>
    <row r="104" spans="1:59" x14ac:dyDescent="0.15">
      <c r="A104" t="s">
        <v>157</v>
      </c>
      <c r="C104" t="s">
        <v>351</v>
      </c>
      <c r="E104" t="s">
        <v>493</v>
      </c>
      <c r="F104" t="s">
        <v>360</v>
      </c>
      <c r="G104" s="3" t="s">
        <v>361</v>
      </c>
      <c r="P104">
        <v>2</v>
      </c>
      <c r="U104" t="s">
        <v>352</v>
      </c>
      <c r="W104" t="s">
        <v>494</v>
      </c>
      <c r="AC104">
        <v>1</v>
      </c>
      <c r="AD104">
        <v>100</v>
      </c>
      <c r="AM104">
        <v>0.2</v>
      </c>
      <c r="AN104">
        <v>10</v>
      </c>
      <c r="AO104" s="4">
        <v>40</v>
      </c>
      <c r="AP104" s="4">
        <v>50</v>
      </c>
      <c r="AQ104" s="4">
        <v>1</v>
      </c>
      <c r="AR104" s="4" t="s">
        <v>363</v>
      </c>
      <c r="AY104" t="s">
        <v>415</v>
      </c>
      <c r="AZ104">
        <v>0.8</v>
      </c>
      <c r="BG104" t="s">
        <v>471</v>
      </c>
    </row>
    <row r="105" spans="1:59" x14ac:dyDescent="0.15">
      <c r="A105" t="s">
        <v>156</v>
      </c>
      <c r="C105" t="s">
        <v>351</v>
      </c>
      <c r="G105" s="3" t="s">
        <v>363</v>
      </c>
      <c r="P105">
        <v>1</v>
      </c>
      <c r="U105" t="s">
        <v>352</v>
      </c>
      <c r="W105" t="s">
        <v>494</v>
      </c>
      <c r="Z105">
        <v>1</v>
      </c>
      <c r="AA105">
        <v>0.05</v>
      </c>
      <c r="AC105">
        <v>1</v>
      </c>
      <c r="AD105">
        <v>100</v>
      </c>
      <c r="AM105">
        <v>0.2</v>
      </c>
    </row>
    <row r="109" spans="1:59" x14ac:dyDescent="0.15">
      <c r="A109" t="s">
        <v>495</v>
      </c>
      <c r="C109" t="s">
        <v>351</v>
      </c>
      <c r="D109" t="s">
        <v>496</v>
      </c>
      <c r="G109" s="3" t="s">
        <v>363</v>
      </c>
      <c r="P109">
        <v>2</v>
      </c>
      <c r="U109" t="s">
        <v>352</v>
      </c>
      <c r="W109" t="s">
        <v>353</v>
      </c>
      <c r="Y109" t="s">
        <v>354</v>
      </c>
      <c r="AA109">
        <v>2</v>
      </c>
      <c r="AC109">
        <v>1</v>
      </c>
      <c r="AD109">
        <v>3</v>
      </c>
      <c r="AM109">
        <v>0.2</v>
      </c>
      <c r="AN109">
        <v>0.2</v>
      </c>
      <c r="AO109" s="4">
        <v>0</v>
      </c>
      <c r="AP109" s="4">
        <v>3</v>
      </c>
      <c r="AQ109" s="4">
        <v>2</v>
      </c>
      <c r="AR109" s="4" t="s">
        <v>363</v>
      </c>
      <c r="AS109" t="s">
        <v>37</v>
      </c>
      <c r="AU109" s="5" t="s">
        <v>356</v>
      </c>
      <c r="AV109" t="s">
        <v>404</v>
      </c>
    </row>
    <row r="110" spans="1:59" x14ac:dyDescent="0.15">
      <c r="A110" t="s">
        <v>497</v>
      </c>
      <c r="C110" t="s">
        <v>351</v>
      </c>
      <c r="D110" t="s">
        <v>496</v>
      </c>
      <c r="G110" s="3" t="s">
        <v>361</v>
      </c>
      <c r="P110">
        <v>2</v>
      </c>
      <c r="U110" t="s">
        <v>352</v>
      </c>
      <c r="W110" t="s">
        <v>353</v>
      </c>
      <c r="Y110" t="s">
        <v>354</v>
      </c>
      <c r="AA110">
        <v>2</v>
      </c>
      <c r="AC110">
        <v>1</v>
      </c>
      <c r="AD110">
        <v>3</v>
      </c>
      <c r="AM110">
        <v>2</v>
      </c>
      <c r="AN110">
        <v>10</v>
      </c>
      <c r="AO110" s="4">
        <v>0</v>
      </c>
      <c r="AP110" s="4">
        <v>3</v>
      </c>
      <c r="AQ110" s="4">
        <v>1</v>
      </c>
      <c r="AR110" s="4" t="s">
        <v>363</v>
      </c>
      <c r="AS110" t="s">
        <v>37</v>
      </c>
      <c r="AU110" s="5" t="s">
        <v>356</v>
      </c>
      <c r="AV110" t="s">
        <v>404</v>
      </c>
    </row>
    <row r="112" spans="1:59" x14ac:dyDescent="0.15">
      <c r="A112" t="s">
        <v>498</v>
      </c>
      <c r="C112" t="s">
        <v>499</v>
      </c>
      <c r="E112" t="s">
        <v>500</v>
      </c>
      <c r="F112" t="s">
        <v>423</v>
      </c>
      <c r="G112" s="3" t="s">
        <v>361</v>
      </c>
      <c r="O112">
        <v>1</v>
      </c>
      <c r="P112">
        <v>2</v>
      </c>
      <c r="U112" t="s">
        <v>352</v>
      </c>
      <c r="W112" t="s">
        <v>393</v>
      </c>
      <c r="Y112" t="s">
        <v>379</v>
      </c>
      <c r="AA112">
        <v>1.5</v>
      </c>
      <c r="AC112">
        <v>99</v>
      </c>
      <c r="AM112">
        <v>1</v>
      </c>
      <c r="AN112">
        <v>0.3</v>
      </c>
      <c r="AO112" s="4">
        <v>3</v>
      </c>
      <c r="AP112" s="4">
        <v>3</v>
      </c>
      <c r="AQ112" s="4">
        <v>1</v>
      </c>
      <c r="AR112" s="4" t="s">
        <v>363</v>
      </c>
      <c r="AS112" t="s">
        <v>37</v>
      </c>
      <c r="AU112" s="5" t="s">
        <v>356</v>
      </c>
      <c r="BG112" t="s">
        <v>377</v>
      </c>
    </row>
    <row r="113" spans="1:53" x14ac:dyDescent="0.15">
      <c r="A113" t="s">
        <v>501</v>
      </c>
      <c r="C113" t="s">
        <v>502</v>
      </c>
      <c r="E113" t="s">
        <v>503</v>
      </c>
      <c r="G113" s="3" t="s">
        <v>361</v>
      </c>
    </row>
    <row r="115" spans="1:53" x14ac:dyDescent="0.15">
      <c r="A115" t="s">
        <v>504</v>
      </c>
      <c r="C115" t="s">
        <v>351</v>
      </c>
      <c r="G115" s="3" t="s">
        <v>387</v>
      </c>
      <c r="H115" s="3" t="s">
        <v>396</v>
      </c>
      <c r="P115">
        <v>1</v>
      </c>
      <c r="S115">
        <v>1</v>
      </c>
      <c r="AY115" t="s">
        <v>505</v>
      </c>
      <c r="AZ115">
        <v>-10</v>
      </c>
    </row>
    <row r="117" spans="1:53" x14ac:dyDescent="0.15">
      <c r="A117" t="s">
        <v>506</v>
      </c>
      <c r="C117" t="s">
        <v>457</v>
      </c>
      <c r="F117" t="s">
        <v>423</v>
      </c>
      <c r="G117" s="3" t="s">
        <v>363</v>
      </c>
      <c r="K117" s="3">
        <v>1</v>
      </c>
      <c r="AJ117">
        <v>10</v>
      </c>
      <c r="AN117">
        <v>0.2</v>
      </c>
      <c r="AO117" s="4">
        <v>0</v>
      </c>
      <c r="AP117" s="4">
        <v>5</v>
      </c>
      <c r="AQ117" s="4">
        <v>1</v>
      </c>
      <c r="AR117" s="4" t="s">
        <v>363</v>
      </c>
    </row>
    <row r="118" spans="1:53" x14ac:dyDescent="0.15">
      <c r="A118" t="s">
        <v>125</v>
      </c>
      <c r="C118" t="s">
        <v>507</v>
      </c>
      <c r="F118" t="s">
        <v>360</v>
      </c>
      <c r="G118" s="3" t="s">
        <v>361</v>
      </c>
      <c r="AJ118">
        <v>10</v>
      </c>
      <c r="AN118">
        <v>5</v>
      </c>
      <c r="AO118" s="4">
        <v>5</v>
      </c>
      <c r="AP118" s="4">
        <v>5</v>
      </c>
      <c r="AQ118" s="4">
        <v>1</v>
      </c>
      <c r="AR118" s="4" t="s">
        <v>363</v>
      </c>
    </row>
    <row r="119" spans="1:53" x14ac:dyDescent="0.15">
      <c r="A119" t="s">
        <v>508</v>
      </c>
      <c r="C119" t="s">
        <v>457</v>
      </c>
      <c r="F119" t="s">
        <v>423</v>
      </c>
      <c r="G119" s="3" t="s">
        <v>363</v>
      </c>
      <c r="H119" s="3" t="s">
        <v>461</v>
      </c>
      <c r="K119" s="3">
        <v>1</v>
      </c>
      <c r="AJ119">
        <v>10</v>
      </c>
      <c r="AN119">
        <v>0.2</v>
      </c>
      <c r="AO119" s="4">
        <v>0</v>
      </c>
      <c r="AP119" s="4">
        <v>5</v>
      </c>
      <c r="AQ119" s="4">
        <v>1</v>
      </c>
      <c r="AR119" s="4" t="s">
        <v>363</v>
      </c>
    </row>
    <row r="121" spans="1:53" s="2" customFormat="1" x14ac:dyDescent="0.15">
      <c r="A121" s="2" t="s">
        <v>509</v>
      </c>
      <c r="G121" s="7"/>
      <c r="H121" s="7"/>
      <c r="I121" s="7"/>
      <c r="J121" s="7"/>
      <c r="K121" s="7"/>
      <c r="L121" s="7"/>
      <c r="AO121" s="8"/>
      <c r="AP121" s="8"/>
      <c r="AQ121" s="8"/>
      <c r="AR121" s="8"/>
      <c r="AU121" s="9"/>
    </row>
    <row r="122" spans="1:53" x14ac:dyDescent="0.15">
      <c r="A122" t="s">
        <v>510</v>
      </c>
      <c r="C122" t="s">
        <v>351</v>
      </c>
      <c r="P122">
        <v>1</v>
      </c>
      <c r="U122" t="s">
        <v>511</v>
      </c>
      <c r="X122">
        <v>2</v>
      </c>
      <c r="Y122" t="s">
        <v>379</v>
      </c>
      <c r="AA122">
        <v>1</v>
      </c>
      <c r="AC122">
        <v>1</v>
      </c>
      <c r="AM122">
        <v>2</v>
      </c>
      <c r="AS122" t="s">
        <v>37</v>
      </c>
      <c r="AU122" s="5" t="s">
        <v>356</v>
      </c>
      <c r="AV122" t="s">
        <v>357</v>
      </c>
    </row>
    <row r="123" spans="1:53" x14ac:dyDescent="0.15">
      <c r="A123" t="s">
        <v>512</v>
      </c>
      <c r="C123" t="s">
        <v>145</v>
      </c>
      <c r="P123">
        <v>1</v>
      </c>
      <c r="U123" t="s">
        <v>362</v>
      </c>
      <c r="X123">
        <v>0</v>
      </c>
      <c r="Y123" t="s">
        <v>379</v>
      </c>
      <c r="AA123">
        <v>1</v>
      </c>
      <c r="AC123">
        <v>1</v>
      </c>
      <c r="AM123">
        <v>1</v>
      </c>
      <c r="AS123" t="s">
        <v>37</v>
      </c>
      <c r="AU123" s="5" t="s">
        <v>356</v>
      </c>
    </row>
    <row r="124" spans="1:53" x14ac:dyDescent="0.15">
      <c r="A124" t="s">
        <v>90</v>
      </c>
      <c r="C124" t="s">
        <v>145</v>
      </c>
      <c r="P124">
        <v>1</v>
      </c>
      <c r="U124" t="s">
        <v>362</v>
      </c>
      <c r="X124">
        <v>0</v>
      </c>
      <c r="Y124" t="s">
        <v>379</v>
      </c>
      <c r="AA124">
        <v>1</v>
      </c>
      <c r="AC124">
        <v>1</v>
      </c>
      <c r="AM124">
        <v>1</v>
      </c>
      <c r="AS124" t="s">
        <v>37</v>
      </c>
      <c r="AU124" s="5" t="s">
        <v>356</v>
      </c>
    </row>
    <row r="125" spans="1:53" x14ac:dyDescent="0.15">
      <c r="A125" t="s">
        <v>513</v>
      </c>
      <c r="C125" t="s">
        <v>351</v>
      </c>
      <c r="G125" s="3" t="s">
        <v>387</v>
      </c>
      <c r="H125" s="3" t="s">
        <v>396</v>
      </c>
      <c r="P125">
        <v>2</v>
      </c>
      <c r="S125">
        <v>1</v>
      </c>
      <c r="Z125" s="3"/>
      <c r="AC125">
        <v>1</v>
      </c>
      <c r="AO125"/>
      <c r="AP125"/>
      <c r="AQ125"/>
      <c r="AR125"/>
      <c r="AS125" s="3"/>
      <c r="AT125" s="3"/>
      <c r="AV125" s="3"/>
      <c r="AW125" s="3"/>
      <c r="AX125" s="3"/>
      <c r="AY125" t="s">
        <v>514</v>
      </c>
      <c r="BA125">
        <v>99999</v>
      </c>
    </row>
    <row r="127" spans="1:53" x14ac:dyDescent="0.15">
      <c r="A127" s="12" t="s">
        <v>656</v>
      </c>
      <c r="C127" s="12" t="s">
        <v>657</v>
      </c>
      <c r="G127" s="14" t="s">
        <v>615</v>
      </c>
      <c r="H127" s="14" t="s">
        <v>658</v>
      </c>
      <c r="L127" s="3">
        <v>1</v>
      </c>
      <c r="O127">
        <v>1</v>
      </c>
      <c r="P127">
        <v>1</v>
      </c>
      <c r="U127" s="12" t="s">
        <v>573</v>
      </c>
      <c r="X127">
        <v>1.65</v>
      </c>
      <c r="Y127" t="s">
        <v>379</v>
      </c>
      <c r="AA127">
        <v>2</v>
      </c>
      <c r="AC127">
        <v>99</v>
      </c>
      <c r="AM127">
        <v>0.2</v>
      </c>
    </row>
    <row r="128" spans="1:53" x14ac:dyDescent="0.15">
      <c r="A128" s="12"/>
      <c r="C128" s="12"/>
      <c r="G128" s="14"/>
      <c r="H128" s="14"/>
      <c r="U128" s="12"/>
    </row>
    <row r="129" spans="1:57" x14ac:dyDescent="0.15">
      <c r="A129" s="12" t="s">
        <v>670</v>
      </c>
      <c r="C129" t="s">
        <v>351</v>
      </c>
      <c r="P129">
        <v>1</v>
      </c>
      <c r="U129" t="s">
        <v>511</v>
      </c>
      <c r="X129">
        <v>2.2000000000000002</v>
      </c>
      <c r="Y129" s="12" t="s">
        <v>682</v>
      </c>
      <c r="AA129">
        <v>1</v>
      </c>
      <c r="AC129">
        <v>1</v>
      </c>
      <c r="AM129">
        <v>2</v>
      </c>
      <c r="AS129" t="s">
        <v>37</v>
      </c>
      <c r="AU129" s="5" t="s">
        <v>356</v>
      </c>
      <c r="AV129" t="s">
        <v>357</v>
      </c>
    </row>
    <row r="130" spans="1:57" x14ac:dyDescent="0.15">
      <c r="A130" s="12" t="s">
        <v>675</v>
      </c>
      <c r="C130" t="s">
        <v>351</v>
      </c>
      <c r="F130" t="s">
        <v>423</v>
      </c>
      <c r="G130" s="3" t="s">
        <v>363</v>
      </c>
      <c r="P130">
        <v>1</v>
      </c>
      <c r="U130" t="s">
        <v>511</v>
      </c>
      <c r="X130">
        <v>2.2000000000000002</v>
      </c>
      <c r="Y130" s="12" t="s">
        <v>682</v>
      </c>
      <c r="AA130">
        <v>1</v>
      </c>
      <c r="AC130">
        <v>1</v>
      </c>
      <c r="AM130">
        <v>4</v>
      </c>
      <c r="AN130">
        <v>0.2</v>
      </c>
      <c r="AO130" s="4">
        <v>0</v>
      </c>
      <c r="AP130" s="4">
        <v>2</v>
      </c>
      <c r="AQ130" s="4">
        <v>1</v>
      </c>
      <c r="AR130" s="13" t="s">
        <v>671</v>
      </c>
      <c r="AS130" t="s">
        <v>37</v>
      </c>
      <c r="AU130" s="5" t="s">
        <v>356</v>
      </c>
      <c r="AV130" t="s">
        <v>357</v>
      </c>
      <c r="AY130" s="12" t="s">
        <v>578</v>
      </c>
      <c r="AZ130">
        <v>-30</v>
      </c>
      <c r="BA130">
        <v>10</v>
      </c>
      <c r="BC130" s="12" t="s">
        <v>685</v>
      </c>
    </row>
    <row r="131" spans="1:57" x14ac:dyDescent="0.15">
      <c r="A131" s="12"/>
      <c r="AR131" s="13"/>
      <c r="AY131" s="12"/>
    </row>
    <row r="132" spans="1:57" x14ac:dyDescent="0.15">
      <c r="A132" s="12" t="s">
        <v>677</v>
      </c>
      <c r="C132" t="s">
        <v>145</v>
      </c>
      <c r="P132">
        <v>1</v>
      </c>
      <c r="U132" t="s">
        <v>362</v>
      </c>
      <c r="X132">
        <v>0</v>
      </c>
      <c r="Y132" t="s">
        <v>379</v>
      </c>
      <c r="AA132">
        <v>1</v>
      </c>
      <c r="AC132">
        <v>1</v>
      </c>
      <c r="AM132">
        <v>1</v>
      </c>
      <c r="AS132" t="s">
        <v>37</v>
      </c>
      <c r="AU132" s="5" t="s">
        <v>356</v>
      </c>
      <c r="AX132" s="12" t="s">
        <v>678</v>
      </c>
    </row>
    <row r="133" spans="1:57" x14ac:dyDescent="0.15">
      <c r="A133" s="12"/>
      <c r="C133" s="12"/>
      <c r="G133" s="14"/>
      <c r="H133" s="14"/>
      <c r="U133" s="12"/>
    </row>
    <row r="134" spans="1:57" x14ac:dyDescent="0.15">
      <c r="A134" s="12" t="s">
        <v>667</v>
      </c>
      <c r="C134" t="s">
        <v>145</v>
      </c>
      <c r="P134">
        <v>1</v>
      </c>
      <c r="U134" t="s">
        <v>362</v>
      </c>
      <c r="X134">
        <v>0</v>
      </c>
      <c r="Y134" t="s">
        <v>379</v>
      </c>
      <c r="AA134">
        <v>1</v>
      </c>
      <c r="AC134">
        <v>1</v>
      </c>
      <c r="AM134">
        <v>1.7</v>
      </c>
      <c r="AS134" t="s">
        <v>37</v>
      </c>
      <c r="AU134" s="5" t="s">
        <v>356</v>
      </c>
    </row>
    <row r="135" spans="1:57" x14ac:dyDescent="0.15">
      <c r="A135" s="12" t="s">
        <v>668</v>
      </c>
      <c r="C135" s="12" t="s">
        <v>657</v>
      </c>
      <c r="G135" s="14" t="s">
        <v>615</v>
      </c>
      <c r="H135" s="14" t="s">
        <v>658</v>
      </c>
      <c r="L135" s="3">
        <v>1</v>
      </c>
      <c r="O135">
        <v>1</v>
      </c>
      <c r="P135">
        <v>1</v>
      </c>
      <c r="U135" s="12" t="s">
        <v>573</v>
      </c>
      <c r="X135">
        <v>1.65</v>
      </c>
      <c r="Y135" t="s">
        <v>379</v>
      </c>
      <c r="AA135">
        <v>2</v>
      </c>
      <c r="AC135">
        <v>99</v>
      </c>
      <c r="AM135">
        <v>0.2</v>
      </c>
    </row>
    <row r="137" spans="1:57" x14ac:dyDescent="0.15">
      <c r="A137" s="12" t="s">
        <v>618</v>
      </c>
      <c r="C137" t="s">
        <v>351</v>
      </c>
      <c r="G137" s="14" t="s">
        <v>615</v>
      </c>
      <c r="H137" s="14" t="s">
        <v>619</v>
      </c>
      <c r="P137">
        <v>2</v>
      </c>
      <c r="S137">
        <v>1</v>
      </c>
      <c r="U137" s="12" t="s">
        <v>573</v>
      </c>
      <c r="AC137">
        <v>1</v>
      </c>
      <c r="AY137" s="12" t="s">
        <v>605</v>
      </c>
      <c r="BA137">
        <v>99999</v>
      </c>
    </row>
    <row r="138" spans="1:57" x14ac:dyDescent="0.15">
      <c r="A138" s="12" t="s">
        <v>648</v>
      </c>
      <c r="C138" t="s">
        <v>145</v>
      </c>
      <c r="P138">
        <v>1</v>
      </c>
      <c r="U138" t="s">
        <v>362</v>
      </c>
      <c r="X138">
        <v>0</v>
      </c>
      <c r="Y138" t="s">
        <v>379</v>
      </c>
      <c r="AA138">
        <v>1</v>
      </c>
      <c r="AC138">
        <v>1</v>
      </c>
      <c r="AM138">
        <v>3.7</v>
      </c>
      <c r="AS138" t="s">
        <v>37</v>
      </c>
      <c r="AU138" s="5" t="s">
        <v>356</v>
      </c>
      <c r="AV138" t="s">
        <v>357</v>
      </c>
      <c r="AY138" s="12" t="s">
        <v>578</v>
      </c>
      <c r="AZ138">
        <v>-30</v>
      </c>
      <c r="BA138">
        <v>5</v>
      </c>
    </row>
    <row r="139" spans="1:57" x14ac:dyDescent="0.15">
      <c r="A139" s="12" t="s">
        <v>616</v>
      </c>
      <c r="C139" t="s">
        <v>351</v>
      </c>
      <c r="J139" s="14"/>
      <c r="N139">
        <v>1</v>
      </c>
      <c r="P139">
        <v>1</v>
      </c>
      <c r="U139" t="s">
        <v>511</v>
      </c>
      <c r="X139">
        <v>2</v>
      </c>
      <c r="Y139" t="s">
        <v>379</v>
      </c>
      <c r="AA139">
        <v>1</v>
      </c>
      <c r="AC139">
        <v>1</v>
      </c>
      <c r="AM139">
        <v>3.7</v>
      </c>
      <c r="AS139" t="s">
        <v>37</v>
      </c>
      <c r="AU139" s="5" t="s">
        <v>356</v>
      </c>
      <c r="AV139" t="s">
        <v>357</v>
      </c>
      <c r="AY139" s="12" t="s">
        <v>578</v>
      </c>
      <c r="AZ139">
        <v>-30</v>
      </c>
      <c r="BA139">
        <v>5</v>
      </c>
    </row>
    <row r="140" spans="1:57" x14ac:dyDescent="0.15">
      <c r="A140" s="12" t="s">
        <v>620</v>
      </c>
      <c r="C140" t="s">
        <v>351</v>
      </c>
      <c r="F140" s="12" t="s">
        <v>563</v>
      </c>
      <c r="J140" s="14" t="s">
        <v>617</v>
      </c>
      <c r="M140">
        <v>1</v>
      </c>
      <c r="P140">
        <v>1</v>
      </c>
      <c r="U140" s="12" t="s">
        <v>573</v>
      </c>
      <c r="X140">
        <v>2</v>
      </c>
      <c r="Y140" t="s">
        <v>379</v>
      </c>
      <c r="AA140">
        <v>1</v>
      </c>
      <c r="AC140">
        <v>99</v>
      </c>
      <c r="AM140">
        <v>3.7</v>
      </c>
      <c r="AN140">
        <v>0.2</v>
      </c>
      <c r="AO140" s="4">
        <v>10.5</v>
      </c>
      <c r="AP140" s="4">
        <v>10.5</v>
      </c>
      <c r="AQ140" s="4">
        <v>1</v>
      </c>
      <c r="AR140" s="13" t="s">
        <v>564</v>
      </c>
      <c r="AS140" s="12" t="s">
        <v>646</v>
      </c>
      <c r="AU140" s="5" t="s">
        <v>356</v>
      </c>
      <c r="AX140" s="12" t="s">
        <v>637</v>
      </c>
      <c r="AY140" s="12" t="s">
        <v>578</v>
      </c>
      <c r="AZ140">
        <v>-30</v>
      </c>
      <c r="BA140">
        <v>10</v>
      </c>
      <c r="BD140" s="12" t="s">
        <v>647</v>
      </c>
    </row>
    <row r="141" spans="1:57" x14ac:dyDescent="0.15">
      <c r="A141" s="12" t="s">
        <v>650</v>
      </c>
      <c r="C141" s="12" t="s">
        <v>651</v>
      </c>
      <c r="F141" s="12" t="s">
        <v>563</v>
      </c>
      <c r="J141" s="14" t="s">
        <v>617</v>
      </c>
      <c r="AC141">
        <v>2</v>
      </c>
      <c r="AM141">
        <v>3.7</v>
      </c>
      <c r="AN141">
        <v>0.2</v>
      </c>
      <c r="AO141" s="4">
        <v>20</v>
      </c>
      <c r="AP141" s="4">
        <v>35</v>
      </c>
      <c r="AQ141" s="4">
        <v>1</v>
      </c>
      <c r="AR141" s="13" t="s">
        <v>564</v>
      </c>
      <c r="AS141" s="12" t="s">
        <v>653</v>
      </c>
      <c r="AU141" s="5" t="s">
        <v>356</v>
      </c>
      <c r="BD141" s="12" t="s">
        <v>647</v>
      </c>
      <c r="BE141" s="12" t="s">
        <v>652</v>
      </c>
    </row>
    <row r="142" spans="1:57" x14ac:dyDescent="0.15">
      <c r="A142" s="12" t="s">
        <v>610</v>
      </c>
      <c r="C142" s="12" t="s">
        <v>611</v>
      </c>
      <c r="G142" s="14" t="s">
        <v>615</v>
      </c>
      <c r="H142" s="14" t="s">
        <v>626</v>
      </c>
      <c r="I142" s="3">
        <v>1</v>
      </c>
      <c r="P142">
        <v>2</v>
      </c>
      <c r="S142">
        <v>1</v>
      </c>
      <c r="Z142">
        <v>1</v>
      </c>
      <c r="AC142">
        <v>1</v>
      </c>
      <c r="AL142" s="12" t="s">
        <v>645</v>
      </c>
      <c r="AM142">
        <v>10</v>
      </c>
      <c r="AS142" s="12" t="s">
        <v>630</v>
      </c>
      <c r="BB142" s="12" t="s">
        <v>640</v>
      </c>
      <c r="BC142" s="12"/>
    </row>
    <row r="143" spans="1:57" x14ac:dyDescent="0.15">
      <c r="A143" s="12" t="s">
        <v>624</v>
      </c>
      <c r="C143" t="s">
        <v>351</v>
      </c>
      <c r="G143" s="14" t="s">
        <v>615</v>
      </c>
      <c r="H143" s="14"/>
      <c r="P143">
        <v>2</v>
      </c>
      <c r="S143">
        <v>1</v>
      </c>
      <c r="U143" s="12" t="s">
        <v>573</v>
      </c>
      <c r="AC143">
        <v>1</v>
      </c>
      <c r="AY143" s="12" t="s">
        <v>605</v>
      </c>
      <c r="BA143">
        <v>99999</v>
      </c>
    </row>
    <row r="144" spans="1:57" x14ac:dyDescent="0.15">
      <c r="A144" s="12" t="s">
        <v>644</v>
      </c>
      <c r="C144" t="s">
        <v>351</v>
      </c>
      <c r="G144" s="14" t="s">
        <v>615</v>
      </c>
      <c r="H144" s="14"/>
      <c r="P144">
        <v>2</v>
      </c>
      <c r="S144">
        <v>1</v>
      </c>
      <c r="U144" s="12" t="s">
        <v>573</v>
      </c>
      <c r="AC144">
        <v>1</v>
      </c>
      <c r="AY144" s="12" t="s">
        <v>641</v>
      </c>
      <c r="BA144">
        <v>10</v>
      </c>
    </row>
    <row r="145" spans="1:60" x14ac:dyDescent="0.15">
      <c r="A145" s="12" t="s">
        <v>623</v>
      </c>
      <c r="C145" t="s">
        <v>351</v>
      </c>
      <c r="G145" s="14" t="s">
        <v>615</v>
      </c>
      <c r="H145" s="14"/>
      <c r="P145">
        <v>2</v>
      </c>
      <c r="S145">
        <v>1</v>
      </c>
      <c r="U145" s="12" t="s">
        <v>573</v>
      </c>
      <c r="AC145">
        <v>1</v>
      </c>
      <c r="AY145" s="12" t="s">
        <v>639</v>
      </c>
      <c r="AZ145">
        <v>0.5</v>
      </c>
      <c r="BA145">
        <v>99999</v>
      </c>
    </row>
    <row r="146" spans="1:60" x14ac:dyDescent="0.15">
      <c r="A146" s="12" t="s">
        <v>622</v>
      </c>
      <c r="C146" t="s">
        <v>351</v>
      </c>
      <c r="G146" s="14" t="s">
        <v>615</v>
      </c>
      <c r="H146" s="14"/>
      <c r="P146">
        <v>2</v>
      </c>
      <c r="S146">
        <v>1</v>
      </c>
      <c r="U146" s="12" t="s">
        <v>573</v>
      </c>
      <c r="AC146">
        <v>1</v>
      </c>
      <c r="AY146" s="12" t="s">
        <v>638</v>
      </c>
      <c r="BA146">
        <v>15</v>
      </c>
    </row>
    <row r="147" spans="1:60" x14ac:dyDescent="0.15">
      <c r="A147" s="12" t="s">
        <v>625</v>
      </c>
      <c r="C147" s="12"/>
      <c r="G147" s="14"/>
      <c r="H147" s="14"/>
      <c r="BB147" s="12"/>
      <c r="BC147" s="12"/>
    </row>
    <row r="148" spans="1:60" x14ac:dyDescent="0.15">
      <c r="A148" s="12" t="s">
        <v>621</v>
      </c>
      <c r="C148" t="s">
        <v>351</v>
      </c>
      <c r="J148" s="14" t="s">
        <v>629</v>
      </c>
      <c r="M148">
        <v>1</v>
      </c>
      <c r="P148">
        <v>1</v>
      </c>
      <c r="U148" s="12" t="s">
        <v>573</v>
      </c>
      <c r="X148">
        <v>3.3</v>
      </c>
      <c r="Y148" t="s">
        <v>379</v>
      </c>
      <c r="AA148">
        <v>1</v>
      </c>
      <c r="AC148">
        <v>99</v>
      </c>
      <c r="AM148">
        <v>10.5</v>
      </c>
      <c r="AS148" s="12" t="s">
        <v>631</v>
      </c>
      <c r="AU148" s="5" t="s">
        <v>356</v>
      </c>
      <c r="AX148" s="12" t="s">
        <v>637</v>
      </c>
      <c r="AY148" s="12" t="s">
        <v>578</v>
      </c>
      <c r="AZ148">
        <v>-30</v>
      </c>
      <c r="BA148">
        <v>10</v>
      </c>
    </row>
    <row r="149" spans="1:60" x14ac:dyDescent="0.15">
      <c r="A149" s="12" t="s">
        <v>655</v>
      </c>
      <c r="C149" s="12" t="s">
        <v>651</v>
      </c>
      <c r="F149" s="12" t="s">
        <v>563</v>
      </c>
      <c r="J149" s="14" t="s">
        <v>629</v>
      </c>
      <c r="AC149">
        <v>3</v>
      </c>
      <c r="AM149">
        <v>3.7</v>
      </c>
      <c r="AN149">
        <v>0.2</v>
      </c>
      <c r="AO149" s="4">
        <v>10</v>
      </c>
      <c r="AP149" s="4">
        <v>35</v>
      </c>
      <c r="AQ149" s="4">
        <v>1</v>
      </c>
      <c r="AR149" s="13" t="s">
        <v>564</v>
      </c>
      <c r="AS149" s="12" t="s">
        <v>653</v>
      </c>
      <c r="AU149" s="5" t="s">
        <v>356</v>
      </c>
      <c r="BD149" s="12" t="s">
        <v>647</v>
      </c>
      <c r="BE149" s="12" t="s">
        <v>652</v>
      </c>
    </row>
    <row r="150" spans="1:60" x14ac:dyDescent="0.15">
      <c r="A150" s="12"/>
    </row>
    <row r="152" spans="1:60" s="2" customFormat="1" x14ac:dyDescent="0.15">
      <c r="A152" s="2" t="s">
        <v>515</v>
      </c>
      <c r="G152" s="7"/>
      <c r="H152" s="7"/>
      <c r="I152" s="7"/>
      <c r="J152" s="7"/>
      <c r="K152" s="7"/>
      <c r="L152" s="7"/>
      <c r="AO152" s="8"/>
      <c r="AP152" s="8"/>
      <c r="AQ152" s="8"/>
      <c r="AR152" s="8"/>
      <c r="AU152" s="9"/>
    </row>
    <row r="153" spans="1:60" x14ac:dyDescent="0.15">
      <c r="A153" t="s">
        <v>232</v>
      </c>
      <c r="C153" t="s">
        <v>516</v>
      </c>
      <c r="G153" s="3" t="s">
        <v>363</v>
      </c>
      <c r="P153">
        <v>2</v>
      </c>
      <c r="W153" t="s">
        <v>378</v>
      </c>
      <c r="BB153" t="s">
        <v>517</v>
      </c>
      <c r="BH153">
        <v>1</v>
      </c>
    </row>
    <row r="154" spans="1:60" x14ac:dyDescent="0.15">
      <c r="A154" s="12" t="s">
        <v>559</v>
      </c>
      <c r="B154" s="12" t="s">
        <v>561</v>
      </c>
      <c r="C154" t="s">
        <v>351</v>
      </c>
      <c r="F154" s="12" t="s">
        <v>562</v>
      </c>
      <c r="P154">
        <v>3</v>
      </c>
      <c r="S154">
        <v>1</v>
      </c>
      <c r="U154" s="12" t="s">
        <v>573</v>
      </c>
      <c r="W154" s="12" t="s">
        <v>558</v>
      </c>
      <c r="Y154" s="12"/>
    </row>
    <row r="155" spans="1:60" x14ac:dyDescent="0.15">
      <c r="A155" s="12" t="s">
        <v>557</v>
      </c>
      <c r="B155" s="12"/>
      <c r="C155" t="s">
        <v>351</v>
      </c>
      <c r="F155" s="12" t="s">
        <v>563</v>
      </c>
      <c r="K155" s="3">
        <v>1</v>
      </c>
      <c r="L155" s="3">
        <v>1</v>
      </c>
      <c r="M155">
        <v>1</v>
      </c>
      <c r="P155">
        <v>3</v>
      </c>
      <c r="U155" s="12" t="s">
        <v>573</v>
      </c>
      <c r="W155" s="12" t="s">
        <v>558</v>
      </c>
      <c r="Y155" s="12" t="s">
        <v>565</v>
      </c>
      <c r="AA155">
        <v>1</v>
      </c>
      <c r="AC155">
        <v>99</v>
      </c>
      <c r="AM155">
        <v>1</v>
      </c>
      <c r="AN155">
        <v>0.2</v>
      </c>
      <c r="AO155" s="4">
        <v>0</v>
      </c>
      <c r="AP155" s="4">
        <v>2</v>
      </c>
      <c r="AQ155" s="4">
        <v>1</v>
      </c>
      <c r="AR155" s="13" t="s">
        <v>564</v>
      </c>
      <c r="AS155" t="s">
        <v>37</v>
      </c>
      <c r="BH155">
        <v>1</v>
      </c>
    </row>
    <row r="156" spans="1:60" x14ac:dyDescent="0.15">
      <c r="A156" s="12" t="s">
        <v>577</v>
      </c>
      <c r="B156" s="12"/>
      <c r="C156" t="s">
        <v>351</v>
      </c>
      <c r="F156" s="12" t="s">
        <v>563</v>
      </c>
      <c r="K156" s="3">
        <v>1</v>
      </c>
      <c r="L156" s="3">
        <v>1</v>
      </c>
      <c r="M156">
        <v>1</v>
      </c>
      <c r="P156">
        <v>1</v>
      </c>
      <c r="U156" s="12" t="s">
        <v>573</v>
      </c>
      <c r="W156" s="12" t="s">
        <v>558</v>
      </c>
      <c r="Y156" s="12" t="s">
        <v>565</v>
      </c>
      <c r="AA156">
        <v>1</v>
      </c>
      <c r="AC156">
        <v>99</v>
      </c>
      <c r="AM156">
        <v>1</v>
      </c>
      <c r="AN156">
        <v>0.2</v>
      </c>
      <c r="AO156" s="4">
        <v>0</v>
      </c>
      <c r="AP156" s="4">
        <v>2</v>
      </c>
      <c r="AQ156" s="4">
        <v>1</v>
      </c>
      <c r="AR156" s="13" t="s">
        <v>564</v>
      </c>
      <c r="AS156" t="s">
        <v>37</v>
      </c>
      <c r="AY156" s="12" t="s">
        <v>578</v>
      </c>
      <c r="AZ156">
        <v>-30</v>
      </c>
      <c r="BA156">
        <v>10</v>
      </c>
      <c r="BH156">
        <v>1</v>
      </c>
    </row>
    <row r="157" spans="1:60" x14ac:dyDescent="0.15">
      <c r="A157" s="12" t="s">
        <v>591</v>
      </c>
      <c r="B157" s="12"/>
      <c r="C157" s="12" t="s">
        <v>592</v>
      </c>
      <c r="F157" s="12" t="s">
        <v>563</v>
      </c>
      <c r="K157" s="3">
        <v>1</v>
      </c>
      <c r="P157">
        <v>1</v>
      </c>
      <c r="U157" s="12" t="s">
        <v>573</v>
      </c>
      <c r="W157" s="12"/>
      <c r="Y157" s="12" t="s">
        <v>565</v>
      </c>
      <c r="AA157">
        <v>1</v>
      </c>
      <c r="AM157">
        <v>1</v>
      </c>
      <c r="AN157">
        <v>0.2</v>
      </c>
      <c r="AO157" s="4">
        <v>0</v>
      </c>
      <c r="AP157" s="4">
        <v>2</v>
      </c>
      <c r="AQ157" s="4">
        <v>1</v>
      </c>
      <c r="AR157" s="13" t="s">
        <v>564</v>
      </c>
      <c r="AS157" t="s">
        <v>37</v>
      </c>
      <c r="AV157" s="12" t="s">
        <v>592</v>
      </c>
      <c r="BH15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13" sqref="H13"/>
    </sheetView>
  </sheetViews>
  <sheetFormatPr defaultColWidth="9" defaultRowHeight="13.5" x14ac:dyDescent="0.15"/>
  <cols>
    <col min="1" max="1" width="13" bestFit="1" customWidth="1"/>
    <col min="2" max="2" width="13" customWidth="1"/>
    <col min="8" max="8" width="12.875" customWidth="1"/>
  </cols>
  <sheetData>
    <row r="1" spans="1:8" x14ac:dyDescent="0.15">
      <c r="A1" s="12" t="s">
        <v>583</v>
      </c>
      <c r="B1" s="12" t="s">
        <v>608</v>
      </c>
      <c r="E1" t="s">
        <v>518</v>
      </c>
      <c r="G1" t="s">
        <v>519</v>
      </c>
    </row>
    <row r="2" spans="1:8" x14ac:dyDescent="0.15">
      <c r="A2" t="s">
        <v>29</v>
      </c>
      <c r="C2" t="s">
        <v>30</v>
      </c>
      <c r="D2" t="s">
        <v>32</v>
      </c>
      <c r="E2" t="s">
        <v>520</v>
      </c>
      <c r="F2" t="s">
        <v>521</v>
      </c>
      <c r="G2" t="s">
        <v>33</v>
      </c>
      <c r="H2" t="s">
        <v>328</v>
      </c>
    </row>
    <row r="3" spans="1:8" x14ac:dyDescent="0.15">
      <c r="A3" t="s">
        <v>73</v>
      </c>
      <c r="C3" t="s">
        <v>73</v>
      </c>
      <c r="D3" t="s">
        <v>73</v>
      </c>
      <c r="E3" t="s">
        <v>349</v>
      </c>
      <c r="F3" t="s">
        <v>75</v>
      </c>
      <c r="G3" t="s">
        <v>326</v>
      </c>
      <c r="H3" t="s">
        <v>348</v>
      </c>
    </row>
    <row r="4" spans="1:8" x14ac:dyDescent="0.15">
      <c r="A4" t="s">
        <v>522</v>
      </c>
      <c r="C4" t="s">
        <v>522</v>
      </c>
    </row>
    <row r="5" spans="1:8" x14ac:dyDescent="0.15">
      <c r="A5" t="s">
        <v>364</v>
      </c>
      <c r="C5" t="s">
        <v>523</v>
      </c>
      <c r="F5">
        <v>5</v>
      </c>
      <c r="H5" t="s">
        <v>524</v>
      </c>
    </row>
    <row r="6" spans="1:8" x14ac:dyDescent="0.15">
      <c r="A6" t="s">
        <v>415</v>
      </c>
      <c r="C6" t="s">
        <v>523</v>
      </c>
      <c r="F6">
        <v>0.3</v>
      </c>
      <c r="H6" t="s">
        <v>525</v>
      </c>
    </row>
    <row r="7" spans="1:8" x14ac:dyDescent="0.15">
      <c r="A7" t="s">
        <v>389</v>
      </c>
      <c r="C7" t="s">
        <v>523</v>
      </c>
      <c r="F7">
        <v>5</v>
      </c>
      <c r="H7" t="s">
        <v>526</v>
      </c>
    </row>
    <row r="8" spans="1:8" x14ac:dyDescent="0.15">
      <c r="A8" t="s">
        <v>454</v>
      </c>
      <c r="C8" t="s">
        <v>523</v>
      </c>
      <c r="H8" t="s">
        <v>527</v>
      </c>
    </row>
    <row r="9" spans="1:8" x14ac:dyDescent="0.15">
      <c r="A9" t="s">
        <v>449</v>
      </c>
      <c r="C9" t="s">
        <v>523</v>
      </c>
      <c r="F9">
        <v>0.01</v>
      </c>
      <c r="H9" t="s">
        <v>528</v>
      </c>
    </row>
    <row r="10" spans="1:8" x14ac:dyDescent="0.15">
      <c r="A10" t="s">
        <v>505</v>
      </c>
      <c r="C10" t="s">
        <v>523</v>
      </c>
      <c r="F10">
        <v>9999</v>
      </c>
      <c r="H10" t="s">
        <v>529</v>
      </c>
    </row>
    <row r="11" spans="1:8" x14ac:dyDescent="0.15">
      <c r="A11" t="s">
        <v>514</v>
      </c>
      <c r="C11" t="s">
        <v>514</v>
      </c>
      <c r="E11" t="s">
        <v>514</v>
      </c>
      <c r="H11" t="s">
        <v>530</v>
      </c>
    </row>
    <row r="12" spans="1:8" x14ac:dyDescent="0.15">
      <c r="A12" t="s">
        <v>391</v>
      </c>
      <c r="C12" t="s">
        <v>391</v>
      </c>
    </row>
    <row r="13" spans="1:8" x14ac:dyDescent="0.15">
      <c r="A13" s="12" t="s">
        <v>584</v>
      </c>
      <c r="B13" s="12"/>
      <c r="C13" s="12" t="s">
        <v>584</v>
      </c>
      <c r="H13" s="12" t="s">
        <v>643</v>
      </c>
    </row>
    <row r="14" spans="1:8" x14ac:dyDescent="0.15">
      <c r="A14" s="12" t="s">
        <v>641</v>
      </c>
      <c r="B14" s="12" t="s">
        <v>642</v>
      </c>
      <c r="C14" s="12" t="s">
        <v>584</v>
      </c>
    </row>
    <row r="15" spans="1:8" x14ac:dyDescent="0.15">
      <c r="A15" s="12" t="s">
        <v>638</v>
      </c>
      <c r="B15" s="12"/>
      <c r="C15" s="12" t="s">
        <v>638</v>
      </c>
    </row>
    <row r="16" spans="1:8" x14ac:dyDescent="0.15">
      <c r="A16" s="12" t="s">
        <v>579</v>
      </c>
      <c r="B16" s="12"/>
      <c r="C16" t="s">
        <v>523</v>
      </c>
      <c r="E16" s="12" t="s">
        <v>579</v>
      </c>
      <c r="G16" s="12" t="s">
        <v>580</v>
      </c>
      <c r="H16" t="s">
        <v>524</v>
      </c>
    </row>
    <row r="17" spans="1:8" x14ac:dyDescent="0.15">
      <c r="A17" s="12" t="s">
        <v>580</v>
      </c>
      <c r="B17" s="12"/>
      <c r="C17" s="12" t="s">
        <v>580</v>
      </c>
      <c r="E17" s="12" t="s">
        <v>580</v>
      </c>
    </row>
    <row r="18" spans="1:8" x14ac:dyDescent="0.15">
      <c r="A18" s="12"/>
      <c r="B18" s="12"/>
      <c r="C18" s="12"/>
      <c r="E18" s="12"/>
    </row>
    <row r="19" spans="1:8" x14ac:dyDescent="0.15">
      <c r="A19" s="12" t="s">
        <v>605</v>
      </c>
      <c r="B19" s="12" t="s">
        <v>609</v>
      </c>
      <c r="C19" s="12" t="s">
        <v>606</v>
      </c>
      <c r="E19" s="12"/>
      <c r="G19" s="12" t="s">
        <v>607</v>
      </c>
    </row>
    <row r="20" spans="1:8" x14ac:dyDescent="0.15">
      <c r="A20" s="12" t="s">
        <v>607</v>
      </c>
      <c r="B20" s="12"/>
      <c r="C20" s="12" t="s">
        <v>606</v>
      </c>
      <c r="E20" s="12"/>
    </row>
    <row r="21" spans="1:8" x14ac:dyDescent="0.15">
      <c r="A21" s="12"/>
      <c r="B21" s="12"/>
      <c r="C21" s="12"/>
      <c r="E21" s="12"/>
    </row>
    <row r="23" spans="1:8" x14ac:dyDescent="0.15">
      <c r="A23" t="s">
        <v>385</v>
      </c>
      <c r="C23" t="s">
        <v>531</v>
      </c>
      <c r="F23">
        <v>3</v>
      </c>
      <c r="H23" t="s">
        <v>532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17" sqref="D17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587</v>
      </c>
    </row>
    <row r="2" spans="1:4" x14ac:dyDescent="0.15">
      <c r="A2" t="s">
        <v>29</v>
      </c>
      <c r="B2" t="s">
        <v>30</v>
      </c>
      <c r="C2" s="12" t="s">
        <v>586</v>
      </c>
      <c r="D2" t="s">
        <v>328</v>
      </c>
    </row>
    <row r="3" spans="1:4" x14ac:dyDescent="0.15">
      <c r="A3" t="s">
        <v>73</v>
      </c>
      <c r="B3" t="s">
        <v>73</v>
      </c>
      <c r="C3" s="12" t="s">
        <v>585</v>
      </c>
      <c r="D3" t="s">
        <v>348</v>
      </c>
    </row>
    <row r="4" spans="1:4" x14ac:dyDescent="0.15">
      <c r="A4" t="s">
        <v>400</v>
      </c>
      <c r="B4" t="s">
        <v>533</v>
      </c>
      <c r="D4" t="s">
        <v>534</v>
      </c>
    </row>
    <row r="5" spans="1:4" x14ac:dyDescent="0.15">
      <c r="A5" t="s">
        <v>427</v>
      </c>
      <c r="B5" t="s">
        <v>535</v>
      </c>
      <c r="D5" t="s">
        <v>536</v>
      </c>
    </row>
    <row r="6" spans="1:4" x14ac:dyDescent="0.15">
      <c r="A6" s="12" t="s">
        <v>632</v>
      </c>
      <c r="B6" s="12" t="s">
        <v>588</v>
      </c>
      <c r="C6" s="12" t="s">
        <v>580</v>
      </c>
      <c r="D6" s="12" t="s">
        <v>635</v>
      </c>
    </row>
    <row r="7" spans="1:4" x14ac:dyDescent="0.15">
      <c r="A7" s="12" t="s">
        <v>633</v>
      </c>
      <c r="B7" s="12" t="s">
        <v>588</v>
      </c>
      <c r="C7" s="12" t="s">
        <v>580</v>
      </c>
      <c r="D7" s="12" t="s">
        <v>636</v>
      </c>
    </row>
    <row r="8" spans="1:4" x14ac:dyDescent="0.15">
      <c r="A8" s="12" t="s">
        <v>634</v>
      </c>
      <c r="B8" s="12" t="s">
        <v>588</v>
      </c>
      <c r="C8" s="12" t="s">
        <v>580</v>
      </c>
      <c r="D8" s="12" t="s">
        <v>589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7"/>
  <sheetViews>
    <sheetView workbookViewId="0">
      <selection activeCell="D4" sqref="D4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596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348</v>
      </c>
    </row>
    <row r="4" spans="1:5" x14ac:dyDescent="0.15">
      <c r="A4" t="s">
        <v>357</v>
      </c>
      <c r="B4" t="s">
        <v>273</v>
      </c>
      <c r="C4" t="s">
        <v>538</v>
      </c>
      <c r="D4">
        <v>10</v>
      </c>
      <c r="E4" s="12"/>
    </row>
    <row r="5" spans="1:5" x14ac:dyDescent="0.15">
      <c r="A5" s="12" t="s">
        <v>627</v>
      </c>
      <c r="B5" t="s">
        <v>273</v>
      </c>
      <c r="C5" t="s">
        <v>538</v>
      </c>
      <c r="D5">
        <v>3</v>
      </c>
      <c r="E5" s="12" t="s">
        <v>597</v>
      </c>
    </row>
    <row r="6" spans="1:5" x14ac:dyDescent="0.15">
      <c r="A6" t="s">
        <v>404</v>
      </c>
      <c r="B6" t="s">
        <v>273</v>
      </c>
      <c r="C6" t="s">
        <v>539</v>
      </c>
      <c r="D6">
        <v>10</v>
      </c>
    </row>
    <row r="7" spans="1:5" x14ac:dyDescent="0.15">
      <c r="A7" s="12" t="s">
        <v>593</v>
      </c>
      <c r="B7" s="12" t="s">
        <v>594</v>
      </c>
      <c r="C7" t="s">
        <v>538</v>
      </c>
      <c r="D7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A6" sqref="A6:XFD6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540</v>
      </c>
      <c r="D1" t="s">
        <v>541</v>
      </c>
      <c r="E1" t="s">
        <v>542</v>
      </c>
    </row>
    <row r="2" spans="1:6" x14ac:dyDescent="0.1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15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550</v>
      </c>
      <c r="B4" t="s">
        <v>81</v>
      </c>
      <c r="C4">
        <v>1</v>
      </c>
      <c r="D4" t="s">
        <v>551</v>
      </c>
    </row>
    <row r="5" spans="1:6" x14ac:dyDescent="0.15">
      <c r="A5" t="s">
        <v>537</v>
      </c>
      <c r="B5" s="12" t="s">
        <v>672</v>
      </c>
      <c r="C5">
        <v>0</v>
      </c>
      <c r="D5" t="s">
        <v>551</v>
      </c>
      <c r="F5">
        <v>0.2</v>
      </c>
    </row>
    <row r="6" spans="1:6" x14ac:dyDescent="0.15">
      <c r="A6" s="12" t="s">
        <v>660</v>
      </c>
      <c r="B6" s="12" t="s">
        <v>679</v>
      </c>
      <c r="C6">
        <v>10</v>
      </c>
      <c r="D6" t="s">
        <v>551</v>
      </c>
      <c r="F6">
        <v>0.12</v>
      </c>
    </row>
    <row r="7" spans="1:6" x14ac:dyDescent="0.15">
      <c r="A7" s="12" t="s">
        <v>595</v>
      </c>
      <c r="B7" t="s">
        <v>87</v>
      </c>
      <c r="C7">
        <v>11</v>
      </c>
      <c r="D7" t="s">
        <v>551</v>
      </c>
      <c r="F7">
        <v>-0.1</v>
      </c>
    </row>
    <row r="8" spans="1:6" x14ac:dyDescent="0.15">
      <c r="A8" s="12" t="s">
        <v>595</v>
      </c>
      <c r="B8" t="s">
        <v>87</v>
      </c>
      <c r="C8">
        <v>12</v>
      </c>
      <c r="D8" t="s">
        <v>551</v>
      </c>
      <c r="F8">
        <v>0.03</v>
      </c>
    </row>
    <row r="9" spans="1:6" x14ac:dyDescent="0.15">
      <c r="A9" s="12" t="s">
        <v>595</v>
      </c>
      <c r="B9" t="s">
        <v>87</v>
      </c>
      <c r="C9">
        <v>13</v>
      </c>
      <c r="D9" t="s">
        <v>551</v>
      </c>
      <c r="F9">
        <v>-0.11</v>
      </c>
    </row>
    <row r="10" spans="1:6" x14ac:dyDescent="0.15">
      <c r="A10" s="12" t="s">
        <v>595</v>
      </c>
      <c r="B10" t="s">
        <v>87</v>
      </c>
      <c r="C10">
        <v>14</v>
      </c>
      <c r="D10" t="s">
        <v>551</v>
      </c>
      <c r="F10">
        <v>0.18</v>
      </c>
    </row>
    <row r="11" spans="1:6" x14ac:dyDescent="0.15">
      <c r="A11" s="12" t="s">
        <v>595</v>
      </c>
      <c r="B11" t="s">
        <v>87</v>
      </c>
      <c r="C11">
        <v>15</v>
      </c>
      <c r="D11" t="s">
        <v>551</v>
      </c>
      <c r="F11">
        <v>0.1</v>
      </c>
    </row>
    <row r="12" spans="1:6" x14ac:dyDescent="0.15">
      <c r="A12" s="12" t="s">
        <v>595</v>
      </c>
      <c r="B12" t="s">
        <v>87</v>
      </c>
      <c r="C12">
        <v>16</v>
      </c>
      <c r="D12" t="s">
        <v>551</v>
      </c>
      <c r="F12">
        <v>0.3</v>
      </c>
    </row>
    <row r="13" spans="1:6" x14ac:dyDescent="0.15">
      <c r="A13" s="12" t="s">
        <v>595</v>
      </c>
      <c r="B13" t="s">
        <v>87</v>
      </c>
      <c r="C13">
        <v>17</v>
      </c>
      <c r="D13" t="s">
        <v>551</v>
      </c>
      <c r="F13">
        <v>-0.1</v>
      </c>
    </row>
    <row r="14" spans="1:6" x14ac:dyDescent="0.15">
      <c r="A14" s="12" t="s">
        <v>595</v>
      </c>
      <c r="B14" t="s">
        <v>87</v>
      </c>
      <c r="C14">
        <v>18</v>
      </c>
      <c r="D14" t="s">
        <v>551</v>
      </c>
      <c r="F14">
        <v>-0.14000000000000001</v>
      </c>
    </row>
    <row r="15" spans="1:6" x14ac:dyDescent="0.15">
      <c r="A15" s="12" t="s">
        <v>595</v>
      </c>
      <c r="B15" t="s">
        <v>92</v>
      </c>
      <c r="C15">
        <v>19</v>
      </c>
      <c r="D15" t="s">
        <v>551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A12" sqref="A12"/>
    </sheetView>
  </sheetViews>
  <sheetFormatPr defaultColWidth="9" defaultRowHeight="13.5" x14ac:dyDescent="0.15"/>
  <sheetData>
    <row r="1" spans="1:3" x14ac:dyDescent="0.15">
      <c r="A1" t="s">
        <v>29</v>
      </c>
      <c r="B1" t="s">
        <v>552</v>
      </c>
      <c r="C1" t="s">
        <v>553</v>
      </c>
    </row>
    <row r="2" spans="1:3" x14ac:dyDescent="0.15">
      <c r="A2" t="s">
        <v>29</v>
      </c>
      <c r="B2" t="s">
        <v>554</v>
      </c>
      <c r="C2" t="s">
        <v>555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  <row r="8" spans="1:3" x14ac:dyDescent="0.15">
      <c r="A8" s="12" t="s">
        <v>579</v>
      </c>
      <c r="B8" s="12" t="s">
        <v>579</v>
      </c>
    </row>
    <row r="9" spans="1:3" x14ac:dyDescent="0.15">
      <c r="A9" s="12" t="s">
        <v>580</v>
      </c>
      <c r="B9" s="12" t="s">
        <v>580</v>
      </c>
    </row>
    <row r="10" spans="1:3" x14ac:dyDescent="0.15">
      <c r="A10" s="12" t="s">
        <v>584</v>
      </c>
      <c r="B10" s="12" t="s">
        <v>584</v>
      </c>
    </row>
    <row r="11" spans="1:3" x14ac:dyDescent="0.15">
      <c r="A11" s="12" t="s">
        <v>649</v>
      </c>
      <c r="B11" s="12" t="s">
        <v>649</v>
      </c>
    </row>
    <row r="12" spans="1:3" x14ac:dyDescent="0.15">
      <c r="A12" s="12" t="s">
        <v>685</v>
      </c>
      <c r="B12" s="12" t="s">
        <v>685</v>
      </c>
      <c r="C12" s="12" t="s">
        <v>686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2021-11-04T13:33:36Z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