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6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<sst xmlns="http://schemas.openxmlformats.org/spreadsheetml/2006/main" count="1357" uniqueCount="540">
  <si>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</si>
  <si>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</si>
  <si>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</si>
  <si>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</si>
  <si>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</si>
  <si>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</si>
  <si>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</si>
  <si>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</si>
  <si>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</si>
  <si>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</si>
  <si>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</si>
  <si>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</si>
  <si>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</si>
  <si>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</si>
  <si>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</si>
  <si>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</si>
  <si>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</si>
  <si>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</si>
  <si>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</si>
  <si>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</si>
  <si>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</si>
  <si>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</si>
  <si>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</si>
  <si>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</si>
  <si>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</si>
  <si>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</si>
  <si>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</si>
  <si>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</si>
  <si>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</si>
  <si>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</si>
  <si>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</si>
  <si>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</si>
  <si>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</si>
  <si>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</si>
  <si>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</si>
  <si>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</si>
  <si>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</si>
  <si>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</si>
  <si>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</si>
  <si>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</si>
  <si>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</si>
  <si>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</si>
  <si>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</si>
  <si>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</si>
  <si>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</si>
  <si>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</si>
  <si>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</si>
  <si>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</si>
  <si>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</si>
  <si>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</si>
  <si>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</si>
  <si>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</si>
  <si>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</si>
  <si>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</si>
  <si>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</si>
  <si>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</si>
  <si>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</si>
  <si>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</si>
  <si>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</si>
  <si>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</si>
  <si>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</si>
  <si>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</si>
  <si>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</si>
  <si>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</si>
  <si>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</si>
  <si>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</si>
  <si>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</si>
  <si>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</si>
  <si>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</si>
  <si>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</si>
  <si>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</si>
  <si>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</si>
  <si>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</si>
  <si>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</si>
  <si>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</si>
  <si>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</si>
  <si>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</si>
  <si>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</si>
  <si>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</si>
  <si>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</si>
  <si>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</si>
  <si>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</si>
  <si>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</si>
  <si>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</si>
  <si>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</si>
  <si>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</si>
  <si>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</si>
  <si>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</si>
  <si>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</si>
  <si>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</si>
  <si>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</si>
  <si>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</si>
  <si>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</si>
  <si>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</si>
  <si>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</si>
  <si>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</si>
  <si>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</si>
  <si>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</si>
  <si>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</si>
  <si>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</si>
  <si>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</si>
  <si>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</si>
  <si>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</si>
  <si>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</si>
  <si>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</si>
  <si>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</si>
  <si>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</si>
  <si>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</si>
  <si>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</si>
  <si>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</si>
  <si>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</si>
  <si>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</si>
  <si>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</si>
  <si>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</si>
  <si>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</si>
  <si>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</si>
  <si>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</si>
  <si>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</si>
  <si>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</si>
  <si>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</si>
  <si>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</si>
  <si>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</si>
  <si>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</si>
  <si>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</si>
  <si>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</si>
  <si>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</si>
  <si>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</si>
  <si>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</si>
  <si>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</si>
  <si>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</si>
  <si>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</si>
  <si>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</si>
  <si>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</si>
  <si>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</si>
  <si>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</si>
  <si>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</si>
  <si>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</si>
  <si>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</si>
  <si>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#星熊</t>
  </si>
  <si>
    <t>hsguma</t>
  </si>
  <si>
    <t>136</t>
  </si>
  <si>
    <t>星熊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</si>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</sst>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6"/>
  <sheetViews>
    <sheetView workbookViewId="0">
      <pane xSplit="1" ySplit="3" topLeftCell="Y4" activePane="bottomRight" state="frozen"/>
      <selection/>
      <selection pane="topRight"/>
      <selection pane="bottomLeft"/>
      <selection pane="bottomRight" activeCell="AI6" sqref="AI6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46">
      <c r="A4" t="s">
        <v>80</v>
      </c>
      <c r="B4" t="s">
        <v>81</v>
      </c>
      <c r="C4" t="s">
        <v>82</v>
      </c>
      <c r="D4" s="10" t="s">
        <v>83</v>
      </c>
      <c r="E4" t="str">
        <f>"enemy_"&amp;D4&amp;"_"&amp;C4</f>
        <v>enemy_1007_smile_2</v>
      </c>
      <c r="I4">
        <v>1550</v>
      </c>
      <c r="K4">
        <v>240</v>
      </c>
      <c r="M4">
        <v>0</v>
      </c>
      <c r="O4">
        <v>0</v>
      </c>
      <c r="U4">
        <v>1</v>
      </c>
      <c r="AH4">
        <v>1</v>
      </c>
      <c r="AI4">
        <v>1</v>
      </c>
      <c r="AJ4">
        <v>0.25</v>
      </c>
      <c r="AR4" t="s">
        <v>84</v>
      </c>
      <c r="AS4" t="s">
        <v>85</v>
      </c>
      <c r="AT4">
        <v>1</v>
      </c>
    </row>
    <row r="5" spans="1:46">
      <c r="A5" t="s">
        <v>86</v>
      </c>
      <c r="B5" t="s">
        <v>81</v>
      </c>
      <c r="C5" t="s">
        <v>87</v>
      </c>
      <c r="D5" s="10" t="s">
        <v>88</v>
      </c>
      <c r="E5" t="str">
        <f>"enemy_"&amp;D5&amp;"_"&amp;C5</f>
        <v>enemy_1000_gopro</v>
      </c>
      <c r="I5">
        <v>1700</v>
      </c>
      <c r="K5">
        <v>260</v>
      </c>
      <c r="M5">
        <v>0</v>
      </c>
      <c r="O5">
        <v>20</v>
      </c>
      <c r="U5">
        <v>1</v>
      </c>
      <c r="Y5" t="s">
        <v>89</v>
      </c>
      <c r="AH5">
        <v>1</v>
      </c>
      <c r="AI5">
        <v>1.9</v>
      </c>
      <c r="AJ5">
        <v>0.25</v>
      </c>
      <c r="AR5" t="s">
        <v>84</v>
      </c>
      <c r="AS5" t="s">
        <v>90</v>
      </c>
      <c r="AT5">
        <v>1</v>
      </c>
    </row>
    <row r="6" spans="1:46">
      <c r="A6" t="s">
        <v>91</v>
      </c>
      <c r="B6" t="s">
        <v>81</v>
      </c>
      <c r="C6" t="s">
        <v>92</v>
      </c>
      <c r="D6" s="10" t="s">
        <v>93</v>
      </c>
      <c r="E6" t="str">
        <f>"enemy_"&amp;D6&amp;"_"&amp;C6</f>
        <v>enemy_1006_shield_2</v>
      </c>
      <c r="I6">
        <v>6000</v>
      </c>
      <c r="K6">
        <v>600</v>
      </c>
      <c r="M6">
        <v>800</v>
      </c>
      <c r="O6">
        <v>0</v>
      </c>
      <c r="U6">
        <v>1</v>
      </c>
      <c r="Y6" t="s">
        <v>94</v>
      </c>
      <c r="AH6">
        <v>1</v>
      </c>
      <c r="AI6">
        <v>0.75</v>
      </c>
      <c r="AJ6">
        <v>0.25</v>
      </c>
      <c r="AR6" t="s">
        <v>84</v>
      </c>
      <c r="AS6" t="s">
        <v>85</v>
      </c>
      <c r="AT6">
        <v>1</v>
      </c>
    </row>
    <row r="8" spans="1:1">
      <c r="A8" t="s">
        <v>0</v>
      </c>
    </row>
    <row r="9" spans="1:1">
      <c r="A9" t="s">
        <v>0</v>
      </c>
    </row>
    <row r="10" spans="1:46">
      <c r="A10" t="s">
        <v>95</v>
      </c>
      <c r="B10" t="s">
        <v>96</v>
      </c>
      <c r="C10" t="s">
        <v>97</v>
      </c>
      <c r="D10" s="10" t="s">
        <v>98</v>
      </c>
      <c r="E10" t="str">
        <f>"char_"&amp;D10&amp;"_"&amp;C10</f>
        <v>char_002_amiya</v>
      </c>
      <c r="F10" t="s">
        <v>99</v>
      </c>
      <c r="I10">
        <v>1480</v>
      </c>
      <c r="J10">
        <v>400</v>
      </c>
      <c r="K10">
        <v>612</v>
      </c>
      <c r="L10">
        <v>100</v>
      </c>
      <c r="M10">
        <v>121</v>
      </c>
      <c r="O10">
        <v>20</v>
      </c>
      <c r="Q10">
        <v>20</v>
      </c>
      <c r="R10">
        <v>-2</v>
      </c>
      <c r="S10">
        <v>70</v>
      </c>
      <c r="U10">
        <v>1</v>
      </c>
      <c r="Y10" t="s">
        <v>100</v>
      </c>
      <c r="Z10" t="s">
        <v>101</v>
      </c>
      <c r="AB10">
        <v>1</v>
      </c>
      <c r="AD10">
        <v>1</v>
      </c>
      <c r="AE10">
        <v>0.5</v>
      </c>
      <c r="AJ10">
        <v>0.25</v>
      </c>
      <c r="AL10" t="s">
        <v>102</v>
      </c>
      <c r="AM10" s="11" t="str">
        <f t="shared" ref="AM10:AM20" si="0">"icon_"&amp;C10</f>
        <v>icon_amiya</v>
      </c>
      <c r="AN10" t="str">
        <f>"half_"&amp;C10</f>
        <v>half_amiya</v>
      </c>
      <c r="AO10" t="str">
        <f>C10</f>
        <v>amiya</v>
      </c>
      <c r="AP10">
        <v>5</v>
      </c>
      <c r="AR10" t="s">
        <v>84</v>
      </c>
      <c r="AT10">
        <v>1</v>
      </c>
    </row>
    <row r="11" spans="1:46">
      <c r="A11" t="s">
        <v>103</v>
      </c>
      <c r="B11" t="s">
        <v>96</v>
      </c>
      <c r="C11" t="s">
        <v>104</v>
      </c>
      <c r="D11" s="10" t="s">
        <v>105</v>
      </c>
      <c r="E11" t="str">
        <f t="shared" ref="E11:E20" si="1">"char_"&amp;D11&amp;"_"&amp;C11</f>
        <v>char_298_susuro</v>
      </c>
      <c r="F11" t="s">
        <v>106</v>
      </c>
      <c r="I11">
        <v>100</v>
      </c>
      <c r="K11">
        <v>20</v>
      </c>
      <c r="M11">
        <v>5</v>
      </c>
      <c r="O11">
        <v>0</v>
      </c>
      <c r="Q11">
        <v>15</v>
      </c>
      <c r="S11">
        <v>20</v>
      </c>
      <c r="U11">
        <v>1</v>
      </c>
      <c r="Y11" t="s">
        <v>107</v>
      </c>
      <c r="Z11" t="s">
        <v>108</v>
      </c>
      <c r="AB11">
        <v>1</v>
      </c>
      <c r="AD11">
        <v>1</v>
      </c>
      <c r="AE11">
        <v>0.5</v>
      </c>
      <c r="AJ11">
        <v>0.25</v>
      </c>
      <c r="AL11" t="s">
        <v>109</v>
      </c>
      <c r="AM11" s="11" t="str">
        <f t="shared" si="0"/>
        <v>icon_susuro</v>
      </c>
      <c r="AN11" t="str">
        <f t="shared" ref="AN11:AN36" si="2">"half_"&amp;C11</f>
        <v>half_susuro</v>
      </c>
      <c r="AO11" t="str">
        <f t="shared" ref="AO11:AO36" si="3">C11</f>
        <v>susuro</v>
      </c>
      <c r="AP11">
        <v>4</v>
      </c>
      <c r="AR11" t="s">
        <v>84</v>
      </c>
      <c r="AT11">
        <v>1</v>
      </c>
    </row>
    <row r="12" spans="1:46">
      <c r="A12" t="s">
        <v>110</v>
      </c>
      <c r="B12" t="s">
        <v>96</v>
      </c>
      <c r="C12" t="s">
        <v>111</v>
      </c>
      <c r="D12" s="10" t="s">
        <v>112</v>
      </c>
      <c r="E12" t="str">
        <f t="shared" si="1"/>
        <v>char_172_svrash</v>
      </c>
      <c r="F12" t="s">
        <v>110</v>
      </c>
      <c r="G12">
        <v>2</v>
      </c>
      <c r="H12">
        <v>90</v>
      </c>
      <c r="I12">
        <v>2560</v>
      </c>
      <c r="K12">
        <v>713</v>
      </c>
      <c r="L12">
        <v>76</v>
      </c>
      <c r="M12">
        <v>397</v>
      </c>
      <c r="N12">
        <v>50</v>
      </c>
      <c r="O12">
        <v>10</v>
      </c>
      <c r="Q12">
        <v>20</v>
      </c>
      <c r="R12">
        <v>-2</v>
      </c>
      <c r="S12">
        <v>70</v>
      </c>
      <c r="T12">
        <v>-4</v>
      </c>
      <c r="U12">
        <v>1</v>
      </c>
      <c r="Y12" t="s">
        <v>113</v>
      </c>
      <c r="Z12" t="s">
        <v>114</v>
      </c>
      <c r="AC12">
        <v>1</v>
      </c>
      <c r="AD12">
        <v>2</v>
      </c>
      <c r="AE12">
        <v>0.5</v>
      </c>
      <c r="AJ12">
        <v>0.25</v>
      </c>
      <c r="AL12" t="s">
        <v>115</v>
      </c>
      <c r="AM12" s="11" t="str">
        <f t="shared" si="0"/>
        <v>icon_svrash</v>
      </c>
      <c r="AN12" t="str">
        <f t="shared" si="2"/>
        <v>half_svrash</v>
      </c>
      <c r="AO12" t="str">
        <f t="shared" si="3"/>
        <v>svrash</v>
      </c>
      <c r="AP12">
        <v>6</v>
      </c>
      <c r="AR12" t="s">
        <v>84</v>
      </c>
      <c r="AT12">
        <v>1</v>
      </c>
    </row>
    <row r="13" spans="1:46">
      <c r="A13" t="s">
        <v>116</v>
      </c>
      <c r="B13" t="s">
        <v>96</v>
      </c>
      <c r="C13" t="s">
        <v>117</v>
      </c>
      <c r="D13" s="10" t="s">
        <v>118</v>
      </c>
      <c r="E13" t="str">
        <f t="shared" si="1"/>
        <v>char_009_12fce</v>
      </c>
      <c r="F13" t="s">
        <v>119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120</v>
      </c>
      <c r="Z13" t="s">
        <v>121</v>
      </c>
      <c r="AB13">
        <v>1</v>
      </c>
      <c r="AD13">
        <v>1</v>
      </c>
      <c r="AE13">
        <v>0.5</v>
      </c>
      <c r="AJ13">
        <v>0.25</v>
      </c>
      <c r="AL13" t="s">
        <v>102</v>
      </c>
      <c r="AM13" s="11" t="str">
        <f t="shared" si="0"/>
        <v>icon_12fce</v>
      </c>
      <c r="AN13" t="str">
        <f t="shared" si="2"/>
        <v>half_12fce</v>
      </c>
      <c r="AO13" t="str">
        <f t="shared" si="3"/>
        <v>12fce</v>
      </c>
      <c r="AP13">
        <v>4</v>
      </c>
      <c r="AR13" t="s">
        <v>84</v>
      </c>
      <c r="AT13">
        <v>1</v>
      </c>
    </row>
    <row r="14" spans="1:46">
      <c r="A14" t="s">
        <v>122</v>
      </c>
      <c r="B14" t="s">
        <v>96</v>
      </c>
      <c r="C14" t="s">
        <v>123</v>
      </c>
      <c r="D14" s="10" t="s">
        <v>124</v>
      </c>
      <c r="E14" t="str">
        <f t="shared" si="1"/>
        <v>char_010_chen</v>
      </c>
      <c r="F14" t="s">
        <v>125</v>
      </c>
      <c r="I14">
        <v>100</v>
      </c>
      <c r="K14">
        <v>20</v>
      </c>
      <c r="M14">
        <v>5</v>
      </c>
      <c r="O14">
        <v>0</v>
      </c>
      <c r="Q14">
        <v>15</v>
      </c>
      <c r="S14">
        <v>20</v>
      </c>
      <c r="U14">
        <v>1</v>
      </c>
      <c r="Y14" t="s">
        <v>126</v>
      </c>
      <c r="Z14" t="s">
        <v>127</v>
      </c>
      <c r="AC14">
        <v>1</v>
      </c>
      <c r="AD14">
        <v>2</v>
      </c>
      <c r="AE14">
        <v>0.5</v>
      </c>
      <c r="AJ14">
        <v>0.25</v>
      </c>
      <c r="AL14" t="s">
        <v>115</v>
      </c>
      <c r="AM14" s="11" t="str">
        <f t="shared" si="0"/>
        <v>icon_chen</v>
      </c>
      <c r="AN14" t="str">
        <f t="shared" si="2"/>
        <v>half_chen</v>
      </c>
      <c r="AO14" t="str">
        <f t="shared" si="3"/>
        <v>chen</v>
      </c>
      <c r="AP14">
        <v>6</v>
      </c>
      <c r="AR14" t="s">
        <v>84</v>
      </c>
      <c r="AT14">
        <v>1</v>
      </c>
    </row>
    <row r="15" spans="1:46">
      <c r="A15" t="s">
        <v>128</v>
      </c>
      <c r="B15" t="s">
        <v>96</v>
      </c>
      <c r="C15" t="s">
        <v>129</v>
      </c>
      <c r="D15" s="10" t="s">
        <v>130</v>
      </c>
      <c r="E15" t="str">
        <f t="shared" si="1"/>
        <v>char_017_huang</v>
      </c>
      <c r="F15" t="s">
        <v>131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126</v>
      </c>
      <c r="Z15" t="s">
        <v>127</v>
      </c>
      <c r="AC15">
        <v>1</v>
      </c>
      <c r="AD15">
        <v>2</v>
      </c>
      <c r="AE15">
        <v>0.5</v>
      </c>
      <c r="AJ15">
        <v>0.25</v>
      </c>
      <c r="AL15" t="s">
        <v>115</v>
      </c>
      <c r="AM15" s="11" t="str">
        <f t="shared" si="0"/>
        <v>icon_huang</v>
      </c>
      <c r="AN15" t="str">
        <f t="shared" si="2"/>
        <v>half_huang</v>
      </c>
      <c r="AO15" t="str">
        <f t="shared" si="3"/>
        <v>huang</v>
      </c>
      <c r="AP15">
        <v>6</v>
      </c>
      <c r="AR15" t="s">
        <v>84</v>
      </c>
      <c r="AT15">
        <v>1</v>
      </c>
    </row>
    <row r="16" spans="1:46">
      <c r="A16" t="s">
        <v>132</v>
      </c>
      <c r="B16" t="s">
        <v>96</v>
      </c>
      <c r="C16" t="s">
        <v>133</v>
      </c>
      <c r="D16" s="10" t="s">
        <v>134</v>
      </c>
      <c r="E16" t="str">
        <f t="shared" si="1"/>
        <v>char_235_jesica</v>
      </c>
      <c r="F16" t="s">
        <v>135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100</v>
      </c>
      <c r="Z16" t="s">
        <v>136</v>
      </c>
      <c r="AB16">
        <v>1</v>
      </c>
      <c r="AD16">
        <v>1</v>
      </c>
      <c r="AE16">
        <v>0.5</v>
      </c>
      <c r="AJ16">
        <v>0.25</v>
      </c>
      <c r="AL16" t="s">
        <v>137</v>
      </c>
      <c r="AM16" s="11" t="str">
        <f t="shared" si="0"/>
        <v>icon_jesica</v>
      </c>
      <c r="AN16" t="str">
        <f t="shared" si="2"/>
        <v>half_jesica</v>
      </c>
      <c r="AO16" t="str">
        <f t="shared" si="3"/>
        <v>jesica</v>
      </c>
      <c r="AP16">
        <v>4</v>
      </c>
      <c r="AR16" t="s">
        <v>84</v>
      </c>
      <c r="AT16">
        <v>1</v>
      </c>
    </row>
    <row r="17" spans="1:46">
      <c r="A17" t="s">
        <v>138</v>
      </c>
      <c r="B17" t="s">
        <v>96</v>
      </c>
      <c r="C17" t="s">
        <v>139</v>
      </c>
      <c r="D17" s="10" t="s">
        <v>140</v>
      </c>
      <c r="E17" t="str">
        <f t="shared" si="1"/>
        <v>char_136_hsguma</v>
      </c>
      <c r="F17" t="s">
        <v>141</v>
      </c>
      <c r="I17">
        <v>100</v>
      </c>
      <c r="K17">
        <v>10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142</v>
      </c>
      <c r="Z17" t="s">
        <v>143</v>
      </c>
      <c r="AC17">
        <v>1</v>
      </c>
      <c r="AD17">
        <v>3</v>
      </c>
      <c r="AE17">
        <v>0.5</v>
      </c>
      <c r="AJ17">
        <v>0.25</v>
      </c>
      <c r="AL17" t="s">
        <v>144</v>
      </c>
      <c r="AM17" s="11" t="str">
        <f t="shared" si="0"/>
        <v>icon_hsguma</v>
      </c>
      <c r="AN17" t="str">
        <f t="shared" si="2"/>
        <v>half_hsguma</v>
      </c>
      <c r="AO17" t="str">
        <f t="shared" si="3"/>
        <v>hsguma</v>
      </c>
      <c r="AP17">
        <v>6</v>
      </c>
      <c r="AR17" t="s">
        <v>84</v>
      </c>
      <c r="AT17">
        <v>1</v>
      </c>
    </row>
    <row r="18" spans="1:46">
      <c r="A18" t="s">
        <v>145</v>
      </c>
      <c r="B18" t="s">
        <v>96</v>
      </c>
      <c r="C18" t="s">
        <v>146</v>
      </c>
      <c r="D18" s="10" t="s">
        <v>147</v>
      </c>
      <c r="E18" t="str">
        <f t="shared" si="1"/>
        <v>char_213_mostma</v>
      </c>
      <c r="F18" t="s">
        <v>148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100</v>
      </c>
      <c r="Z18" t="s">
        <v>127</v>
      </c>
      <c r="AB18">
        <v>1</v>
      </c>
      <c r="AD18">
        <v>1</v>
      </c>
      <c r="AE18">
        <v>0.5</v>
      </c>
      <c r="AJ18">
        <v>0.25</v>
      </c>
      <c r="AL18" t="s">
        <v>102</v>
      </c>
      <c r="AM18" s="11" t="str">
        <f t="shared" si="0"/>
        <v>icon_mostma</v>
      </c>
      <c r="AN18" t="str">
        <f t="shared" si="2"/>
        <v>half_mostma</v>
      </c>
      <c r="AO18" t="str">
        <f t="shared" si="3"/>
        <v>mostma</v>
      </c>
      <c r="AP18">
        <v>6</v>
      </c>
      <c r="AR18" t="s">
        <v>84</v>
      </c>
      <c r="AT18">
        <v>1</v>
      </c>
    </row>
    <row r="19" spans="1:46">
      <c r="A19" t="s">
        <v>149</v>
      </c>
      <c r="B19" t="s">
        <v>96</v>
      </c>
      <c r="C19" t="s">
        <v>150</v>
      </c>
      <c r="D19" s="10" t="s">
        <v>151</v>
      </c>
      <c r="E19" t="str">
        <f t="shared" si="1"/>
        <v>char_101_sora</v>
      </c>
      <c r="F19" t="s">
        <v>152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153</v>
      </c>
      <c r="Z19" t="s">
        <v>154</v>
      </c>
      <c r="AB19">
        <v>1</v>
      </c>
      <c r="AD19">
        <v>1</v>
      </c>
      <c r="AE19">
        <v>0.5</v>
      </c>
      <c r="AJ19">
        <v>0.25</v>
      </c>
      <c r="AL19" t="s">
        <v>109</v>
      </c>
      <c r="AM19" s="11" t="str">
        <f t="shared" si="0"/>
        <v>icon_sora</v>
      </c>
      <c r="AN19" t="str">
        <f t="shared" si="2"/>
        <v>half_sora</v>
      </c>
      <c r="AO19" t="str">
        <f t="shared" si="3"/>
        <v>sora</v>
      </c>
      <c r="AP19">
        <v>4</v>
      </c>
      <c r="AR19" t="s">
        <v>84</v>
      </c>
      <c r="AT19">
        <v>1</v>
      </c>
    </row>
    <row r="20" spans="1:46">
      <c r="A20" t="s">
        <v>155</v>
      </c>
      <c r="B20" t="s">
        <v>96</v>
      </c>
      <c r="C20" t="s">
        <v>156</v>
      </c>
      <c r="D20">
        <v>284</v>
      </c>
      <c r="E20" t="str">
        <f t="shared" si="1"/>
        <v>char_284_spot</v>
      </c>
      <c r="F20" t="s">
        <v>155</v>
      </c>
      <c r="G20">
        <v>1</v>
      </c>
      <c r="H20">
        <v>55</v>
      </c>
      <c r="I20">
        <v>1833</v>
      </c>
      <c r="K20">
        <v>320</v>
      </c>
      <c r="L20">
        <v>30</v>
      </c>
      <c r="M20">
        <v>442</v>
      </c>
      <c r="N20">
        <v>54</v>
      </c>
      <c r="O20">
        <v>10</v>
      </c>
      <c r="Q20">
        <v>17</v>
      </c>
      <c r="R20">
        <v>-2</v>
      </c>
      <c r="S20">
        <v>70</v>
      </c>
      <c r="T20">
        <v>-4</v>
      </c>
      <c r="U20">
        <v>1.2</v>
      </c>
      <c r="Y20" t="s">
        <v>157</v>
      </c>
      <c r="Z20" t="s">
        <v>158</v>
      </c>
      <c r="AC20">
        <v>1</v>
      </c>
      <c r="AD20">
        <v>3</v>
      </c>
      <c r="AE20">
        <v>0.5</v>
      </c>
      <c r="AJ20">
        <v>0.25</v>
      </c>
      <c r="AL20" t="s">
        <v>144</v>
      </c>
      <c r="AM20" s="11" t="str">
        <f t="shared" si="0"/>
        <v>icon_spot</v>
      </c>
      <c r="AN20" t="str">
        <f t="shared" si="2"/>
        <v>half_spot</v>
      </c>
      <c r="AO20" t="str">
        <f t="shared" si="3"/>
        <v>spot</v>
      </c>
      <c r="AP20">
        <v>3</v>
      </c>
      <c r="AR20" t="s">
        <v>84</v>
      </c>
      <c r="AT20">
        <v>1</v>
      </c>
    </row>
    <row r="21" spans="1:46">
      <c r="A21" t="s">
        <v>159</v>
      </c>
      <c r="B21" t="s">
        <v>96</v>
      </c>
      <c r="C21" t="s">
        <v>160</v>
      </c>
      <c r="D21">
        <v>281</v>
      </c>
      <c r="E21" t="str">
        <f t="shared" ref="E21:E36" si="4">"char_"&amp;D21&amp;"_"&amp;C21</f>
        <v>char_281_popka</v>
      </c>
      <c r="F21" t="s">
        <v>159</v>
      </c>
      <c r="G21">
        <v>1</v>
      </c>
      <c r="H21">
        <v>55</v>
      </c>
      <c r="I21">
        <v>1858</v>
      </c>
      <c r="K21">
        <v>495</v>
      </c>
      <c r="L21">
        <v>73</v>
      </c>
      <c r="M21">
        <v>245</v>
      </c>
      <c r="O21">
        <v>0</v>
      </c>
      <c r="Q21">
        <v>19</v>
      </c>
      <c r="R21">
        <v>-2</v>
      </c>
      <c r="S21">
        <v>70</v>
      </c>
      <c r="T21">
        <v>-4</v>
      </c>
      <c r="U21">
        <v>1.2</v>
      </c>
      <c r="Y21" t="s">
        <v>161</v>
      </c>
      <c r="Z21" t="s">
        <v>162</v>
      </c>
      <c r="AC21">
        <v>1</v>
      </c>
      <c r="AD21">
        <v>2</v>
      </c>
      <c r="AE21">
        <v>0.5</v>
      </c>
      <c r="AJ21">
        <v>0.25</v>
      </c>
      <c r="AL21" t="s">
        <v>115</v>
      </c>
      <c r="AM21" s="11" t="str">
        <f t="shared" ref="AM21:AM36" si="5">"icon_"&amp;C21</f>
        <v>icon_popka</v>
      </c>
      <c r="AN21" t="str">
        <f t="shared" si="2"/>
        <v>half_popka</v>
      </c>
      <c r="AO21" t="str">
        <f t="shared" si="3"/>
        <v>popka</v>
      </c>
      <c r="AP21">
        <v>3</v>
      </c>
      <c r="AR21" t="s">
        <v>84</v>
      </c>
      <c r="AT21">
        <v>1</v>
      </c>
    </row>
    <row r="22" spans="1:46">
      <c r="A22" t="s">
        <v>163</v>
      </c>
      <c r="B22" t="s">
        <v>96</v>
      </c>
      <c r="C22" t="s">
        <v>164</v>
      </c>
      <c r="D22">
        <v>283</v>
      </c>
      <c r="E22" t="str">
        <f t="shared" si="4"/>
        <v>char_283_midn</v>
      </c>
      <c r="F22" t="s">
        <v>163</v>
      </c>
      <c r="G22">
        <v>1</v>
      </c>
      <c r="H22">
        <v>55</v>
      </c>
      <c r="I22">
        <v>1653</v>
      </c>
      <c r="K22">
        <v>497</v>
      </c>
      <c r="L22">
        <v>72</v>
      </c>
      <c r="M22">
        <v>282</v>
      </c>
      <c r="O22">
        <v>10</v>
      </c>
      <c r="Q22">
        <v>16</v>
      </c>
      <c r="R22">
        <v>-2</v>
      </c>
      <c r="S22">
        <v>70</v>
      </c>
      <c r="T22">
        <v>-4</v>
      </c>
      <c r="U22">
        <v>1.3</v>
      </c>
      <c r="Y22" t="s">
        <v>165</v>
      </c>
      <c r="Z22" t="s">
        <v>166</v>
      </c>
      <c r="AC22">
        <v>1</v>
      </c>
      <c r="AD22">
        <v>2</v>
      </c>
      <c r="AE22">
        <v>0.5</v>
      </c>
      <c r="AJ22">
        <v>0.25</v>
      </c>
      <c r="AL22" t="s">
        <v>115</v>
      </c>
      <c r="AM22" s="11" t="str">
        <f t="shared" si="5"/>
        <v>icon_midn</v>
      </c>
      <c r="AN22" t="str">
        <f t="shared" si="2"/>
        <v>half_midn</v>
      </c>
      <c r="AO22" t="str">
        <f t="shared" si="3"/>
        <v>midn</v>
      </c>
      <c r="AP22">
        <v>3</v>
      </c>
      <c r="AR22" t="s">
        <v>84</v>
      </c>
      <c r="AT22">
        <v>2</v>
      </c>
    </row>
    <row r="23" spans="1:46">
      <c r="A23" t="s">
        <v>167</v>
      </c>
      <c r="B23" t="s">
        <v>96</v>
      </c>
      <c r="C23" t="s">
        <v>168</v>
      </c>
      <c r="D23">
        <v>282</v>
      </c>
      <c r="E23" t="str">
        <f t="shared" si="4"/>
        <v>char_282_catap</v>
      </c>
      <c r="F23" t="s">
        <v>167</v>
      </c>
      <c r="G23">
        <v>1</v>
      </c>
      <c r="H23">
        <v>55</v>
      </c>
      <c r="I23">
        <v>1150</v>
      </c>
      <c r="K23">
        <v>617</v>
      </c>
      <c r="L23">
        <v>82</v>
      </c>
      <c r="M23">
        <v>85</v>
      </c>
      <c r="O23">
        <v>0</v>
      </c>
      <c r="Q23">
        <v>23</v>
      </c>
      <c r="R23">
        <v>-2</v>
      </c>
      <c r="S23">
        <v>70</v>
      </c>
      <c r="T23">
        <v>-10</v>
      </c>
      <c r="U23">
        <v>2.8</v>
      </c>
      <c r="Y23" t="s">
        <v>169</v>
      </c>
      <c r="Z23" t="s">
        <v>170</v>
      </c>
      <c r="AB23">
        <v>1</v>
      </c>
      <c r="AD23">
        <v>1</v>
      </c>
      <c r="AE23">
        <v>0.5</v>
      </c>
      <c r="AJ23">
        <v>0.25</v>
      </c>
      <c r="AL23" t="s">
        <v>137</v>
      </c>
      <c r="AM23" s="11" t="str">
        <f t="shared" si="5"/>
        <v>icon_catap</v>
      </c>
      <c r="AN23" t="str">
        <f t="shared" si="2"/>
        <v>half_catap</v>
      </c>
      <c r="AO23" t="str">
        <f t="shared" si="3"/>
        <v>catap</v>
      </c>
      <c r="AP23">
        <v>3</v>
      </c>
      <c r="AR23" t="s">
        <v>84</v>
      </c>
      <c r="AT23">
        <v>1</v>
      </c>
    </row>
    <row r="24" spans="1:46">
      <c r="A24" t="s">
        <v>171</v>
      </c>
      <c r="B24" t="s">
        <v>96</v>
      </c>
      <c r="C24" t="s">
        <v>172</v>
      </c>
      <c r="D24">
        <v>278</v>
      </c>
      <c r="E24" t="str">
        <f t="shared" si="4"/>
        <v>char_278_orchid</v>
      </c>
      <c r="F24" t="s">
        <v>171</v>
      </c>
      <c r="G24">
        <v>1</v>
      </c>
      <c r="H24">
        <v>55</v>
      </c>
      <c r="I24">
        <v>935</v>
      </c>
      <c r="K24">
        <v>378</v>
      </c>
      <c r="L24">
        <v>59</v>
      </c>
      <c r="M24">
        <v>83</v>
      </c>
      <c r="O24">
        <v>15</v>
      </c>
      <c r="Q24">
        <v>12</v>
      </c>
      <c r="R24">
        <v>-2</v>
      </c>
      <c r="S24">
        <v>70</v>
      </c>
      <c r="T24">
        <v>-10</v>
      </c>
      <c r="U24">
        <v>1.9</v>
      </c>
      <c r="Y24" t="s">
        <v>173</v>
      </c>
      <c r="Z24" t="s">
        <v>174</v>
      </c>
      <c r="AB24">
        <v>1</v>
      </c>
      <c r="AD24">
        <v>1</v>
      </c>
      <c r="AE24">
        <v>0.5</v>
      </c>
      <c r="AJ24">
        <v>0.25</v>
      </c>
      <c r="AL24" t="s">
        <v>175</v>
      </c>
      <c r="AM24" s="11" t="str">
        <f t="shared" si="5"/>
        <v>icon_orchid</v>
      </c>
      <c r="AN24" t="str">
        <f t="shared" si="2"/>
        <v>half_orchid</v>
      </c>
      <c r="AO24" t="str">
        <f t="shared" si="3"/>
        <v>orchid</v>
      </c>
      <c r="AP24">
        <v>3</v>
      </c>
      <c r="AR24" t="s">
        <v>84</v>
      </c>
      <c r="AT24">
        <v>1</v>
      </c>
    </row>
    <row r="25" spans="1:46">
      <c r="A25" t="s">
        <v>176</v>
      </c>
      <c r="B25" t="s">
        <v>96</v>
      </c>
      <c r="C25" t="s">
        <v>177</v>
      </c>
      <c r="D25">
        <v>210</v>
      </c>
      <c r="E25" t="str">
        <f t="shared" si="4"/>
        <v>char_210_stward</v>
      </c>
      <c r="F25" t="s">
        <v>176</v>
      </c>
      <c r="G25">
        <v>1</v>
      </c>
      <c r="H25">
        <v>55</v>
      </c>
      <c r="I25">
        <v>1100</v>
      </c>
      <c r="K25">
        <v>470</v>
      </c>
      <c r="L25">
        <v>73</v>
      </c>
      <c r="M25">
        <v>90</v>
      </c>
      <c r="O25">
        <v>15</v>
      </c>
      <c r="Q25">
        <v>18</v>
      </c>
      <c r="R25">
        <v>-2</v>
      </c>
      <c r="S25">
        <v>70</v>
      </c>
      <c r="T25">
        <v>-10</v>
      </c>
      <c r="U25">
        <v>1.6</v>
      </c>
      <c r="Y25" t="s">
        <v>178</v>
      </c>
      <c r="Z25" t="s">
        <v>179</v>
      </c>
      <c r="AB25">
        <v>1</v>
      </c>
      <c r="AD25">
        <v>1</v>
      </c>
      <c r="AE25">
        <v>0.5</v>
      </c>
      <c r="AJ25">
        <v>0.25</v>
      </c>
      <c r="AL25" t="s">
        <v>102</v>
      </c>
      <c r="AM25" s="11" t="str">
        <f t="shared" si="5"/>
        <v>icon_stward</v>
      </c>
      <c r="AN25" t="str">
        <f t="shared" si="2"/>
        <v>half_stward</v>
      </c>
      <c r="AO25" t="str">
        <f t="shared" si="3"/>
        <v>stward</v>
      </c>
      <c r="AP25">
        <v>3</v>
      </c>
      <c r="AR25" t="s">
        <v>84</v>
      </c>
      <c r="AT25">
        <v>1</v>
      </c>
    </row>
    <row r="26" spans="1:46">
      <c r="A26" t="s">
        <v>180</v>
      </c>
      <c r="B26" t="s">
        <v>96</v>
      </c>
      <c r="C26" t="s">
        <v>181</v>
      </c>
      <c r="D26">
        <v>212</v>
      </c>
      <c r="E26" t="str">
        <f t="shared" si="4"/>
        <v>char_212_ansel</v>
      </c>
      <c r="F26" t="s">
        <v>180</v>
      </c>
      <c r="G26">
        <v>1</v>
      </c>
      <c r="H26">
        <v>55</v>
      </c>
      <c r="I26">
        <v>1135</v>
      </c>
      <c r="K26">
        <v>362</v>
      </c>
      <c r="L26">
        <v>65</v>
      </c>
      <c r="M26">
        <v>109</v>
      </c>
      <c r="O26">
        <v>0</v>
      </c>
      <c r="Q26">
        <v>17</v>
      </c>
      <c r="R26">
        <v>-2</v>
      </c>
      <c r="S26">
        <v>70</v>
      </c>
      <c r="T26">
        <v>-4</v>
      </c>
      <c r="U26">
        <v>2.85</v>
      </c>
      <c r="Y26" t="s">
        <v>182</v>
      </c>
      <c r="Z26" t="s">
        <v>183</v>
      </c>
      <c r="AB26">
        <v>1</v>
      </c>
      <c r="AD26">
        <v>1</v>
      </c>
      <c r="AE26">
        <v>0.5</v>
      </c>
      <c r="AJ26">
        <v>0.25</v>
      </c>
      <c r="AL26" t="s">
        <v>109</v>
      </c>
      <c r="AM26" s="11" t="str">
        <f t="shared" si="5"/>
        <v>icon_ansel</v>
      </c>
      <c r="AN26" t="str">
        <f t="shared" si="2"/>
        <v>half_ansel</v>
      </c>
      <c r="AO26" t="str">
        <f t="shared" si="3"/>
        <v>ansel</v>
      </c>
      <c r="AP26">
        <v>3</v>
      </c>
      <c r="AR26" t="s">
        <v>84</v>
      </c>
      <c r="AT26">
        <v>1</v>
      </c>
    </row>
    <row r="27" spans="1:46">
      <c r="A27" t="s">
        <v>184</v>
      </c>
      <c r="B27" t="s">
        <v>96</v>
      </c>
      <c r="C27" t="s">
        <v>185</v>
      </c>
      <c r="D27">
        <v>120</v>
      </c>
      <c r="E27" t="str">
        <f t="shared" si="4"/>
        <v>char_120_hibisc</v>
      </c>
      <c r="F27" t="s">
        <v>184</v>
      </c>
      <c r="G27">
        <v>1</v>
      </c>
      <c r="H27">
        <v>55</v>
      </c>
      <c r="I27">
        <v>1220</v>
      </c>
      <c r="K27">
        <v>345</v>
      </c>
      <c r="L27">
        <v>63</v>
      </c>
      <c r="M27">
        <v>110</v>
      </c>
      <c r="O27">
        <v>0</v>
      </c>
      <c r="Q27">
        <v>17</v>
      </c>
      <c r="R27">
        <v>-2</v>
      </c>
      <c r="S27">
        <v>70</v>
      </c>
      <c r="T27">
        <v>-10</v>
      </c>
      <c r="U27">
        <v>2.85</v>
      </c>
      <c r="Y27" t="s">
        <v>186</v>
      </c>
      <c r="Z27" t="s">
        <v>187</v>
      </c>
      <c r="AB27">
        <v>1</v>
      </c>
      <c r="AD27">
        <v>1</v>
      </c>
      <c r="AE27">
        <v>0.5</v>
      </c>
      <c r="AJ27">
        <v>0.25</v>
      </c>
      <c r="AL27" t="s">
        <v>109</v>
      </c>
      <c r="AM27" s="11" t="str">
        <f t="shared" si="5"/>
        <v>icon_hibisc</v>
      </c>
      <c r="AN27" t="str">
        <f t="shared" si="2"/>
        <v>half_hibisc</v>
      </c>
      <c r="AO27" t="str">
        <f t="shared" si="3"/>
        <v>hibisc</v>
      </c>
      <c r="AP27">
        <v>3</v>
      </c>
      <c r="AR27" t="s">
        <v>84</v>
      </c>
      <c r="AT27">
        <v>1</v>
      </c>
    </row>
    <row r="28" spans="1:46">
      <c r="A28" t="s">
        <v>188</v>
      </c>
      <c r="B28" t="s">
        <v>96</v>
      </c>
      <c r="C28" t="s">
        <v>189</v>
      </c>
      <c r="D28">
        <v>121</v>
      </c>
      <c r="E28" t="str">
        <f t="shared" si="4"/>
        <v>char_121_lava</v>
      </c>
      <c r="F28" t="s">
        <v>188</v>
      </c>
      <c r="G28">
        <v>1</v>
      </c>
      <c r="H28">
        <v>55</v>
      </c>
      <c r="I28">
        <v>1141</v>
      </c>
      <c r="K28">
        <v>582</v>
      </c>
      <c r="L28">
        <v>60</v>
      </c>
      <c r="M28">
        <v>95</v>
      </c>
      <c r="O28">
        <v>15</v>
      </c>
      <c r="Q28">
        <v>30</v>
      </c>
      <c r="R28">
        <v>-2</v>
      </c>
      <c r="S28">
        <v>70</v>
      </c>
      <c r="T28">
        <v>-4</v>
      </c>
      <c r="U28">
        <v>2.9</v>
      </c>
      <c r="Y28" t="s">
        <v>190</v>
      </c>
      <c r="Z28" t="s">
        <v>191</v>
      </c>
      <c r="AB28">
        <v>1</v>
      </c>
      <c r="AD28">
        <v>1</v>
      </c>
      <c r="AE28">
        <v>0.5</v>
      </c>
      <c r="AJ28">
        <v>0.25</v>
      </c>
      <c r="AL28" t="s">
        <v>102</v>
      </c>
      <c r="AM28" s="11" t="str">
        <f t="shared" si="5"/>
        <v>icon_lava</v>
      </c>
      <c r="AN28" t="str">
        <f t="shared" si="2"/>
        <v>half_lava</v>
      </c>
      <c r="AO28" t="str">
        <f t="shared" si="3"/>
        <v>lava</v>
      </c>
      <c r="AP28">
        <v>3</v>
      </c>
      <c r="AR28" t="s">
        <v>84</v>
      </c>
      <c r="AT28">
        <v>1</v>
      </c>
    </row>
    <row r="29" spans="1:46">
      <c r="A29" t="s">
        <v>192</v>
      </c>
      <c r="B29" t="s">
        <v>96</v>
      </c>
      <c r="C29" t="s">
        <v>193</v>
      </c>
      <c r="D29">
        <v>211</v>
      </c>
      <c r="E29" t="str">
        <f t="shared" si="4"/>
        <v>char_211_adnach</v>
      </c>
      <c r="F29" t="s">
        <v>192</v>
      </c>
      <c r="G29">
        <v>1</v>
      </c>
      <c r="H29">
        <v>55</v>
      </c>
      <c r="I29">
        <v>1080</v>
      </c>
      <c r="K29">
        <v>365</v>
      </c>
      <c r="L29">
        <v>73</v>
      </c>
      <c r="M29">
        <v>134</v>
      </c>
      <c r="O29">
        <v>0</v>
      </c>
      <c r="Q29">
        <v>11</v>
      </c>
      <c r="R29">
        <v>-2</v>
      </c>
      <c r="S29">
        <v>70</v>
      </c>
      <c r="T29">
        <v>-10</v>
      </c>
      <c r="U29">
        <v>1</v>
      </c>
      <c r="Y29" t="s">
        <v>194</v>
      </c>
      <c r="Z29" t="s">
        <v>195</v>
      </c>
      <c r="AB29">
        <v>1</v>
      </c>
      <c r="AD29">
        <v>1</v>
      </c>
      <c r="AE29">
        <v>0.5</v>
      </c>
      <c r="AJ29">
        <v>0.25</v>
      </c>
      <c r="AL29" t="s">
        <v>137</v>
      </c>
      <c r="AM29" s="11" t="str">
        <f t="shared" si="5"/>
        <v>icon_adnach</v>
      </c>
      <c r="AN29" t="str">
        <f t="shared" si="2"/>
        <v>half_adnach</v>
      </c>
      <c r="AO29" t="str">
        <f t="shared" si="3"/>
        <v>adnach</v>
      </c>
      <c r="AP29">
        <v>3</v>
      </c>
      <c r="AR29" t="s">
        <v>84</v>
      </c>
      <c r="AT29">
        <v>1</v>
      </c>
    </row>
    <row r="30" spans="1:46">
      <c r="A30" t="s">
        <v>196</v>
      </c>
      <c r="B30" t="s">
        <v>96</v>
      </c>
      <c r="C30" t="s">
        <v>197</v>
      </c>
      <c r="D30" s="10" t="s">
        <v>198</v>
      </c>
      <c r="E30" t="str">
        <f t="shared" si="4"/>
        <v>char_124_kroos</v>
      </c>
      <c r="F30" t="s">
        <v>196</v>
      </c>
      <c r="G30">
        <v>1</v>
      </c>
      <c r="H30">
        <v>55</v>
      </c>
      <c r="I30">
        <v>1060</v>
      </c>
      <c r="K30">
        <v>375</v>
      </c>
      <c r="L30">
        <v>71</v>
      </c>
      <c r="M30">
        <v>126</v>
      </c>
      <c r="O30">
        <v>0</v>
      </c>
      <c r="Q30">
        <v>11</v>
      </c>
      <c r="R30">
        <v>-2</v>
      </c>
      <c r="S30">
        <v>70</v>
      </c>
      <c r="T30">
        <v>-4</v>
      </c>
      <c r="U30">
        <v>1</v>
      </c>
      <c r="Y30" t="s">
        <v>199</v>
      </c>
      <c r="Z30" t="s">
        <v>200</v>
      </c>
      <c r="AB30">
        <v>1</v>
      </c>
      <c r="AD30">
        <v>1</v>
      </c>
      <c r="AE30">
        <v>0.5</v>
      </c>
      <c r="AJ30">
        <v>0.25</v>
      </c>
      <c r="AL30" t="s">
        <v>137</v>
      </c>
      <c r="AM30" s="11" t="str">
        <f t="shared" si="5"/>
        <v>icon_kroos</v>
      </c>
      <c r="AN30" t="str">
        <f t="shared" si="2"/>
        <v>half_kroos</v>
      </c>
      <c r="AO30" t="str">
        <f t="shared" si="3"/>
        <v>kroos</v>
      </c>
      <c r="AP30">
        <v>3</v>
      </c>
      <c r="AR30" t="s">
        <v>84</v>
      </c>
      <c r="AT30">
        <v>1</v>
      </c>
    </row>
    <row r="31" spans="1:46">
      <c r="A31" t="s">
        <v>201</v>
      </c>
      <c r="B31" t="s">
        <v>96</v>
      </c>
      <c r="C31" t="s">
        <v>202</v>
      </c>
      <c r="D31">
        <v>122</v>
      </c>
      <c r="E31" t="str">
        <f t="shared" si="4"/>
        <v>char_122_beagle</v>
      </c>
      <c r="F31" t="s">
        <v>201</v>
      </c>
      <c r="G31">
        <v>1</v>
      </c>
      <c r="H31">
        <v>55</v>
      </c>
      <c r="I31">
        <v>2035</v>
      </c>
      <c r="K31">
        <v>295</v>
      </c>
      <c r="M31">
        <v>490</v>
      </c>
      <c r="N31">
        <v>88</v>
      </c>
      <c r="O31">
        <v>0</v>
      </c>
      <c r="Q31">
        <v>18</v>
      </c>
      <c r="R31">
        <v>-2</v>
      </c>
      <c r="S31">
        <v>70</v>
      </c>
      <c r="T31">
        <v>-10</v>
      </c>
      <c r="U31">
        <v>1.2</v>
      </c>
      <c r="Y31" t="s">
        <v>203</v>
      </c>
      <c r="Z31" t="s">
        <v>204</v>
      </c>
      <c r="AC31">
        <v>1</v>
      </c>
      <c r="AD31">
        <v>3</v>
      </c>
      <c r="AE31">
        <v>0.5</v>
      </c>
      <c r="AJ31">
        <v>0.25</v>
      </c>
      <c r="AL31" t="s">
        <v>144</v>
      </c>
      <c r="AM31" s="11" t="str">
        <f t="shared" si="5"/>
        <v>icon_beagle</v>
      </c>
      <c r="AN31" t="str">
        <f t="shared" si="2"/>
        <v>half_beagle</v>
      </c>
      <c r="AO31" t="str">
        <f t="shared" si="3"/>
        <v>beagle</v>
      </c>
      <c r="AP31">
        <v>3</v>
      </c>
      <c r="AR31" t="s">
        <v>84</v>
      </c>
      <c r="AT31">
        <v>1</v>
      </c>
    </row>
    <row r="32" spans="1:46">
      <c r="A32" t="s">
        <v>205</v>
      </c>
      <c r="B32" t="s">
        <v>96</v>
      </c>
      <c r="C32" t="s">
        <v>206</v>
      </c>
      <c r="D32">
        <v>209</v>
      </c>
      <c r="E32" t="str">
        <f t="shared" si="4"/>
        <v>char_209_ardign</v>
      </c>
      <c r="F32" t="s">
        <v>205</v>
      </c>
      <c r="G32">
        <v>1</v>
      </c>
      <c r="H32">
        <v>55</v>
      </c>
      <c r="I32">
        <v>2130</v>
      </c>
      <c r="J32">
        <v>500</v>
      </c>
      <c r="K32">
        <v>305</v>
      </c>
      <c r="M32">
        <v>475</v>
      </c>
      <c r="O32">
        <v>0</v>
      </c>
      <c r="Q32">
        <v>18</v>
      </c>
      <c r="R32">
        <v>-2</v>
      </c>
      <c r="S32">
        <v>70</v>
      </c>
      <c r="T32">
        <v>-10</v>
      </c>
      <c r="U32">
        <v>1.2</v>
      </c>
      <c r="Y32" t="s">
        <v>207</v>
      </c>
      <c r="Z32" t="s">
        <v>208</v>
      </c>
      <c r="AC32">
        <v>1</v>
      </c>
      <c r="AD32">
        <v>3</v>
      </c>
      <c r="AE32">
        <v>0.5</v>
      </c>
      <c r="AJ32">
        <v>0.25</v>
      </c>
      <c r="AL32" t="s">
        <v>144</v>
      </c>
      <c r="AM32" s="11" t="str">
        <f t="shared" si="5"/>
        <v>icon_ardign</v>
      </c>
      <c r="AN32" t="str">
        <f t="shared" si="2"/>
        <v>half_ardign</v>
      </c>
      <c r="AO32" t="str">
        <f t="shared" si="3"/>
        <v>ardign</v>
      </c>
      <c r="AP32">
        <v>3</v>
      </c>
      <c r="AR32" t="s">
        <v>84</v>
      </c>
      <c r="AT32">
        <v>1</v>
      </c>
    </row>
    <row r="33" spans="1:46">
      <c r="A33" t="s">
        <v>209</v>
      </c>
      <c r="B33" t="s">
        <v>96</v>
      </c>
      <c r="C33" t="s">
        <v>210</v>
      </c>
      <c r="D33">
        <v>208</v>
      </c>
      <c r="E33" t="str">
        <f t="shared" si="4"/>
        <v>char_208_melan</v>
      </c>
      <c r="F33" t="s">
        <v>209</v>
      </c>
      <c r="G33">
        <v>1</v>
      </c>
      <c r="H33">
        <v>55</v>
      </c>
      <c r="I33">
        <v>2745</v>
      </c>
      <c r="K33">
        <v>738</v>
      </c>
      <c r="L33">
        <v>90</v>
      </c>
      <c r="M33">
        <v>155</v>
      </c>
      <c r="O33">
        <v>0</v>
      </c>
      <c r="Q33">
        <v>15</v>
      </c>
      <c r="R33">
        <v>-2</v>
      </c>
      <c r="S33">
        <v>70</v>
      </c>
      <c r="T33">
        <v>-10</v>
      </c>
      <c r="U33">
        <v>1.5</v>
      </c>
      <c r="Y33" t="s">
        <v>211</v>
      </c>
      <c r="Z33" t="s">
        <v>212</v>
      </c>
      <c r="AC33">
        <v>1</v>
      </c>
      <c r="AD33">
        <v>1</v>
      </c>
      <c r="AE33">
        <v>0.5</v>
      </c>
      <c r="AJ33">
        <v>0.25</v>
      </c>
      <c r="AL33" t="s">
        <v>115</v>
      </c>
      <c r="AM33" s="11" t="str">
        <f t="shared" si="5"/>
        <v>icon_melan</v>
      </c>
      <c r="AN33" t="str">
        <f t="shared" si="2"/>
        <v>half_melan</v>
      </c>
      <c r="AO33" t="str">
        <f t="shared" si="3"/>
        <v>melan</v>
      </c>
      <c r="AP33">
        <v>3</v>
      </c>
      <c r="AR33" t="s">
        <v>84</v>
      </c>
      <c r="AT33">
        <v>1</v>
      </c>
    </row>
    <row r="34" spans="1:46">
      <c r="A34" t="s">
        <v>213</v>
      </c>
      <c r="B34" t="s">
        <v>96</v>
      </c>
      <c r="C34" t="s">
        <v>214</v>
      </c>
      <c r="D34">
        <v>123</v>
      </c>
      <c r="E34" t="str">
        <f t="shared" si="4"/>
        <v>char_123_fang</v>
      </c>
      <c r="F34" t="s">
        <v>213</v>
      </c>
      <c r="G34">
        <v>1</v>
      </c>
      <c r="H34">
        <v>55</v>
      </c>
      <c r="I34">
        <v>1325</v>
      </c>
      <c r="K34">
        <v>325</v>
      </c>
      <c r="M34">
        <v>200</v>
      </c>
      <c r="N34">
        <v>70</v>
      </c>
      <c r="O34">
        <v>0</v>
      </c>
      <c r="Q34">
        <v>11</v>
      </c>
      <c r="R34">
        <v>-2</v>
      </c>
      <c r="S34">
        <v>70</v>
      </c>
      <c r="T34">
        <v>-10</v>
      </c>
      <c r="U34">
        <v>1.05</v>
      </c>
      <c r="Y34" t="s">
        <v>215</v>
      </c>
      <c r="Z34" t="s">
        <v>216</v>
      </c>
      <c r="AC34">
        <v>1</v>
      </c>
      <c r="AD34">
        <v>2</v>
      </c>
      <c r="AE34">
        <v>0.5</v>
      </c>
      <c r="AJ34">
        <v>0.25</v>
      </c>
      <c r="AL34" t="s">
        <v>217</v>
      </c>
      <c r="AM34" s="11" t="str">
        <f t="shared" si="5"/>
        <v>icon_fang</v>
      </c>
      <c r="AN34" t="str">
        <f t="shared" si="2"/>
        <v>half_fang</v>
      </c>
      <c r="AO34" t="str">
        <f t="shared" si="3"/>
        <v>fang</v>
      </c>
      <c r="AP34">
        <v>3</v>
      </c>
      <c r="AR34" t="s">
        <v>84</v>
      </c>
      <c r="AT34">
        <v>1</v>
      </c>
    </row>
    <row r="35" spans="1:46">
      <c r="A35" t="s">
        <v>218</v>
      </c>
      <c r="B35" t="s">
        <v>96</v>
      </c>
      <c r="C35" t="s">
        <v>219</v>
      </c>
      <c r="D35">
        <v>240</v>
      </c>
      <c r="E35" t="str">
        <f t="shared" si="4"/>
        <v>char_240_wyvern</v>
      </c>
      <c r="F35" t="s">
        <v>218</v>
      </c>
      <c r="G35">
        <v>1</v>
      </c>
      <c r="H35">
        <v>55</v>
      </c>
      <c r="I35">
        <v>1270</v>
      </c>
      <c r="K35">
        <v>355</v>
      </c>
      <c r="L35">
        <v>70</v>
      </c>
      <c r="M35">
        <v>240</v>
      </c>
      <c r="O35">
        <v>0</v>
      </c>
      <c r="Q35">
        <v>11</v>
      </c>
      <c r="R35">
        <v>-2</v>
      </c>
      <c r="S35">
        <v>70</v>
      </c>
      <c r="T35">
        <v>-10</v>
      </c>
      <c r="U35">
        <v>1.05</v>
      </c>
      <c r="Y35" t="s">
        <v>220</v>
      </c>
      <c r="Z35" t="s">
        <v>221</v>
      </c>
      <c r="AC35">
        <v>1</v>
      </c>
      <c r="AD35">
        <v>2</v>
      </c>
      <c r="AE35">
        <v>0.5</v>
      </c>
      <c r="AJ35">
        <v>0.25</v>
      </c>
      <c r="AL35" t="s">
        <v>217</v>
      </c>
      <c r="AM35" s="11" t="str">
        <f t="shared" si="5"/>
        <v>icon_wyvern</v>
      </c>
      <c r="AN35" t="str">
        <f t="shared" si="2"/>
        <v>half_wyvern</v>
      </c>
      <c r="AO35" t="str">
        <f t="shared" si="3"/>
        <v>wyvern</v>
      </c>
      <c r="AP35">
        <v>3</v>
      </c>
      <c r="AR35" t="s">
        <v>84</v>
      </c>
      <c r="AT35">
        <v>1</v>
      </c>
    </row>
    <row r="36" spans="1:46">
      <c r="A36" t="s">
        <v>222</v>
      </c>
      <c r="B36" t="s">
        <v>96</v>
      </c>
      <c r="C36" t="s">
        <v>223</v>
      </c>
      <c r="D36">
        <v>192</v>
      </c>
      <c r="E36" t="str">
        <f t="shared" si="4"/>
        <v>char_192_falco</v>
      </c>
      <c r="F36" t="s">
        <v>222</v>
      </c>
      <c r="G36">
        <v>1</v>
      </c>
      <c r="H36">
        <v>55</v>
      </c>
      <c r="I36">
        <v>1226</v>
      </c>
      <c r="K36">
        <v>445</v>
      </c>
      <c r="L36">
        <v>71</v>
      </c>
      <c r="M36">
        <v>279</v>
      </c>
      <c r="O36">
        <v>0</v>
      </c>
      <c r="Q36">
        <v>10</v>
      </c>
      <c r="R36">
        <v>-2</v>
      </c>
      <c r="S36">
        <v>70</v>
      </c>
      <c r="T36">
        <v>-10</v>
      </c>
      <c r="U36">
        <v>1</v>
      </c>
      <c r="Y36" t="s">
        <v>224</v>
      </c>
      <c r="Z36" t="s">
        <v>225</v>
      </c>
      <c r="AC36">
        <v>1</v>
      </c>
      <c r="AD36">
        <v>1</v>
      </c>
      <c r="AE36">
        <v>1</v>
      </c>
      <c r="AJ36">
        <v>0.25</v>
      </c>
      <c r="AL36" t="s">
        <v>217</v>
      </c>
      <c r="AM36" s="11" t="str">
        <f t="shared" si="5"/>
        <v>icon_falco</v>
      </c>
      <c r="AN36" t="str">
        <f t="shared" si="2"/>
        <v>half_falco</v>
      </c>
      <c r="AO36" t="str">
        <f t="shared" si="3"/>
        <v>falco</v>
      </c>
      <c r="AP36">
        <v>3</v>
      </c>
      <c r="AR36" t="s">
        <v>84</v>
      </c>
      <c r="AT3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3"/>
  <sheetViews>
    <sheetView workbookViewId="0">
      <pane xSplit="1" ySplit="3" topLeftCell="B28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226</v>
      </c>
      <c r="D1" t="s">
        <v>227</v>
      </c>
      <c r="E1" t="s">
        <v>228</v>
      </c>
      <c r="F1" s="3" t="s">
        <v>229</v>
      </c>
      <c r="G1" s="3" t="s">
        <v>230</v>
      </c>
      <c r="H1" s="3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  <c r="AH1" t="s">
        <v>257</v>
      </c>
      <c r="AI1" t="s">
        <v>258</v>
      </c>
      <c r="AJ1" s="4" t="s">
        <v>259</v>
      </c>
      <c r="AK1" s="4" t="s">
        <v>260</v>
      </c>
      <c r="AL1" s="4" t="s">
        <v>261</v>
      </c>
      <c r="AM1" s="4" t="s">
        <v>262</v>
      </c>
      <c r="AN1" t="s">
        <v>263</v>
      </c>
      <c r="AO1" t="s">
        <v>264</v>
      </c>
      <c r="AP1" s="5" t="s">
        <v>265</v>
      </c>
      <c r="AQ1" t="s">
        <v>266</v>
      </c>
      <c r="AR1" t="s">
        <v>267</v>
      </c>
      <c r="AS1" t="s">
        <v>268</v>
      </c>
      <c r="AT1" t="s">
        <v>269</v>
      </c>
      <c r="AU1" t="s">
        <v>270</v>
      </c>
      <c r="AV1" t="s">
        <v>258</v>
      </c>
      <c r="AW1" t="s">
        <v>271</v>
      </c>
      <c r="AX1" t="s">
        <v>272</v>
      </c>
      <c r="AY1" t="s">
        <v>273</v>
      </c>
      <c r="AZ1" t="s">
        <v>274</v>
      </c>
      <c r="BA1" t="s">
        <v>275</v>
      </c>
      <c r="BB1" t="s">
        <v>276</v>
      </c>
    </row>
    <row r="2" spans="1:54">
      <c r="A2" t="s">
        <v>29</v>
      </c>
      <c r="B2" t="s">
        <v>30</v>
      </c>
      <c r="C2" t="s">
        <v>32</v>
      </c>
      <c r="D2" t="s">
        <v>277</v>
      </c>
      <c r="E2" t="s">
        <v>278</v>
      </c>
      <c r="F2" s="3" t="s">
        <v>279</v>
      </c>
      <c r="G2" s="3" t="s">
        <v>280</v>
      </c>
      <c r="H2" s="3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t="s">
        <v>289</v>
      </c>
      <c r="Q2" t="s">
        <v>290</v>
      </c>
      <c r="R2" t="s">
        <v>291</v>
      </c>
      <c r="S2" t="s">
        <v>292</v>
      </c>
      <c r="T2" t="s">
        <v>293</v>
      </c>
      <c r="U2" t="s">
        <v>294</v>
      </c>
      <c r="V2" t="s">
        <v>295</v>
      </c>
      <c r="W2" t="s">
        <v>296</v>
      </c>
      <c r="X2" t="s">
        <v>297</v>
      </c>
      <c r="Y2" t="s">
        <v>298</v>
      </c>
      <c r="Z2" t="s">
        <v>299</v>
      </c>
      <c r="AA2" t="s">
        <v>300</v>
      </c>
      <c r="AB2" t="s">
        <v>301</v>
      </c>
      <c r="AC2" t="s">
        <v>302</v>
      </c>
      <c r="AD2" t="s">
        <v>303</v>
      </c>
      <c r="AE2" t="s">
        <v>304</v>
      </c>
      <c r="AF2" t="s">
        <v>51</v>
      </c>
      <c r="AG2" t="s">
        <v>305</v>
      </c>
      <c r="AH2" t="s">
        <v>306</v>
      </c>
      <c r="AI2" t="s">
        <v>307</v>
      </c>
      <c r="AJ2" s="4" t="s">
        <v>308</v>
      </c>
      <c r="AK2" s="4" t="s">
        <v>309</v>
      </c>
      <c r="AL2" s="4" t="s">
        <v>310</v>
      </c>
      <c r="AM2" s="4" t="s">
        <v>311</v>
      </c>
      <c r="AN2" t="s">
        <v>312</v>
      </c>
      <c r="AO2" t="s">
        <v>313</v>
      </c>
      <c r="AP2" s="5" t="s">
        <v>314</v>
      </c>
      <c r="AQ2" t="s">
        <v>315</v>
      </c>
      <c r="AR2" t="s">
        <v>316</v>
      </c>
      <c r="AS2" t="s">
        <v>317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t="s">
        <v>324</v>
      </c>
      <c r="BA2" t="s">
        <v>325</v>
      </c>
      <c r="BB2" t="s">
        <v>326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327</v>
      </c>
      <c r="F3" s="3" t="s">
        <v>328</v>
      </c>
      <c r="G3" s="3" t="s">
        <v>329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330</v>
      </c>
      <c r="Q3" t="s">
        <v>331</v>
      </c>
      <c r="R3" t="s">
        <v>332</v>
      </c>
      <c r="S3" t="s">
        <v>75</v>
      </c>
      <c r="T3" t="s">
        <v>333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334</v>
      </c>
      <c r="AN3" t="s">
        <v>79</v>
      </c>
      <c r="AO3" t="s">
        <v>79</v>
      </c>
      <c r="AP3" s="5" t="s">
        <v>335</v>
      </c>
      <c r="AQ3" t="s">
        <v>336</v>
      </c>
      <c r="AR3" t="s">
        <v>73</v>
      </c>
      <c r="AS3" t="s">
        <v>337</v>
      </c>
      <c r="AT3" t="s">
        <v>338</v>
      </c>
      <c r="AU3" t="s">
        <v>339</v>
      </c>
      <c r="AV3" t="s">
        <v>340</v>
      </c>
      <c r="AW3" t="s">
        <v>341</v>
      </c>
      <c r="AX3" t="s">
        <v>73</v>
      </c>
      <c r="AY3" t="s">
        <v>73</v>
      </c>
      <c r="AZ3" t="s">
        <v>73</v>
      </c>
      <c r="BA3" t="s">
        <v>73</v>
      </c>
      <c r="BB3" t="s">
        <v>77</v>
      </c>
    </row>
    <row r="4" s="1" customFormat="1" spans="1:1">
      <c r="A4" s="1" t="s">
        <v>342</v>
      </c>
    </row>
    <row r="5" spans="1:1">
      <c r="A5" t="s">
        <v>95</v>
      </c>
    </row>
    <row r="6" spans="1:44">
      <c r="A6" t="s">
        <v>100</v>
      </c>
      <c r="B6" t="s">
        <v>343</v>
      </c>
      <c r="M6">
        <v>1</v>
      </c>
      <c r="P6" t="s">
        <v>344</v>
      </c>
      <c r="R6" t="s">
        <v>345</v>
      </c>
      <c r="T6" t="s">
        <v>346</v>
      </c>
      <c r="V6">
        <v>1</v>
      </c>
      <c r="X6">
        <v>1</v>
      </c>
      <c r="AH6">
        <v>1</v>
      </c>
      <c r="AN6" t="s">
        <v>347</v>
      </c>
      <c r="AP6" s="5" t="s">
        <v>348</v>
      </c>
      <c r="AQ6" t="s">
        <v>349</v>
      </c>
      <c r="AR6" t="s">
        <v>350</v>
      </c>
    </row>
    <row r="7" spans="1:53">
      <c r="A7" t="s">
        <v>127</v>
      </c>
      <c r="B7" t="s">
        <v>343</v>
      </c>
      <c r="D7" t="s">
        <v>351</v>
      </c>
      <c r="E7" t="s">
        <v>352</v>
      </c>
      <c r="F7" s="3" t="s">
        <v>353</v>
      </c>
      <c r="M7">
        <v>0</v>
      </c>
      <c r="P7" t="s">
        <v>354</v>
      </c>
      <c r="R7" t="s">
        <v>345</v>
      </c>
      <c r="T7" t="s">
        <v>346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355</v>
      </c>
      <c r="AT7" t="s">
        <v>356</v>
      </c>
      <c r="AU7">
        <v>100</v>
      </c>
      <c r="BA7" t="s">
        <v>357</v>
      </c>
    </row>
    <row r="8" spans="1:53">
      <c r="A8" t="s">
        <v>358</v>
      </c>
      <c r="B8" t="s">
        <v>343</v>
      </c>
      <c r="D8" t="s">
        <v>359</v>
      </c>
      <c r="E8" t="s">
        <v>352</v>
      </c>
      <c r="F8" s="3" t="s">
        <v>353</v>
      </c>
      <c r="H8" s="3">
        <v>1</v>
      </c>
      <c r="K8">
        <v>1</v>
      </c>
      <c r="M8">
        <v>1</v>
      </c>
      <c r="P8" t="s">
        <v>360</v>
      </c>
      <c r="R8" t="s">
        <v>345</v>
      </c>
      <c r="T8" t="s">
        <v>346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355</v>
      </c>
      <c r="AN8" s="5" t="s">
        <v>361</v>
      </c>
      <c r="AO8" s="5" t="s">
        <v>361</v>
      </c>
      <c r="AP8" s="5" t="s">
        <v>348</v>
      </c>
      <c r="AQ8" t="s">
        <v>349</v>
      </c>
      <c r="AR8" t="s">
        <v>350</v>
      </c>
      <c r="BA8" t="s">
        <v>362</v>
      </c>
    </row>
    <row r="9" spans="1:53">
      <c r="A9" t="s">
        <v>363</v>
      </c>
      <c r="B9" t="s">
        <v>343</v>
      </c>
      <c r="D9" t="s">
        <v>364</v>
      </c>
      <c r="E9" t="s">
        <v>352</v>
      </c>
      <c r="F9" s="3" t="s">
        <v>353</v>
      </c>
      <c r="K9">
        <v>1</v>
      </c>
      <c r="M9">
        <v>1</v>
      </c>
      <c r="P9" t="s">
        <v>344</v>
      </c>
      <c r="R9" t="s">
        <v>365</v>
      </c>
      <c r="T9" t="s">
        <v>366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355</v>
      </c>
      <c r="AN9" s="5" t="s">
        <v>367</v>
      </c>
      <c r="AO9" s="5" t="s">
        <v>367</v>
      </c>
      <c r="AP9" s="5" t="s">
        <v>348</v>
      </c>
      <c r="AQ9" t="s">
        <v>349</v>
      </c>
      <c r="AR9" t="s">
        <v>368</v>
      </c>
      <c r="BA9" t="s">
        <v>369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157</v>
      </c>
      <c r="B12" t="s">
        <v>142</v>
      </c>
      <c r="M12">
        <v>1</v>
      </c>
      <c r="P12" t="s">
        <v>344</v>
      </c>
      <c r="R12" t="s">
        <v>370</v>
      </c>
      <c r="T12" t="s">
        <v>371</v>
      </c>
      <c r="V12">
        <v>1</v>
      </c>
      <c r="X12">
        <v>1</v>
      </c>
      <c r="AN12" t="s">
        <v>37</v>
      </c>
      <c r="AP12" s="5" t="s">
        <v>348</v>
      </c>
    </row>
    <row r="13" customFormat="1" spans="1:46">
      <c r="A13" t="s">
        <v>158</v>
      </c>
      <c r="B13" t="s">
        <v>343</v>
      </c>
      <c r="D13" t="s">
        <v>372</v>
      </c>
      <c r="E13" t="s">
        <v>352</v>
      </c>
      <c r="F13" s="3" t="s">
        <v>353</v>
      </c>
      <c r="G13" s="3"/>
      <c r="H13" s="3"/>
      <c r="K13">
        <v>1</v>
      </c>
      <c r="M13">
        <v>0</v>
      </c>
      <c r="P13" t="s">
        <v>373</v>
      </c>
      <c r="R13" t="s">
        <v>374</v>
      </c>
      <c r="U13">
        <v>1</v>
      </c>
      <c r="V13">
        <v>1</v>
      </c>
      <c r="X13">
        <v>1</v>
      </c>
      <c r="AG13" t="s">
        <v>375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355</v>
      </c>
      <c r="AN13" t="s">
        <v>376</v>
      </c>
      <c r="AP13" s="5" t="s">
        <v>348</v>
      </c>
      <c r="AT13" t="s">
        <v>377</v>
      </c>
    </row>
    <row r="14" customFormat="1" spans="1:48">
      <c r="A14" t="s">
        <v>378</v>
      </c>
      <c r="B14" t="s">
        <v>343</v>
      </c>
      <c r="E14" t="s">
        <v>352</v>
      </c>
      <c r="F14" s="3" t="s">
        <v>379</v>
      </c>
      <c r="G14" s="3" t="s">
        <v>380</v>
      </c>
      <c r="H14" s="3"/>
      <c r="M14">
        <v>0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381</v>
      </c>
      <c r="AU14">
        <v>0.45</v>
      </c>
      <c r="AV14">
        <v>25</v>
      </c>
    </row>
    <row r="15" customFormat="1" spans="1:48">
      <c r="A15" t="s">
        <v>382</v>
      </c>
      <c r="B15" t="s">
        <v>343</v>
      </c>
      <c r="E15" t="s">
        <v>352</v>
      </c>
      <c r="F15" s="3" t="s">
        <v>379</v>
      </c>
      <c r="G15" s="3" t="s">
        <v>380</v>
      </c>
      <c r="H15" s="3"/>
      <c r="M15">
        <v>0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383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384</v>
      </c>
      <c r="B17" t="s">
        <v>142</v>
      </c>
      <c r="F17" s="3"/>
      <c r="G17" s="3"/>
      <c r="H17" s="3"/>
      <c r="M17">
        <v>1</v>
      </c>
      <c r="P17" t="s">
        <v>344</v>
      </c>
      <c r="R17" t="s">
        <v>385</v>
      </c>
      <c r="T17" t="s">
        <v>371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348</v>
      </c>
    </row>
    <row r="18" customFormat="1" spans="1:48">
      <c r="A18" t="s">
        <v>162</v>
      </c>
      <c r="B18" t="s">
        <v>343</v>
      </c>
      <c r="D18" t="s">
        <v>386</v>
      </c>
      <c r="E18" t="s">
        <v>352</v>
      </c>
      <c r="F18" s="3" t="s">
        <v>379</v>
      </c>
      <c r="G18" s="3" t="s">
        <v>380</v>
      </c>
      <c r="H18" s="3"/>
      <c r="M18">
        <v>0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355</v>
      </c>
      <c r="AN18" s="3"/>
      <c r="AO18" s="3"/>
      <c r="AP18" s="5"/>
      <c r="AQ18" s="3"/>
      <c r="AR18" s="3"/>
      <c r="AS18" s="3"/>
      <c r="AT18" t="s">
        <v>381</v>
      </c>
      <c r="AU18">
        <v>0.5</v>
      </c>
      <c r="AV18">
        <v>20</v>
      </c>
    </row>
    <row r="19" customFormat="1" spans="1:48">
      <c r="A19" t="s">
        <v>387</v>
      </c>
      <c r="B19" t="s">
        <v>343</v>
      </c>
      <c r="E19" t="s">
        <v>352</v>
      </c>
      <c r="F19" s="3" t="s">
        <v>379</v>
      </c>
      <c r="G19" s="3" t="s">
        <v>388</v>
      </c>
      <c r="H19" s="3"/>
      <c r="M19">
        <v>0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381</v>
      </c>
      <c r="AU19">
        <v>0.1</v>
      </c>
      <c r="AV19">
        <v>99999</v>
      </c>
    </row>
    <row r="20" customFormat="1" spans="1:48">
      <c r="A20" t="s">
        <v>389</v>
      </c>
      <c r="B20" t="s">
        <v>343</v>
      </c>
      <c r="E20" t="s">
        <v>352</v>
      </c>
      <c r="F20" s="3" t="s">
        <v>379</v>
      </c>
      <c r="G20" s="3" t="s">
        <v>388</v>
      </c>
      <c r="H20" s="3"/>
      <c r="M20">
        <v>0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381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390</v>
      </c>
      <c r="B22" t="s">
        <v>142</v>
      </c>
      <c r="F22" s="3" t="s">
        <v>355</v>
      </c>
      <c r="G22" s="3"/>
      <c r="H22" s="3"/>
      <c r="M22">
        <v>1</v>
      </c>
      <c r="P22" t="s">
        <v>344</v>
      </c>
      <c r="T22" t="s">
        <v>371</v>
      </c>
      <c r="V22">
        <v>1</v>
      </c>
      <c r="X22">
        <v>1</v>
      </c>
      <c r="AJ22" s="4"/>
      <c r="AK22" s="4"/>
      <c r="AL22" s="4"/>
      <c r="AM22" s="4"/>
      <c r="AN22" t="s">
        <v>391</v>
      </c>
      <c r="AP22" s="5" t="s">
        <v>348</v>
      </c>
      <c r="AS22" t="s">
        <v>392</v>
      </c>
    </row>
    <row r="23" customFormat="1" spans="1:45">
      <c r="A23" t="s">
        <v>393</v>
      </c>
      <c r="B23" t="s">
        <v>343</v>
      </c>
      <c r="F23" s="3" t="s">
        <v>355</v>
      </c>
      <c r="G23" s="3"/>
      <c r="H23" s="3"/>
      <c r="J23">
        <v>1</v>
      </c>
      <c r="M23">
        <v>1</v>
      </c>
      <c r="N23">
        <v>1</v>
      </c>
      <c r="P23" t="s">
        <v>344</v>
      </c>
      <c r="R23" t="s">
        <v>394</v>
      </c>
      <c r="T23" t="s">
        <v>371</v>
      </c>
      <c r="V23">
        <v>0.8</v>
      </c>
      <c r="X23">
        <v>1</v>
      </c>
      <c r="AJ23" s="4"/>
      <c r="AK23" s="4"/>
      <c r="AL23" s="4"/>
      <c r="AM23" s="4"/>
      <c r="AN23" t="s">
        <v>395</v>
      </c>
      <c r="AP23" s="5" t="s">
        <v>348</v>
      </c>
      <c r="AQ23" t="s">
        <v>396</v>
      </c>
      <c r="AR23" t="s">
        <v>397</v>
      </c>
      <c r="AS23" t="s">
        <v>392</v>
      </c>
    </row>
    <row r="24" customFormat="1" spans="1:45">
      <c r="A24" t="s">
        <v>398</v>
      </c>
      <c r="B24" t="s">
        <v>142</v>
      </c>
      <c r="E24" t="s">
        <v>352</v>
      </c>
      <c r="F24" s="3" t="s">
        <v>353</v>
      </c>
      <c r="G24" s="3"/>
      <c r="H24" s="3"/>
      <c r="M24">
        <v>1</v>
      </c>
      <c r="P24" t="s">
        <v>344</v>
      </c>
      <c r="T24" t="s">
        <v>346</v>
      </c>
      <c r="V24">
        <v>1</v>
      </c>
      <c r="X24">
        <v>1</v>
      </c>
      <c r="AN24" t="s">
        <v>391</v>
      </c>
      <c r="AP24" s="5" t="s">
        <v>348</v>
      </c>
      <c r="AS24" t="s">
        <v>392</v>
      </c>
    </row>
    <row r="25" customFormat="1" spans="1:45">
      <c r="A25" t="s">
        <v>166</v>
      </c>
      <c r="B25" t="s">
        <v>343</v>
      </c>
      <c r="D25" t="s">
        <v>399</v>
      </c>
      <c r="E25" t="s">
        <v>352</v>
      </c>
      <c r="F25" s="3" t="s">
        <v>353</v>
      </c>
      <c r="G25" s="3"/>
      <c r="H25" s="3"/>
      <c r="J25">
        <v>1</v>
      </c>
      <c r="M25">
        <v>1</v>
      </c>
      <c r="N25">
        <v>1</v>
      </c>
      <c r="P25" t="s">
        <v>344</v>
      </c>
      <c r="R25" t="s">
        <v>394</v>
      </c>
      <c r="T25" t="s">
        <v>346</v>
      </c>
      <c r="V25">
        <v>0.8</v>
      </c>
      <c r="X25">
        <v>1</v>
      </c>
      <c r="AG25" t="s">
        <v>400</v>
      </c>
      <c r="AI25">
        <v>40</v>
      </c>
      <c r="AJ25" s="4">
        <v>30</v>
      </c>
      <c r="AK25" s="4">
        <v>70</v>
      </c>
      <c r="AL25" s="4">
        <v>1</v>
      </c>
      <c r="AM25" s="4" t="s">
        <v>355</v>
      </c>
      <c r="AN25" t="s">
        <v>395</v>
      </c>
      <c r="AP25" s="5" t="s">
        <v>348</v>
      </c>
      <c r="AQ25" t="s">
        <v>396</v>
      </c>
      <c r="AR25" t="s">
        <v>397</v>
      </c>
      <c r="AS25" t="s">
        <v>392</v>
      </c>
    </row>
    <row r="26" customFormat="1" spans="1:48">
      <c r="A26" t="s">
        <v>401</v>
      </c>
      <c r="B26" t="s">
        <v>343</v>
      </c>
      <c r="E26" t="s">
        <v>352</v>
      </c>
      <c r="F26" s="3" t="s">
        <v>379</v>
      </c>
      <c r="G26" s="3" t="s">
        <v>380</v>
      </c>
      <c r="H26" s="3"/>
      <c r="M26">
        <v>0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381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169</v>
      </c>
      <c r="B28" t="s">
        <v>343</v>
      </c>
      <c r="F28" s="3"/>
      <c r="G28" s="3"/>
      <c r="H28" s="3"/>
      <c r="M28">
        <v>1</v>
      </c>
      <c r="P28" t="s">
        <v>344</v>
      </c>
      <c r="R28" t="s">
        <v>402</v>
      </c>
      <c r="T28" t="s">
        <v>371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348</v>
      </c>
      <c r="AQ28" t="s">
        <v>349</v>
      </c>
      <c r="AR28" t="s">
        <v>403</v>
      </c>
    </row>
    <row r="29" customFormat="1" spans="1:44">
      <c r="A29" t="s">
        <v>170</v>
      </c>
      <c r="B29" t="s">
        <v>343</v>
      </c>
      <c r="D29" t="s">
        <v>404</v>
      </c>
      <c r="E29" t="s">
        <v>352</v>
      </c>
      <c r="F29" s="3" t="s">
        <v>353</v>
      </c>
      <c r="G29" s="3"/>
      <c r="H29" s="3"/>
      <c r="M29">
        <v>1</v>
      </c>
      <c r="P29" t="s">
        <v>344</v>
      </c>
      <c r="R29" t="s">
        <v>402</v>
      </c>
      <c r="T29" t="s">
        <v>371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355</v>
      </c>
      <c r="AN29" t="s">
        <v>37</v>
      </c>
      <c r="AP29" s="5" t="s">
        <v>348</v>
      </c>
      <c r="AQ29" t="s">
        <v>349</v>
      </c>
      <c r="AR29" t="s">
        <v>403</v>
      </c>
    </row>
    <row r="31" customFormat="1" spans="1:48">
      <c r="A31" t="s">
        <v>405</v>
      </c>
      <c r="B31" t="s">
        <v>343</v>
      </c>
      <c r="F31" s="3" t="s">
        <v>355</v>
      </c>
      <c r="G31" s="3"/>
      <c r="H31" s="3"/>
      <c r="M31">
        <v>1</v>
      </c>
      <c r="P31" t="s">
        <v>344</v>
      </c>
      <c r="R31" t="s">
        <v>406</v>
      </c>
      <c r="T31" t="s">
        <v>346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348</v>
      </c>
      <c r="AQ31" t="s">
        <v>349</v>
      </c>
      <c r="AR31" t="s">
        <v>368</v>
      </c>
      <c r="AT31" t="s">
        <v>407</v>
      </c>
      <c r="AU31">
        <v>-0.8</v>
      </c>
      <c r="AV31">
        <v>0.2</v>
      </c>
    </row>
    <row r="32" customFormat="1" spans="1:48">
      <c r="A32" t="s">
        <v>174</v>
      </c>
      <c r="B32" t="s">
        <v>343</v>
      </c>
      <c r="D32" t="s">
        <v>408</v>
      </c>
      <c r="E32" t="s">
        <v>352</v>
      </c>
      <c r="F32" s="3" t="s">
        <v>379</v>
      </c>
      <c r="G32" s="3" t="s">
        <v>380</v>
      </c>
      <c r="H32" s="3"/>
      <c r="M32">
        <v>0</v>
      </c>
      <c r="U32" s="3"/>
      <c r="X32">
        <v>1</v>
      </c>
      <c r="AG32" t="s">
        <v>409</v>
      </c>
      <c r="AI32">
        <v>25</v>
      </c>
      <c r="AJ32" s="4">
        <v>0</v>
      </c>
      <c r="AK32" s="4">
        <v>45</v>
      </c>
      <c r="AL32" s="4">
        <v>1</v>
      </c>
      <c r="AM32" s="4" t="s">
        <v>355</v>
      </c>
      <c r="AN32" s="3"/>
      <c r="AO32" s="3"/>
      <c r="AP32" s="5"/>
      <c r="AQ32" s="3"/>
      <c r="AR32" s="3"/>
      <c r="AS32" s="3"/>
      <c r="AT32" t="s">
        <v>381</v>
      </c>
      <c r="AU32">
        <v>0.25</v>
      </c>
      <c r="AV32">
        <v>45</v>
      </c>
    </row>
    <row r="33" customFormat="1" spans="1:48">
      <c r="A33" t="s">
        <v>409</v>
      </c>
      <c r="B33" t="s">
        <v>343</v>
      </c>
      <c r="E33" t="s">
        <v>352</v>
      </c>
      <c r="F33" s="3" t="s">
        <v>379</v>
      </c>
      <c r="G33" s="3" t="s">
        <v>380</v>
      </c>
      <c r="H33" s="3"/>
      <c r="M33">
        <v>0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356</v>
      </c>
      <c r="AU33">
        <v>25</v>
      </c>
      <c r="AV33">
        <v>45</v>
      </c>
    </row>
    <row r="34" customFormat="1" spans="1:48">
      <c r="A34" t="s">
        <v>410</v>
      </c>
      <c r="B34" t="s">
        <v>343</v>
      </c>
      <c r="F34" s="3" t="s">
        <v>379</v>
      </c>
      <c r="G34" s="3" t="s">
        <v>388</v>
      </c>
      <c r="H34" s="3"/>
      <c r="L34">
        <v>1</v>
      </c>
      <c r="M34">
        <v>0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356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411</v>
      </c>
      <c r="B36" t="s">
        <v>343</v>
      </c>
      <c r="M36">
        <v>1</v>
      </c>
      <c r="P36" t="s">
        <v>412</v>
      </c>
      <c r="R36" t="s">
        <v>345</v>
      </c>
      <c r="T36" t="s">
        <v>346</v>
      </c>
      <c r="V36">
        <v>1</v>
      </c>
      <c r="X36">
        <v>1</v>
      </c>
      <c r="AN36" t="s">
        <v>37</v>
      </c>
      <c r="AP36" s="5" t="s">
        <v>348</v>
      </c>
      <c r="AQ36" t="s">
        <v>349</v>
      </c>
      <c r="AR36" t="s">
        <v>413</v>
      </c>
    </row>
    <row r="37" spans="1:53">
      <c r="A37" t="s">
        <v>179</v>
      </c>
      <c r="B37" t="s">
        <v>343</v>
      </c>
      <c r="D37" t="s">
        <v>414</v>
      </c>
      <c r="E37" t="s">
        <v>415</v>
      </c>
      <c r="F37" s="3" t="s">
        <v>355</v>
      </c>
      <c r="M37">
        <v>1</v>
      </c>
      <c r="P37" t="s">
        <v>412</v>
      </c>
      <c r="R37" t="s">
        <v>345</v>
      </c>
      <c r="T37" t="s">
        <v>346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416</v>
      </c>
      <c r="AN37" t="s">
        <v>37</v>
      </c>
      <c r="AP37" s="5" t="s">
        <v>348</v>
      </c>
      <c r="AQ37" t="s">
        <v>349</v>
      </c>
      <c r="AR37" t="s">
        <v>413</v>
      </c>
      <c r="BA37" t="s">
        <v>369</v>
      </c>
    </row>
    <row r="38" customFormat="1" spans="1:48">
      <c r="A38" t="s">
        <v>417</v>
      </c>
      <c r="B38" t="s">
        <v>343</v>
      </c>
      <c r="F38" s="3" t="s">
        <v>379</v>
      </c>
      <c r="G38" s="3" t="s">
        <v>388</v>
      </c>
      <c r="H38" s="3"/>
      <c r="L38">
        <v>1</v>
      </c>
      <c r="M38">
        <v>0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381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182</v>
      </c>
      <c r="B40" t="s">
        <v>343</v>
      </c>
      <c r="F40" s="3" t="s">
        <v>355</v>
      </c>
      <c r="G40" s="3"/>
      <c r="H40" s="3"/>
      <c r="M40">
        <v>0</v>
      </c>
      <c r="P40" t="s">
        <v>373</v>
      </c>
      <c r="R40" t="s">
        <v>365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348</v>
      </c>
      <c r="AQ40" t="s">
        <v>349</v>
      </c>
      <c r="AR40" t="s">
        <v>418</v>
      </c>
      <c r="AS40" t="s">
        <v>419</v>
      </c>
    </row>
    <row r="41" customFormat="1" spans="1:45">
      <c r="A41" t="s">
        <v>183</v>
      </c>
      <c r="B41" t="s">
        <v>343</v>
      </c>
      <c r="D41" t="s">
        <v>420</v>
      </c>
      <c r="E41" t="s">
        <v>352</v>
      </c>
      <c r="F41" s="3" t="s">
        <v>355</v>
      </c>
      <c r="G41" s="3"/>
      <c r="H41" s="3"/>
      <c r="M41">
        <v>0</v>
      </c>
      <c r="P41" t="s">
        <v>373</v>
      </c>
      <c r="R41" t="s">
        <v>421</v>
      </c>
      <c r="U41">
        <v>1</v>
      </c>
      <c r="V41">
        <v>1</v>
      </c>
      <c r="X41">
        <v>1</v>
      </c>
      <c r="AG41" t="s">
        <v>422</v>
      </c>
      <c r="AI41">
        <v>25</v>
      </c>
      <c r="AJ41" s="4">
        <v>10</v>
      </c>
      <c r="AK41" s="4">
        <v>35</v>
      </c>
      <c r="AL41" s="4">
        <v>1</v>
      </c>
      <c r="AM41" s="4" t="s">
        <v>355</v>
      </c>
      <c r="AN41" t="s">
        <v>37</v>
      </c>
      <c r="AP41" s="5" t="s">
        <v>348</v>
      </c>
      <c r="AQ41" t="s">
        <v>349</v>
      </c>
      <c r="AR41" t="s">
        <v>418</v>
      </c>
      <c r="AS41" t="s">
        <v>419</v>
      </c>
    </row>
    <row r="42" customFormat="1" spans="1:48">
      <c r="A42" t="s">
        <v>422</v>
      </c>
      <c r="B42" t="s">
        <v>343</v>
      </c>
      <c r="E42" t="s">
        <v>352</v>
      </c>
      <c r="F42" s="3" t="s">
        <v>379</v>
      </c>
      <c r="G42" s="3" t="s">
        <v>380</v>
      </c>
      <c r="H42" s="3"/>
      <c r="M42">
        <v>0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381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423</v>
      </c>
      <c r="B44" t="s">
        <v>343</v>
      </c>
      <c r="F44" s="3" t="s">
        <v>355</v>
      </c>
      <c r="G44" s="3"/>
      <c r="H44" s="3"/>
      <c r="M44">
        <v>0</v>
      </c>
      <c r="P44" t="s">
        <v>373</v>
      </c>
      <c r="R44" t="s">
        <v>365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348</v>
      </c>
    </row>
    <row r="45" customFormat="1" spans="1:48">
      <c r="A45" t="s">
        <v>187</v>
      </c>
      <c r="B45" t="s">
        <v>343</v>
      </c>
      <c r="D45" t="s">
        <v>424</v>
      </c>
      <c r="E45" t="s">
        <v>352</v>
      </c>
      <c r="F45" s="3" t="s">
        <v>379</v>
      </c>
      <c r="G45" s="3" t="s">
        <v>380</v>
      </c>
      <c r="H45" s="3"/>
      <c r="M45">
        <v>0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355</v>
      </c>
      <c r="AN45" s="3"/>
      <c r="AO45" s="3"/>
      <c r="AP45" s="5"/>
      <c r="AQ45" s="3"/>
      <c r="AR45" s="3"/>
      <c r="AS45" s="3"/>
      <c r="AT45" t="s">
        <v>381</v>
      </c>
      <c r="AU45">
        <v>0.5</v>
      </c>
      <c r="AV45">
        <v>20</v>
      </c>
    </row>
    <row r="46" customFormat="1" spans="1:48">
      <c r="A46" t="s">
        <v>425</v>
      </c>
      <c r="B46" t="s">
        <v>343</v>
      </c>
      <c r="F46" s="3" t="s">
        <v>379</v>
      </c>
      <c r="G46" s="3" t="s">
        <v>388</v>
      </c>
      <c r="H46" s="3"/>
      <c r="L46">
        <v>1</v>
      </c>
      <c r="M46">
        <v>0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381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426</v>
      </c>
      <c r="B48" t="s">
        <v>343</v>
      </c>
      <c r="F48" s="3"/>
      <c r="G48" s="3"/>
      <c r="H48" s="3"/>
      <c r="M48">
        <v>1</v>
      </c>
      <c r="P48" t="s">
        <v>344</v>
      </c>
      <c r="R48" t="s">
        <v>427</v>
      </c>
      <c r="T48" t="s">
        <v>346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348</v>
      </c>
      <c r="AQ48" t="s">
        <v>349</v>
      </c>
      <c r="AR48" t="s">
        <v>428</v>
      </c>
    </row>
    <row r="49" customFormat="1" spans="1:48">
      <c r="A49" t="s">
        <v>191</v>
      </c>
      <c r="B49" t="s">
        <v>343</v>
      </c>
      <c r="D49" t="s">
        <v>429</v>
      </c>
      <c r="E49" t="s">
        <v>352</v>
      </c>
      <c r="F49" s="3" t="s">
        <v>379</v>
      </c>
      <c r="G49" s="3" t="s">
        <v>380</v>
      </c>
      <c r="H49" s="3"/>
      <c r="M49">
        <v>0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355</v>
      </c>
      <c r="AN49" s="3"/>
      <c r="AO49" s="3"/>
      <c r="AP49" s="5"/>
      <c r="AQ49" s="3"/>
      <c r="AR49" s="3"/>
      <c r="AS49" s="3"/>
      <c r="AT49" t="s">
        <v>356</v>
      </c>
      <c r="AU49">
        <v>50</v>
      </c>
      <c r="AV49">
        <v>20</v>
      </c>
    </row>
    <row r="50" customFormat="1" spans="1:49">
      <c r="A50" t="s">
        <v>430</v>
      </c>
      <c r="B50" t="s">
        <v>431</v>
      </c>
      <c r="F50" s="3" t="s">
        <v>379</v>
      </c>
      <c r="G50" s="3" t="s">
        <v>432</v>
      </c>
      <c r="H50" s="3"/>
      <c r="L50">
        <v>1</v>
      </c>
      <c r="M50">
        <v>0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433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434</v>
      </c>
      <c r="B52" t="s">
        <v>343</v>
      </c>
      <c r="F52" s="3"/>
      <c r="G52" s="3"/>
      <c r="H52" s="3"/>
      <c r="M52">
        <v>1</v>
      </c>
      <c r="P52" t="s">
        <v>344</v>
      </c>
      <c r="Q52" t="s">
        <v>435</v>
      </c>
      <c r="R52" t="s">
        <v>345</v>
      </c>
      <c r="T52" t="s">
        <v>371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348</v>
      </c>
      <c r="AQ52" t="s">
        <v>349</v>
      </c>
      <c r="AR52" t="s">
        <v>413</v>
      </c>
    </row>
    <row r="53" customFormat="1" spans="1:48">
      <c r="A53" t="s">
        <v>195</v>
      </c>
      <c r="B53" t="s">
        <v>343</v>
      </c>
      <c r="D53" t="s">
        <v>424</v>
      </c>
      <c r="E53" t="s">
        <v>352</v>
      </c>
      <c r="F53" s="3" t="s">
        <v>379</v>
      </c>
      <c r="G53" s="3" t="s">
        <v>380</v>
      </c>
      <c r="H53" s="3"/>
      <c r="M53">
        <v>0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355</v>
      </c>
      <c r="AN53" s="3"/>
      <c r="AO53" s="3"/>
      <c r="AP53" s="5"/>
      <c r="AQ53" s="3"/>
      <c r="AR53" s="3"/>
      <c r="AS53" s="3"/>
      <c r="AT53" t="s">
        <v>381</v>
      </c>
      <c r="AU53">
        <v>0.5</v>
      </c>
      <c r="AV53">
        <v>20</v>
      </c>
    </row>
    <row r="54" customFormat="1" spans="1:48">
      <c r="A54" t="s">
        <v>436</v>
      </c>
      <c r="B54" t="s">
        <v>343</v>
      </c>
      <c r="F54" s="3" t="s">
        <v>379</v>
      </c>
      <c r="G54" s="3" t="s">
        <v>388</v>
      </c>
      <c r="H54" s="3"/>
      <c r="L54">
        <v>1</v>
      </c>
      <c r="M54">
        <v>0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356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199</v>
      </c>
      <c r="B56" t="s">
        <v>343</v>
      </c>
      <c r="F56" s="3"/>
      <c r="G56" s="3"/>
      <c r="H56" s="3"/>
      <c r="M56">
        <v>1</v>
      </c>
      <c r="P56" t="s">
        <v>344</v>
      </c>
      <c r="R56" t="s">
        <v>365</v>
      </c>
      <c r="T56" t="s">
        <v>371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348</v>
      </c>
      <c r="AQ56" t="s">
        <v>349</v>
      </c>
      <c r="AR56" t="s">
        <v>437</v>
      </c>
      <c r="AS56" t="s">
        <v>392</v>
      </c>
    </row>
    <row r="57" customFormat="1" spans="1:53">
      <c r="A57" t="s">
        <v>200</v>
      </c>
      <c r="B57" t="s">
        <v>343</v>
      </c>
      <c r="D57" t="s">
        <v>438</v>
      </c>
      <c r="E57" t="s">
        <v>415</v>
      </c>
      <c r="F57" s="3" t="s">
        <v>355</v>
      </c>
      <c r="G57" s="3"/>
      <c r="H57" s="3"/>
      <c r="M57">
        <v>1</v>
      </c>
      <c r="P57" t="s">
        <v>344</v>
      </c>
      <c r="R57" t="s">
        <v>365</v>
      </c>
      <c r="T57" t="s">
        <v>371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416</v>
      </c>
      <c r="AN57" t="s">
        <v>37</v>
      </c>
      <c r="AP57" s="5" t="s">
        <v>348</v>
      </c>
      <c r="AQ57" t="s">
        <v>349</v>
      </c>
      <c r="AR57" t="s">
        <v>437</v>
      </c>
      <c r="AS57" t="s">
        <v>392</v>
      </c>
      <c r="BA57" t="s">
        <v>369</v>
      </c>
    </row>
    <row r="59" customFormat="1" spans="1:42">
      <c r="A59" t="s">
        <v>439</v>
      </c>
      <c r="B59" t="s">
        <v>142</v>
      </c>
      <c r="F59" s="3"/>
      <c r="G59" s="3"/>
      <c r="H59" s="3"/>
      <c r="M59">
        <v>1</v>
      </c>
      <c r="P59" t="s">
        <v>344</v>
      </c>
      <c r="R59" t="s">
        <v>370</v>
      </c>
      <c r="T59" t="s">
        <v>371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348</v>
      </c>
    </row>
    <row r="60" customFormat="1" spans="1:48">
      <c r="A60" t="s">
        <v>204</v>
      </c>
      <c r="B60" t="s">
        <v>343</v>
      </c>
      <c r="D60" t="s">
        <v>440</v>
      </c>
      <c r="E60" t="s">
        <v>352</v>
      </c>
      <c r="F60" s="3" t="s">
        <v>379</v>
      </c>
      <c r="G60" s="3" t="s">
        <v>380</v>
      </c>
      <c r="H60" s="3"/>
      <c r="M60">
        <v>0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355</v>
      </c>
      <c r="AN60" s="3"/>
      <c r="AO60" s="3"/>
      <c r="AP60" s="5"/>
      <c r="AQ60" s="3"/>
      <c r="AR60" s="3"/>
      <c r="AS60" s="3"/>
      <c r="AT60" t="s">
        <v>441</v>
      </c>
      <c r="AU60">
        <v>0.5</v>
      </c>
      <c r="AV60">
        <v>30</v>
      </c>
    </row>
    <row r="61" customFormat="1" spans="1:48">
      <c r="A61" t="s">
        <v>442</v>
      </c>
      <c r="B61" t="s">
        <v>343</v>
      </c>
      <c r="F61" s="3" t="s">
        <v>379</v>
      </c>
      <c r="G61" s="3" t="s">
        <v>388</v>
      </c>
      <c r="H61" s="3"/>
      <c r="L61">
        <v>1</v>
      </c>
      <c r="M61">
        <v>0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441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443</v>
      </c>
      <c r="B63" t="s">
        <v>142</v>
      </c>
      <c r="F63" s="3"/>
      <c r="G63" s="3"/>
      <c r="H63" s="3"/>
      <c r="M63">
        <v>1</v>
      </c>
      <c r="P63" t="s">
        <v>344</v>
      </c>
      <c r="R63" t="s">
        <v>370</v>
      </c>
      <c r="T63" t="s">
        <v>371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348</v>
      </c>
    </row>
    <row r="64" customFormat="1" spans="1:45">
      <c r="A64" t="s">
        <v>208</v>
      </c>
      <c r="B64" t="s">
        <v>343</v>
      </c>
      <c r="D64" t="s">
        <v>444</v>
      </c>
      <c r="E64" t="s">
        <v>352</v>
      </c>
      <c r="F64" s="3" t="s">
        <v>379</v>
      </c>
      <c r="G64" s="3" t="s">
        <v>380</v>
      </c>
      <c r="H64" s="3"/>
      <c r="M64">
        <v>0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355</v>
      </c>
      <c r="AN64" s="3"/>
      <c r="AO64" s="3"/>
      <c r="AP64" s="5"/>
      <c r="AQ64" s="3"/>
      <c r="AR64" s="3"/>
      <c r="AS64" s="3"/>
    </row>
    <row r="65" customFormat="1" spans="1:48">
      <c r="A65" t="s">
        <v>445</v>
      </c>
      <c r="B65" t="s">
        <v>343</v>
      </c>
      <c r="F65" s="3" t="s">
        <v>379</v>
      </c>
      <c r="G65" s="3" t="s">
        <v>388</v>
      </c>
      <c r="H65" s="3"/>
      <c r="L65">
        <v>1</v>
      </c>
      <c r="M65">
        <v>0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446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447</v>
      </c>
      <c r="B67" t="s">
        <v>142</v>
      </c>
      <c r="F67" s="3"/>
      <c r="G67" s="3"/>
      <c r="H67" s="3"/>
      <c r="M67">
        <v>1</v>
      </c>
      <c r="P67" t="s">
        <v>344</v>
      </c>
      <c r="R67" t="s">
        <v>385</v>
      </c>
      <c r="T67" t="s">
        <v>371</v>
      </c>
      <c r="V67">
        <v>1</v>
      </c>
      <c r="X67">
        <v>1</v>
      </c>
      <c r="AJ67" s="4"/>
      <c r="AK67" s="4"/>
      <c r="AL67" s="4"/>
      <c r="AM67" s="4"/>
      <c r="AN67" t="s">
        <v>395</v>
      </c>
      <c r="AP67" s="5" t="s">
        <v>348</v>
      </c>
    </row>
    <row r="68" customFormat="1" spans="1:48">
      <c r="A68" t="s">
        <v>212</v>
      </c>
      <c r="B68" t="s">
        <v>343</v>
      </c>
      <c r="D68" t="s">
        <v>424</v>
      </c>
      <c r="E68" t="s">
        <v>352</v>
      </c>
      <c r="F68" s="3" t="s">
        <v>379</v>
      </c>
      <c r="G68" s="3" t="s">
        <v>380</v>
      </c>
      <c r="H68" s="3"/>
      <c r="M68">
        <v>0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355</v>
      </c>
      <c r="AN68" s="3"/>
      <c r="AO68" s="3"/>
      <c r="AP68" s="5"/>
      <c r="AQ68" s="3"/>
      <c r="AR68" s="3"/>
      <c r="AS68" s="3"/>
      <c r="AT68" t="s">
        <v>381</v>
      </c>
      <c r="AU68">
        <v>0.5</v>
      </c>
      <c r="AV68">
        <v>20</v>
      </c>
    </row>
    <row r="69" customFormat="1" spans="1:48">
      <c r="A69" t="s">
        <v>448</v>
      </c>
      <c r="B69" t="s">
        <v>343</v>
      </c>
      <c r="F69" s="3" t="s">
        <v>379</v>
      </c>
      <c r="G69" s="3" t="s">
        <v>388</v>
      </c>
      <c r="H69" s="3"/>
      <c r="L69">
        <v>1</v>
      </c>
      <c r="M69">
        <v>0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381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215</v>
      </c>
      <c r="B71" t="s">
        <v>142</v>
      </c>
      <c r="F71" s="3"/>
      <c r="G71" s="3"/>
      <c r="H71" s="3"/>
      <c r="M71">
        <v>1</v>
      </c>
      <c r="P71" t="s">
        <v>344</v>
      </c>
      <c r="R71" t="s">
        <v>385</v>
      </c>
      <c r="T71" t="s">
        <v>371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348</v>
      </c>
    </row>
    <row r="72" customFormat="1" spans="1:42">
      <c r="A72" t="s">
        <v>216</v>
      </c>
      <c r="B72" t="s">
        <v>449</v>
      </c>
      <c r="D72" t="s">
        <v>450</v>
      </c>
      <c r="E72" t="s">
        <v>415</v>
      </c>
      <c r="F72" s="3" t="s">
        <v>355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355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451</v>
      </c>
      <c r="B74" t="s">
        <v>142</v>
      </c>
      <c r="F74" s="3"/>
      <c r="G74" s="3"/>
      <c r="H74" s="3"/>
      <c r="M74">
        <v>1</v>
      </c>
      <c r="P74" t="s">
        <v>344</v>
      </c>
      <c r="R74" t="s">
        <v>385</v>
      </c>
      <c r="T74" t="s">
        <v>371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348</v>
      </c>
    </row>
    <row r="75" customFormat="1" spans="1:42">
      <c r="A75" t="s">
        <v>452</v>
      </c>
      <c r="B75" t="s">
        <v>449</v>
      </c>
      <c r="F75" s="3" t="s">
        <v>379</v>
      </c>
      <c r="G75" s="3" t="s">
        <v>453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225</v>
      </c>
      <c r="B76" t="s">
        <v>343</v>
      </c>
      <c r="D76" t="s">
        <v>408</v>
      </c>
      <c r="E76" t="s">
        <v>352</v>
      </c>
      <c r="F76" s="3" t="s">
        <v>379</v>
      </c>
      <c r="G76" s="3" t="s">
        <v>380</v>
      </c>
      <c r="H76" s="3"/>
      <c r="M76">
        <v>0</v>
      </c>
      <c r="U76" s="3"/>
      <c r="X76">
        <v>1</v>
      </c>
      <c r="AG76" t="s">
        <v>454</v>
      </c>
      <c r="AI76">
        <v>25</v>
      </c>
      <c r="AJ76" s="4">
        <v>0</v>
      </c>
      <c r="AK76" s="4">
        <v>45</v>
      </c>
      <c r="AL76" s="4">
        <v>1</v>
      </c>
      <c r="AM76" s="4" t="s">
        <v>355</v>
      </c>
      <c r="AN76" s="3"/>
      <c r="AO76" s="3"/>
      <c r="AP76" s="5"/>
      <c r="AQ76" s="3"/>
      <c r="AR76" s="3"/>
      <c r="AS76" s="3"/>
      <c r="AT76" t="s">
        <v>381</v>
      </c>
      <c r="AU76">
        <v>0.25</v>
      </c>
      <c r="AV76">
        <v>25</v>
      </c>
    </row>
    <row r="77" customFormat="1" spans="1:48">
      <c r="A77" t="s">
        <v>454</v>
      </c>
      <c r="B77" t="s">
        <v>343</v>
      </c>
      <c r="E77" t="s">
        <v>352</v>
      </c>
      <c r="F77" s="3" t="s">
        <v>379</v>
      </c>
      <c r="G77" s="3" t="s">
        <v>380</v>
      </c>
      <c r="H77" s="3"/>
      <c r="M77">
        <v>0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356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455</v>
      </c>
      <c r="B79" t="s">
        <v>142</v>
      </c>
      <c r="F79" s="3"/>
      <c r="G79" s="3"/>
      <c r="H79" s="3"/>
      <c r="M79">
        <v>1</v>
      </c>
      <c r="P79" t="s">
        <v>344</v>
      </c>
      <c r="R79" t="s">
        <v>385</v>
      </c>
      <c r="T79" t="s">
        <v>371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348</v>
      </c>
    </row>
    <row r="80" customFormat="1" spans="1:48">
      <c r="A80" t="s">
        <v>221</v>
      </c>
      <c r="B80" t="s">
        <v>343</v>
      </c>
      <c r="D80" t="s">
        <v>456</v>
      </c>
      <c r="E80" t="s">
        <v>352</v>
      </c>
      <c r="F80" s="3" t="s">
        <v>379</v>
      </c>
      <c r="G80" s="3" t="s">
        <v>380</v>
      </c>
      <c r="H80" s="3"/>
      <c r="M80">
        <v>0</v>
      </c>
      <c r="U80" s="3"/>
      <c r="X80">
        <v>1</v>
      </c>
      <c r="AG80" t="s">
        <v>457</v>
      </c>
      <c r="AI80">
        <v>10</v>
      </c>
      <c r="AJ80" s="4">
        <v>6</v>
      </c>
      <c r="AK80" s="4">
        <v>20</v>
      </c>
      <c r="AL80" s="4">
        <v>1</v>
      </c>
      <c r="AM80" s="4" t="s">
        <v>355</v>
      </c>
      <c r="AN80" s="3"/>
      <c r="AO80" s="3"/>
      <c r="AP80" s="5"/>
      <c r="AQ80" s="3"/>
      <c r="AR80" s="3"/>
      <c r="AS80" s="3"/>
      <c r="AT80" t="s">
        <v>381</v>
      </c>
      <c r="AU80">
        <v>0.35</v>
      </c>
      <c r="AV80">
        <v>10</v>
      </c>
    </row>
    <row r="81" customFormat="1" spans="1:42">
      <c r="A81" t="s">
        <v>457</v>
      </c>
      <c r="B81" t="s">
        <v>449</v>
      </c>
      <c r="D81" s="6"/>
      <c r="E81" t="s">
        <v>352</v>
      </c>
      <c r="F81" s="3" t="s">
        <v>379</v>
      </c>
      <c r="G81" s="3" t="s">
        <v>380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458</v>
      </c>
      <c r="B82" t="s">
        <v>343</v>
      </c>
      <c r="F82" s="3" t="s">
        <v>379</v>
      </c>
      <c r="G82" s="3" t="s">
        <v>388</v>
      </c>
      <c r="H82" s="3"/>
      <c r="L82">
        <v>1</v>
      </c>
      <c r="M82">
        <v>0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381</v>
      </c>
      <c r="AU82">
        <v>0.08</v>
      </c>
      <c r="AV82">
        <v>99999</v>
      </c>
    </row>
    <row r="84" spans="1:53">
      <c r="A84" t="s">
        <v>459</v>
      </c>
      <c r="B84" t="s">
        <v>343</v>
      </c>
      <c r="E84" t="s">
        <v>352</v>
      </c>
      <c r="F84" s="3" t="s">
        <v>379</v>
      </c>
      <c r="M84">
        <v>0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355</v>
      </c>
      <c r="AT84" t="s">
        <v>356</v>
      </c>
      <c r="AU84">
        <v>100</v>
      </c>
      <c r="BA84" t="s">
        <v>369</v>
      </c>
    </row>
    <row r="85" spans="1:53">
      <c r="A85" t="s">
        <v>108</v>
      </c>
      <c r="B85" t="s">
        <v>343</v>
      </c>
      <c r="F85" s="3" t="s">
        <v>379</v>
      </c>
      <c r="M85">
        <v>0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355</v>
      </c>
      <c r="AT85" t="s">
        <v>381</v>
      </c>
      <c r="AU85">
        <v>0.5</v>
      </c>
      <c r="BA85" t="s">
        <v>369</v>
      </c>
    </row>
    <row r="87" customFormat="1" spans="1:42">
      <c r="A87" t="s">
        <v>142</v>
      </c>
      <c r="B87" t="s">
        <v>142</v>
      </c>
      <c r="F87" s="3"/>
      <c r="G87" s="3"/>
      <c r="H87" s="3"/>
      <c r="M87">
        <v>1</v>
      </c>
      <c r="P87" t="s">
        <v>344</v>
      </c>
      <c r="R87" t="s">
        <v>385</v>
      </c>
      <c r="T87" t="s">
        <v>371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348</v>
      </c>
    </row>
    <row r="88" spans="1:42">
      <c r="A88" t="s">
        <v>460</v>
      </c>
      <c r="B88" t="s">
        <v>343</v>
      </c>
      <c r="F88" s="3" t="s">
        <v>355</v>
      </c>
      <c r="M88">
        <v>0</v>
      </c>
      <c r="P88" t="s">
        <v>373</v>
      </c>
      <c r="R88" t="s">
        <v>345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348</v>
      </c>
    </row>
    <row r="89" spans="1:53">
      <c r="A89" t="s">
        <v>461</v>
      </c>
      <c r="B89" t="s">
        <v>343</v>
      </c>
      <c r="D89" t="s">
        <v>462</v>
      </c>
      <c r="F89" s="3" t="s">
        <v>355</v>
      </c>
      <c r="M89">
        <v>0</v>
      </c>
      <c r="P89" t="s">
        <v>373</v>
      </c>
      <c r="R89" t="s">
        <v>345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348</v>
      </c>
      <c r="BA89" t="s">
        <v>463</v>
      </c>
    </row>
    <row r="91" spans="1:42">
      <c r="A91" t="s">
        <v>464</v>
      </c>
      <c r="B91" t="s">
        <v>343</v>
      </c>
      <c r="F91" s="3" t="s">
        <v>355</v>
      </c>
      <c r="M91">
        <v>1</v>
      </c>
      <c r="P91" t="s">
        <v>344</v>
      </c>
      <c r="R91" t="s">
        <v>385</v>
      </c>
      <c r="T91" t="s">
        <v>371</v>
      </c>
      <c r="V91">
        <v>1</v>
      </c>
      <c r="X91">
        <v>1</v>
      </c>
      <c r="AH91">
        <v>2</v>
      </c>
      <c r="AN91" t="s">
        <v>37</v>
      </c>
      <c r="AP91" s="5" t="s">
        <v>348</v>
      </c>
    </row>
    <row r="92" spans="1:43">
      <c r="A92" t="s">
        <v>465</v>
      </c>
      <c r="B92" t="s">
        <v>343</v>
      </c>
      <c r="D92" t="s">
        <v>466</v>
      </c>
      <c r="M92">
        <v>1</v>
      </c>
      <c r="P92" t="s">
        <v>467</v>
      </c>
      <c r="R92" t="s">
        <v>468</v>
      </c>
      <c r="T92" t="s">
        <v>371</v>
      </c>
      <c r="V92">
        <v>1</v>
      </c>
      <c r="X92">
        <v>1</v>
      </c>
      <c r="AH92">
        <v>2</v>
      </c>
      <c r="AN92" t="s">
        <v>37</v>
      </c>
      <c r="AP92" s="5" t="s">
        <v>348</v>
      </c>
      <c r="AQ92" t="s">
        <v>349</v>
      </c>
    </row>
    <row r="93" spans="1:53">
      <c r="A93" t="s">
        <v>136</v>
      </c>
      <c r="B93" t="s">
        <v>343</v>
      </c>
      <c r="D93" t="s">
        <v>469</v>
      </c>
      <c r="M93">
        <v>1</v>
      </c>
      <c r="P93" t="s">
        <v>344</v>
      </c>
      <c r="R93" t="s">
        <v>470</v>
      </c>
      <c r="T93" t="s">
        <v>371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416</v>
      </c>
      <c r="AN93" t="s">
        <v>37</v>
      </c>
      <c r="AP93" s="5" t="s">
        <v>348</v>
      </c>
      <c r="AQ93" t="s">
        <v>349</v>
      </c>
      <c r="AX93" t="s">
        <v>471</v>
      </c>
      <c r="AY93" t="s">
        <v>472</v>
      </c>
      <c r="BA93" t="s">
        <v>473</v>
      </c>
    </row>
    <row r="94" spans="1:53">
      <c r="A94" t="s">
        <v>474</v>
      </c>
      <c r="B94" t="s">
        <v>449</v>
      </c>
      <c r="D94" t="s">
        <v>475</v>
      </c>
      <c r="F94" s="3" t="s">
        <v>353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355</v>
      </c>
      <c r="AN94" t="s">
        <v>37</v>
      </c>
      <c r="BA94" t="s">
        <v>463</v>
      </c>
    </row>
    <row r="96" spans="1:42">
      <c r="A96" t="s">
        <v>476</v>
      </c>
      <c r="B96" t="s">
        <v>142</v>
      </c>
      <c r="F96" s="3" t="s">
        <v>355</v>
      </c>
      <c r="M96">
        <v>1</v>
      </c>
      <c r="P96" t="s">
        <v>344</v>
      </c>
      <c r="T96" t="s">
        <v>371</v>
      </c>
      <c r="V96">
        <v>1</v>
      </c>
      <c r="X96">
        <v>1</v>
      </c>
      <c r="AH96">
        <v>1.3</v>
      </c>
      <c r="AN96" t="s">
        <v>391</v>
      </c>
      <c r="AP96" s="5" t="s">
        <v>348</v>
      </c>
    </row>
    <row r="97" spans="1:44">
      <c r="A97" t="s">
        <v>477</v>
      </c>
      <c r="B97" t="s">
        <v>343</v>
      </c>
      <c r="F97" s="3" t="s">
        <v>355</v>
      </c>
      <c r="J97">
        <v>1</v>
      </c>
      <c r="M97">
        <v>1</v>
      </c>
      <c r="N97">
        <v>1</v>
      </c>
      <c r="P97" t="s">
        <v>344</v>
      </c>
      <c r="R97" t="s">
        <v>394</v>
      </c>
      <c r="T97" t="s">
        <v>371</v>
      </c>
      <c r="V97">
        <v>0.8</v>
      </c>
      <c r="X97">
        <v>1</v>
      </c>
      <c r="AH97">
        <v>1.3</v>
      </c>
      <c r="AN97" t="s">
        <v>37</v>
      </c>
      <c r="AP97" s="5" t="s">
        <v>348</v>
      </c>
      <c r="AQ97" t="s">
        <v>396</v>
      </c>
      <c r="AR97" t="s">
        <v>478</v>
      </c>
    </row>
    <row r="98" spans="1:53">
      <c r="A98" t="s">
        <v>114</v>
      </c>
      <c r="B98" t="s">
        <v>343</v>
      </c>
      <c r="D98" t="s">
        <v>479</v>
      </c>
      <c r="E98" t="s">
        <v>352</v>
      </c>
      <c r="F98" s="3" t="s">
        <v>353</v>
      </c>
      <c r="K98">
        <v>1</v>
      </c>
      <c r="M98">
        <v>1</v>
      </c>
      <c r="N98">
        <v>1</v>
      </c>
      <c r="P98" t="s">
        <v>344</v>
      </c>
      <c r="R98" t="s">
        <v>480</v>
      </c>
      <c r="T98" t="s">
        <v>371</v>
      </c>
      <c r="V98">
        <v>1.6</v>
      </c>
      <c r="X98">
        <v>6</v>
      </c>
      <c r="AG98" t="s">
        <v>481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355</v>
      </c>
      <c r="AN98" t="s">
        <v>376</v>
      </c>
      <c r="AP98" s="5" t="s">
        <v>348</v>
      </c>
      <c r="AY98" t="s">
        <v>482</v>
      </c>
      <c r="BA98" t="s">
        <v>114</v>
      </c>
    </row>
    <row r="99" spans="1:52">
      <c r="A99" t="s">
        <v>481</v>
      </c>
      <c r="B99" t="s">
        <v>343</v>
      </c>
      <c r="E99" t="s">
        <v>352</v>
      </c>
      <c r="F99" s="3" t="s">
        <v>379</v>
      </c>
      <c r="G99" s="3" t="s">
        <v>380</v>
      </c>
      <c r="M99">
        <v>0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441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483</v>
      </c>
      <c r="B101" t="s">
        <v>343</v>
      </c>
      <c r="D101" t="s">
        <v>484</v>
      </c>
      <c r="M101">
        <v>1</v>
      </c>
      <c r="P101" t="s">
        <v>344</v>
      </c>
      <c r="R101" t="s">
        <v>345</v>
      </c>
      <c r="T101" t="s">
        <v>346</v>
      </c>
      <c r="V101">
        <v>1</v>
      </c>
      <c r="X101">
        <v>1</v>
      </c>
      <c r="AH101">
        <v>2</v>
      </c>
      <c r="AN101" t="s">
        <v>37</v>
      </c>
      <c r="AP101" s="5" t="s">
        <v>348</v>
      </c>
      <c r="AQ101" t="s">
        <v>349</v>
      </c>
      <c r="AT101" t="s">
        <v>407</v>
      </c>
      <c r="AU101">
        <v>0.8</v>
      </c>
      <c r="AX101" t="s">
        <v>471</v>
      </c>
      <c r="AY101" t="s">
        <v>472</v>
      </c>
      <c r="BA101" t="s">
        <v>369</v>
      </c>
    </row>
    <row r="103" spans="1:53">
      <c r="A103" t="s">
        <v>154</v>
      </c>
      <c r="B103" t="s">
        <v>343</v>
      </c>
      <c r="D103" t="s">
        <v>485</v>
      </c>
      <c r="E103" t="s">
        <v>352</v>
      </c>
      <c r="F103" s="3" t="s">
        <v>353</v>
      </c>
      <c r="M103">
        <v>1</v>
      </c>
      <c r="P103" t="s">
        <v>344</v>
      </c>
      <c r="R103" t="s">
        <v>486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355</v>
      </c>
      <c r="AT103" t="s">
        <v>407</v>
      </c>
      <c r="AU103">
        <v>0.8</v>
      </c>
      <c r="BA103" t="s">
        <v>463</v>
      </c>
    </row>
    <row r="104" spans="1:34">
      <c r="A104" t="s">
        <v>153</v>
      </c>
      <c r="B104" t="s">
        <v>343</v>
      </c>
      <c r="F104" s="3" t="s">
        <v>355</v>
      </c>
      <c r="M104">
        <v>0</v>
      </c>
      <c r="P104" t="s">
        <v>344</v>
      </c>
      <c r="R104" t="s">
        <v>486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487</v>
      </c>
      <c r="B108" t="s">
        <v>343</v>
      </c>
      <c r="C108" t="s">
        <v>488</v>
      </c>
      <c r="F108" s="3" t="s">
        <v>355</v>
      </c>
      <c r="M108">
        <v>1</v>
      </c>
      <c r="P108" t="s">
        <v>344</v>
      </c>
      <c r="R108" t="s">
        <v>345</v>
      </c>
      <c r="T108" t="s">
        <v>346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355</v>
      </c>
      <c r="AN108" t="s">
        <v>37</v>
      </c>
      <c r="AP108" s="5" t="s">
        <v>348</v>
      </c>
      <c r="AQ108" t="s">
        <v>396</v>
      </c>
    </row>
    <row r="109" spans="1:43">
      <c r="A109" t="s">
        <v>489</v>
      </c>
      <c r="B109" t="s">
        <v>343</v>
      </c>
      <c r="C109" t="s">
        <v>488</v>
      </c>
      <c r="F109" s="3" t="s">
        <v>353</v>
      </c>
      <c r="M109">
        <v>1</v>
      </c>
      <c r="P109" t="s">
        <v>344</v>
      </c>
      <c r="R109" t="s">
        <v>345</v>
      </c>
      <c r="T109" t="s">
        <v>346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355</v>
      </c>
      <c r="AN109" t="s">
        <v>37</v>
      </c>
      <c r="AP109" s="5" t="s">
        <v>348</v>
      </c>
      <c r="AQ109" t="s">
        <v>396</v>
      </c>
    </row>
    <row r="111" spans="1:53">
      <c r="A111" t="s">
        <v>490</v>
      </c>
      <c r="B111" t="s">
        <v>491</v>
      </c>
      <c r="D111" t="s">
        <v>492</v>
      </c>
      <c r="E111" t="s">
        <v>415</v>
      </c>
      <c r="F111" s="3" t="s">
        <v>353</v>
      </c>
      <c r="K111">
        <v>1</v>
      </c>
      <c r="M111">
        <v>1</v>
      </c>
      <c r="P111" t="s">
        <v>344</v>
      </c>
      <c r="R111" t="s">
        <v>385</v>
      </c>
      <c r="T111" t="s">
        <v>371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355</v>
      </c>
      <c r="AN111" t="s">
        <v>37</v>
      </c>
      <c r="AP111" s="5" t="s">
        <v>348</v>
      </c>
      <c r="BA111" t="s">
        <v>369</v>
      </c>
    </row>
    <row r="112" spans="1:6">
      <c r="A112" t="s">
        <v>493</v>
      </c>
      <c r="B112" t="s">
        <v>494</v>
      </c>
      <c r="D112" t="s">
        <v>495</v>
      </c>
      <c r="F112" s="3" t="s">
        <v>353</v>
      </c>
    </row>
    <row r="114" spans="1:47">
      <c r="A114" t="s">
        <v>496</v>
      </c>
      <c r="B114" t="s">
        <v>343</v>
      </c>
      <c r="F114" s="3" t="s">
        <v>379</v>
      </c>
      <c r="G114" s="3" t="s">
        <v>388</v>
      </c>
      <c r="L114">
        <v>1</v>
      </c>
      <c r="M114">
        <v>0</v>
      </c>
      <c r="AT114" t="s">
        <v>497</v>
      </c>
      <c r="AU114">
        <v>-10</v>
      </c>
    </row>
    <row r="116" spans="1:39">
      <c r="A116" t="s">
        <v>498</v>
      </c>
      <c r="B116" t="s">
        <v>449</v>
      </c>
      <c r="E116" t="s">
        <v>415</v>
      </c>
      <c r="F116" s="3" t="s">
        <v>355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355</v>
      </c>
    </row>
    <row r="117" spans="1:39">
      <c r="A117" t="s">
        <v>121</v>
      </c>
      <c r="B117" t="s">
        <v>499</v>
      </c>
      <c r="E117" t="s">
        <v>352</v>
      </c>
      <c r="F117" s="3" t="s">
        <v>353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355</v>
      </c>
    </row>
    <row r="118" spans="1:39">
      <c r="A118" t="s">
        <v>500</v>
      </c>
      <c r="B118" t="s">
        <v>449</v>
      </c>
      <c r="E118" t="s">
        <v>415</v>
      </c>
      <c r="F118" s="3" t="s">
        <v>355</v>
      </c>
      <c r="G118" s="3" t="s">
        <v>453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355</v>
      </c>
    </row>
    <row r="120" s="2" customFormat="1" spans="1:42">
      <c r="A120" s="2" t="s">
        <v>501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502</v>
      </c>
      <c r="B121" t="s">
        <v>343</v>
      </c>
      <c r="M121">
        <v>0</v>
      </c>
      <c r="P121" t="s">
        <v>503</v>
      </c>
      <c r="S121">
        <v>2</v>
      </c>
      <c r="T121" t="s">
        <v>371</v>
      </c>
      <c r="V121">
        <v>1</v>
      </c>
      <c r="X121">
        <v>1</v>
      </c>
      <c r="AH121">
        <v>2</v>
      </c>
      <c r="AN121" t="s">
        <v>37</v>
      </c>
      <c r="AP121" s="5" t="s">
        <v>348</v>
      </c>
      <c r="AQ121" t="s">
        <v>349</v>
      </c>
    </row>
    <row r="122" customFormat="1" spans="1:42">
      <c r="A122" t="s">
        <v>504</v>
      </c>
      <c r="B122" t="s">
        <v>142</v>
      </c>
      <c r="F122" s="3"/>
      <c r="G122" s="3"/>
      <c r="H122" s="3"/>
      <c r="M122">
        <v>0</v>
      </c>
      <c r="P122" t="s">
        <v>354</v>
      </c>
      <c r="S122">
        <v>0</v>
      </c>
      <c r="T122" t="s">
        <v>371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348</v>
      </c>
    </row>
    <row r="123" spans="1:42">
      <c r="A123" t="s">
        <v>89</v>
      </c>
      <c r="B123" t="s">
        <v>142</v>
      </c>
      <c r="M123">
        <v>0</v>
      </c>
      <c r="P123" t="s">
        <v>354</v>
      </c>
      <c r="S123">
        <v>0</v>
      </c>
      <c r="T123" t="s">
        <v>371</v>
      </c>
      <c r="V123">
        <v>1</v>
      </c>
      <c r="X123">
        <v>1</v>
      </c>
      <c r="AH123">
        <v>1</v>
      </c>
      <c r="AN123" t="s">
        <v>37</v>
      </c>
      <c r="AP123" s="5" t="s">
        <v>348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29</v>
      </c>
      <c r="B2" t="s">
        <v>30</v>
      </c>
      <c r="C2" t="s">
        <v>32</v>
      </c>
      <c r="D2" t="s">
        <v>505</v>
      </c>
      <c r="E2" t="s">
        <v>321</v>
      </c>
    </row>
    <row r="3" spans="1:5">
      <c r="A3" t="s">
        <v>73</v>
      </c>
      <c r="B3" t="s">
        <v>73</v>
      </c>
      <c r="C3" t="s">
        <v>73</v>
      </c>
      <c r="D3" t="s">
        <v>75</v>
      </c>
      <c r="E3" t="s">
        <v>341</v>
      </c>
    </row>
    <row r="4" spans="1:2">
      <c r="A4" t="s">
        <v>506</v>
      </c>
      <c r="B4" t="s">
        <v>506</v>
      </c>
    </row>
    <row r="5" spans="1:5">
      <c r="A5" t="s">
        <v>356</v>
      </c>
      <c r="B5" t="s">
        <v>507</v>
      </c>
      <c r="D5">
        <v>5</v>
      </c>
      <c r="E5" t="s">
        <v>508</v>
      </c>
    </row>
    <row r="6" spans="1:5">
      <c r="A6" t="s">
        <v>407</v>
      </c>
      <c r="B6" t="s">
        <v>507</v>
      </c>
      <c r="D6">
        <v>0.3</v>
      </c>
      <c r="E6" t="s">
        <v>509</v>
      </c>
    </row>
    <row r="7" spans="1:5">
      <c r="A7" t="s">
        <v>381</v>
      </c>
      <c r="B7" t="s">
        <v>507</v>
      </c>
      <c r="D7">
        <v>5</v>
      </c>
      <c r="E7" t="s">
        <v>510</v>
      </c>
    </row>
    <row r="8" spans="1:5">
      <c r="A8" t="s">
        <v>446</v>
      </c>
      <c r="B8" t="s">
        <v>507</v>
      </c>
      <c r="E8" t="s">
        <v>511</v>
      </c>
    </row>
    <row r="9" spans="1:5">
      <c r="A9" t="s">
        <v>441</v>
      </c>
      <c r="B9" t="s">
        <v>507</v>
      </c>
      <c r="D9">
        <v>0.01</v>
      </c>
      <c r="E9" t="s">
        <v>512</v>
      </c>
    </row>
    <row r="10" spans="1:5">
      <c r="A10" t="s">
        <v>497</v>
      </c>
      <c r="B10" t="s">
        <v>507</v>
      </c>
      <c r="D10">
        <v>9999</v>
      </c>
      <c r="E10" t="s">
        <v>513</v>
      </c>
    </row>
    <row r="12" spans="1:2">
      <c r="A12" t="s">
        <v>383</v>
      </c>
      <c r="B12" t="s">
        <v>383</v>
      </c>
    </row>
    <row r="14" spans="1:5">
      <c r="A14" t="s">
        <v>377</v>
      </c>
      <c r="B14" t="s">
        <v>514</v>
      </c>
      <c r="D14">
        <v>3</v>
      </c>
      <c r="E14" t="s">
        <v>515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321</v>
      </c>
    </row>
    <row r="3" spans="1:3">
      <c r="A3" t="s">
        <v>73</v>
      </c>
      <c r="B3" t="s">
        <v>73</v>
      </c>
      <c r="C3" t="s">
        <v>341</v>
      </c>
    </row>
    <row r="4" spans="1:3">
      <c r="A4" t="s">
        <v>392</v>
      </c>
      <c r="B4" t="s">
        <v>516</v>
      </c>
      <c r="C4" t="s">
        <v>517</v>
      </c>
    </row>
    <row r="5" spans="1:3">
      <c r="A5" t="s">
        <v>419</v>
      </c>
      <c r="B5" t="s">
        <v>518</v>
      </c>
      <c r="C5" t="s">
        <v>519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520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349</v>
      </c>
      <c r="B4" t="s">
        <v>266</v>
      </c>
      <c r="C4" t="s">
        <v>521</v>
      </c>
      <c r="D4">
        <v>10</v>
      </c>
    </row>
    <row r="5" spans="1:4">
      <c r="A5" t="s">
        <v>396</v>
      </c>
      <c r="B5" t="s">
        <v>266</v>
      </c>
      <c r="C5" t="s">
        <v>522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G15" sqref="G15"/>
    </sheetView>
  </sheetViews>
  <sheetFormatPr defaultColWidth="9" defaultRowHeight="13.5" outlineLevelCol="5"/>
  <cols>
    <col min="4" max="4" width="30.625" customWidth="1"/>
  </cols>
  <sheetData>
    <row r="1" spans="3:5">
      <c r="C1" t="s">
        <v>523</v>
      </c>
      <c r="D1" t="s">
        <v>524</v>
      </c>
      <c r="E1" t="s">
        <v>525</v>
      </c>
    </row>
    <row r="2" spans="1:6">
      <c r="A2" t="s">
        <v>526</v>
      </c>
      <c r="B2" t="s">
        <v>527</v>
      </c>
      <c r="C2" t="s">
        <v>528</v>
      </c>
      <c r="D2" t="s">
        <v>529</v>
      </c>
      <c r="E2" t="s">
        <v>530</v>
      </c>
      <c r="F2" t="s">
        <v>531</v>
      </c>
    </row>
    <row r="3" spans="1:6">
      <c r="A3" t="s">
        <v>73</v>
      </c>
      <c r="B3" t="s">
        <v>532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533</v>
      </c>
      <c r="B4" t="s">
        <v>80</v>
      </c>
      <c r="C4">
        <v>1</v>
      </c>
      <c r="D4" t="s">
        <v>534</v>
      </c>
    </row>
    <row r="5" spans="1:6">
      <c r="A5" t="s">
        <v>520</v>
      </c>
      <c r="B5" t="s">
        <v>91</v>
      </c>
      <c r="C5">
        <v>0</v>
      </c>
      <c r="D5" t="s">
        <v>534</v>
      </c>
      <c r="F5">
        <v>0.2</v>
      </c>
    </row>
    <row r="6" spans="1:6">
      <c r="A6" t="s">
        <v>520</v>
      </c>
      <c r="B6" t="s">
        <v>86</v>
      </c>
      <c r="C6">
        <v>1</v>
      </c>
      <c r="D6" t="s">
        <v>534</v>
      </c>
      <c r="F6">
        <v>0.12</v>
      </c>
    </row>
    <row r="7" spans="1:6">
      <c r="A7" t="s">
        <v>520</v>
      </c>
      <c r="B7" t="s">
        <v>86</v>
      </c>
      <c r="C7">
        <v>2</v>
      </c>
      <c r="D7" t="s">
        <v>534</v>
      </c>
      <c r="F7">
        <v>-0.1</v>
      </c>
    </row>
    <row r="8" spans="1:6">
      <c r="A8" t="s">
        <v>520</v>
      </c>
      <c r="B8" t="s">
        <v>86</v>
      </c>
      <c r="C8">
        <v>3</v>
      </c>
      <c r="D8" t="s">
        <v>534</v>
      </c>
      <c r="F8">
        <v>0.03</v>
      </c>
    </row>
    <row r="9" spans="1:6">
      <c r="A9" t="s">
        <v>520</v>
      </c>
      <c r="B9" t="s">
        <v>86</v>
      </c>
      <c r="C9">
        <v>4</v>
      </c>
      <c r="D9" t="s">
        <v>534</v>
      </c>
      <c r="F9">
        <v>-0.11</v>
      </c>
    </row>
    <row r="10" spans="1:6">
      <c r="A10" t="s">
        <v>520</v>
      </c>
      <c r="B10" t="s">
        <v>86</v>
      </c>
      <c r="C10">
        <v>5</v>
      </c>
      <c r="D10" t="s">
        <v>534</v>
      </c>
      <c r="F10">
        <v>0.18</v>
      </c>
    </row>
    <row r="11" spans="1:6">
      <c r="A11" t="s">
        <v>520</v>
      </c>
      <c r="B11" t="s">
        <v>86</v>
      </c>
      <c r="C11">
        <v>6</v>
      </c>
      <c r="D11" t="s">
        <v>534</v>
      </c>
      <c r="F11">
        <v>0.1</v>
      </c>
    </row>
    <row r="12" spans="1:6">
      <c r="A12" t="s">
        <v>520</v>
      </c>
      <c r="B12" t="s">
        <v>86</v>
      </c>
      <c r="C12">
        <v>7</v>
      </c>
      <c r="D12" t="s">
        <v>534</v>
      </c>
      <c r="F12">
        <v>0.3</v>
      </c>
    </row>
    <row r="13" spans="1:6">
      <c r="A13" t="s">
        <v>520</v>
      </c>
      <c r="B13" t="s">
        <v>86</v>
      </c>
      <c r="C13">
        <v>8</v>
      </c>
      <c r="D13" t="s">
        <v>534</v>
      </c>
      <c r="F13">
        <v>-0.1</v>
      </c>
    </row>
    <row r="14" spans="1:6">
      <c r="A14" t="s">
        <v>520</v>
      </c>
      <c r="B14" t="s">
        <v>86</v>
      </c>
      <c r="C14">
        <v>9</v>
      </c>
      <c r="D14" t="s">
        <v>534</v>
      </c>
      <c r="F14">
        <v>-0.14</v>
      </c>
    </row>
    <row r="15" spans="1:4">
      <c r="A15" t="s">
        <v>520</v>
      </c>
      <c r="B15" t="s">
        <v>91</v>
      </c>
      <c r="C15">
        <v>10</v>
      </c>
      <c r="D15" t="s">
        <v>534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227</v>
      </c>
      <c r="C1" t="s">
        <v>271</v>
      </c>
    </row>
    <row r="2" spans="1:3">
      <c r="A2" t="s">
        <v>29</v>
      </c>
      <c r="B2" t="s">
        <v>535</v>
      </c>
      <c r="C2" t="s">
        <v>321</v>
      </c>
    </row>
    <row r="3" spans="1:3">
      <c r="A3" t="s">
        <v>73</v>
      </c>
      <c r="B3" t="s">
        <v>73</v>
      </c>
      <c r="C3" t="s">
        <v>341</v>
      </c>
    </row>
    <row r="4" spans="1:1">
      <c r="A4" t="s">
        <v>536</v>
      </c>
    </row>
    <row r="5" spans="1:3">
      <c r="A5" t="s">
        <v>537</v>
      </c>
      <c r="C5" t="s">
        <v>538</v>
      </c>
    </row>
    <row r="6" spans="1:3">
      <c r="A6" t="s">
        <v>539</v>
      </c>
      <c r="C6" t="s">
        <v>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2021-08-30T09:57:45Z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