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05030BE6-4627-49C0-B279-D362A07B0B3B}" xr6:coauthVersionLast="47" xr6:coauthVersionMax="47" xr10:uidLastSave="{00000000-0000-0000-0000-000000000000}"/>
  <bookViews>
    <workbookView xWindow="8235" yWindow="4485" windowWidth="28800" windowHeight="15315" activeTab="5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BulletData" sheetId="4" r:id="rId7"/>
    <sheet name="WaveData" sheetId="5" r:id="rId8"/>
    <sheet name="EffectDat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8" i="1" l="1"/>
  <c r="AR48" i="1"/>
  <c r="AQ48" i="1"/>
  <c r="E48" i="1"/>
  <c r="AS49" i="1"/>
  <c r="AR49" i="1"/>
  <c r="AQ49" i="1"/>
  <c r="E49" i="1"/>
  <c r="AS53" i="1"/>
  <c r="AS52" i="1"/>
  <c r="AR52" i="1"/>
  <c r="AQ52" i="1"/>
  <c r="E52" i="1"/>
  <c r="AR53" i="1"/>
  <c r="AS51" i="1"/>
  <c r="AR51" i="1"/>
  <c r="AQ51" i="1"/>
  <c r="E51" i="1"/>
  <c r="E14" i="1"/>
  <c r="E15" i="1"/>
  <c r="E13" i="1"/>
  <c r="E10" i="1"/>
  <c r="E12" i="1"/>
  <c r="E11" i="1"/>
  <c r="E9" i="1"/>
  <c r="AS45" i="1"/>
  <c r="AR45" i="1"/>
  <c r="AQ45" i="1"/>
  <c r="E45" i="1"/>
  <c r="AS44" i="1"/>
  <c r="AR44" i="1"/>
  <c r="AQ44" i="1"/>
  <c r="E44" i="1"/>
  <c r="AS43" i="1"/>
  <c r="AR43" i="1"/>
  <c r="AQ43" i="1"/>
  <c r="E43" i="1"/>
  <c r="AS42" i="1"/>
  <c r="AR42" i="1"/>
  <c r="AQ42" i="1"/>
  <c r="E42" i="1"/>
  <c r="AS41" i="1"/>
  <c r="AR41" i="1"/>
  <c r="AQ41" i="1"/>
  <c r="E41" i="1"/>
  <c r="AS40" i="1"/>
  <c r="AR40" i="1"/>
  <c r="AQ40" i="1"/>
  <c r="E40" i="1"/>
  <c r="AS39" i="1"/>
  <c r="AR39" i="1"/>
  <c r="AQ39" i="1"/>
  <c r="E39" i="1"/>
  <c r="AS38" i="1"/>
  <c r="AR38" i="1"/>
  <c r="AQ38" i="1"/>
  <c r="E38" i="1"/>
  <c r="AS37" i="1"/>
  <c r="AR37" i="1"/>
  <c r="AQ37" i="1"/>
  <c r="E37" i="1"/>
  <c r="AS36" i="1"/>
  <c r="AR36" i="1"/>
  <c r="AQ36" i="1"/>
  <c r="E36" i="1"/>
  <c r="AS35" i="1"/>
  <c r="AR35" i="1"/>
  <c r="AQ35" i="1"/>
  <c r="E35" i="1"/>
  <c r="AS34" i="1"/>
  <c r="AR34" i="1"/>
  <c r="AQ34" i="1"/>
  <c r="E34" i="1"/>
  <c r="AS33" i="1"/>
  <c r="AR33" i="1"/>
  <c r="AQ33" i="1"/>
  <c r="E33" i="1"/>
  <c r="AS32" i="1"/>
  <c r="AR32" i="1"/>
  <c r="AQ32" i="1"/>
  <c r="E32" i="1"/>
  <c r="AS31" i="1"/>
  <c r="AR31" i="1"/>
  <c r="AQ31" i="1"/>
  <c r="E31" i="1"/>
  <c r="AS30" i="1"/>
  <c r="AR30" i="1"/>
  <c r="AQ30" i="1"/>
  <c r="E30" i="1"/>
  <c r="AS29" i="1"/>
  <c r="AR29" i="1"/>
  <c r="AQ29" i="1"/>
  <c r="E29" i="1"/>
  <c r="AS28" i="1"/>
  <c r="AR28" i="1"/>
  <c r="AQ28" i="1"/>
  <c r="E28" i="1"/>
  <c r="AS27" i="1"/>
  <c r="AR27" i="1"/>
  <c r="AQ27" i="1"/>
  <c r="E27" i="1"/>
  <c r="AS26" i="1"/>
  <c r="AR26" i="1"/>
  <c r="AQ26" i="1"/>
  <c r="E26" i="1"/>
  <c r="AS25" i="1"/>
  <c r="AR25" i="1"/>
  <c r="AQ25" i="1"/>
  <c r="E25" i="1"/>
  <c r="AS24" i="1"/>
  <c r="AR24" i="1"/>
  <c r="AQ24" i="1"/>
  <c r="E24" i="1"/>
  <c r="AS23" i="1"/>
  <c r="AR23" i="1"/>
  <c r="AQ23" i="1"/>
  <c r="E23" i="1"/>
  <c r="AS22" i="1"/>
  <c r="AR22" i="1"/>
  <c r="AQ22" i="1"/>
  <c r="E22" i="1"/>
  <c r="AS50" i="1"/>
  <c r="AR50" i="1"/>
  <c r="AQ50" i="1"/>
  <c r="E50" i="1"/>
  <c r="AS21" i="1"/>
  <c r="AR21" i="1"/>
  <c r="AQ21" i="1"/>
  <c r="E21" i="1"/>
  <c r="AS20" i="1"/>
  <c r="AR20" i="1"/>
  <c r="AQ20" i="1"/>
  <c r="E20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E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Q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D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</commentList>
</comments>
</file>

<file path=xl/sharedStrings.xml><?xml version="1.0" encoding="utf-8"?>
<sst xmlns="http://schemas.openxmlformats.org/spreadsheetml/2006/main" count="2435" uniqueCount="929">
  <si>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</si>
  <si>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</si>
  <si>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</si>
  <si>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</si>
  <si>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</si>
  <si>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</si>
  <si>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</si>
  <si>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</si>
  <si>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</si>
  <si>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</si>
  <si>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</si>
  <si>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</si>
  <si>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</si>
  <si>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</si>
  <si>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</si>
  <si>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</si>
  <si>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</si>
  <si>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</si>
  <si>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</si>
  <si>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</si>
  <si>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</si>
  <si>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</si>
  <si>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</si>
  <si>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</si>
  <si>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</si>
  <si>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</si>
  <si>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</si>
  <si>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</si>
  <si>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</si>
  <si>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</si>
  <si>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</si>
  <si>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</si>
  <si>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</si>
  <si>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</si>
  <si>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</si>
  <si>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</si>
  <si>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</si>
  <si>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</si>
  <si>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</si>
  <si>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</si>
  <si>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</si>
  <si>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</si>
  <si>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</si>
  <si>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</si>
  <si>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</si>
  <si>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</si>
  <si>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</si>
  <si>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</si>
  <si>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</si>
  <si>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</si>
  <si>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</si>
  <si>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</si>
  <si>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</si>
  <si>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</si>
  <si>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</si>
  <si>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</si>
  <si>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</si>
  <si>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</si>
  <si>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</si>
  <si>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</si>
  <si>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</si>
  <si>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</si>
  <si>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</si>
  <si>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</si>
  <si>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</si>
  <si>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</si>
  <si>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</si>
  <si>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</si>
  <si>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</si>
  <si>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</si>
  <si>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</si>
  <si>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</si>
  <si>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</si>
  <si>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</si>
  <si>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</si>
  <si>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</si>
  <si>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</si>
  <si>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</si>
  <si>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</si>
  <si>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</si>
  <si>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</si>
  <si>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</si>
  <si>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</si>
  <si>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</si>
  <si>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</si>
  <si>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</si>
  <si>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</si>
  <si>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</si>
  <si>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</si>
  <si>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</si>
  <si>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</si>
  <si>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</si>
  <si>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</si>
  <si>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</si>
  <si>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</si>
  <si>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</si>
  <si>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</si>
  <si>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</si>
  <si>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</si>
  <si>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</si>
  <si>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</si>
  <si>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</si>
  <si>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</si>
  <si>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</si>
  <si>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</si>
  <si>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</si>
  <si>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</si>
  <si>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</si>
  <si>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</si>
  <si>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</si>
  <si>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</si>
  <si>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</si>
  <si>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</si>
  <si>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</si>
  <si>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</si>
  <si>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</si>
  <si>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</si>
  <si>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</si>
  <si>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</si>
  <si>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</si>
  <si>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</si>
  <si>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</si>
  <si>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</si>
  <si>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</si>
  <si>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</si>
  <si>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</si>
  <si>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</si>
  <si>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</si>
  <si>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</si>
  <si>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</si>
  <si>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</si>
  <si>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</si>
  <si>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</si>
  <si>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</si>
  <si>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</si>
  <si>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</si>
  <si>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</si>
  <si>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</si>
  <si>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</si>
  <si>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</si>
  <si>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</si>
  <si>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</si>
  <si>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</si>
  <si>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</si>
  <si>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</si>
  <si>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</si>
  <si>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</si>
  <si>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</si>
  <si>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</si>
  <si>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</si>
  <si>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</si>
  <si>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</si>
  <si>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</si>
  <si>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</si>
  <si>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</si>
  <si>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</si>
  <si>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</si>
  <si>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</si>
  <si>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</si>
  <si>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</si>
  <si>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</si>
  <si>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</si>
  <si>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</si>
  <si>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</si>
  <si>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</si>
  <si>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</si>
  <si>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</si>
  <si>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</si>
  <si>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</si>
  <si>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</si>
  <si>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</si>
  <si>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</si>
  <si>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</si>
  <si>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</si>
  <si>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</si>
  <si>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</si>
  <si>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</si>
  <si>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</si>
  <si>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</si>
  <si>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</si>
  <si>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</si>
  <si>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</si>
  <si>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</si>
  <si>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</si>
  <si>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</si>
  <si>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</si>
  <si>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</si>
  <si>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</si>
  <si>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</si>
  <si>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</si>
  <si>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</si>
  <si>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</si>
  <si>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</si>
  <si>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</si>
  <si>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</si>
  <si>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</si>
  <si>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</si>
  <si>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</si>
  <si>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</si>
  <si>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</si>
  <si>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</si>
  <si>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</si>
  <si>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</si>
  <si>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</si>
  <si>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</si>
  <si>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</si>
  <si>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</si>
  <si>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</si>
  <si>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</si>
  <si>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</si>
  <si>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</si>
  <si>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</si>
  <si>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</si>
  <si>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</si>
  <si>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</si>
  <si>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</si>
  <si>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</si>
  <si>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</si>
  <si>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</si>
  <si>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</si>
  <si>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</si>
  <si>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</si>
  <si>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</si>
  <si>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</si>
  <si>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</si>
  <si>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</si>
  <si>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</si>
  <si>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</si>
  <si>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</si>
  <si>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</si>
  <si>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</si>
  <si>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</si>
  <si>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</si>
  <si>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</si>
  <si>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</si>
  <si>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</si>
  <si>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</si>
  <si>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</si>
  <si>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</si>
  <si>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</si>
  <si>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</si>
  <si>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</si>
  <si>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</si>
  <si>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</si>
  <si>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</si>
  <si>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</si>
  <si>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</si>
  <si>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</si>
  <si>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</si>
  <si>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</si>
  <si>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</si>
  <si>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</si>
  <si>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</si>
  <si>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</si>
  <si>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</si>
  <si>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</si>
  <si>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</si>
  <si>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</si>
  <si>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</si>
  <si>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</si>
  <si>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</si>
  <si>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</si>
  <si>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</si>
  <si>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</si>
  <si>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</si>
  <si>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</si>
  <si>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</si>
  <si>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</si>
  <si>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</si>
  <si>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</si>
  <si>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</si>
  <si>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</si>
  <si>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</si>
  <si>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</si>
  <si>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</si>
  <si>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</si>
  <si>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</si>
  <si>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</si>
  <si>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</si>
  <si>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</si>
  <si>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</si>
  <si>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</si>
  <si>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</si>
  <si>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</si>
  <si>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</si>
  <si>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</si>
  <si>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</si>
  <si>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</si>
  <si>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</si>
  <si>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</si>
  <si>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</si>
  <si>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</si>
  <si>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</si>
  <si>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</si>
  <si>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</si>
  <si>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</si>
  <si>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</si>
  <si>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</si>
  <si>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</si>
  <si>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</si>
  <si>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</si>
  <si>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</si>
  <si>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</si>
  <si>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</si>
  <si>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</si>
  <si>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</si>
  <si>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</si>
  <si>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</si>
  <si>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</si>
  <si>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</si>
  <si>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</si>
  <si>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</si>
  <si>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</si>
  <si>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</si>
  <si>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</si>
  <si>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</si>
  <si>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</si>
  <si>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</si>
  <si>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</si>
  <si>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</si>
  <si>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</si>
  <si>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</si>
  <si>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</si>
  <si>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</si>
  <si>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</si>
  <si>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</si>
  <si>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</si>
  <si>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</si>
  <si>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</si>
  <si>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</si>
  <si>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</si>
  <si>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</si>
  <si>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</si>
  <si>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</si>
  <si>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</si>
  <si>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</si>
  <si>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</si>
  <si>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</si>
  <si>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</si>
  <si>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</si>
  <si>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</si>
  <si>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</si>
  <si>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</si>
  <si>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</si>
  <si>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</si>
  <si>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</si>
  <si>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</si>
  <si>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</si>
  <si>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</si>
  <si>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</si>
  <si>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</si>
  <si>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</si>
  <si>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</si>
  <si>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</si>
  <si>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</si>
  <si>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</si>
  <si>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</si>
  <si>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</si>
  <si>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</si>
  <si>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</si>
  <si>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</si>
  <si>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</si>
  <si>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</si>
  <si>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</si>
  <si>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</si>
  <si>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</si>
  <si>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</si>
  <si>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</si>
  <si>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</si>
  <si>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</si>
  <si>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</si>
  <si>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</si>
  <si>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</si>
  <si>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</si>
  <si>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</si>
  <si>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</si>
  <si>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</si>
  <si>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</si>
  <si>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</si>
  <si>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</si>
  <si>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</si>
  <si>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</si>
  <si>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</si>
  <si>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</si>
  <si>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</si>
  <si>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</si>
  <si>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</si>
  <si>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</si>
  <si>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</si>
  <si>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</si>
  <si>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</si>
  <si>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</si>
  <si>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</si>
  <si>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</si>
  <si>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</si>
  <si>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</si>
  <si>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</si>
  <si>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</si>
  <si>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</si>
  <si>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</si>
  <si>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</si>
  <si>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</si>
  <si>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</si>
  <si>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</si>
  <si>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</si>
  <si>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</si>
  <si>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</si>
  <si>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</si>
  <si>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</si>
  <si>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</si>
  <si>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</si>
  <si>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</si>
  <si>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</si>
  <si>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</si>
  <si>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</si>
  <si>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</si>
  <si>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</si>
  <si>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</si>
  <si>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</si>
  <si>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</si>
  <si>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</si>
  <si>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</si>
  <si>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</si>
  <si>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</si>
  <si>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</si>
  <si>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</si>
  <si>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</si>
  <si>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</si>
  <si>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</si>
  <si>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</si>
  <si>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</si>
  <si>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</si>
  <si>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</si>
  <si>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</si>
  <si>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</si>
  <si>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</si>
  <si>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</si>
  <si>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</si>
  <si>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</si>
  <si>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</si>
  <si>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</si>
  <si>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</si>
  <si>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</si>
  <si>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</si>
  <si>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</si>
  <si>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</si>
  <si>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</si>
  <si>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</si>
  <si>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</si>
  <si>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</si>
  <si>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</si>
  <si>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</si>
  <si>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</si>
  <si>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</si>
  <si>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</si>
  <si>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</si>
  <si>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</si>
  <si>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</si>
  <si>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</si>
  <si>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</si>
  <si>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</si>
  <si>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</si>
  <si>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</si>
  <si>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</si>
  <si>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</si>
  <si>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</si>
  <si>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</si>
  <si>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</si>
  <si>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</si>
  <si>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</si>
  <si>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</si>
  <si>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</si>
  <si>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</si>
  <si>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</si>
  <si>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</si>
  <si>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</si>
  <si>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</si>
  <si>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</si>
  <si>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</si>
  <si>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</si>
  <si>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</si>
  <si>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</si>
  <si>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</si>
  <si>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</si>
  <si>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</si>
  <si>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</si>
  <si>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</si>
  <si>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</si>
  <si>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</si>
  <si>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</si>
  <si>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</si>
  <si>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</si>
  <si>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</si>
  <si>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</si>
  <si>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</si>
  <si>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</si>
  <si>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</si>
  <si>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</si>
  <si>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</si>
  <si>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</si>
  <si>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</si>
  <si>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</si>
  <si>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</si>
  <si>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</si>
  <si>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</si>
  <si>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</si>
  <si>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</si>
  <si>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</si>
  <si>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</si>
  <si>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</si>
  <si>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</si>
  <si>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</si>
  <si>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</si>
  <si>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</si>
  <si>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</si>
  <si>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</si>
  <si>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</si>
  <si>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</si>
  <si>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</si>
  <si>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</si>
  <si>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</si>
  <si>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</si>
  <si>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</si>
  <si>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</si>
  <si>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</si>
  <si>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</si>
  <si>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</si>
  <si>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</si>
  <si>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</si>
  <si>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</si>
  <si>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</si>
  <si>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</si>
  <si>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</si>
  <si>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</si>
  <si>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</si>
  <si>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</si>
  <si>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</si>
  <si>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</si>
  <si>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</si>
  <si>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</si>
  <si>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</si>
  <si>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</si>
  <si>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</si>
  <si>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</si>
  <si>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</si>
  <si>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</si>
  <si>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</si>
  <si>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</si>
  <si>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</si>
  <si>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</si>
  <si>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</si>
  <si>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</si>
  <si>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</si>
  <si>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</si>
  <si>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</si>
  <si>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</si>
  <si>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</si>
  <si>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</si>
  <si>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</si>
  <si>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</si>
  <si>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</si>
  <si>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</si>
  <si>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</si>
  <si>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</si>
  <si>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</si>
  <si>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</si>
  <si>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</si>
  <si>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</si>
  <si>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</si>
  <si>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</si>
  <si>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</si>
  <si>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</si>
  <si>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</si>
  <si>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</si>
  <si>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</si>
  <si>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</si>
  <si>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</si>
  <si>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</si>
  <si>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</si>
  <si>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</si>
  <si>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</si>
  <si>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</si>
  <si>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</si>
  <si>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</si>
  <si>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</si>
  <si>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</si>
  <si>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#TestMap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</si>
  <si>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</si>
  <si>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</si>
  <si>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</si>
  <si>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</si>
  <si>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</si>
  <si>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</si>
  <si>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</si>
  <si>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</si>
  <si>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</si>
  <si>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</si>
  <si>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</si>
  <si>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</si>
  <si>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</si>
  <si>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</si>
  <si>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</si>
  <si>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</si>
  <si>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</si>
  <si>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</si>
  <si>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</si>
  <si>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</si>
  <si>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</si>
  <si>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</si>
  <si>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</si>
  <si>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</si>
  <si>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</si>
  <si>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</si>
  <si>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</si>
  <si>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</si>
  <si>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</si>
  <si>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</si>
  <si>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</si>
  <si>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</si>
  <si>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</si>
  <si>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</si>
  <si>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</si>
  <si>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</si>
  <si>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</si>
  <si>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</si>
  <si>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</si>
  <si>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</si>
  <si>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</si>
  <si>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</si>
  <si>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</si>
  <si>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</si>
  <si>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</si>
  <si>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</si>
  <si>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</si>
  <si>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</si>
  <si>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</si>
  <si>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</si>
  <si>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</si>
  <si>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</si>
  <si>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</si>
  <si>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</si>
  <si>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</si>
  <si>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</si>
  <si>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</si>
  <si>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</si>
  <si>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</si>
  <si>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</si>
  <si>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</si>
  <si>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</si>
  <si>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</si>
  <si>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</si>
  <si>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</si>
  <si>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</si>
  <si>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</si>
  <si>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</si>
  <si>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</si>
  <si>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</si>
  <si>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</si>
  <si>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</si>
  <si>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</si>
  <si>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</si>
  <si>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</si>
  <si>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</si>
  <si>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</si>
  <si>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</si>
  <si>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</si>
  <si>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</si>
  <si>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</si>
  <si>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</si>
  <si>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</si>
  <si>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</si>
  <si>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</si>
  <si>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</si>
  <si>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</si>
  <si>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</si>
  <si>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</si>
  <si>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</si>
  <si>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</si>
  <si>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</si>
  <si>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</si>
  <si>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</si>
  <si>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</si>
  <si>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</si>
  <si>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</si>
  <si>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</si>
  <si>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</si>
  <si>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</si>
  <si>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</si>
  <si>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</si>
  <si>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</si>
  <si>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</si>
  <si>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</si>
  <si>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TestMap1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</si>
  <si>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</si>
  <si>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</si>
  <si>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</si>
  <si>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</si>
  <si>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</si>
  <si>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</si>
  <si>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</si>
  <si>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</si>
  <si>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</si>
  <si>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</si>
  <si>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</si>
  <si>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</si>
  <si>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</si>
  <si>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</si>
  <si>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</si>
  <si>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</si>
  <si>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</si>
  <si>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</si>
  <si>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</si>
  <si>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</si>
  <si>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</si>
  <si>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</si>
  <si>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</si>
  <si>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</si>
  <si>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</si>
  <si>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</si>
  <si>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</si>
  <si>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</si>
  <si>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</si>
  <si>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</si>
  <si>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</si>
  <si>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</si>
  <si>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</si>
  <si>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</si>
  <si>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</si>
  <si>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</si>
  <si>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</si>
  <si>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</si>
  <si>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</si>
  <si>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</si>
  <si>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</si>
  <si>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</si>
  <si>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</si>
  <si>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</si>
  <si>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</si>
  <si>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</si>
  <si>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</si>
  <si>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</si>
  <si>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</si>
  <si>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</si>
  <si>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</si>
  <si>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</si>
  <si>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</si>
  <si>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</si>
  <si>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</si>
  <si>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</si>
  <si>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TestMap</t>
    <phoneticPr fontId="8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</si>
  <si>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</si>
  <si>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</si>
  <si>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</si>
  <si>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</si>
  <si>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</si>
  <si>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</si>
  <si>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</si>
  <si>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</si>
  <si>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</si>
  <si>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</si>
  <si>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</si>
  <si>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</si>
  <si>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</si>
  <si>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</si>
  <si>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</si>
  <si>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</si>
  <si>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</si>
  <si>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</si>
  <si>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</si>
  <si>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</si>
  <si>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</si>
  <si>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</si>
  <si>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</si>
  <si>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</si>
  <si>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</si>
  <si>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</si>
  <si>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</si>
  <si>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</si>
  <si>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</si>
  <si>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</si>
  <si>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</si>
  <si>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</si>
  <si>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</si>
  <si>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</si>
  <si>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</si>
  <si>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</si>
  <si>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</si>
  <si>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</si>
  <si>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</si>
  <si>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</si>
  <si>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</si>
  <si>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</si>
  <si>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</si>
  <si>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</si>
  <si>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</si>
  <si>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</si>
  <si>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</si>
  <si>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</si>
  <si>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</si>
  <si>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</si>
  <si>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</si>
  <si>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</si>
  <si>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</si>
  <si>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</si>
  <si>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</si>
  <si>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</si>
  <si>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</si>
  <si>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</si>
  <si>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</si>
  <si>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</si>
  <si>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</si>
  <si>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</si>
  <si>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</si>
  <si>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</si>
  <si>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</si>
  <si>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</si>
  <si>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</si>
  <si>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</si>
  <si>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</si>
  <si>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</si>
  <si>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</si>
  <si>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</si>
  <si>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</si>
  <si>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</si>
  <si>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</si>
  <si>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</si>
  <si>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</si>
  <si>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</si>
  <si>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</si>
  <si>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</si>
  <si>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</si>
  <si>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</si>
  <si>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</si>
  <si>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</si>
  <si>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</si>
  <si>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</si>
  <si>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</si>
  <si>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</si>
  <si>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</si>
  <si>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</si>
  <si>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</si>
  <si>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</si>
  <si>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</si>
  <si>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</si>
  <si>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</si>
  <si>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</si>
  <si>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</si>
  <si>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</si>
  <si>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</si>
  <si>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</si>
  <si>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</si>
  <si>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</si>
  <si>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</si>
  <si>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</si>
  <si>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</si>
  <si>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</si>
  <si>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</si>
  <si>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</si>
  <si>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</si>
  <si>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</si>
  <si>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</si>
  <si>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</si>
  <si>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</si>
  <si>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</si>
  <si>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</si>
  <si>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</si>
  <si>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</si>
  <si>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</si>
  <si>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</si>
  <si>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</si>
  <si>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</si>
  <si>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</si>
  <si>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</si>
  <si>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</si>
  <si>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</si>
  <si>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</si>
  <si>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</si>
  <si>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</si>
  <si>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</si>
  <si>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</si>
  <si>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</si>
  <si>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</si>
  <si>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</si>
  <si>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</si>
  <si>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</si>
  <si>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</si>
  <si>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</si>
  <si>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</si>
  <si>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</si>
  <si>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</si>
  <si>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</si>
  <si>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</si>
  <si>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</si>
  <si>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</si>
  <si>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</si>
  <si>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</si>
  <si>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</si>
  <si>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</si>
  <si>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</si>
  <si>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</si>
  <si>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</si>
  <si>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</si>
  <si>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</si>
  <si>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</si>
  <si>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</si>
  <si>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</si>
  <si>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</si>
  <si>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</si>
  <si>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</si>
  <si>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</si>
  <si>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</si>
  <si>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</si>
  <si>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</si>
  <si>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</si>
  <si>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场景名</t>
    <phoneticPr fontId="8" type="noConversion"/>
  </si>
  <si>
    <t>Attack_Begin,Attack,Attack_End</t>
    <phoneticPr fontId="5" type="noConversion"/>
  </si>
  <si>
    <t>TestMap2</t>
  </si>
  <si>
    <t>TestMap3</t>
  </si>
  <si>
    <t>TestMap4</t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</si>
  <si>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</si>
  <si>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</si>
  <si>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</si>
  <si>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</si>
  <si>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</si>
  <si>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</si>
  <si>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TestMap5</t>
  </si>
  <si>
    <t>TestMap1</t>
  </si>
  <si>
    <t>TestMap6</t>
  </si>
  <si>
    <t>TestMap7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</si>
</sst>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C29" sqref="C29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904</v>
      </c>
    </row>
    <row r="3" spans="1:2" x14ac:dyDescent="0.15">
      <c r="A3" t="s">
        <v>73</v>
      </c>
      <c r="B3" s="12" t="s">
        <v>903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738</v>
      </c>
      <c r="B10" s="12" t="s">
        <v>738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739</v>
      </c>
      <c r="B31" s="12"/>
    </row>
    <row r="32" spans="1:2" x14ac:dyDescent="0.15">
      <c r="A32" t="s">
        <v>114</v>
      </c>
      <c r="B32" s="12" t="s">
        <v>905</v>
      </c>
    </row>
    <row r="33" spans="1:2" x14ac:dyDescent="0.15">
      <c r="A33" s="12" t="s">
        <v>740</v>
      </c>
      <c r="B33" s="12" t="s">
        <v>740</v>
      </c>
    </row>
    <row r="34" spans="1:2" x14ac:dyDescent="0.15">
      <c r="A34" s="12" t="s">
        <v>815</v>
      </c>
      <c r="B34" s="12" t="s">
        <v>815</v>
      </c>
    </row>
    <row r="38" spans="1:2" x14ac:dyDescent="0.15">
      <c r="A38" s="12"/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9"/>
  <sheetViews>
    <sheetView workbookViewId="0">
      <pane xSplit="1" ySplit="3" topLeftCell="B4" activePane="bottomRight" state="frozen"/>
      <selection pane="topRight"/>
      <selection pane="bottomLeft"/>
      <selection pane="bottomRight" activeCell="E10" sqref="E10:E15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9" max="9" width="6" customWidth="1"/>
    <col min="10" max="10" width="4.125" customWidth="1"/>
    <col min="11" max="11" width="5.25" customWidth="1"/>
    <col min="12" max="12" width="4" customWidth="1"/>
    <col min="13" max="14" width="4.5" customWidth="1"/>
    <col min="15" max="16" width="3.875" customWidth="1"/>
    <col min="17" max="19" width="3.625" customWidth="1"/>
    <col min="20" max="21" width="4.375" customWidth="1"/>
    <col min="22" max="24" width="8" customWidth="1"/>
    <col min="25" max="25" width="9.75" customWidth="1"/>
    <col min="28" max="28" width="13.875" bestFit="1" customWidth="1"/>
    <col min="29" max="29" width="34.5" customWidth="1"/>
    <col min="30" max="31" width="9.875" customWidth="1"/>
    <col min="44" max="44" width="13.25" customWidth="1"/>
    <col min="45" max="45" width="16.125" customWidth="1"/>
    <col min="48" max="48" width="14.875" customWidth="1"/>
    <col min="49" max="50" width="14" customWidth="1"/>
    <col min="51" max="51" width="12" customWidth="1"/>
  </cols>
  <sheetData>
    <row r="1" spans="1:51" x14ac:dyDescent="0.15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s="12" t="s">
        <v>809</v>
      </c>
      <c r="T1" t="s">
        <v>8</v>
      </c>
      <c r="V1" t="s">
        <v>9</v>
      </c>
      <c r="W1" s="12" t="s">
        <v>813</v>
      </c>
      <c r="X1" s="12" t="s">
        <v>827</v>
      </c>
      <c r="Y1" t="s">
        <v>10</v>
      </c>
      <c r="Z1" t="s">
        <v>11</v>
      </c>
      <c r="AA1" t="s">
        <v>22</v>
      </c>
      <c r="AB1" t="s">
        <v>12</v>
      </c>
      <c r="AC1" t="s">
        <v>13</v>
      </c>
      <c r="AD1" t="s">
        <v>14</v>
      </c>
      <c r="AE1" s="12" t="s">
        <v>562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L1" t="s">
        <v>20</v>
      </c>
      <c r="AM1" t="s">
        <v>21</v>
      </c>
      <c r="AN1" t="s">
        <v>23</v>
      </c>
      <c r="AO1" t="s">
        <v>24</v>
      </c>
      <c r="AQ1" t="s">
        <v>25</v>
      </c>
      <c r="AR1" t="s">
        <v>26</v>
      </c>
      <c r="AS1" t="s">
        <v>27</v>
      </c>
      <c r="AT1" t="s">
        <v>28</v>
      </c>
    </row>
    <row r="2" spans="1:51" x14ac:dyDescent="0.15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s="12" t="s">
        <v>808</v>
      </c>
      <c r="T2" t="s">
        <v>45</v>
      </c>
      <c r="U2" t="s">
        <v>46</v>
      </c>
      <c r="V2" t="s">
        <v>47</v>
      </c>
      <c r="W2" s="12" t="s">
        <v>812</v>
      </c>
      <c r="X2" s="12" t="s">
        <v>826</v>
      </c>
      <c r="Y2" t="s">
        <v>48</v>
      </c>
      <c r="Z2" t="s">
        <v>49</v>
      </c>
      <c r="AA2" t="s">
        <v>61</v>
      </c>
      <c r="AB2" t="s">
        <v>50</v>
      </c>
      <c r="AC2" t="s">
        <v>51</v>
      </c>
      <c r="AD2" t="s">
        <v>52</v>
      </c>
      <c r="AE2" s="12" t="s">
        <v>561</v>
      </c>
      <c r="AF2" t="s">
        <v>53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59</v>
      </c>
      <c r="AM2" t="s">
        <v>60</v>
      </c>
      <c r="AN2" t="s">
        <v>62</v>
      </c>
      <c r="AO2" t="s">
        <v>63</v>
      </c>
      <c r="AP2" t="s">
        <v>64</v>
      </c>
      <c r="AQ2" t="s">
        <v>65</v>
      </c>
      <c r="AR2" t="s">
        <v>66</v>
      </c>
      <c r="AS2" t="s">
        <v>67</v>
      </c>
      <c r="AT2" t="s">
        <v>68</v>
      </c>
      <c r="AU2" t="s">
        <v>69</v>
      </c>
      <c r="AV2" t="s">
        <v>70</v>
      </c>
      <c r="AW2" t="s">
        <v>71</v>
      </c>
      <c r="AX2" s="12" t="s">
        <v>886</v>
      </c>
      <c r="AY2" t="s">
        <v>72</v>
      </c>
    </row>
    <row r="3" spans="1:51" x14ac:dyDescent="0.15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s="12" t="s">
        <v>807</v>
      </c>
      <c r="T3" t="s">
        <v>74</v>
      </c>
      <c r="U3" t="s">
        <v>74</v>
      </c>
      <c r="V3" t="s">
        <v>75</v>
      </c>
      <c r="W3" s="12" t="s">
        <v>560</v>
      </c>
      <c r="X3" s="12" t="s">
        <v>729</v>
      </c>
      <c r="Y3" t="s">
        <v>74</v>
      </c>
      <c r="Z3" t="s">
        <v>74</v>
      </c>
      <c r="AA3" t="s">
        <v>75</v>
      </c>
      <c r="AB3" t="s">
        <v>73</v>
      </c>
      <c r="AC3" t="s">
        <v>76</v>
      </c>
      <c r="AD3" t="s">
        <v>76</v>
      </c>
      <c r="AE3" s="12" t="s">
        <v>560</v>
      </c>
      <c r="AF3" t="s">
        <v>75</v>
      </c>
      <c r="AG3" t="s">
        <v>77</v>
      </c>
      <c r="AH3" t="s">
        <v>77</v>
      </c>
      <c r="AI3" t="s">
        <v>74</v>
      </c>
      <c r="AJ3" t="s">
        <v>75</v>
      </c>
      <c r="AL3" t="s">
        <v>77</v>
      </c>
      <c r="AM3" t="s">
        <v>74</v>
      </c>
      <c r="AN3" t="s">
        <v>75</v>
      </c>
      <c r="AO3" t="s">
        <v>77</v>
      </c>
      <c r="AP3" t="s">
        <v>78</v>
      </c>
      <c r="AQ3" t="s">
        <v>73</v>
      </c>
      <c r="AR3" t="s">
        <v>73</v>
      </c>
      <c r="AS3" t="s">
        <v>73</v>
      </c>
      <c r="AT3" t="s">
        <v>74</v>
      </c>
      <c r="AU3" t="s">
        <v>79</v>
      </c>
      <c r="AV3" t="s">
        <v>79</v>
      </c>
      <c r="AW3" t="s">
        <v>79</v>
      </c>
      <c r="AX3" s="12" t="s">
        <v>888</v>
      </c>
      <c r="AY3" t="s">
        <v>74</v>
      </c>
    </row>
    <row r="4" spans="1:51" x14ac:dyDescent="0.15">
      <c r="A4" t="s">
        <v>80</v>
      </c>
    </row>
    <row r="5" spans="1:51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V5">
        <v>1</v>
      </c>
      <c r="AA5">
        <v>1</v>
      </c>
      <c r="AE5">
        <v>1</v>
      </c>
      <c r="AM5">
        <v>1</v>
      </c>
      <c r="AN5">
        <v>0.25</v>
      </c>
      <c r="AV5" t="s">
        <v>85</v>
      </c>
      <c r="AW5" t="s">
        <v>86</v>
      </c>
      <c r="AY5">
        <v>1</v>
      </c>
    </row>
    <row r="6" spans="1:51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V6">
        <v>1</v>
      </c>
      <c r="AA6">
        <v>1.9</v>
      </c>
      <c r="AC6" s="12" t="s">
        <v>644</v>
      </c>
      <c r="AE6">
        <v>1</v>
      </c>
      <c r="AM6">
        <v>1</v>
      </c>
      <c r="AN6">
        <v>0.25</v>
      </c>
      <c r="AV6" t="s">
        <v>85</v>
      </c>
      <c r="AW6" t="s">
        <v>91</v>
      </c>
      <c r="AY6">
        <v>1</v>
      </c>
    </row>
    <row r="7" spans="1:51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V7">
        <v>1</v>
      </c>
      <c r="AA7">
        <v>0.75</v>
      </c>
      <c r="AC7" t="s">
        <v>95</v>
      </c>
      <c r="AE7">
        <v>1</v>
      </c>
      <c r="AM7">
        <v>1</v>
      </c>
      <c r="AN7">
        <v>0.25</v>
      </c>
      <c r="AV7" t="s">
        <v>85</v>
      </c>
      <c r="AW7" t="s">
        <v>86</v>
      </c>
      <c r="AY7">
        <v>1</v>
      </c>
    </row>
    <row r="8" spans="1:51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V8">
        <v>1</v>
      </c>
      <c r="AA8">
        <v>1.9</v>
      </c>
      <c r="AC8" t="s">
        <v>97</v>
      </c>
      <c r="AE8">
        <v>1</v>
      </c>
      <c r="AM8">
        <v>1</v>
      </c>
      <c r="AN8">
        <v>0.25</v>
      </c>
      <c r="AV8" t="s">
        <v>85</v>
      </c>
      <c r="AW8" t="s">
        <v>91</v>
      </c>
      <c r="AY8">
        <v>1</v>
      </c>
    </row>
    <row r="9" spans="1:51" x14ac:dyDescent="0.15">
      <c r="A9" s="12" t="s">
        <v>592</v>
      </c>
      <c r="B9" t="s">
        <v>82</v>
      </c>
      <c r="C9" s="12" t="s">
        <v>595</v>
      </c>
      <c r="D9" s="15" t="s">
        <v>594</v>
      </c>
      <c r="E9" t="str">
        <f t="shared" ref="E9:E11" si="1">"enemy_"&amp;D9&amp;"_"&amp;C9</f>
        <v>enemy_1510_frstar2</v>
      </c>
      <c r="I9">
        <v>15000</v>
      </c>
      <c r="K9">
        <v>530</v>
      </c>
      <c r="M9">
        <v>440</v>
      </c>
      <c r="O9">
        <v>50</v>
      </c>
      <c r="V9">
        <v>1</v>
      </c>
      <c r="Z9">
        <v>6</v>
      </c>
      <c r="AA9">
        <v>0.5</v>
      </c>
      <c r="AB9" s="12" t="s">
        <v>702</v>
      </c>
      <c r="AC9" s="12" t="s">
        <v>737</v>
      </c>
      <c r="AE9">
        <v>1</v>
      </c>
      <c r="AM9">
        <v>2</v>
      </c>
      <c r="AN9">
        <v>0.25</v>
      </c>
      <c r="AV9" t="s">
        <v>85</v>
      </c>
      <c r="AW9" s="12" t="s">
        <v>593</v>
      </c>
      <c r="AX9" s="12"/>
      <c r="AY9">
        <v>1</v>
      </c>
    </row>
    <row r="10" spans="1:51" x14ac:dyDescent="0.15">
      <c r="A10" s="12" t="s">
        <v>663</v>
      </c>
      <c r="B10" t="s">
        <v>82</v>
      </c>
      <c r="C10" s="12" t="s">
        <v>664</v>
      </c>
      <c r="D10" s="15" t="s">
        <v>665</v>
      </c>
      <c r="E10" t="str">
        <f t="shared" si="1"/>
        <v>enemy_1065_snwolf_2</v>
      </c>
      <c r="I10">
        <v>4650</v>
      </c>
      <c r="K10">
        <v>430</v>
      </c>
      <c r="M10">
        <v>0</v>
      </c>
      <c r="O10">
        <v>30</v>
      </c>
      <c r="V10">
        <v>1</v>
      </c>
      <c r="AA10">
        <v>1.9</v>
      </c>
      <c r="AB10" s="12" t="s">
        <v>702</v>
      </c>
      <c r="AC10" s="12" t="s">
        <v>644</v>
      </c>
      <c r="AE10">
        <v>1</v>
      </c>
      <c r="AM10">
        <v>1</v>
      </c>
      <c r="AN10">
        <v>0.25</v>
      </c>
      <c r="AV10" t="s">
        <v>85</v>
      </c>
      <c r="AW10" s="12" t="s">
        <v>671</v>
      </c>
      <c r="AX10" s="12"/>
      <c r="AY10">
        <v>1</v>
      </c>
    </row>
    <row r="11" spans="1:51" x14ac:dyDescent="0.15">
      <c r="A11" s="12" t="s">
        <v>650</v>
      </c>
      <c r="B11" t="s">
        <v>82</v>
      </c>
      <c r="C11" s="12" t="s">
        <v>646</v>
      </c>
      <c r="D11" s="15" t="s">
        <v>645</v>
      </c>
      <c r="E11" t="str">
        <f t="shared" si="1"/>
        <v>enemy_1067_snslime_2</v>
      </c>
      <c r="I11">
        <v>4850</v>
      </c>
      <c r="K11">
        <v>370</v>
      </c>
      <c r="M11">
        <v>0</v>
      </c>
      <c r="O11">
        <v>0</v>
      </c>
      <c r="V11">
        <v>1</v>
      </c>
      <c r="AA11">
        <v>1</v>
      </c>
      <c r="AB11" s="12" t="s">
        <v>703</v>
      </c>
      <c r="AC11" s="12" t="s">
        <v>653</v>
      </c>
      <c r="AE11">
        <v>1</v>
      </c>
      <c r="AM11">
        <v>1</v>
      </c>
      <c r="AN11">
        <v>0.25</v>
      </c>
      <c r="AV11" t="s">
        <v>85</v>
      </c>
      <c r="AW11" s="12" t="s">
        <v>593</v>
      </c>
      <c r="AX11" s="12"/>
      <c r="AY11">
        <v>1</v>
      </c>
    </row>
    <row r="12" spans="1:51" x14ac:dyDescent="0.15">
      <c r="A12" s="12" t="s">
        <v>656</v>
      </c>
      <c r="B12" t="s">
        <v>82</v>
      </c>
      <c r="C12" s="12" t="s">
        <v>657</v>
      </c>
      <c r="D12" s="15" t="s">
        <v>658</v>
      </c>
      <c r="E12" t="str">
        <f t="shared" ref="E12" si="2">"enemy_"&amp;D12&amp;"_"&amp;C12</f>
        <v>enemy_1068_snmage_2</v>
      </c>
      <c r="I12">
        <v>8000</v>
      </c>
      <c r="K12">
        <v>400</v>
      </c>
      <c r="M12">
        <v>250</v>
      </c>
      <c r="O12">
        <v>50</v>
      </c>
      <c r="V12">
        <v>1</v>
      </c>
      <c r="Z12">
        <v>2</v>
      </c>
      <c r="AA12">
        <v>0.8</v>
      </c>
      <c r="AB12" s="12" t="s">
        <v>701</v>
      </c>
      <c r="AC12" s="12" t="s">
        <v>660</v>
      </c>
      <c r="AE12">
        <v>1</v>
      </c>
      <c r="AM12">
        <v>1</v>
      </c>
      <c r="AN12">
        <v>0.25</v>
      </c>
      <c r="AV12" t="s">
        <v>85</v>
      </c>
      <c r="AW12" s="12" t="s">
        <v>593</v>
      </c>
      <c r="AX12" s="12"/>
      <c r="AY12">
        <v>1</v>
      </c>
    </row>
    <row r="13" spans="1:51" x14ac:dyDescent="0.15">
      <c r="A13" s="12" t="s">
        <v>672</v>
      </c>
      <c r="B13" t="s">
        <v>82</v>
      </c>
      <c r="C13" s="12" t="s">
        <v>678</v>
      </c>
      <c r="D13" s="15" t="s">
        <v>677</v>
      </c>
      <c r="E13" t="str">
        <f t="shared" ref="E13:E15" si="3">"enemy_"&amp;D13&amp;"_"&amp;C13</f>
        <v>enemy_1066_snbow_2</v>
      </c>
      <c r="I13">
        <v>3500</v>
      </c>
      <c r="K13">
        <v>360</v>
      </c>
      <c r="M13">
        <v>100</v>
      </c>
      <c r="O13">
        <v>0</v>
      </c>
      <c r="V13">
        <v>1</v>
      </c>
      <c r="Z13">
        <v>2</v>
      </c>
      <c r="AA13">
        <v>0.9</v>
      </c>
      <c r="AB13" s="12" t="s">
        <v>701</v>
      </c>
      <c r="AC13" s="12" t="s">
        <v>679</v>
      </c>
      <c r="AE13">
        <v>1</v>
      </c>
      <c r="AM13">
        <v>1</v>
      </c>
      <c r="AN13">
        <v>0.25</v>
      </c>
      <c r="AV13" t="s">
        <v>85</v>
      </c>
      <c r="AW13" s="12" t="s">
        <v>593</v>
      </c>
      <c r="AX13" s="12"/>
      <c r="AY13">
        <v>1</v>
      </c>
    </row>
    <row r="14" spans="1:51" x14ac:dyDescent="0.15">
      <c r="A14" s="12" t="s">
        <v>683</v>
      </c>
      <c r="B14" t="s">
        <v>82</v>
      </c>
      <c r="C14" s="12" t="s">
        <v>685</v>
      </c>
      <c r="D14" s="15" t="s">
        <v>684</v>
      </c>
      <c r="E14" t="str">
        <f t="shared" ref="E14" si="4">"enemy_"&amp;D14&amp;"_"&amp;C14</f>
        <v>enemy_1069_icebrk_2</v>
      </c>
      <c r="I14">
        <v>25000</v>
      </c>
      <c r="K14">
        <v>1100</v>
      </c>
      <c r="M14">
        <v>600</v>
      </c>
      <c r="O14">
        <v>20</v>
      </c>
      <c r="V14">
        <v>1</v>
      </c>
      <c r="Z14">
        <v>3</v>
      </c>
      <c r="AA14">
        <v>0.7</v>
      </c>
      <c r="AB14" s="12" t="s">
        <v>702</v>
      </c>
      <c r="AC14" s="12" t="s">
        <v>686</v>
      </c>
      <c r="AE14">
        <v>1</v>
      </c>
      <c r="AM14">
        <v>1</v>
      </c>
      <c r="AN14">
        <v>0.25</v>
      </c>
      <c r="AV14" t="s">
        <v>85</v>
      </c>
      <c r="AW14" s="12" t="s">
        <v>593</v>
      </c>
      <c r="AX14" s="12"/>
      <c r="AY14">
        <v>1</v>
      </c>
    </row>
    <row r="15" spans="1:51" x14ac:dyDescent="0.15">
      <c r="A15" s="12" t="s">
        <v>673</v>
      </c>
      <c r="B15" t="s">
        <v>82</v>
      </c>
      <c r="C15" s="12" t="s">
        <v>676</v>
      </c>
      <c r="D15" s="15" t="s">
        <v>675</v>
      </c>
      <c r="E15" t="str">
        <f t="shared" si="3"/>
        <v>enemy_1024_mortar_2</v>
      </c>
      <c r="I15">
        <v>5000</v>
      </c>
      <c r="K15">
        <v>550</v>
      </c>
      <c r="M15">
        <v>150</v>
      </c>
      <c r="O15">
        <v>0</v>
      </c>
      <c r="V15">
        <v>1</v>
      </c>
      <c r="Z15">
        <v>2</v>
      </c>
      <c r="AA15">
        <v>0.8</v>
      </c>
      <c r="AB15" s="12" t="s">
        <v>705</v>
      </c>
      <c r="AC15" s="12" t="s">
        <v>682</v>
      </c>
      <c r="AE15">
        <v>1</v>
      </c>
      <c r="AM15">
        <v>1</v>
      </c>
      <c r="AN15">
        <v>0.25</v>
      </c>
      <c r="AV15" s="12" t="s">
        <v>674</v>
      </c>
      <c r="AW15" s="12" t="s">
        <v>593</v>
      </c>
      <c r="AX15" s="12"/>
      <c r="AY15">
        <v>1</v>
      </c>
    </row>
    <row r="16" spans="1:51" x14ac:dyDescent="0.15">
      <c r="A16" s="12"/>
      <c r="C16" s="12"/>
      <c r="D16" s="15"/>
      <c r="AC16" s="12"/>
      <c r="AV16" s="12"/>
      <c r="AW16" s="12"/>
      <c r="AX16" s="12"/>
    </row>
    <row r="18" spans="1:51" x14ac:dyDescent="0.15">
      <c r="A18" t="s">
        <v>0</v>
      </c>
    </row>
    <row r="19" spans="1:51" x14ac:dyDescent="0.15">
      <c r="A19" t="s">
        <v>98</v>
      </c>
    </row>
    <row r="20" spans="1:51" x14ac:dyDescent="0.15">
      <c r="A20" t="s">
        <v>99</v>
      </c>
      <c r="B20" t="s">
        <v>100</v>
      </c>
      <c r="C20" t="s">
        <v>101</v>
      </c>
      <c r="D20" s="10" t="s">
        <v>102</v>
      </c>
      <c r="E20" t="str">
        <f>"char_"&amp;D20&amp;"_"&amp;C20</f>
        <v>char_002_amiya</v>
      </c>
      <c r="F20" t="s">
        <v>103</v>
      </c>
      <c r="I20">
        <v>1480</v>
      </c>
      <c r="J20">
        <v>400</v>
      </c>
      <c r="K20">
        <v>612</v>
      </c>
      <c r="L20">
        <v>100</v>
      </c>
      <c r="M20">
        <v>121</v>
      </c>
      <c r="O20">
        <v>20</v>
      </c>
      <c r="Q20">
        <v>20</v>
      </c>
      <c r="R20">
        <v>-2</v>
      </c>
      <c r="S20">
        <v>0.5</v>
      </c>
      <c r="T20">
        <v>70</v>
      </c>
      <c r="V20">
        <v>1</v>
      </c>
      <c r="W20">
        <v>1</v>
      </c>
      <c r="AC20" t="s">
        <v>104</v>
      </c>
      <c r="AD20" t="s">
        <v>105</v>
      </c>
      <c r="AG20">
        <v>1</v>
      </c>
      <c r="AI20">
        <v>1</v>
      </c>
      <c r="AJ20">
        <v>0.5</v>
      </c>
      <c r="AN20">
        <v>0.25</v>
      </c>
      <c r="AP20" t="s">
        <v>106</v>
      </c>
      <c r="AQ20" s="11" t="str">
        <f t="shared" ref="AQ20:AQ29" si="5">"icon_"&amp;C20</f>
        <v>icon_amiya</v>
      </c>
      <c r="AR20" t="str">
        <f>"half_"&amp;C20</f>
        <v>half_amiya</v>
      </c>
      <c r="AS20" t="str">
        <f>C20</f>
        <v>amiya</v>
      </c>
      <c r="AT20">
        <v>5</v>
      </c>
      <c r="AV20" t="s">
        <v>85</v>
      </c>
      <c r="AX20" s="12" t="s">
        <v>887</v>
      </c>
      <c r="AY20">
        <v>1</v>
      </c>
    </row>
    <row r="21" spans="1:51" x14ac:dyDescent="0.15">
      <c r="A21" t="s">
        <v>107</v>
      </c>
      <c r="B21" t="s">
        <v>100</v>
      </c>
      <c r="C21" t="s">
        <v>108</v>
      </c>
      <c r="D21" s="10" t="s">
        <v>109</v>
      </c>
      <c r="E21" t="str">
        <f t="shared" ref="E21:E29" si="6">"char_"&amp;D21&amp;"_"&amp;C21</f>
        <v>char_298_susuro</v>
      </c>
      <c r="F21" t="s">
        <v>110</v>
      </c>
      <c r="I21">
        <v>100</v>
      </c>
      <c r="K21">
        <v>20</v>
      </c>
      <c r="M21">
        <v>5</v>
      </c>
      <c r="O21">
        <v>0</v>
      </c>
      <c r="Q21">
        <v>15</v>
      </c>
      <c r="S21">
        <v>0.5</v>
      </c>
      <c r="T21">
        <v>20</v>
      </c>
      <c r="V21">
        <v>1</v>
      </c>
      <c r="W21">
        <v>1</v>
      </c>
      <c r="AC21" t="s">
        <v>111</v>
      </c>
      <c r="AD21" t="s">
        <v>112</v>
      </c>
      <c r="AG21">
        <v>1</v>
      </c>
      <c r="AI21">
        <v>1</v>
      </c>
      <c r="AJ21">
        <v>0.5</v>
      </c>
      <c r="AN21">
        <v>0.25</v>
      </c>
      <c r="AP21" t="s">
        <v>113</v>
      </c>
      <c r="AQ21" s="11" t="str">
        <f t="shared" si="5"/>
        <v>icon_susuro</v>
      </c>
      <c r="AR21" t="str">
        <f t="shared" ref="AR21:AR45" si="7">"half_"&amp;C21</f>
        <v>half_susuro</v>
      </c>
      <c r="AS21" t="str">
        <f t="shared" ref="AS21:AS45" si="8">C21</f>
        <v>susuro</v>
      </c>
      <c r="AT21">
        <v>4</v>
      </c>
      <c r="AV21" t="s">
        <v>85</v>
      </c>
      <c r="AX21" s="12" t="s">
        <v>887</v>
      </c>
      <c r="AY21">
        <v>1</v>
      </c>
    </row>
    <row r="22" spans="1:51" x14ac:dyDescent="0.15">
      <c r="A22" t="s">
        <v>119</v>
      </c>
      <c r="B22" t="s">
        <v>100</v>
      </c>
      <c r="C22" t="s">
        <v>120</v>
      </c>
      <c r="D22" s="10" t="s">
        <v>121</v>
      </c>
      <c r="E22" t="str">
        <f t="shared" si="6"/>
        <v>char_009_12fce</v>
      </c>
      <c r="F22" t="s">
        <v>122</v>
      </c>
      <c r="I22">
        <v>100</v>
      </c>
      <c r="K22">
        <v>20</v>
      </c>
      <c r="M22">
        <v>5</v>
      </c>
      <c r="O22">
        <v>0</v>
      </c>
      <c r="Q22">
        <v>15</v>
      </c>
      <c r="S22">
        <v>0.5</v>
      </c>
      <c r="T22">
        <v>20</v>
      </c>
      <c r="V22">
        <v>1</v>
      </c>
      <c r="W22">
        <v>1</v>
      </c>
      <c r="AC22" t="s">
        <v>123</v>
      </c>
      <c r="AD22" t="s">
        <v>124</v>
      </c>
      <c r="AG22">
        <v>1</v>
      </c>
      <c r="AI22">
        <v>1</v>
      </c>
      <c r="AJ22">
        <v>0.5</v>
      </c>
      <c r="AN22">
        <v>0.25</v>
      </c>
      <c r="AP22" t="s">
        <v>106</v>
      </c>
      <c r="AQ22" s="11" t="str">
        <f t="shared" si="5"/>
        <v>icon_12fce</v>
      </c>
      <c r="AR22" t="str">
        <f t="shared" si="7"/>
        <v>half_12fce</v>
      </c>
      <c r="AS22" t="str">
        <f t="shared" si="8"/>
        <v>12fce</v>
      </c>
      <c r="AT22">
        <v>4</v>
      </c>
      <c r="AV22" t="s">
        <v>85</v>
      </c>
      <c r="AX22" s="12" t="s">
        <v>887</v>
      </c>
      <c r="AY22">
        <v>1</v>
      </c>
    </row>
    <row r="23" spans="1:51" x14ac:dyDescent="0.15">
      <c r="A23" t="s">
        <v>125</v>
      </c>
      <c r="B23" t="s">
        <v>100</v>
      </c>
      <c r="C23" t="s">
        <v>126</v>
      </c>
      <c r="D23" s="10" t="s">
        <v>127</v>
      </c>
      <c r="E23" t="str">
        <f t="shared" si="6"/>
        <v>char_010_chen</v>
      </c>
      <c r="F23" t="s">
        <v>128</v>
      </c>
      <c r="I23">
        <v>100</v>
      </c>
      <c r="K23">
        <v>20</v>
      </c>
      <c r="M23">
        <v>5</v>
      </c>
      <c r="O23">
        <v>0</v>
      </c>
      <c r="Q23">
        <v>15</v>
      </c>
      <c r="S23">
        <v>0.5</v>
      </c>
      <c r="T23">
        <v>20</v>
      </c>
      <c r="V23">
        <v>1</v>
      </c>
      <c r="W23">
        <v>1</v>
      </c>
      <c r="AC23" t="s">
        <v>129</v>
      </c>
      <c r="AD23" t="s">
        <v>130</v>
      </c>
      <c r="AH23">
        <v>1</v>
      </c>
      <c r="AI23">
        <v>2</v>
      </c>
      <c r="AJ23">
        <v>0.5</v>
      </c>
      <c r="AN23">
        <v>0.25</v>
      </c>
      <c r="AP23" t="s">
        <v>118</v>
      </c>
      <c r="AQ23" s="11" t="str">
        <f t="shared" si="5"/>
        <v>icon_chen</v>
      </c>
      <c r="AR23" t="str">
        <f t="shared" si="7"/>
        <v>half_chen</v>
      </c>
      <c r="AS23" t="str">
        <f t="shared" si="8"/>
        <v>chen</v>
      </c>
      <c r="AT23">
        <v>6</v>
      </c>
      <c r="AV23" t="s">
        <v>85</v>
      </c>
      <c r="AX23" s="12" t="s">
        <v>887</v>
      </c>
      <c r="AY23">
        <v>1</v>
      </c>
    </row>
    <row r="24" spans="1:51" x14ac:dyDescent="0.15">
      <c r="A24" t="s">
        <v>131</v>
      </c>
      <c r="B24" t="s">
        <v>100</v>
      </c>
      <c r="C24" t="s">
        <v>132</v>
      </c>
      <c r="D24" s="10" t="s">
        <v>133</v>
      </c>
      <c r="E24" t="str">
        <f t="shared" si="6"/>
        <v>char_017_huang</v>
      </c>
      <c r="F24" t="s">
        <v>134</v>
      </c>
      <c r="I24">
        <v>100</v>
      </c>
      <c r="K24">
        <v>20</v>
      </c>
      <c r="M24">
        <v>5</v>
      </c>
      <c r="O24">
        <v>0</v>
      </c>
      <c r="Q24">
        <v>15</v>
      </c>
      <c r="S24">
        <v>0.5</v>
      </c>
      <c r="T24">
        <v>20</v>
      </c>
      <c r="V24">
        <v>1</v>
      </c>
      <c r="W24">
        <v>1</v>
      </c>
      <c r="AC24" t="s">
        <v>129</v>
      </c>
      <c r="AD24" t="s">
        <v>130</v>
      </c>
      <c r="AH24">
        <v>1</v>
      </c>
      <c r="AI24">
        <v>2</v>
      </c>
      <c r="AJ24">
        <v>0.5</v>
      </c>
      <c r="AN24">
        <v>0.25</v>
      </c>
      <c r="AP24" t="s">
        <v>118</v>
      </c>
      <c r="AQ24" s="11" t="str">
        <f t="shared" si="5"/>
        <v>icon_huang</v>
      </c>
      <c r="AR24" t="str">
        <f t="shared" si="7"/>
        <v>half_huang</v>
      </c>
      <c r="AS24" t="str">
        <f t="shared" si="8"/>
        <v>huang</v>
      </c>
      <c r="AT24">
        <v>6</v>
      </c>
      <c r="AV24" t="s">
        <v>85</v>
      </c>
      <c r="AX24" s="12" t="s">
        <v>887</v>
      </c>
      <c r="AY24">
        <v>1</v>
      </c>
    </row>
    <row r="25" spans="1:51" x14ac:dyDescent="0.15">
      <c r="A25" t="s">
        <v>135</v>
      </c>
      <c r="B25" t="s">
        <v>100</v>
      </c>
      <c r="C25" t="s">
        <v>136</v>
      </c>
      <c r="D25" s="10" t="s">
        <v>137</v>
      </c>
      <c r="E25" t="str">
        <f t="shared" si="6"/>
        <v>char_235_jesica</v>
      </c>
      <c r="F25" t="s">
        <v>138</v>
      </c>
      <c r="I25">
        <v>100</v>
      </c>
      <c r="K25">
        <v>20</v>
      </c>
      <c r="M25">
        <v>5</v>
      </c>
      <c r="O25">
        <v>0</v>
      </c>
      <c r="Q25">
        <v>15</v>
      </c>
      <c r="S25">
        <v>0.5</v>
      </c>
      <c r="T25">
        <v>20</v>
      </c>
      <c r="V25">
        <v>1</v>
      </c>
      <c r="W25">
        <v>1</v>
      </c>
      <c r="AC25" t="s">
        <v>104</v>
      </c>
      <c r="AD25" t="s">
        <v>139</v>
      </c>
      <c r="AG25">
        <v>1</v>
      </c>
      <c r="AI25">
        <v>1</v>
      </c>
      <c r="AJ25">
        <v>0.5</v>
      </c>
      <c r="AN25">
        <v>0.25</v>
      </c>
      <c r="AP25" t="s">
        <v>140</v>
      </c>
      <c r="AQ25" s="11" t="str">
        <f t="shared" si="5"/>
        <v>icon_jesica</v>
      </c>
      <c r="AR25" t="str">
        <f t="shared" si="7"/>
        <v>half_jesica</v>
      </c>
      <c r="AS25" t="str">
        <f t="shared" si="8"/>
        <v>jesica</v>
      </c>
      <c r="AT25">
        <v>4</v>
      </c>
      <c r="AV25" t="s">
        <v>85</v>
      </c>
      <c r="AX25" s="12" t="s">
        <v>887</v>
      </c>
      <c r="AY25">
        <v>1</v>
      </c>
    </row>
    <row r="26" spans="1:51" x14ac:dyDescent="0.15">
      <c r="A26" s="12" t="s">
        <v>738</v>
      </c>
      <c r="B26" t="s">
        <v>100</v>
      </c>
      <c r="C26" t="s">
        <v>142</v>
      </c>
      <c r="D26" s="10" t="s">
        <v>143</v>
      </c>
      <c r="E26" t="str">
        <f t="shared" si="6"/>
        <v>char_136_hsguma</v>
      </c>
      <c r="F26" t="s">
        <v>141</v>
      </c>
      <c r="I26">
        <v>100</v>
      </c>
      <c r="K26">
        <v>10</v>
      </c>
      <c r="M26">
        <v>5</v>
      </c>
      <c r="O26">
        <v>0</v>
      </c>
      <c r="Q26">
        <v>15</v>
      </c>
      <c r="S26">
        <v>0.5</v>
      </c>
      <c r="T26">
        <v>20</v>
      </c>
      <c r="V26">
        <v>1</v>
      </c>
      <c r="W26">
        <v>1</v>
      </c>
      <c r="AC26" t="s">
        <v>144</v>
      </c>
      <c r="AD26" t="s">
        <v>145</v>
      </c>
      <c r="AH26">
        <v>1</v>
      </c>
      <c r="AI26">
        <v>3</v>
      </c>
      <c r="AJ26">
        <v>0.5</v>
      </c>
      <c r="AN26">
        <v>0.25</v>
      </c>
      <c r="AP26" t="s">
        <v>146</v>
      </c>
      <c r="AQ26" s="11" t="str">
        <f t="shared" si="5"/>
        <v>icon_hsguma</v>
      </c>
      <c r="AR26" t="str">
        <f t="shared" si="7"/>
        <v>half_hsguma</v>
      </c>
      <c r="AS26" t="str">
        <f t="shared" si="8"/>
        <v>hsguma</v>
      </c>
      <c r="AT26">
        <v>6</v>
      </c>
      <c r="AV26" t="s">
        <v>85</v>
      </c>
      <c r="AX26" s="12" t="s">
        <v>887</v>
      </c>
      <c r="AY26">
        <v>1</v>
      </c>
    </row>
    <row r="27" spans="1:51" x14ac:dyDescent="0.15">
      <c r="A27" t="s">
        <v>147</v>
      </c>
      <c r="B27" t="s">
        <v>100</v>
      </c>
      <c r="C27" t="s">
        <v>148</v>
      </c>
      <c r="D27" s="10" t="s">
        <v>149</v>
      </c>
      <c r="E27" t="str">
        <f t="shared" si="6"/>
        <v>char_213_mostma</v>
      </c>
      <c r="F27" t="s">
        <v>150</v>
      </c>
      <c r="I27">
        <v>100</v>
      </c>
      <c r="K27">
        <v>20</v>
      </c>
      <c r="M27">
        <v>5</v>
      </c>
      <c r="O27">
        <v>0</v>
      </c>
      <c r="Q27">
        <v>15</v>
      </c>
      <c r="S27">
        <v>0.5</v>
      </c>
      <c r="T27">
        <v>20</v>
      </c>
      <c r="V27">
        <v>1</v>
      </c>
      <c r="W27">
        <v>1</v>
      </c>
      <c r="AC27" t="s">
        <v>104</v>
      </c>
      <c r="AD27" t="s">
        <v>130</v>
      </c>
      <c r="AG27">
        <v>1</v>
      </c>
      <c r="AI27">
        <v>1</v>
      </c>
      <c r="AJ27">
        <v>0.5</v>
      </c>
      <c r="AN27">
        <v>0.25</v>
      </c>
      <c r="AP27" t="s">
        <v>106</v>
      </c>
      <c r="AQ27" s="11" t="str">
        <f t="shared" si="5"/>
        <v>icon_mostma</v>
      </c>
      <c r="AR27" t="str">
        <f t="shared" si="7"/>
        <v>half_mostma</v>
      </c>
      <c r="AS27" t="str">
        <f t="shared" si="8"/>
        <v>mostma</v>
      </c>
      <c r="AT27">
        <v>6</v>
      </c>
      <c r="AV27" t="s">
        <v>85</v>
      </c>
      <c r="AX27" s="12" t="s">
        <v>887</v>
      </c>
      <c r="AY27">
        <v>1</v>
      </c>
    </row>
    <row r="28" spans="1:51" x14ac:dyDescent="0.15">
      <c r="A28" t="s">
        <v>151</v>
      </c>
      <c r="B28" t="s">
        <v>100</v>
      </c>
      <c r="C28" t="s">
        <v>152</v>
      </c>
      <c r="D28" s="10" t="s">
        <v>153</v>
      </c>
      <c r="E28" t="str">
        <f t="shared" si="6"/>
        <v>char_101_sora</v>
      </c>
      <c r="F28" t="s">
        <v>154</v>
      </c>
      <c r="I28">
        <v>100</v>
      </c>
      <c r="K28">
        <v>20</v>
      </c>
      <c r="M28">
        <v>5</v>
      </c>
      <c r="O28">
        <v>0</v>
      </c>
      <c r="Q28">
        <v>15</v>
      </c>
      <c r="S28">
        <v>0.5</v>
      </c>
      <c r="T28">
        <v>20</v>
      </c>
      <c r="V28">
        <v>1</v>
      </c>
      <c r="W28">
        <v>1</v>
      </c>
      <c r="AC28" t="s">
        <v>155</v>
      </c>
      <c r="AD28" t="s">
        <v>156</v>
      </c>
      <c r="AG28">
        <v>1</v>
      </c>
      <c r="AI28">
        <v>1</v>
      </c>
      <c r="AJ28">
        <v>0.5</v>
      </c>
      <c r="AN28">
        <v>0.25</v>
      </c>
      <c r="AP28" t="s">
        <v>113</v>
      </c>
      <c r="AQ28" s="11" t="str">
        <f t="shared" si="5"/>
        <v>icon_sora</v>
      </c>
      <c r="AR28" t="str">
        <f t="shared" si="7"/>
        <v>half_sora</v>
      </c>
      <c r="AS28" t="str">
        <f t="shared" si="8"/>
        <v>sora</v>
      </c>
      <c r="AT28">
        <v>4</v>
      </c>
      <c r="AV28" t="s">
        <v>85</v>
      </c>
      <c r="AX28" s="12" t="s">
        <v>887</v>
      </c>
      <c r="AY28">
        <v>1</v>
      </c>
    </row>
    <row r="29" spans="1:51" x14ac:dyDescent="0.15">
      <c r="A29" t="s">
        <v>157</v>
      </c>
      <c r="B29" t="s">
        <v>100</v>
      </c>
      <c r="C29" t="s">
        <v>158</v>
      </c>
      <c r="D29">
        <v>284</v>
      </c>
      <c r="E29" t="str">
        <f t="shared" si="6"/>
        <v>char_284_spot</v>
      </c>
      <c r="F29" t="s">
        <v>157</v>
      </c>
      <c r="G29">
        <v>1</v>
      </c>
      <c r="H29">
        <v>55</v>
      </c>
      <c r="I29">
        <v>1833</v>
      </c>
      <c r="K29">
        <v>320</v>
      </c>
      <c r="L29">
        <v>30</v>
      </c>
      <c r="M29">
        <v>442</v>
      </c>
      <c r="N29">
        <v>54</v>
      </c>
      <c r="O29">
        <v>10</v>
      </c>
      <c r="Q29">
        <v>17</v>
      </c>
      <c r="R29">
        <v>-2</v>
      </c>
      <c r="S29">
        <v>0.5</v>
      </c>
      <c r="T29">
        <v>70</v>
      </c>
      <c r="U29">
        <v>-4</v>
      </c>
      <c r="V29">
        <v>1.2</v>
      </c>
      <c r="W29">
        <v>1</v>
      </c>
      <c r="AC29" t="s">
        <v>159</v>
      </c>
      <c r="AD29" t="s">
        <v>160</v>
      </c>
      <c r="AH29">
        <v>1</v>
      </c>
      <c r="AI29">
        <v>3</v>
      </c>
      <c r="AJ29">
        <v>0.5</v>
      </c>
      <c r="AN29">
        <v>0.25</v>
      </c>
      <c r="AP29" t="s">
        <v>146</v>
      </c>
      <c r="AQ29" s="11" t="str">
        <f t="shared" si="5"/>
        <v>icon_spot</v>
      </c>
      <c r="AR29" t="str">
        <f t="shared" si="7"/>
        <v>half_spot</v>
      </c>
      <c r="AS29" t="str">
        <f t="shared" si="8"/>
        <v>spot</v>
      </c>
      <c r="AT29">
        <v>3</v>
      </c>
      <c r="AV29" t="s">
        <v>85</v>
      </c>
      <c r="AX29" s="12" t="s">
        <v>887</v>
      </c>
      <c r="AY29">
        <v>1</v>
      </c>
    </row>
    <row r="30" spans="1:51" x14ac:dyDescent="0.15">
      <c r="A30" t="s">
        <v>161</v>
      </c>
      <c r="B30" t="s">
        <v>100</v>
      </c>
      <c r="C30" t="s">
        <v>162</v>
      </c>
      <c r="D30">
        <v>281</v>
      </c>
      <c r="E30" t="str">
        <f t="shared" ref="E30:E45" si="9">"char_"&amp;D30&amp;"_"&amp;C30</f>
        <v>char_281_popka</v>
      </c>
      <c r="F30" t="s">
        <v>161</v>
      </c>
      <c r="G30">
        <v>1</v>
      </c>
      <c r="H30">
        <v>55</v>
      </c>
      <c r="I30">
        <v>1858</v>
      </c>
      <c r="K30">
        <v>495</v>
      </c>
      <c r="L30">
        <v>73</v>
      </c>
      <c r="M30">
        <v>245</v>
      </c>
      <c r="O30">
        <v>0</v>
      </c>
      <c r="Q30">
        <v>19</v>
      </c>
      <c r="R30">
        <v>-2</v>
      </c>
      <c r="S30">
        <v>0.5</v>
      </c>
      <c r="T30">
        <v>70</v>
      </c>
      <c r="U30">
        <v>-4</v>
      </c>
      <c r="V30">
        <v>1.2</v>
      </c>
      <c r="W30">
        <v>1</v>
      </c>
      <c r="AC30" t="s">
        <v>163</v>
      </c>
      <c r="AD30" t="s">
        <v>164</v>
      </c>
      <c r="AH30">
        <v>1</v>
      </c>
      <c r="AI30">
        <v>2</v>
      </c>
      <c r="AJ30">
        <v>0.5</v>
      </c>
      <c r="AN30">
        <v>0.25</v>
      </c>
      <c r="AP30" t="s">
        <v>118</v>
      </c>
      <c r="AQ30" s="11" t="str">
        <f t="shared" ref="AQ30:AQ45" si="10">"icon_"&amp;C30</f>
        <v>icon_popka</v>
      </c>
      <c r="AR30" t="str">
        <f t="shared" si="7"/>
        <v>half_popka</v>
      </c>
      <c r="AS30" t="str">
        <f t="shared" si="8"/>
        <v>popka</v>
      </c>
      <c r="AT30">
        <v>3</v>
      </c>
      <c r="AV30" t="s">
        <v>85</v>
      </c>
      <c r="AX30" s="12" t="s">
        <v>887</v>
      </c>
      <c r="AY30">
        <v>1</v>
      </c>
    </row>
    <row r="31" spans="1:51" x14ac:dyDescent="0.15">
      <c r="A31" t="s">
        <v>165</v>
      </c>
      <c r="B31" t="s">
        <v>100</v>
      </c>
      <c r="C31" t="s">
        <v>166</v>
      </c>
      <c r="D31">
        <v>283</v>
      </c>
      <c r="E31" t="str">
        <f t="shared" si="9"/>
        <v>char_283_midn</v>
      </c>
      <c r="F31" t="s">
        <v>165</v>
      </c>
      <c r="G31">
        <v>1</v>
      </c>
      <c r="H31">
        <v>55</v>
      </c>
      <c r="I31">
        <v>1653</v>
      </c>
      <c r="K31">
        <v>497</v>
      </c>
      <c r="L31">
        <v>72</v>
      </c>
      <c r="M31">
        <v>282</v>
      </c>
      <c r="O31">
        <v>10</v>
      </c>
      <c r="Q31">
        <v>16</v>
      </c>
      <c r="R31">
        <v>-2</v>
      </c>
      <c r="S31">
        <v>0.5</v>
      </c>
      <c r="T31">
        <v>70</v>
      </c>
      <c r="U31">
        <v>-4</v>
      </c>
      <c r="V31">
        <v>1.3</v>
      </c>
      <c r="W31">
        <v>1</v>
      </c>
      <c r="AC31" s="12" t="s">
        <v>707</v>
      </c>
      <c r="AD31" t="s">
        <v>167</v>
      </c>
      <c r="AH31">
        <v>1</v>
      </c>
      <c r="AI31">
        <v>2</v>
      </c>
      <c r="AJ31">
        <v>0.5</v>
      </c>
      <c r="AN31">
        <v>0.25</v>
      </c>
      <c r="AP31" t="s">
        <v>118</v>
      </c>
      <c r="AQ31" s="11" t="str">
        <f t="shared" si="10"/>
        <v>icon_midn</v>
      </c>
      <c r="AR31" t="str">
        <f t="shared" si="7"/>
        <v>half_midn</v>
      </c>
      <c r="AS31" t="str">
        <f t="shared" si="8"/>
        <v>midn</v>
      </c>
      <c r="AT31">
        <v>3</v>
      </c>
      <c r="AV31" t="s">
        <v>85</v>
      </c>
      <c r="AX31" s="12" t="s">
        <v>887</v>
      </c>
      <c r="AY31">
        <v>2</v>
      </c>
    </row>
    <row r="32" spans="1:51" x14ac:dyDescent="0.15">
      <c r="A32" t="s">
        <v>168</v>
      </c>
      <c r="B32" t="s">
        <v>100</v>
      </c>
      <c r="C32" t="s">
        <v>169</v>
      </c>
      <c r="D32">
        <v>282</v>
      </c>
      <c r="E32" t="str">
        <f t="shared" si="9"/>
        <v>char_282_catap</v>
      </c>
      <c r="F32" t="s">
        <v>168</v>
      </c>
      <c r="G32">
        <v>1</v>
      </c>
      <c r="H32">
        <v>55</v>
      </c>
      <c r="I32">
        <v>1150</v>
      </c>
      <c r="K32">
        <v>617</v>
      </c>
      <c r="L32">
        <v>82</v>
      </c>
      <c r="M32">
        <v>85</v>
      </c>
      <c r="O32">
        <v>0</v>
      </c>
      <c r="Q32">
        <v>23</v>
      </c>
      <c r="R32">
        <v>-2</v>
      </c>
      <c r="S32">
        <v>0.5</v>
      </c>
      <c r="T32">
        <v>70</v>
      </c>
      <c r="U32">
        <v>-10</v>
      </c>
      <c r="V32">
        <v>2.8</v>
      </c>
      <c r="W32">
        <v>1</v>
      </c>
      <c r="AC32" t="s">
        <v>170</v>
      </c>
      <c r="AD32" t="s">
        <v>171</v>
      </c>
      <c r="AG32">
        <v>1</v>
      </c>
      <c r="AI32">
        <v>1</v>
      </c>
      <c r="AJ32">
        <v>0.5</v>
      </c>
      <c r="AN32">
        <v>0.25</v>
      </c>
      <c r="AP32" t="s">
        <v>140</v>
      </c>
      <c r="AQ32" s="11" t="str">
        <f t="shared" si="10"/>
        <v>icon_catap</v>
      </c>
      <c r="AR32" t="str">
        <f t="shared" si="7"/>
        <v>half_catap</v>
      </c>
      <c r="AS32" t="str">
        <f t="shared" si="8"/>
        <v>catap</v>
      </c>
      <c r="AT32">
        <v>3</v>
      </c>
      <c r="AV32" t="s">
        <v>85</v>
      </c>
      <c r="AX32" s="12" t="s">
        <v>887</v>
      </c>
      <c r="AY32">
        <v>1</v>
      </c>
    </row>
    <row r="33" spans="1:51" x14ac:dyDescent="0.15">
      <c r="A33" t="s">
        <v>172</v>
      </c>
      <c r="B33" t="s">
        <v>100</v>
      </c>
      <c r="C33" t="s">
        <v>173</v>
      </c>
      <c r="D33">
        <v>278</v>
      </c>
      <c r="E33" t="str">
        <f t="shared" si="9"/>
        <v>char_278_orchid</v>
      </c>
      <c r="F33" t="s">
        <v>172</v>
      </c>
      <c r="G33">
        <v>1</v>
      </c>
      <c r="H33">
        <v>55</v>
      </c>
      <c r="I33">
        <v>935</v>
      </c>
      <c r="K33">
        <v>378</v>
      </c>
      <c r="L33">
        <v>59</v>
      </c>
      <c r="M33">
        <v>83</v>
      </c>
      <c r="O33">
        <v>15</v>
      </c>
      <c r="Q33">
        <v>12</v>
      </c>
      <c r="R33">
        <v>-2</v>
      </c>
      <c r="S33">
        <v>0.5</v>
      </c>
      <c r="T33">
        <v>70</v>
      </c>
      <c r="U33">
        <v>-10</v>
      </c>
      <c r="V33">
        <v>1.9</v>
      </c>
      <c r="W33">
        <v>1</v>
      </c>
      <c r="AC33" t="s">
        <v>174</v>
      </c>
      <c r="AD33" t="s">
        <v>175</v>
      </c>
      <c r="AG33">
        <v>1</v>
      </c>
      <c r="AI33">
        <v>1</v>
      </c>
      <c r="AJ33">
        <v>0.5</v>
      </c>
      <c r="AN33">
        <v>0.25</v>
      </c>
      <c r="AP33" t="s">
        <v>176</v>
      </c>
      <c r="AQ33" s="11" t="str">
        <f t="shared" si="10"/>
        <v>icon_orchid</v>
      </c>
      <c r="AR33" t="str">
        <f t="shared" si="7"/>
        <v>half_orchid</v>
      </c>
      <c r="AS33" t="str">
        <f t="shared" si="8"/>
        <v>orchid</v>
      </c>
      <c r="AT33">
        <v>3</v>
      </c>
      <c r="AV33" t="s">
        <v>85</v>
      </c>
      <c r="AX33" s="12" t="s">
        <v>887</v>
      </c>
      <c r="AY33">
        <v>1</v>
      </c>
    </row>
    <row r="34" spans="1:51" x14ac:dyDescent="0.15">
      <c r="A34" t="s">
        <v>177</v>
      </c>
      <c r="B34" t="s">
        <v>100</v>
      </c>
      <c r="C34" t="s">
        <v>178</v>
      </c>
      <c r="D34">
        <v>210</v>
      </c>
      <c r="E34" t="str">
        <f t="shared" si="9"/>
        <v>char_210_stward</v>
      </c>
      <c r="F34" t="s">
        <v>177</v>
      </c>
      <c r="G34">
        <v>1</v>
      </c>
      <c r="H34">
        <v>55</v>
      </c>
      <c r="I34">
        <v>1100</v>
      </c>
      <c r="K34">
        <v>470</v>
      </c>
      <c r="L34">
        <v>73</v>
      </c>
      <c r="M34">
        <v>90</v>
      </c>
      <c r="O34">
        <v>15</v>
      </c>
      <c r="Q34">
        <v>18</v>
      </c>
      <c r="R34">
        <v>-2</v>
      </c>
      <c r="S34">
        <v>0.5</v>
      </c>
      <c r="T34">
        <v>70</v>
      </c>
      <c r="U34">
        <v>-10</v>
      </c>
      <c r="V34">
        <v>1.6</v>
      </c>
      <c r="W34">
        <v>1</v>
      </c>
      <c r="AC34" t="s">
        <v>179</v>
      </c>
      <c r="AD34" t="s">
        <v>180</v>
      </c>
      <c r="AG34">
        <v>1</v>
      </c>
      <c r="AI34">
        <v>1</v>
      </c>
      <c r="AJ34">
        <v>0.5</v>
      </c>
      <c r="AN34">
        <v>0.25</v>
      </c>
      <c r="AP34" t="s">
        <v>106</v>
      </c>
      <c r="AQ34" s="11" t="str">
        <f t="shared" si="10"/>
        <v>icon_stward</v>
      </c>
      <c r="AR34" t="str">
        <f t="shared" si="7"/>
        <v>half_stward</v>
      </c>
      <c r="AS34" t="str">
        <f t="shared" si="8"/>
        <v>stward</v>
      </c>
      <c r="AT34">
        <v>3</v>
      </c>
      <c r="AV34" t="s">
        <v>85</v>
      </c>
      <c r="AX34" s="12" t="s">
        <v>887</v>
      </c>
      <c r="AY34">
        <v>1</v>
      </c>
    </row>
    <row r="35" spans="1:51" x14ac:dyDescent="0.15">
      <c r="A35" t="s">
        <v>181</v>
      </c>
      <c r="B35" t="s">
        <v>100</v>
      </c>
      <c r="C35" t="s">
        <v>182</v>
      </c>
      <c r="D35">
        <v>212</v>
      </c>
      <c r="E35" t="str">
        <f t="shared" si="9"/>
        <v>char_212_ansel</v>
      </c>
      <c r="F35" t="s">
        <v>181</v>
      </c>
      <c r="G35">
        <v>1</v>
      </c>
      <c r="H35">
        <v>55</v>
      </c>
      <c r="I35">
        <v>1135</v>
      </c>
      <c r="K35">
        <v>362</v>
      </c>
      <c r="L35">
        <v>65</v>
      </c>
      <c r="M35">
        <v>109</v>
      </c>
      <c r="O35">
        <v>0</v>
      </c>
      <c r="Q35">
        <v>17</v>
      </c>
      <c r="R35">
        <v>-2</v>
      </c>
      <c r="S35">
        <v>0.5</v>
      </c>
      <c r="T35">
        <v>70</v>
      </c>
      <c r="U35">
        <v>-4</v>
      </c>
      <c r="V35">
        <v>2.85</v>
      </c>
      <c r="W35">
        <v>1</v>
      </c>
      <c r="AC35" t="s">
        <v>183</v>
      </c>
      <c r="AD35" t="s">
        <v>184</v>
      </c>
      <c r="AG35">
        <v>1</v>
      </c>
      <c r="AI35">
        <v>1</v>
      </c>
      <c r="AJ35">
        <v>0.5</v>
      </c>
      <c r="AN35">
        <v>0.25</v>
      </c>
      <c r="AP35" t="s">
        <v>113</v>
      </c>
      <c r="AQ35" s="11" t="str">
        <f t="shared" si="10"/>
        <v>icon_ansel</v>
      </c>
      <c r="AR35" t="str">
        <f t="shared" si="7"/>
        <v>half_ansel</v>
      </c>
      <c r="AS35" t="str">
        <f t="shared" si="8"/>
        <v>ansel</v>
      </c>
      <c r="AT35">
        <v>3</v>
      </c>
      <c r="AV35" t="s">
        <v>85</v>
      </c>
      <c r="AX35" s="12" t="s">
        <v>887</v>
      </c>
      <c r="AY35">
        <v>1</v>
      </c>
    </row>
    <row r="36" spans="1:51" x14ac:dyDescent="0.15">
      <c r="A36" t="s">
        <v>185</v>
      </c>
      <c r="B36" t="s">
        <v>100</v>
      </c>
      <c r="C36" t="s">
        <v>186</v>
      </c>
      <c r="D36">
        <v>120</v>
      </c>
      <c r="E36" t="str">
        <f t="shared" si="9"/>
        <v>char_120_hibisc</v>
      </c>
      <c r="F36" t="s">
        <v>185</v>
      </c>
      <c r="G36">
        <v>1</v>
      </c>
      <c r="H36">
        <v>55</v>
      </c>
      <c r="I36">
        <v>1220</v>
      </c>
      <c r="K36">
        <v>345</v>
      </c>
      <c r="L36">
        <v>63</v>
      </c>
      <c r="M36">
        <v>110</v>
      </c>
      <c r="O36">
        <v>0</v>
      </c>
      <c r="Q36">
        <v>17</v>
      </c>
      <c r="R36">
        <v>-2</v>
      </c>
      <c r="S36">
        <v>0.5</v>
      </c>
      <c r="T36">
        <v>70</v>
      </c>
      <c r="U36">
        <v>-10</v>
      </c>
      <c r="V36">
        <v>2.85</v>
      </c>
      <c r="W36">
        <v>1</v>
      </c>
      <c r="AC36" t="s">
        <v>187</v>
      </c>
      <c r="AD36" t="s">
        <v>188</v>
      </c>
      <c r="AG36">
        <v>1</v>
      </c>
      <c r="AI36">
        <v>1</v>
      </c>
      <c r="AJ36">
        <v>0.5</v>
      </c>
      <c r="AN36">
        <v>0.25</v>
      </c>
      <c r="AP36" t="s">
        <v>113</v>
      </c>
      <c r="AQ36" s="11" t="str">
        <f t="shared" si="10"/>
        <v>icon_hibisc</v>
      </c>
      <c r="AR36" t="str">
        <f t="shared" si="7"/>
        <v>half_hibisc</v>
      </c>
      <c r="AS36" t="str">
        <f t="shared" si="8"/>
        <v>hibisc</v>
      </c>
      <c r="AT36">
        <v>3</v>
      </c>
      <c r="AV36" t="s">
        <v>85</v>
      </c>
      <c r="AX36" s="12" t="s">
        <v>887</v>
      </c>
      <c r="AY36">
        <v>1</v>
      </c>
    </row>
    <row r="37" spans="1:51" x14ac:dyDescent="0.15">
      <c r="A37" t="s">
        <v>189</v>
      </c>
      <c r="B37" t="s">
        <v>100</v>
      </c>
      <c r="C37" t="s">
        <v>190</v>
      </c>
      <c r="D37">
        <v>121</v>
      </c>
      <c r="E37" t="str">
        <f t="shared" si="9"/>
        <v>char_121_lava</v>
      </c>
      <c r="F37" t="s">
        <v>189</v>
      </c>
      <c r="G37">
        <v>1</v>
      </c>
      <c r="H37">
        <v>55</v>
      </c>
      <c r="I37">
        <v>1141</v>
      </c>
      <c r="K37">
        <v>582</v>
      </c>
      <c r="L37">
        <v>60</v>
      </c>
      <c r="M37">
        <v>95</v>
      </c>
      <c r="O37">
        <v>15</v>
      </c>
      <c r="Q37">
        <v>30</v>
      </c>
      <c r="R37">
        <v>-2</v>
      </c>
      <c r="S37">
        <v>0.5</v>
      </c>
      <c r="T37">
        <v>70</v>
      </c>
      <c r="U37">
        <v>-4</v>
      </c>
      <c r="V37">
        <v>2.9</v>
      </c>
      <c r="W37">
        <v>1</v>
      </c>
      <c r="AC37" t="s">
        <v>191</v>
      </c>
      <c r="AD37" t="s">
        <v>192</v>
      </c>
      <c r="AG37">
        <v>1</v>
      </c>
      <c r="AI37">
        <v>1</v>
      </c>
      <c r="AJ37">
        <v>0.5</v>
      </c>
      <c r="AN37">
        <v>0.25</v>
      </c>
      <c r="AP37" t="s">
        <v>106</v>
      </c>
      <c r="AQ37" s="11" t="str">
        <f t="shared" si="10"/>
        <v>icon_lava</v>
      </c>
      <c r="AR37" t="str">
        <f t="shared" si="7"/>
        <v>half_lava</v>
      </c>
      <c r="AS37" t="str">
        <f t="shared" si="8"/>
        <v>lava</v>
      </c>
      <c r="AT37">
        <v>3</v>
      </c>
      <c r="AV37" t="s">
        <v>85</v>
      </c>
      <c r="AX37" s="12" t="s">
        <v>887</v>
      </c>
      <c r="AY37">
        <v>1</v>
      </c>
    </row>
    <row r="38" spans="1:51" x14ac:dyDescent="0.15">
      <c r="A38" t="s">
        <v>193</v>
      </c>
      <c r="B38" t="s">
        <v>100</v>
      </c>
      <c r="C38" t="s">
        <v>194</v>
      </c>
      <c r="D38">
        <v>211</v>
      </c>
      <c r="E38" t="str">
        <f t="shared" si="9"/>
        <v>char_211_adnach</v>
      </c>
      <c r="F38" t="s">
        <v>193</v>
      </c>
      <c r="G38">
        <v>1</v>
      </c>
      <c r="H38">
        <v>55</v>
      </c>
      <c r="I38">
        <v>1080</v>
      </c>
      <c r="K38">
        <v>365</v>
      </c>
      <c r="L38">
        <v>73</v>
      </c>
      <c r="M38">
        <v>134</v>
      </c>
      <c r="O38">
        <v>0</v>
      </c>
      <c r="Q38">
        <v>11</v>
      </c>
      <c r="R38">
        <v>-2</v>
      </c>
      <c r="S38">
        <v>0.5</v>
      </c>
      <c r="T38">
        <v>70</v>
      </c>
      <c r="U38">
        <v>-10</v>
      </c>
      <c r="V38">
        <v>1</v>
      </c>
      <c r="W38">
        <v>1</v>
      </c>
      <c r="AC38" t="s">
        <v>195</v>
      </c>
      <c r="AD38" t="s">
        <v>196</v>
      </c>
      <c r="AG38">
        <v>1</v>
      </c>
      <c r="AI38">
        <v>1</v>
      </c>
      <c r="AJ38">
        <v>0.5</v>
      </c>
      <c r="AN38">
        <v>0.25</v>
      </c>
      <c r="AP38" t="s">
        <v>140</v>
      </c>
      <c r="AQ38" s="11" t="str">
        <f t="shared" si="10"/>
        <v>icon_adnach</v>
      </c>
      <c r="AR38" t="str">
        <f t="shared" si="7"/>
        <v>half_adnach</v>
      </c>
      <c r="AS38" t="str">
        <f t="shared" si="8"/>
        <v>adnach</v>
      </c>
      <c r="AT38">
        <v>3</v>
      </c>
      <c r="AV38" t="s">
        <v>85</v>
      </c>
      <c r="AX38" s="12" t="s">
        <v>887</v>
      </c>
      <c r="AY38">
        <v>1</v>
      </c>
    </row>
    <row r="39" spans="1:51" x14ac:dyDescent="0.15">
      <c r="A39" t="s">
        <v>197</v>
      </c>
      <c r="B39" t="s">
        <v>100</v>
      </c>
      <c r="C39" t="s">
        <v>198</v>
      </c>
      <c r="D39" s="10" t="s">
        <v>199</v>
      </c>
      <c r="E39" t="str">
        <f t="shared" si="9"/>
        <v>char_124_kroos</v>
      </c>
      <c r="F39" t="s">
        <v>197</v>
      </c>
      <c r="G39">
        <v>1</v>
      </c>
      <c r="H39">
        <v>55</v>
      </c>
      <c r="I39">
        <v>1060</v>
      </c>
      <c r="K39">
        <v>375</v>
      </c>
      <c r="L39">
        <v>71</v>
      </c>
      <c r="M39">
        <v>126</v>
      </c>
      <c r="O39">
        <v>0</v>
      </c>
      <c r="Q39">
        <v>11</v>
      </c>
      <c r="R39">
        <v>-2</v>
      </c>
      <c r="S39">
        <v>0.5</v>
      </c>
      <c r="T39">
        <v>70</v>
      </c>
      <c r="U39">
        <v>-4</v>
      </c>
      <c r="V39">
        <v>1</v>
      </c>
      <c r="W39">
        <v>1</v>
      </c>
      <c r="AC39" t="s">
        <v>200</v>
      </c>
      <c r="AD39" t="s">
        <v>201</v>
      </c>
      <c r="AG39">
        <v>1</v>
      </c>
      <c r="AI39">
        <v>1</v>
      </c>
      <c r="AJ39">
        <v>0.5</v>
      </c>
      <c r="AN39">
        <v>0.25</v>
      </c>
      <c r="AP39" t="s">
        <v>140</v>
      </c>
      <c r="AQ39" s="11" t="str">
        <f t="shared" si="10"/>
        <v>icon_kroos</v>
      </c>
      <c r="AR39" t="str">
        <f t="shared" si="7"/>
        <v>half_kroos</v>
      </c>
      <c r="AS39" t="str">
        <f t="shared" si="8"/>
        <v>kroos</v>
      </c>
      <c r="AT39">
        <v>3</v>
      </c>
      <c r="AV39" t="s">
        <v>85</v>
      </c>
      <c r="AX39" s="12" t="s">
        <v>887</v>
      </c>
      <c r="AY39">
        <v>1</v>
      </c>
    </row>
    <row r="40" spans="1:51" x14ac:dyDescent="0.15">
      <c r="A40" t="s">
        <v>202</v>
      </c>
      <c r="B40" t="s">
        <v>100</v>
      </c>
      <c r="C40" t="s">
        <v>203</v>
      </c>
      <c r="D40">
        <v>122</v>
      </c>
      <c r="E40" t="str">
        <f t="shared" si="9"/>
        <v>char_122_beagle</v>
      </c>
      <c r="F40" t="s">
        <v>202</v>
      </c>
      <c r="G40">
        <v>1</v>
      </c>
      <c r="H40">
        <v>55</v>
      </c>
      <c r="I40">
        <v>2035</v>
      </c>
      <c r="K40">
        <v>295</v>
      </c>
      <c r="M40">
        <v>490</v>
      </c>
      <c r="N40">
        <v>88</v>
      </c>
      <c r="O40">
        <v>0</v>
      </c>
      <c r="Q40">
        <v>18</v>
      </c>
      <c r="R40">
        <v>-2</v>
      </c>
      <c r="S40">
        <v>0.5</v>
      </c>
      <c r="T40">
        <v>70</v>
      </c>
      <c r="U40">
        <v>-10</v>
      </c>
      <c r="V40">
        <v>1.2</v>
      </c>
      <c r="W40">
        <v>1</v>
      </c>
      <c r="AC40" t="s">
        <v>204</v>
      </c>
      <c r="AD40" t="s">
        <v>205</v>
      </c>
      <c r="AH40">
        <v>1</v>
      </c>
      <c r="AI40">
        <v>3</v>
      </c>
      <c r="AJ40">
        <v>0.5</v>
      </c>
      <c r="AN40">
        <v>0.25</v>
      </c>
      <c r="AP40" t="s">
        <v>146</v>
      </c>
      <c r="AQ40" s="11" t="str">
        <f t="shared" si="10"/>
        <v>icon_beagle</v>
      </c>
      <c r="AR40" t="str">
        <f t="shared" si="7"/>
        <v>half_beagle</v>
      </c>
      <c r="AS40" t="str">
        <f t="shared" si="8"/>
        <v>beagle</v>
      </c>
      <c r="AT40">
        <v>3</v>
      </c>
      <c r="AV40" t="s">
        <v>85</v>
      </c>
      <c r="AX40" s="12" t="s">
        <v>887</v>
      </c>
      <c r="AY40">
        <v>1</v>
      </c>
    </row>
    <row r="41" spans="1:51" x14ac:dyDescent="0.15">
      <c r="A41" t="s">
        <v>206</v>
      </c>
      <c r="B41" t="s">
        <v>100</v>
      </c>
      <c r="C41" t="s">
        <v>207</v>
      </c>
      <c r="D41">
        <v>209</v>
      </c>
      <c r="E41" t="str">
        <f t="shared" si="9"/>
        <v>char_209_ardign</v>
      </c>
      <c r="F41" t="s">
        <v>206</v>
      </c>
      <c r="G41">
        <v>1</v>
      </c>
      <c r="H41">
        <v>55</v>
      </c>
      <c r="I41">
        <v>2130</v>
      </c>
      <c r="J41">
        <v>500</v>
      </c>
      <c r="K41">
        <v>305</v>
      </c>
      <c r="M41">
        <v>475</v>
      </c>
      <c r="O41">
        <v>0</v>
      </c>
      <c r="Q41">
        <v>18</v>
      </c>
      <c r="R41">
        <v>-2</v>
      </c>
      <c r="S41">
        <v>0.5</v>
      </c>
      <c r="T41">
        <v>70</v>
      </c>
      <c r="U41">
        <v>-10</v>
      </c>
      <c r="V41">
        <v>1.2</v>
      </c>
      <c r="W41">
        <v>1</v>
      </c>
      <c r="AC41" t="s">
        <v>208</v>
      </c>
      <c r="AD41" t="s">
        <v>209</v>
      </c>
      <c r="AH41">
        <v>1</v>
      </c>
      <c r="AI41">
        <v>3</v>
      </c>
      <c r="AJ41">
        <v>0.5</v>
      </c>
      <c r="AN41">
        <v>0.25</v>
      </c>
      <c r="AP41" t="s">
        <v>146</v>
      </c>
      <c r="AQ41" s="11" t="str">
        <f t="shared" si="10"/>
        <v>icon_ardign</v>
      </c>
      <c r="AR41" t="str">
        <f t="shared" si="7"/>
        <v>half_ardign</v>
      </c>
      <c r="AS41" t="str">
        <f t="shared" si="8"/>
        <v>ardign</v>
      </c>
      <c r="AT41">
        <v>3</v>
      </c>
      <c r="AV41" t="s">
        <v>85</v>
      </c>
      <c r="AX41" s="12" t="s">
        <v>887</v>
      </c>
      <c r="AY41">
        <v>1</v>
      </c>
    </row>
    <row r="42" spans="1:51" x14ac:dyDescent="0.15">
      <c r="A42" t="s">
        <v>210</v>
      </c>
      <c r="B42" t="s">
        <v>100</v>
      </c>
      <c r="C42" t="s">
        <v>211</v>
      </c>
      <c r="D42">
        <v>208</v>
      </c>
      <c r="E42" t="str">
        <f t="shared" si="9"/>
        <v>char_208_melan</v>
      </c>
      <c r="F42" t="s">
        <v>210</v>
      </c>
      <c r="G42">
        <v>1</v>
      </c>
      <c r="H42">
        <v>55</v>
      </c>
      <c r="I42">
        <v>2745</v>
      </c>
      <c r="K42">
        <v>738</v>
      </c>
      <c r="L42">
        <v>90</v>
      </c>
      <c r="M42">
        <v>155</v>
      </c>
      <c r="O42">
        <v>0</v>
      </c>
      <c r="Q42">
        <v>15</v>
      </c>
      <c r="R42">
        <v>-2</v>
      </c>
      <c r="S42">
        <v>0.5</v>
      </c>
      <c r="T42">
        <v>70</v>
      </c>
      <c r="U42">
        <v>-10</v>
      </c>
      <c r="V42">
        <v>1.5</v>
      </c>
      <c r="W42">
        <v>1</v>
      </c>
      <c r="AC42" t="s">
        <v>212</v>
      </c>
      <c r="AD42" t="s">
        <v>213</v>
      </c>
      <c r="AH42">
        <v>1</v>
      </c>
      <c r="AI42">
        <v>1</v>
      </c>
      <c r="AJ42">
        <v>0.5</v>
      </c>
      <c r="AN42">
        <v>0.25</v>
      </c>
      <c r="AP42" t="s">
        <v>118</v>
      </c>
      <c r="AQ42" s="11" t="str">
        <f t="shared" si="10"/>
        <v>icon_melan</v>
      </c>
      <c r="AR42" t="str">
        <f t="shared" si="7"/>
        <v>half_melan</v>
      </c>
      <c r="AS42" t="str">
        <f t="shared" si="8"/>
        <v>melan</v>
      </c>
      <c r="AT42">
        <v>3</v>
      </c>
      <c r="AV42" t="s">
        <v>85</v>
      </c>
      <c r="AX42" s="12" t="s">
        <v>887</v>
      </c>
      <c r="AY42">
        <v>1</v>
      </c>
    </row>
    <row r="43" spans="1:51" x14ac:dyDescent="0.15">
      <c r="A43" t="s">
        <v>214</v>
      </c>
      <c r="B43" t="s">
        <v>100</v>
      </c>
      <c r="C43" t="s">
        <v>215</v>
      </c>
      <c r="D43">
        <v>123</v>
      </c>
      <c r="E43" t="str">
        <f t="shared" si="9"/>
        <v>char_123_fang</v>
      </c>
      <c r="F43" t="s">
        <v>214</v>
      </c>
      <c r="G43">
        <v>1</v>
      </c>
      <c r="H43">
        <v>55</v>
      </c>
      <c r="I43">
        <v>1325</v>
      </c>
      <c r="K43">
        <v>325</v>
      </c>
      <c r="M43">
        <v>200</v>
      </c>
      <c r="N43">
        <v>70</v>
      </c>
      <c r="O43">
        <v>0</v>
      </c>
      <c r="Q43">
        <v>11</v>
      </c>
      <c r="R43">
        <v>-2</v>
      </c>
      <c r="S43">
        <v>0.5</v>
      </c>
      <c r="T43">
        <v>70</v>
      </c>
      <c r="U43">
        <v>-10</v>
      </c>
      <c r="V43">
        <v>1.05</v>
      </c>
      <c r="W43">
        <v>1</v>
      </c>
      <c r="AC43" t="s">
        <v>216</v>
      </c>
      <c r="AD43" t="s">
        <v>217</v>
      </c>
      <c r="AH43">
        <v>1</v>
      </c>
      <c r="AI43">
        <v>2</v>
      </c>
      <c r="AJ43">
        <v>0.5</v>
      </c>
      <c r="AN43">
        <v>0.25</v>
      </c>
      <c r="AP43" t="s">
        <v>218</v>
      </c>
      <c r="AQ43" s="11" t="str">
        <f t="shared" si="10"/>
        <v>icon_fang</v>
      </c>
      <c r="AR43" t="str">
        <f t="shared" si="7"/>
        <v>half_fang</v>
      </c>
      <c r="AS43" t="str">
        <f t="shared" si="8"/>
        <v>fang</v>
      </c>
      <c r="AT43">
        <v>3</v>
      </c>
      <c r="AV43" t="s">
        <v>85</v>
      </c>
      <c r="AX43" s="12" t="s">
        <v>887</v>
      </c>
      <c r="AY43">
        <v>1</v>
      </c>
    </row>
    <row r="44" spans="1:51" x14ac:dyDescent="0.15">
      <c r="A44" t="s">
        <v>219</v>
      </c>
      <c r="B44" t="s">
        <v>100</v>
      </c>
      <c r="C44" t="s">
        <v>220</v>
      </c>
      <c r="D44">
        <v>240</v>
      </c>
      <c r="E44" t="str">
        <f t="shared" si="9"/>
        <v>char_240_wyvern</v>
      </c>
      <c r="F44" t="s">
        <v>219</v>
      </c>
      <c r="G44">
        <v>1</v>
      </c>
      <c r="H44">
        <v>55</v>
      </c>
      <c r="I44">
        <v>1270</v>
      </c>
      <c r="K44">
        <v>355</v>
      </c>
      <c r="L44">
        <v>70</v>
      </c>
      <c r="M44">
        <v>240</v>
      </c>
      <c r="O44">
        <v>0</v>
      </c>
      <c r="Q44">
        <v>11</v>
      </c>
      <c r="R44">
        <v>-2</v>
      </c>
      <c r="S44">
        <v>0.5</v>
      </c>
      <c r="T44">
        <v>70</v>
      </c>
      <c r="U44">
        <v>-10</v>
      </c>
      <c r="V44">
        <v>1.05</v>
      </c>
      <c r="W44">
        <v>1</v>
      </c>
      <c r="AC44" t="s">
        <v>221</v>
      </c>
      <c r="AD44" t="s">
        <v>222</v>
      </c>
      <c r="AH44">
        <v>1</v>
      </c>
      <c r="AI44">
        <v>2</v>
      </c>
      <c r="AJ44">
        <v>0.5</v>
      </c>
      <c r="AN44">
        <v>0.25</v>
      </c>
      <c r="AP44" t="s">
        <v>218</v>
      </c>
      <c r="AQ44" s="11" t="str">
        <f t="shared" si="10"/>
        <v>icon_wyvern</v>
      </c>
      <c r="AR44" t="str">
        <f t="shared" si="7"/>
        <v>half_wyvern</v>
      </c>
      <c r="AS44" t="str">
        <f t="shared" si="8"/>
        <v>wyvern</v>
      </c>
      <c r="AT44">
        <v>3</v>
      </c>
      <c r="AV44" t="s">
        <v>85</v>
      </c>
      <c r="AX44" s="12" t="s">
        <v>887</v>
      </c>
      <c r="AY44">
        <v>1</v>
      </c>
    </row>
    <row r="45" spans="1:51" x14ac:dyDescent="0.15">
      <c r="A45" t="s">
        <v>223</v>
      </c>
      <c r="B45" t="s">
        <v>100</v>
      </c>
      <c r="C45" t="s">
        <v>224</v>
      </c>
      <c r="D45">
        <v>192</v>
      </c>
      <c r="E45" t="str">
        <f t="shared" si="9"/>
        <v>char_192_falco</v>
      </c>
      <c r="F45" t="s">
        <v>223</v>
      </c>
      <c r="G45">
        <v>1</v>
      </c>
      <c r="H45">
        <v>55</v>
      </c>
      <c r="I45">
        <v>1226</v>
      </c>
      <c r="K45">
        <v>445</v>
      </c>
      <c r="L45">
        <v>71</v>
      </c>
      <c r="M45">
        <v>279</v>
      </c>
      <c r="O45">
        <v>0</v>
      </c>
      <c r="Q45">
        <v>10</v>
      </c>
      <c r="R45">
        <v>-2</v>
      </c>
      <c r="S45">
        <v>0.5</v>
      </c>
      <c r="T45">
        <v>70</v>
      </c>
      <c r="U45">
        <v>-10</v>
      </c>
      <c r="V45">
        <v>1</v>
      </c>
      <c r="W45">
        <v>1</v>
      </c>
      <c r="AC45" t="s">
        <v>225</v>
      </c>
      <c r="AD45" t="s">
        <v>226</v>
      </c>
      <c r="AH45">
        <v>1</v>
      </c>
      <c r="AI45">
        <v>1</v>
      </c>
      <c r="AJ45">
        <v>1</v>
      </c>
      <c r="AN45">
        <v>0.25</v>
      </c>
      <c r="AP45" t="s">
        <v>218</v>
      </c>
      <c r="AQ45" s="11" t="str">
        <f t="shared" si="10"/>
        <v>icon_falco</v>
      </c>
      <c r="AR45" t="str">
        <f t="shared" si="7"/>
        <v>half_falco</v>
      </c>
      <c r="AS45" t="str">
        <f t="shared" si="8"/>
        <v>falco</v>
      </c>
      <c r="AT45">
        <v>3</v>
      </c>
      <c r="AV45" t="s">
        <v>85</v>
      </c>
      <c r="AX45" s="12" t="s">
        <v>887</v>
      </c>
      <c r="AY45">
        <v>1</v>
      </c>
    </row>
    <row r="46" spans="1:51" x14ac:dyDescent="0.15">
      <c r="AQ46" s="11"/>
    </row>
    <row r="47" spans="1:51" x14ac:dyDescent="0.15">
      <c r="A47" s="12" t="s">
        <v>739</v>
      </c>
    </row>
    <row r="48" spans="1:51" x14ac:dyDescent="0.15">
      <c r="A48" s="12" t="s">
        <v>893</v>
      </c>
      <c r="B48" t="s">
        <v>100</v>
      </c>
      <c r="C48" t="s">
        <v>115</v>
      </c>
      <c r="D48" s="10" t="s">
        <v>116</v>
      </c>
      <c r="E48" t="str">
        <f>"char_"&amp;D48&amp;"_"&amp;C48</f>
        <v>char_172_svrash</v>
      </c>
      <c r="F48" t="s">
        <v>114</v>
      </c>
      <c r="G48">
        <v>1</v>
      </c>
      <c r="H48">
        <v>80</v>
      </c>
      <c r="I48">
        <v>2022</v>
      </c>
      <c r="K48">
        <v>653</v>
      </c>
      <c r="L48">
        <v>76</v>
      </c>
      <c r="M48">
        <v>379</v>
      </c>
      <c r="N48">
        <v>50</v>
      </c>
      <c r="O48">
        <v>10</v>
      </c>
      <c r="Q48">
        <v>18</v>
      </c>
      <c r="R48">
        <v>-2</v>
      </c>
      <c r="S48">
        <v>0.5</v>
      </c>
      <c r="T48">
        <v>70</v>
      </c>
      <c r="U48">
        <v>-4</v>
      </c>
      <c r="V48">
        <v>1</v>
      </c>
      <c r="W48">
        <v>1</v>
      </c>
      <c r="AC48" s="12" t="s">
        <v>907</v>
      </c>
      <c r="AD48" s="12" t="s">
        <v>902</v>
      </c>
      <c r="AH48">
        <v>1</v>
      </c>
      <c r="AI48">
        <v>2</v>
      </c>
      <c r="AJ48">
        <v>0.5</v>
      </c>
      <c r="AN48">
        <v>0.25</v>
      </c>
      <c r="AP48" t="s">
        <v>118</v>
      </c>
      <c r="AQ48" s="11" t="str">
        <f>"icon_"&amp;C48</f>
        <v>icon_svrash</v>
      </c>
      <c r="AR48" t="str">
        <f t="shared" ref="AR48:AR53" si="11">"half_"&amp;C48</f>
        <v>half_svrash</v>
      </c>
      <c r="AS48" t="str">
        <f t="shared" ref="AS48:AS53" si="12">C48</f>
        <v>svrash</v>
      </c>
      <c r="AT48">
        <v>6</v>
      </c>
      <c r="AV48" t="s">
        <v>85</v>
      </c>
      <c r="AX48" s="12" t="s">
        <v>887</v>
      </c>
      <c r="AY48">
        <v>1</v>
      </c>
    </row>
    <row r="49" spans="1:51" x14ac:dyDescent="0.15">
      <c r="A49" s="12" t="s">
        <v>892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G49">
        <v>2</v>
      </c>
      <c r="H49">
        <v>90</v>
      </c>
      <c r="I49">
        <v>2560</v>
      </c>
      <c r="K49">
        <v>713</v>
      </c>
      <c r="L49">
        <v>76</v>
      </c>
      <c r="M49">
        <v>397</v>
      </c>
      <c r="N49">
        <v>50</v>
      </c>
      <c r="O49">
        <v>10</v>
      </c>
      <c r="Q49">
        <v>18</v>
      </c>
      <c r="R49">
        <v>-2</v>
      </c>
      <c r="S49">
        <v>0.5</v>
      </c>
      <c r="T49">
        <v>70</v>
      </c>
      <c r="U49">
        <v>-4</v>
      </c>
      <c r="V49">
        <v>1</v>
      </c>
      <c r="W49">
        <v>1</v>
      </c>
      <c r="AC49" s="12" t="s">
        <v>907</v>
      </c>
      <c r="AD49" s="12" t="s">
        <v>902</v>
      </c>
      <c r="AH49">
        <v>1</v>
      </c>
      <c r="AI49">
        <v>2</v>
      </c>
      <c r="AJ49">
        <v>0.5</v>
      </c>
      <c r="AN49">
        <v>0.25</v>
      </c>
      <c r="AP49" t="s">
        <v>118</v>
      </c>
      <c r="AQ49" s="11" t="str">
        <f>"icon_"&amp;C49</f>
        <v>icon_svrash</v>
      </c>
      <c r="AR49" t="str">
        <f t="shared" si="11"/>
        <v>half_svrash</v>
      </c>
      <c r="AS49" t="str">
        <f t="shared" si="12"/>
        <v>svrash</v>
      </c>
      <c r="AT49">
        <v>6</v>
      </c>
      <c r="AV49" t="s">
        <v>85</v>
      </c>
      <c r="AX49" s="12" t="s">
        <v>887</v>
      </c>
      <c r="AY49">
        <v>1</v>
      </c>
    </row>
    <row r="50" spans="1:51" x14ac:dyDescent="0.15">
      <c r="A50" s="12" t="s">
        <v>894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G50">
        <v>2</v>
      </c>
      <c r="H50">
        <v>90</v>
      </c>
      <c r="I50">
        <v>2560</v>
      </c>
      <c r="K50">
        <v>713</v>
      </c>
      <c r="L50">
        <v>76</v>
      </c>
      <c r="M50">
        <v>397</v>
      </c>
      <c r="N50">
        <v>50</v>
      </c>
      <c r="O50">
        <v>10</v>
      </c>
      <c r="Q50">
        <v>18</v>
      </c>
      <c r="R50">
        <v>-2</v>
      </c>
      <c r="S50">
        <v>0.5</v>
      </c>
      <c r="T50">
        <v>70</v>
      </c>
      <c r="U50">
        <v>-4</v>
      </c>
      <c r="V50">
        <v>1</v>
      </c>
      <c r="W50">
        <v>1</v>
      </c>
      <c r="AC50" s="12" t="s">
        <v>716</v>
      </c>
      <c r="AD50" s="12" t="s">
        <v>728</v>
      </c>
      <c r="AH50">
        <v>1</v>
      </c>
      <c r="AI50">
        <v>2</v>
      </c>
      <c r="AJ50">
        <v>0.5</v>
      </c>
      <c r="AN50">
        <v>0.25</v>
      </c>
      <c r="AP50" t="s">
        <v>118</v>
      </c>
      <c r="AQ50" s="11" t="str">
        <f>"icon_"&amp;C50</f>
        <v>icon_svrash</v>
      </c>
      <c r="AR50" t="str">
        <f t="shared" si="11"/>
        <v>half_svrash</v>
      </c>
      <c r="AS50" t="str">
        <f t="shared" si="12"/>
        <v>svrash</v>
      </c>
      <c r="AT50">
        <v>6</v>
      </c>
      <c r="AV50" t="s">
        <v>85</v>
      </c>
      <c r="AX50" s="12" t="s">
        <v>887</v>
      </c>
      <c r="AY50">
        <v>1</v>
      </c>
    </row>
    <row r="51" spans="1:51" x14ac:dyDescent="0.15">
      <c r="A51" s="12" t="s">
        <v>740</v>
      </c>
      <c r="B51" t="s">
        <v>100</v>
      </c>
      <c r="C51" s="12" t="s">
        <v>742</v>
      </c>
      <c r="D51" s="15" t="s">
        <v>741</v>
      </c>
      <c r="E51" t="str">
        <f>"char_"&amp;D51&amp;"_"&amp;C51</f>
        <v>char_350_surtr</v>
      </c>
      <c r="F51" s="12" t="s">
        <v>740</v>
      </c>
      <c r="G51">
        <v>2</v>
      </c>
      <c r="H51">
        <v>90</v>
      </c>
      <c r="I51">
        <v>2916</v>
      </c>
      <c r="K51">
        <v>672</v>
      </c>
      <c r="L51">
        <v>100</v>
      </c>
      <c r="M51">
        <v>414</v>
      </c>
      <c r="N51">
        <v>0</v>
      </c>
      <c r="O51">
        <v>15</v>
      </c>
      <c r="Q51">
        <v>19</v>
      </c>
      <c r="R51">
        <v>-2</v>
      </c>
      <c r="S51">
        <v>0.5</v>
      </c>
      <c r="T51">
        <v>70</v>
      </c>
      <c r="U51">
        <v>-4</v>
      </c>
      <c r="V51">
        <v>1.25</v>
      </c>
      <c r="W51">
        <v>1</v>
      </c>
      <c r="AC51" s="12" t="s">
        <v>757</v>
      </c>
      <c r="AD51" s="12" t="s">
        <v>803</v>
      </c>
      <c r="AH51">
        <v>1</v>
      </c>
      <c r="AI51">
        <v>1</v>
      </c>
      <c r="AJ51">
        <v>0.5</v>
      </c>
      <c r="AN51">
        <v>0.25</v>
      </c>
      <c r="AP51" t="s">
        <v>118</v>
      </c>
      <c r="AQ51" s="11" t="str">
        <f>"icon_"&amp;C51</f>
        <v>icon_surtr</v>
      </c>
      <c r="AR51" t="str">
        <f t="shared" si="11"/>
        <v>half_surtr</v>
      </c>
      <c r="AS51" t="str">
        <f t="shared" si="12"/>
        <v>surtr</v>
      </c>
      <c r="AT51">
        <v>6</v>
      </c>
      <c r="AV51" t="s">
        <v>85</v>
      </c>
      <c r="AX51" s="12" t="s">
        <v>887</v>
      </c>
      <c r="AY51">
        <v>1</v>
      </c>
    </row>
    <row r="52" spans="1:51" x14ac:dyDescent="0.15">
      <c r="A52" s="12" t="s">
        <v>815</v>
      </c>
      <c r="B52" t="s">
        <v>100</v>
      </c>
      <c r="C52" s="12" t="s">
        <v>816</v>
      </c>
      <c r="D52" s="15" t="s">
        <v>825</v>
      </c>
      <c r="E52" t="str">
        <f>"char_"&amp;D52&amp;"_"&amp;C52</f>
        <v>char_003_kalts</v>
      </c>
      <c r="F52" s="12" t="s">
        <v>815</v>
      </c>
      <c r="G52">
        <v>2</v>
      </c>
      <c r="H52">
        <v>90</v>
      </c>
      <c r="I52">
        <v>2033</v>
      </c>
      <c r="J52">
        <v>400</v>
      </c>
      <c r="K52">
        <v>515</v>
      </c>
      <c r="L52">
        <v>100</v>
      </c>
      <c r="M52">
        <v>255</v>
      </c>
      <c r="N52">
        <v>40</v>
      </c>
      <c r="O52">
        <v>0</v>
      </c>
      <c r="Q52">
        <v>18</v>
      </c>
      <c r="R52">
        <v>-2</v>
      </c>
      <c r="S52">
        <v>0.5</v>
      </c>
      <c r="T52">
        <v>70</v>
      </c>
      <c r="U52">
        <v>-4</v>
      </c>
      <c r="V52">
        <v>2.85</v>
      </c>
      <c r="W52">
        <v>1</v>
      </c>
      <c r="AC52" s="12" t="s">
        <v>855</v>
      </c>
      <c r="AD52" s="12" t="s">
        <v>872</v>
      </c>
      <c r="AG52">
        <v>1</v>
      </c>
      <c r="AI52">
        <v>1</v>
      </c>
      <c r="AJ52">
        <v>0.5</v>
      </c>
      <c r="AN52">
        <v>0.25</v>
      </c>
      <c r="AP52" t="s">
        <v>118</v>
      </c>
      <c r="AQ52" s="11" t="str">
        <f>"icon_"&amp;C52</f>
        <v>icon_kalts</v>
      </c>
      <c r="AR52" t="str">
        <f t="shared" si="11"/>
        <v>half_kalts</v>
      </c>
      <c r="AS52" t="str">
        <f t="shared" si="12"/>
        <v>kalts</v>
      </c>
      <c r="AT52">
        <v>6</v>
      </c>
      <c r="AV52" t="s">
        <v>85</v>
      </c>
      <c r="AX52" s="12" t="s">
        <v>887</v>
      </c>
      <c r="AY52">
        <v>1</v>
      </c>
    </row>
    <row r="53" spans="1:51" x14ac:dyDescent="0.15">
      <c r="A53" s="12" t="s">
        <v>810</v>
      </c>
      <c r="B53" t="s">
        <v>100</v>
      </c>
      <c r="C53" s="12" t="s">
        <v>816</v>
      </c>
      <c r="D53" s="15" t="s">
        <v>741</v>
      </c>
      <c r="E53" s="12" t="s">
        <v>811</v>
      </c>
      <c r="F53" s="12" t="s">
        <v>810</v>
      </c>
      <c r="G53">
        <v>2</v>
      </c>
      <c r="H53">
        <v>90</v>
      </c>
      <c r="I53">
        <v>5433</v>
      </c>
      <c r="K53">
        <v>1402</v>
      </c>
      <c r="M53">
        <v>405</v>
      </c>
      <c r="N53">
        <v>0</v>
      </c>
      <c r="O53">
        <v>0</v>
      </c>
      <c r="Q53">
        <v>10</v>
      </c>
      <c r="S53">
        <v>0</v>
      </c>
      <c r="T53">
        <v>25</v>
      </c>
      <c r="V53">
        <v>2</v>
      </c>
      <c r="W53">
        <v>1</v>
      </c>
      <c r="AC53" s="12" t="s">
        <v>876</v>
      </c>
      <c r="AD53" s="12"/>
      <c r="AE53">
        <v>1</v>
      </c>
      <c r="AH53">
        <v>1</v>
      </c>
      <c r="AI53">
        <v>3</v>
      </c>
      <c r="AJ53">
        <v>0.5</v>
      </c>
      <c r="AN53">
        <v>0.25</v>
      </c>
      <c r="AP53" t="s">
        <v>118</v>
      </c>
      <c r="AQ53" s="11" t="s">
        <v>814</v>
      </c>
      <c r="AR53" t="str">
        <f t="shared" si="11"/>
        <v>half_kalts</v>
      </c>
      <c r="AS53" t="str">
        <f t="shared" si="12"/>
        <v>kalts</v>
      </c>
      <c r="AT53">
        <v>6</v>
      </c>
      <c r="AV53" t="s">
        <v>85</v>
      </c>
      <c r="AX53" s="12" t="s">
        <v>887</v>
      </c>
      <c r="AY53">
        <v>1</v>
      </c>
    </row>
    <row r="55" spans="1:51" x14ac:dyDescent="0.15">
      <c r="A55" t="s">
        <v>227</v>
      </c>
    </row>
    <row r="56" spans="1:51" x14ac:dyDescent="0.15">
      <c r="A56" t="s">
        <v>228</v>
      </c>
      <c r="B56" s="12" t="s">
        <v>563</v>
      </c>
      <c r="E56" t="s">
        <v>229</v>
      </c>
      <c r="AC56" t="s">
        <v>230</v>
      </c>
      <c r="AE56">
        <v>3</v>
      </c>
    </row>
    <row r="57" spans="1:51" x14ac:dyDescent="0.15">
      <c r="A57" s="12" t="s">
        <v>559</v>
      </c>
      <c r="B57" s="12" t="s">
        <v>563</v>
      </c>
      <c r="E57" s="12" t="s">
        <v>558</v>
      </c>
      <c r="I57">
        <v>100</v>
      </c>
      <c r="K57">
        <v>200</v>
      </c>
      <c r="AC57" s="12" t="s">
        <v>557</v>
      </c>
      <c r="AD57" s="12" t="s">
        <v>547</v>
      </c>
      <c r="AE57" s="12">
        <v>2</v>
      </c>
      <c r="AV57" t="s">
        <v>85</v>
      </c>
      <c r="AX57" s="12" t="s">
        <v>887</v>
      </c>
      <c r="AY57">
        <v>1</v>
      </c>
    </row>
    <row r="58" spans="1:51" x14ac:dyDescent="0.15">
      <c r="A58" s="12" t="s">
        <v>572</v>
      </c>
      <c r="B58" s="12" t="s">
        <v>563</v>
      </c>
      <c r="E58" s="12" t="s">
        <v>558</v>
      </c>
      <c r="I58">
        <v>100</v>
      </c>
      <c r="K58">
        <v>200</v>
      </c>
      <c r="AC58" s="12" t="s">
        <v>557</v>
      </c>
      <c r="AD58" s="12" t="s">
        <v>573</v>
      </c>
      <c r="AE58" s="12">
        <v>2</v>
      </c>
      <c r="AV58" t="s">
        <v>85</v>
      </c>
      <c r="AX58" s="12" t="s">
        <v>887</v>
      </c>
      <c r="AY58">
        <v>1</v>
      </c>
    </row>
    <row r="59" spans="1:51" x14ac:dyDescent="0.15">
      <c r="A59" s="12" t="s">
        <v>581</v>
      </c>
      <c r="B59" s="12" t="s">
        <v>563</v>
      </c>
      <c r="E59" s="12" t="s">
        <v>558</v>
      </c>
      <c r="I59">
        <v>100</v>
      </c>
      <c r="K59">
        <v>200</v>
      </c>
      <c r="AC59" s="12" t="s">
        <v>557</v>
      </c>
      <c r="AD59" s="12" t="s">
        <v>582</v>
      </c>
      <c r="AE59" s="12">
        <v>2</v>
      </c>
      <c r="AV59" t="s">
        <v>85</v>
      </c>
      <c r="AX59" s="12" t="s">
        <v>887</v>
      </c>
      <c r="AY5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07"/>
  <sheetViews>
    <sheetView workbookViewId="0">
      <pane xSplit="1" ySplit="3" topLeftCell="AI4" activePane="bottomRight" state="frozen"/>
      <selection pane="topRight"/>
      <selection pane="bottomLeft"/>
      <selection pane="bottomRight" activeCell="A25" sqref="A25:XFD25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75" customWidth="1"/>
    <col min="7" max="13" width="8.375" style="3" customWidth="1"/>
    <col min="14" max="14" width="10.625" customWidth="1"/>
    <col min="15" max="15" width="8.375" customWidth="1"/>
    <col min="16" max="16" width="10" customWidth="1"/>
    <col min="17" max="21" width="8.625" customWidth="1"/>
    <col min="22" max="22" width="13.25" customWidth="1"/>
    <col min="23" max="23" width="11.875" customWidth="1"/>
    <col min="24" max="24" width="14.75" customWidth="1"/>
    <col min="25" max="25" width="7.625" customWidth="1"/>
    <col min="26" max="26" width="7.25" customWidth="1"/>
    <col min="27" max="27" width="7.125" customWidth="1"/>
    <col min="29" max="29" width="7" customWidth="1"/>
    <col min="30" max="30" width="9.75" customWidth="1"/>
    <col min="31" max="31" width="8.5" customWidth="1"/>
    <col min="32" max="34" width="8.25" customWidth="1"/>
    <col min="35" max="39" width="8.375" customWidth="1"/>
    <col min="40" max="40" width="11.25" customWidth="1"/>
    <col min="41" max="41" width="6.625" customWidth="1"/>
    <col min="42" max="42" width="8" customWidth="1"/>
    <col min="43" max="43" width="7.375" style="4" customWidth="1"/>
    <col min="44" max="45" width="8.5" style="4" customWidth="1"/>
    <col min="46" max="46" width="7.875" style="4" customWidth="1"/>
    <col min="47" max="47" width="13.5" customWidth="1"/>
    <col min="48" max="48" width="10" customWidth="1"/>
    <col min="49" max="49" width="9" style="5" customWidth="1"/>
    <col min="51" max="51" width="16" customWidth="1"/>
    <col min="52" max="53" width="12.875" customWidth="1"/>
    <col min="54" max="54" width="11.125" customWidth="1"/>
    <col min="57" max="57" width="14" customWidth="1"/>
    <col min="58" max="58" width="8" customWidth="1"/>
  </cols>
  <sheetData>
    <row r="1" spans="1:63" x14ac:dyDescent="0.15">
      <c r="B1" s="12" t="s">
        <v>551</v>
      </c>
      <c r="D1" t="s">
        <v>231</v>
      </c>
      <c r="E1" t="s">
        <v>232</v>
      </c>
      <c r="F1" t="s">
        <v>233</v>
      </c>
      <c r="G1" s="3" t="s">
        <v>234</v>
      </c>
      <c r="H1" s="3" t="s">
        <v>235</v>
      </c>
      <c r="I1" s="14" t="s">
        <v>603</v>
      </c>
      <c r="J1" s="14" t="s">
        <v>590</v>
      </c>
      <c r="K1" s="14" t="s">
        <v>736</v>
      </c>
      <c r="L1" s="3" t="s">
        <v>236</v>
      </c>
      <c r="M1" s="14" t="s">
        <v>567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s="12" t="s">
        <v>648</v>
      </c>
      <c r="T1" s="12" t="s">
        <v>839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s="12" t="s">
        <v>714</v>
      </c>
      <c r="AA1" t="s">
        <v>247</v>
      </c>
      <c r="AB1" t="s">
        <v>248</v>
      </c>
      <c r="AC1" t="s">
        <v>249</v>
      </c>
      <c r="AD1" s="12" t="s">
        <v>874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257</v>
      </c>
      <c r="AM1" t="s">
        <v>258</v>
      </c>
      <c r="AN1" t="s">
        <v>259</v>
      </c>
      <c r="AO1" t="s">
        <v>260</v>
      </c>
      <c r="AP1" t="s">
        <v>261</v>
      </c>
      <c r="AQ1" s="4" t="s">
        <v>262</v>
      </c>
      <c r="AR1" s="4" t="s">
        <v>263</v>
      </c>
      <c r="AS1" s="4" t="s">
        <v>264</v>
      </c>
      <c r="AT1" s="4" t="s">
        <v>265</v>
      </c>
      <c r="AU1" t="s">
        <v>266</v>
      </c>
      <c r="AV1" t="s">
        <v>267</v>
      </c>
      <c r="AW1" s="5" t="s">
        <v>268</v>
      </c>
      <c r="AX1" t="s">
        <v>269</v>
      </c>
      <c r="AY1" t="s">
        <v>270</v>
      </c>
      <c r="AZ1" t="s">
        <v>271</v>
      </c>
      <c r="BA1" s="12" t="s">
        <v>879</v>
      </c>
      <c r="BB1" t="s">
        <v>272</v>
      </c>
      <c r="BC1" t="s">
        <v>273</v>
      </c>
      <c r="BD1" t="s">
        <v>261</v>
      </c>
      <c r="BE1" t="s">
        <v>274</v>
      </c>
      <c r="BF1" s="12" t="s">
        <v>668</v>
      </c>
      <c r="BG1" t="s">
        <v>275</v>
      </c>
      <c r="BH1" t="s">
        <v>276</v>
      </c>
      <c r="BI1" t="s">
        <v>277</v>
      </c>
      <c r="BJ1" t="s">
        <v>278</v>
      </c>
      <c r="BK1" t="s">
        <v>279</v>
      </c>
    </row>
    <row r="2" spans="1:63" x14ac:dyDescent="0.15">
      <c r="A2" t="s">
        <v>29</v>
      </c>
      <c r="C2" t="s">
        <v>30</v>
      </c>
      <c r="D2" t="s">
        <v>32</v>
      </c>
      <c r="E2" t="s">
        <v>280</v>
      </c>
      <c r="F2" t="s">
        <v>281</v>
      </c>
      <c r="G2" s="3" t="s">
        <v>282</v>
      </c>
      <c r="H2" s="3" t="s">
        <v>283</v>
      </c>
      <c r="I2" s="14" t="s">
        <v>602</v>
      </c>
      <c r="J2" s="14" t="s">
        <v>591</v>
      </c>
      <c r="K2" s="14" t="s">
        <v>735</v>
      </c>
      <c r="L2" s="3" t="s">
        <v>284</v>
      </c>
      <c r="M2" s="14" t="s">
        <v>566</v>
      </c>
      <c r="N2" t="s">
        <v>285</v>
      </c>
      <c r="O2" t="s">
        <v>286</v>
      </c>
      <c r="P2" t="s">
        <v>287</v>
      </c>
      <c r="Q2" t="s">
        <v>288</v>
      </c>
      <c r="R2" t="s">
        <v>289</v>
      </c>
      <c r="S2" s="12" t="s">
        <v>647</v>
      </c>
      <c r="T2" s="12" t="s">
        <v>838</v>
      </c>
      <c r="U2" t="s">
        <v>290</v>
      </c>
      <c r="V2" t="s">
        <v>291</v>
      </c>
      <c r="W2" t="s">
        <v>292</v>
      </c>
      <c r="X2" t="s">
        <v>293</v>
      </c>
      <c r="Y2" t="s">
        <v>294</v>
      </c>
      <c r="Z2" s="12" t="s">
        <v>713</v>
      </c>
      <c r="AA2" t="s">
        <v>295</v>
      </c>
      <c r="AB2" t="s">
        <v>296</v>
      </c>
      <c r="AC2" t="s">
        <v>297</v>
      </c>
      <c r="AD2" s="12" t="s">
        <v>875</v>
      </c>
      <c r="AE2" t="s">
        <v>298</v>
      </c>
      <c r="AF2" t="s">
        <v>299</v>
      </c>
      <c r="AG2" t="s">
        <v>300</v>
      </c>
      <c r="AH2" t="s">
        <v>301</v>
      </c>
      <c r="AI2" t="s">
        <v>302</v>
      </c>
      <c r="AJ2" t="s">
        <v>303</v>
      </c>
      <c r="AK2" t="s">
        <v>304</v>
      </c>
      <c r="AL2" t="s">
        <v>305</v>
      </c>
      <c r="AM2" t="s">
        <v>51</v>
      </c>
      <c r="AN2" t="s">
        <v>306</v>
      </c>
      <c r="AO2" t="s">
        <v>307</v>
      </c>
      <c r="AP2" t="s">
        <v>308</v>
      </c>
      <c r="AQ2" s="4" t="s">
        <v>309</v>
      </c>
      <c r="AR2" s="4" t="s">
        <v>310</v>
      </c>
      <c r="AS2" s="4" t="s">
        <v>311</v>
      </c>
      <c r="AT2" s="4" t="s">
        <v>312</v>
      </c>
      <c r="AU2" t="s">
        <v>313</v>
      </c>
      <c r="AV2" t="s">
        <v>314</v>
      </c>
      <c r="AW2" s="5" t="s">
        <v>315</v>
      </c>
      <c r="AX2" t="s">
        <v>316</v>
      </c>
      <c r="AY2" t="s">
        <v>317</v>
      </c>
      <c r="AZ2" t="s">
        <v>318</v>
      </c>
      <c r="BA2" s="12" t="s">
        <v>878</v>
      </c>
      <c r="BB2" t="s">
        <v>319</v>
      </c>
      <c r="BC2" t="s">
        <v>320</v>
      </c>
      <c r="BD2" t="s">
        <v>321</v>
      </c>
      <c r="BE2" t="s">
        <v>322</v>
      </c>
      <c r="BF2" s="12" t="s">
        <v>667</v>
      </c>
      <c r="BG2" t="s">
        <v>323</v>
      </c>
      <c r="BH2" t="s">
        <v>324</v>
      </c>
      <c r="BI2" t="s">
        <v>325</v>
      </c>
      <c r="BJ2" t="s">
        <v>326</v>
      </c>
      <c r="BK2" t="s">
        <v>327</v>
      </c>
    </row>
    <row r="3" spans="1:63" x14ac:dyDescent="0.15">
      <c r="A3" t="s">
        <v>73</v>
      </c>
      <c r="C3" t="s">
        <v>73</v>
      </c>
      <c r="D3" t="s">
        <v>73</v>
      </c>
      <c r="E3" t="s">
        <v>73</v>
      </c>
      <c r="F3" t="s">
        <v>328</v>
      </c>
      <c r="G3" s="3" t="s">
        <v>329</v>
      </c>
      <c r="H3" s="3" t="s">
        <v>330</v>
      </c>
      <c r="I3" s="14" t="s">
        <v>601</v>
      </c>
      <c r="J3" s="14" t="s">
        <v>589</v>
      </c>
      <c r="K3" s="14" t="s">
        <v>589</v>
      </c>
      <c r="L3" s="3" t="s">
        <v>77</v>
      </c>
      <c r="M3" s="14" t="s">
        <v>565</v>
      </c>
      <c r="N3" t="s">
        <v>77</v>
      </c>
      <c r="O3" t="s">
        <v>77</v>
      </c>
      <c r="P3" t="s">
        <v>77</v>
      </c>
      <c r="Q3" t="s">
        <v>74</v>
      </c>
      <c r="R3" t="s">
        <v>77</v>
      </c>
      <c r="S3" s="12" t="s">
        <v>565</v>
      </c>
      <c r="T3" s="12" t="s">
        <v>837</v>
      </c>
      <c r="U3" t="s">
        <v>78</v>
      </c>
      <c r="V3" t="s">
        <v>331</v>
      </c>
      <c r="W3" t="s">
        <v>332</v>
      </c>
      <c r="X3" t="s">
        <v>333</v>
      </c>
      <c r="Y3" t="s">
        <v>75</v>
      </c>
      <c r="Z3" s="12" t="s">
        <v>565</v>
      </c>
      <c r="AA3" t="s">
        <v>334</v>
      </c>
      <c r="AB3" t="s">
        <v>77</v>
      </c>
      <c r="AC3" t="s">
        <v>75</v>
      </c>
      <c r="AD3" s="12" t="s">
        <v>601</v>
      </c>
      <c r="AE3" t="s">
        <v>74</v>
      </c>
      <c r="AF3" t="s">
        <v>74</v>
      </c>
      <c r="AG3" t="s">
        <v>75</v>
      </c>
      <c r="AH3" t="s">
        <v>77</v>
      </c>
      <c r="AI3" t="s">
        <v>75</v>
      </c>
      <c r="AJ3" t="s">
        <v>75</v>
      </c>
      <c r="AK3" t="s">
        <v>74</v>
      </c>
      <c r="AL3" t="s">
        <v>74</v>
      </c>
      <c r="AM3" t="s">
        <v>76</v>
      </c>
      <c r="AN3" t="s">
        <v>76</v>
      </c>
      <c r="AO3" t="s">
        <v>75</v>
      </c>
      <c r="AP3" t="s">
        <v>75</v>
      </c>
      <c r="AQ3" s="13" t="s">
        <v>615</v>
      </c>
      <c r="AR3" s="13" t="s">
        <v>615</v>
      </c>
      <c r="AS3" s="4" t="s">
        <v>74</v>
      </c>
      <c r="AT3" s="4" t="s">
        <v>335</v>
      </c>
      <c r="AU3" t="s">
        <v>79</v>
      </c>
      <c r="AV3" t="s">
        <v>79</v>
      </c>
      <c r="AW3" s="5" t="s">
        <v>336</v>
      </c>
      <c r="AX3" t="s">
        <v>337</v>
      </c>
      <c r="AY3" t="s">
        <v>73</v>
      </c>
      <c r="AZ3" t="s">
        <v>338</v>
      </c>
      <c r="BA3" t="s">
        <v>339</v>
      </c>
      <c r="BB3" t="s">
        <v>339</v>
      </c>
      <c r="BC3" t="s">
        <v>340</v>
      </c>
      <c r="BD3" t="s">
        <v>341</v>
      </c>
      <c r="BE3" t="s">
        <v>342</v>
      </c>
      <c r="BF3" t="s">
        <v>343</v>
      </c>
      <c r="BG3" t="s">
        <v>343</v>
      </c>
      <c r="BH3" t="s">
        <v>343</v>
      </c>
      <c r="BI3" t="s">
        <v>343</v>
      </c>
      <c r="BJ3" t="s">
        <v>73</v>
      </c>
      <c r="BK3" t="s">
        <v>77</v>
      </c>
    </row>
    <row r="4" spans="1:63" s="1" customFormat="1" x14ac:dyDescent="0.15">
      <c r="A4" s="1" t="s">
        <v>344</v>
      </c>
    </row>
    <row r="5" spans="1:63" x14ac:dyDescent="0.15">
      <c r="A5" t="s">
        <v>99</v>
      </c>
    </row>
    <row r="6" spans="1:63" x14ac:dyDescent="0.15">
      <c r="A6" t="s">
        <v>104</v>
      </c>
      <c r="C6" t="s">
        <v>345</v>
      </c>
      <c r="Q6">
        <v>2</v>
      </c>
      <c r="V6" t="s">
        <v>346</v>
      </c>
      <c r="X6" t="s">
        <v>347</v>
      </c>
      <c r="AA6" t="s">
        <v>348</v>
      </c>
      <c r="AC6">
        <v>1</v>
      </c>
      <c r="AE6">
        <v>1</v>
      </c>
      <c r="AO6">
        <v>1</v>
      </c>
      <c r="AU6" s="12" t="s">
        <v>915</v>
      </c>
      <c r="AW6" s="5" t="s">
        <v>349</v>
      </c>
      <c r="AX6" t="s">
        <v>350</v>
      </c>
      <c r="AY6" t="s">
        <v>351</v>
      </c>
    </row>
    <row r="7" spans="1:63" x14ac:dyDescent="0.15">
      <c r="A7" t="s">
        <v>130</v>
      </c>
      <c r="C7" t="s">
        <v>345</v>
      </c>
      <c r="E7" t="s">
        <v>352</v>
      </c>
      <c r="F7" t="s">
        <v>353</v>
      </c>
      <c r="G7" s="3" t="s">
        <v>354</v>
      </c>
      <c r="Q7">
        <v>1</v>
      </c>
      <c r="V7" t="s">
        <v>355</v>
      </c>
      <c r="X7" t="s">
        <v>347</v>
      </c>
      <c r="AA7" t="s">
        <v>348</v>
      </c>
      <c r="AE7">
        <v>1</v>
      </c>
      <c r="AP7">
        <v>10</v>
      </c>
      <c r="AQ7" s="4">
        <v>0</v>
      </c>
      <c r="AR7" s="4">
        <v>3</v>
      </c>
      <c r="AS7" s="4">
        <v>1</v>
      </c>
      <c r="AT7" s="4" t="s">
        <v>356</v>
      </c>
      <c r="BB7" t="s">
        <v>357</v>
      </c>
      <c r="BC7">
        <v>100</v>
      </c>
      <c r="BJ7" t="s">
        <v>358</v>
      </c>
    </row>
    <row r="8" spans="1:63" x14ac:dyDescent="0.15">
      <c r="A8" t="s">
        <v>359</v>
      </c>
      <c r="C8" t="s">
        <v>345</v>
      </c>
      <c r="E8" t="s">
        <v>360</v>
      </c>
      <c r="F8" t="s">
        <v>353</v>
      </c>
      <c r="G8" s="3" t="s">
        <v>354</v>
      </c>
      <c r="L8" s="3">
        <v>1</v>
      </c>
      <c r="P8">
        <v>1</v>
      </c>
      <c r="Q8">
        <v>2</v>
      </c>
      <c r="V8" t="s">
        <v>361</v>
      </c>
      <c r="X8" t="s">
        <v>347</v>
      </c>
      <c r="AA8" t="s">
        <v>348</v>
      </c>
      <c r="AC8">
        <v>0.45</v>
      </c>
      <c r="AE8">
        <v>1</v>
      </c>
      <c r="AF8">
        <v>7</v>
      </c>
      <c r="AG8">
        <v>0.03</v>
      </c>
      <c r="AH8">
        <v>1</v>
      </c>
      <c r="AO8">
        <v>1</v>
      </c>
      <c r="AP8">
        <v>8</v>
      </c>
      <c r="AQ8" s="4">
        <v>0</v>
      </c>
      <c r="AR8" s="4">
        <v>10</v>
      </c>
      <c r="AS8" s="4">
        <v>1</v>
      </c>
      <c r="AT8" s="4" t="s">
        <v>356</v>
      </c>
      <c r="AU8" s="5" t="s">
        <v>362</v>
      </c>
      <c r="AV8" s="5" t="s">
        <v>362</v>
      </c>
      <c r="AW8" s="5" t="s">
        <v>349</v>
      </c>
      <c r="AX8" t="s">
        <v>350</v>
      </c>
      <c r="AY8" t="s">
        <v>351</v>
      </c>
      <c r="BJ8" t="s">
        <v>363</v>
      </c>
    </row>
    <row r="9" spans="1:63" x14ac:dyDescent="0.15">
      <c r="A9" t="s">
        <v>364</v>
      </c>
      <c r="C9" t="s">
        <v>345</v>
      </c>
      <c r="E9" t="s">
        <v>365</v>
      </c>
      <c r="F9" t="s">
        <v>353</v>
      </c>
      <c r="G9" s="3" t="s">
        <v>354</v>
      </c>
      <c r="P9">
        <v>1</v>
      </c>
      <c r="Q9">
        <v>2</v>
      </c>
      <c r="V9" t="s">
        <v>346</v>
      </c>
      <c r="X9" t="s">
        <v>366</v>
      </c>
      <c r="AA9" t="s">
        <v>367</v>
      </c>
      <c r="AC9">
        <v>1.6</v>
      </c>
      <c r="AE9">
        <v>1</v>
      </c>
      <c r="AO9">
        <v>1</v>
      </c>
      <c r="AP9">
        <v>10</v>
      </c>
      <c r="AQ9" s="4">
        <v>0</v>
      </c>
      <c r="AR9" s="4">
        <v>3</v>
      </c>
      <c r="AS9" s="4">
        <v>1</v>
      </c>
      <c r="AT9" s="4" t="s">
        <v>356</v>
      </c>
      <c r="AU9" s="5" t="s">
        <v>368</v>
      </c>
      <c r="AV9" s="5" t="s">
        <v>368</v>
      </c>
      <c r="AW9" s="5" t="s">
        <v>349</v>
      </c>
      <c r="AX9" t="s">
        <v>350</v>
      </c>
      <c r="AY9" t="s">
        <v>369</v>
      </c>
      <c r="BJ9" t="s">
        <v>370</v>
      </c>
    </row>
    <row r="10" spans="1:63" x14ac:dyDescent="0.15">
      <c r="AU10" s="5"/>
      <c r="AV10" s="5"/>
    </row>
    <row r="11" spans="1:63" x14ac:dyDescent="0.15">
      <c r="AU11" s="5"/>
      <c r="AV11" s="5"/>
    </row>
    <row r="12" spans="1:63" x14ac:dyDescent="0.15">
      <c r="A12" t="s">
        <v>159</v>
      </c>
      <c r="C12" t="s">
        <v>144</v>
      </c>
      <c r="Q12">
        <v>2</v>
      </c>
      <c r="V12" t="s">
        <v>346</v>
      </c>
      <c r="X12" t="s">
        <v>371</v>
      </c>
      <c r="AA12" t="s">
        <v>372</v>
      </c>
      <c r="AC12">
        <v>1</v>
      </c>
      <c r="AE12">
        <v>1</v>
      </c>
      <c r="AU12" t="s">
        <v>37</v>
      </c>
      <c r="AW12" s="5" t="s">
        <v>349</v>
      </c>
    </row>
    <row r="13" spans="1:63" x14ac:dyDescent="0.15">
      <c r="A13" t="s">
        <v>160</v>
      </c>
      <c r="C13" t="s">
        <v>345</v>
      </c>
      <c r="E13" t="s">
        <v>373</v>
      </c>
      <c r="F13" t="s">
        <v>353</v>
      </c>
      <c r="G13" s="3" t="s">
        <v>354</v>
      </c>
      <c r="P13">
        <v>1</v>
      </c>
      <c r="Q13">
        <v>1</v>
      </c>
      <c r="V13" t="s">
        <v>374</v>
      </c>
      <c r="X13" t="s">
        <v>375</v>
      </c>
      <c r="AB13">
        <v>1</v>
      </c>
      <c r="AC13">
        <v>1</v>
      </c>
      <c r="AE13">
        <v>1</v>
      </c>
      <c r="AN13" t="s">
        <v>376</v>
      </c>
      <c r="AO13">
        <v>2.5</v>
      </c>
      <c r="AP13">
        <v>25</v>
      </c>
      <c r="AQ13" s="4">
        <v>25</v>
      </c>
      <c r="AR13" s="4">
        <v>40</v>
      </c>
      <c r="AS13" s="4">
        <v>1</v>
      </c>
      <c r="AT13" s="4" t="s">
        <v>356</v>
      </c>
      <c r="AU13" t="s">
        <v>377</v>
      </c>
      <c r="AW13" s="5" t="s">
        <v>349</v>
      </c>
      <c r="BB13" t="s">
        <v>378</v>
      </c>
    </row>
    <row r="14" spans="1:63" x14ac:dyDescent="0.15">
      <c r="A14" t="s">
        <v>379</v>
      </c>
      <c r="C14" t="s">
        <v>345</v>
      </c>
      <c r="F14" t="s">
        <v>353</v>
      </c>
      <c r="G14" s="3" t="s">
        <v>380</v>
      </c>
      <c r="H14" s="3" t="s">
        <v>381</v>
      </c>
      <c r="Q14">
        <v>1</v>
      </c>
      <c r="AB14" s="3"/>
      <c r="AE14">
        <v>1</v>
      </c>
      <c r="AQ14"/>
      <c r="AR14"/>
      <c r="AS14"/>
      <c r="AT14"/>
      <c r="AU14" s="3"/>
      <c r="AV14" s="3"/>
      <c r="AX14" s="3"/>
      <c r="AY14" s="3"/>
      <c r="AZ14" s="3"/>
      <c r="BA14" s="3"/>
      <c r="BB14" t="s">
        <v>382</v>
      </c>
      <c r="BC14">
        <v>0.45</v>
      </c>
      <c r="BD14">
        <v>25</v>
      </c>
    </row>
    <row r="15" spans="1:63" x14ac:dyDescent="0.15">
      <c r="A15" t="s">
        <v>383</v>
      </c>
      <c r="C15" t="s">
        <v>345</v>
      </c>
      <c r="F15" t="s">
        <v>353</v>
      </c>
      <c r="G15" s="3" t="s">
        <v>380</v>
      </c>
      <c r="H15" s="3" t="s">
        <v>381</v>
      </c>
      <c r="Q15">
        <v>1</v>
      </c>
      <c r="AB15" s="3"/>
      <c r="AE15">
        <v>1</v>
      </c>
      <c r="AQ15"/>
      <c r="AR15"/>
      <c r="AS15"/>
      <c r="AT15"/>
      <c r="AU15" s="3"/>
      <c r="AV15" s="3"/>
      <c r="AX15" s="3"/>
      <c r="AY15" s="3"/>
      <c r="AZ15" s="3"/>
      <c r="BA15" s="3"/>
      <c r="BB15" t="s">
        <v>384</v>
      </c>
      <c r="BD15">
        <v>25</v>
      </c>
    </row>
    <row r="16" spans="1:63" x14ac:dyDescent="0.15">
      <c r="AB16" s="3"/>
      <c r="AQ16"/>
      <c r="AR16"/>
      <c r="AS16"/>
      <c r="AT16"/>
      <c r="AU16" s="3"/>
      <c r="AV16" s="3"/>
      <c r="AX16" s="3"/>
      <c r="AY16" s="3"/>
      <c r="AZ16" s="3"/>
      <c r="BA16" s="3"/>
    </row>
    <row r="17" spans="1:56" x14ac:dyDescent="0.15">
      <c r="A17" t="s">
        <v>385</v>
      </c>
      <c r="C17" s="12" t="s">
        <v>856</v>
      </c>
      <c r="Q17">
        <v>2</v>
      </c>
      <c r="V17" t="s">
        <v>346</v>
      </c>
      <c r="X17" t="s">
        <v>386</v>
      </c>
      <c r="AA17" t="s">
        <v>372</v>
      </c>
      <c r="AC17">
        <v>1</v>
      </c>
      <c r="AE17">
        <v>1</v>
      </c>
      <c r="AU17" t="s">
        <v>37</v>
      </c>
      <c r="AW17" s="5" t="s">
        <v>349</v>
      </c>
    </row>
    <row r="18" spans="1:56" x14ac:dyDescent="0.15">
      <c r="A18" t="s">
        <v>164</v>
      </c>
      <c r="C18" t="s">
        <v>345</v>
      </c>
      <c r="E18" t="s">
        <v>387</v>
      </c>
      <c r="F18" t="s">
        <v>353</v>
      </c>
      <c r="G18" s="3" t="s">
        <v>380</v>
      </c>
      <c r="H18" s="3" t="s">
        <v>381</v>
      </c>
      <c r="Q18">
        <v>1</v>
      </c>
      <c r="AB18" s="3"/>
      <c r="AE18">
        <v>1</v>
      </c>
      <c r="AP18">
        <v>20</v>
      </c>
      <c r="AQ18" s="4">
        <v>0</v>
      </c>
      <c r="AR18" s="4">
        <v>40</v>
      </c>
      <c r="AS18" s="4">
        <v>1</v>
      </c>
      <c r="AT18" s="4" t="s">
        <v>356</v>
      </c>
      <c r="AU18" s="3"/>
      <c r="AV18" s="3"/>
      <c r="AX18" s="3"/>
      <c r="AY18" s="3"/>
      <c r="AZ18" s="3"/>
      <c r="BA18" s="3"/>
      <c r="BB18" t="s">
        <v>382</v>
      </c>
      <c r="BC18">
        <v>0.5</v>
      </c>
      <c r="BD18">
        <v>20</v>
      </c>
    </row>
    <row r="19" spans="1:56" x14ac:dyDescent="0.15">
      <c r="A19" t="s">
        <v>388</v>
      </c>
      <c r="C19" t="s">
        <v>345</v>
      </c>
      <c r="F19" t="s">
        <v>353</v>
      </c>
      <c r="G19" s="3" t="s">
        <v>380</v>
      </c>
      <c r="H19" s="3" t="s">
        <v>389</v>
      </c>
      <c r="Q19">
        <v>1</v>
      </c>
      <c r="AB19" s="3"/>
      <c r="AE19">
        <v>1</v>
      </c>
      <c r="AQ19"/>
      <c r="AR19"/>
      <c r="AS19"/>
      <c r="AT19"/>
      <c r="AU19" s="3"/>
      <c r="AV19" s="3"/>
      <c r="AX19" s="3"/>
      <c r="AY19" s="3"/>
      <c r="AZ19" s="3"/>
      <c r="BA19" s="3"/>
      <c r="BB19" t="s">
        <v>382</v>
      </c>
      <c r="BC19">
        <v>0.1</v>
      </c>
      <c r="BD19">
        <v>99999</v>
      </c>
    </row>
    <row r="20" spans="1:56" x14ac:dyDescent="0.15">
      <c r="A20" t="s">
        <v>390</v>
      </c>
      <c r="C20" t="s">
        <v>345</v>
      </c>
      <c r="F20" t="s">
        <v>353</v>
      </c>
      <c r="G20" s="3" t="s">
        <v>380</v>
      </c>
      <c r="H20" s="3" t="s">
        <v>389</v>
      </c>
      <c r="Q20">
        <v>1</v>
      </c>
      <c r="AB20" s="3"/>
      <c r="AE20">
        <v>1</v>
      </c>
      <c r="AQ20"/>
      <c r="AR20"/>
      <c r="AS20"/>
      <c r="AT20"/>
      <c r="AU20" s="3"/>
      <c r="AV20" s="3"/>
      <c r="AX20" s="3"/>
      <c r="AY20" s="3"/>
      <c r="AZ20" s="3"/>
      <c r="BA20" s="3"/>
      <c r="BB20" s="12" t="s">
        <v>767</v>
      </c>
      <c r="BC20">
        <v>0.1</v>
      </c>
      <c r="BD20">
        <v>99999</v>
      </c>
    </row>
    <row r="21" spans="1:56" x14ac:dyDescent="0.15">
      <c r="AB21" s="3"/>
      <c r="AQ21"/>
      <c r="AR21"/>
      <c r="AS21"/>
      <c r="AT21"/>
      <c r="AU21" s="3"/>
      <c r="AV21" s="3"/>
      <c r="AX21" s="3"/>
      <c r="AY21" s="3"/>
      <c r="AZ21" s="3"/>
      <c r="BA21" s="3"/>
    </row>
    <row r="22" spans="1:56" x14ac:dyDescent="0.15">
      <c r="A22" t="s">
        <v>391</v>
      </c>
      <c r="C22" t="s">
        <v>144</v>
      </c>
      <c r="G22" s="3" t="s">
        <v>356</v>
      </c>
      <c r="Q22">
        <v>2</v>
      </c>
      <c r="V22" t="s">
        <v>346</v>
      </c>
      <c r="AA22" t="s">
        <v>372</v>
      </c>
      <c r="AC22">
        <v>1</v>
      </c>
      <c r="AE22">
        <v>1</v>
      </c>
      <c r="AU22" t="s">
        <v>392</v>
      </c>
      <c r="AW22" s="5" t="s">
        <v>349</v>
      </c>
      <c r="AZ22" t="s">
        <v>393</v>
      </c>
    </row>
    <row r="23" spans="1:56" x14ac:dyDescent="0.15">
      <c r="A23" t="s">
        <v>394</v>
      </c>
      <c r="C23" t="s">
        <v>345</v>
      </c>
      <c r="G23" s="3" t="s">
        <v>356</v>
      </c>
      <c r="O23">
        <v>1</v>
      </c>
      <c r="Q23">
        <v>2</v>
      </c>
      <c r="R23">
        <v>1</v>
      </c>
      <c r="V23" t="s">
        <v>346</v>
      </c>
      <c r="X23" t="s">
        <v>395</v>
      </c>
      <c r="AA23" t="s">
        <v>372</v>
      </c>
      <c r="AC23">
        <v>0.8</v>
      </c>
      <c r="AE23">
        <v>1</v>
      </c>
      <c r="AU23" t="s">
        <v>396</v>
      </c>
      <c r="AW23" s="5" t="s">
        <v>349</v>
      </c>
      <c r="AX23" t="s">
        <v>397</v>
      </c>
      <c r="AY23" t="s">
        <v>398</v>
      </c>
      <c r="AZ23" t="s">
        <v>393</v>
      </c>
    </row>
    <row r="24" spans="1:56" x14ac:dyDescent="0.15">
      <c r="A24" s="12" t="s">
        <v>706</v>
      </c>
      <c r="C24" t="s">
        <v>144</v>
      </c>
      <c r="F24" t="s">
        <v>353</v>
      </c>
      <c r="G24" s="3" t="s">
        <v>356</v>
      </c>
      <c r="Q24">
        <v>2</v>
      </c>
      <c r="V24" t="s">
        <v>346</v>
      </c>
      <c r="AA24" t="s">
        <v>348</v>
      </c>
      <c r="AC24">
        <v>1</v>
      </c>
      <c r="AE24">
        <v>1</v>
      </c>
      <c r="AQ24"/>
      <c r="AR24"/>
      <c r="AS24"/>
      <c r="AT24"/>
      <c r="AU24" t="s">
        <v>392</v>
      </c>
      <c r="AW24" s="5" t="s">
        <v>349</v>
      </c>
      <c r="AZ24" t="s">
        <v>393</v>
      </c>
    </row>
    <row r="25" spans="1:56" x14ac:dyDescent="0.15">
      <c r="A25" t="s">
        <v>167</v>
      </c>
      <c r="C25" t="s">
        <v>345</v>
      </c>
      <c r="E25" t="s">
        <v>399</v>
      </c>
      <c r="F25" t="s">
        <v>353</v>
      </c>
      <c r="G25" s="3" t="s">
        <v>354</v>
      </c>
      <c r="O25">
        <v>1</v>
      </c>
      <c r="Q25">
        <v>2</v>
      </c>
      <c r="R25">
        <v>1</v>
      </c>
      <c r="V25" t="s">
        <v>346</v>
      </c>
      <c r="X25" t="s">
        <v>395</v>
      </c>
      <c r="AA25" t="s">
        <v>348</v>
      </c>
      <c r="AC25">
        <v>0.8</v>
      </c>
      <c r="AE25">
        <v>1</v>
      </c>
      <c r="AN25" t="s">
        <v>400</v>
      </c>
      <c r="AP25">
        <v>40</v>
      </c>
      <c r="AQ25" s="4">
        <v>30</v>
      </c>
      <c r="AR25" s="4">
        <v>70</v>
      </c>
      <c r="AS25" s="4">
        <v>1</v>
      </c>
      <c r="AT25" s="4" t="s">
        <v>356</v>
      </c>
      <c r="AU25" t="s">
        <v>396</v>
      </c>
      <c r="AW25" s="5" t="s">
        <v>349</v>
      </c>
      <c r="AX25" t="s">
        <v>397</v>
      </c>
      <c r="AY25" t="s">
        <v>398</v>
      </c>
      <c r="AZ25" t="s">
        <v>393</v>
      </c>
    </row>
    <row r="26" spans="1:56" x14ac:dyDescent="0.15">
      <c r="A26" t="s">
        <v>401</v>
      </c>
      <c r="C26" t="s">
        <v>345</v>
      </c>
      <c r="F26" t="s">
        <v>353</v>
      </c>
      <c r="G26" s="3" t="s">
        <v>380</v>
      </c>
      <c r="H26" s="3" t="s">
        <v>381</v>
      </c>
      <c r="Q26">
        <v>1</v>
      </c>
      <c r="AB26" s="3"/>
      <c r="AE26">
        <v>1</v>
      </c>
      <c r="AQ26"/>
      <c r="AR26"/>
      <c r="AS26"/>
      <c r="AT26"/>
      <c r="AU26" s="3"/>
      <c r="AV26" s="3"/>
      <c r="AX26" s="3"/>
      <c r="AY26" s="3"/>
      <c r="AZ26" s="3"/>
      <c r="BA26" s="3"/>
      <c r="BB26" s="12" t="s">
        <v>768</v>
      </c>
      <c r="BC26">
        <v>0.35</v>
      </c>
      <c r="BD26">
        <v>40</v>
      </c>
    </row>
    <row r="27" spans="1:56" x14ac:dyDescent="0.15">
      <c r="AB27" s="3"/>
      <c r="AQ27"/>
      <c r="AR27"/>
      <c r="AS27"/>
      <c r="AT27"/>
      <c r="AU27" s="3"/>
      <c r="AV27" s="3"/>
      <c r="AX27" s="3"/>
      <c r="AY27" s="3"/>
      <c r="AZ27" s="3"/>
      <c r="BA27" s="3"/>
    </row>
    <row r="28" spans="1:56" x14ac:dyDescent="0.15">
      <c r="A28" t="s">
        <v>170</v>
      </c>
      <c r="C28" t="s">
        <v>345</v>
      </c>
      <c r="Q28">
        <v>2</v>
      </c>
      <c r="V28" t="s">
        <v>346</v>
      </c>
      <c r="X28" t="s">
        <v>402</v>
      </c>
      <c r="AA28" t="s">
        <v>372</v>
      </c>
      <c r="AC28">
        <v>1</v>
      </c>
      <c r="AE28">
        <v>1</v>
      </c>
      <c r="AI28">
        <v>1</v>
      </c>
      <c r="AJ28">
        <v>1</v>
      </c>
      <c r="AU28" t="s">
        <v>37</v>
      </c>
      <c r="AW28" s="5" t="s">
        <v>349</v>
      </c>
      <c r="AX28" t="s">
        <v>350</v>
      </c>
      <c r="AY28" t="s">
        <v>403</v>
      </c>
    </row>
    <row r="29" spans="1:56" x14ac:dyDescent="0.15">
      <c r="A29" t="s">
        <v>171</v>
      </c>
      <c r="C29" t="s">
        <v>345</v>
      </c>
      <c r="E29" t="s">
        <v>404</v>
      </c>
      <c r="F29" t="s">
        <v>353</v>
      </c>
      <c r="G29" s="3" t="s">
        <v>354</v>
      </c>
      <c r="Q29">
        <v>2</v>
      </c>
      <c r="V29" t="s">
        <v>346</v>
      </c>
      <c r="X29" t="s">
        <v>402</v>
      </c>
      <c r="AA29" t="s">
        <v>372</v>
      </c>
      <c r="AC29">
        <v>1</v>
      </c>
      <c r="AE29">
        <v>1</v>
      </c>
      <c r="AI29">
        <v>2</v>
      </c>
      <c r="AJ29">
        <v>1</v>
      </c>
      <c r="AP29">
        <v>30</v>
      </c>
      <c r="AQ29" s="4">
        <v>0</v>
      </c>
      <c r="AR29" s="4">
        <v>45</v>
      </c>
      <c r="AS29" s="4">
        <v>1</v>
      </c>
      <c r="AT29" s="4" t="s">
        <v>356</v>
      </c>
      <c r="AU29" t="s">
        <v>37</v>
      </c>
      <c r="AW29" s="5" t="s">
        <v>349</v>
      </c>
      <c r="AX29" t="s">
        <v>350</v>
      </c>
      <c r="AY29" t="s">
        <v>403</v>
      </c>
    </row>
    <row r="31" spans="1:56" x14ac:dyDescent="0.15">
      <c r="A31" t="s">
        <v>405</v>
      </c>
      <c r="C31" t="s">
        <v>345</v>
      </c>
      <c r="G31" s="3" t="s">
        <v>356</v>
      </c>
      <c r="Q31">
        <v>2</v>
      </c>
      <c r="V31" t="s">
        <v>346</v>
      </c>
      <c r="X31" t="s">
        <v>406</v>
      </c>
      <c r="AA31" t="s">
        <v>348</v>
      </c>
      <c r="AC31">
        <v>1</v>
      </c>
      <c r="AE31">
        <v>1</v>
      </c>
      <c r="AU31" t="s">
        <v>37</v>
      </c>
      <c r="AW31" s="5" t="s">
        <v>349</v>
      </c>
      <c r="AX31" t="s">
        <v>350</v>
      </c>
      <c r="AY31" t="s">
        <v>369</v>
      </c>
      <c r="BB31" t="s">
        <v>407</v>
      </c>
      <c r="BC31">
        <v>-0.8</v>
      </c>
      <c r="BD31">
        <v>0.2</v>
      </c>
    </row>
    <row r="32" spans="1:56" x14ac:dyDescent="0.15">
      <c r="A32" t="s">
        <v>175</v>
      </c>
      <c r="C32" t="s">
        <v>345</v>
      </c>
      <c r="E32" t="s">
        <v>408</v>
      </c>
      <c r="F32" t="s">
        <v>353</v>
      </c>
      <c r="G32" s="3" t="s">
        <v>380</v>
      </c>
      <c r="H32" s="3" t="s">
        <v>381</v>
      </c>
      <c r="Q32">
        <v>1</v>
      </c>
      <c r="AB32" s="3"/>
      <c r="AE32">
        <v>1</v>
      </c>
      <c r="AN32" t="s">
        <v>409</v>
      </c>
      <c r="AP32">
        <v>25</v>
      </c>
      <c r="AQ32" s="4">
        <v>0</v>
      </c>
      <c r="AR32" s="4">
        <v>45</v>
      </c>
      <c r="AS32" s="4">
        <v>1</v>
      </c>
      <c r="AT32" s="4" t="s">
        <v>356</v>
      </c>
      <c r="AU32" s="3"/>
      <c r="AV32" s="3"/>
      <c r="AX32" s="3"/>
      <c r="AY32" s="3"/>
      <c r="AZ32" s="3"/>
      <c r="BA32" s="3"/>
      <c r="BB32" t="s">
        <v>382</v>
      </c>
      <c r="BC32">
        <v>0.25</v>
      </c>
      <c r="BD32">
        <v>45</v>
      </c>
    </row>
    <row r="33" spans="1:62" x14ac:dyDescent="0.15">
      <c r="A33" t="s">
        <v>409</v>
      </c>
      <c r="C33" t="s">
        <v>345</v>
      </c>
      <c r="F33" t="s">
        <v>353</v>
      </c>
      <c r="G33" s="3" t="s">
        <v>380</v>
      </c>
      <c r="H33" s="3" t="s">
        <v>381</v>
      </c>
      <c r="Q33">
        <v>1</v>
      </c>
      <c r="AB33" s="3"/>
      <c r="AE33">
        <v>1</v>
      </c>
      <c r="AQ33"/>
      <c r="AR33"/>
      <c r="AS33"/>
      <c r="AT33"/>
      <c r="AU33" s="3"/>
      <c r="AV33" s="3"/>
      <c r="AX33" s="3"/>
      <c r="AY33" s="3"/>
      <c r="AZ33" s="3"/>
      <c r="BA33" s="3"/>
      <c r="BB33" t="s">
        <v>357</v>
      </c>
      <c r="BC33">
        <v>25</v>
      </c>
      <c r="BD33">
        <v>45</v>
      </c>
    </row>
    <row r="34" spans="1:62" x14ac:dyDescent="0.15">
      <c r="A34" t="s">
        <v>410</v>
      </c>
      <c r="C34" t="s">
        <v>345</v>
      </c>
      <c r="G34" s="3" t="s">
        <v>380</v>
      </c>
      <c r="H34" s="3" t="s">
        <v>389</v>
      </c>
      <c r="Q34">
        <v>1</v>
      </c>
      <c r="T34" s="12" t="s">
        <v>840</v>
      </c>
      <c r="AB34" s="3"/>
      <c r="AE34">
        <v>1</v>
      </c>
      <c r="AQ34"/>
      <c r="AR34"/>
      <c r="AS34"/>
      <c r="AT34"/>
      <c r="AU34" s="3"/>
      <c r="AV34" s="3"/>
      <c r="AX34" s="3"/>
      <c r="AY34" s="3"/>
      <c r="AZ34" s="3"/>
      <c r="BA34" s="3"/>
      <c r="BB34" s="12" t="s">
        <v>769</v>
      </c>
      <c r="BC34">
        <v>9</v>
      </c>
      <c r="BD34">
        <v>99999</v>
      </c>
    </row>
    <row r="35" spans="1:62" x14ac:dyDescent="0.15">
      <c r="AB35" s="3"/>
      <c r="AQ35"/>
      <c r="AR35"/>
      <c r="AS35"/>
      <c r="AT35"/>
      <c r="AU35" s="3"/>
      <c r="AV35" s="3"/>
      <c r="AX35" s="3"/>
      <c r="AY35" s="3"/>
      <c r="AZ35" s="3"/>
      <c r="BA35" s="3"/>
    </row>
    <row r="36" spans="1:62" x14ac:dyDescent="0.15">
      <c r="A36" t="s">
        <v>411</v>
      </c>
      <c r="C36" t="s">
        <v>345</v>
      </c>
      <c r="Q36">
        <v>2</v>
      </c>
      <c r="V36" t="s">
        <v>412</v>
      </c>
      <c r="X36" t="s">
        <v>347</v>
      </c>
      <c r="AA36" t="s">
        <v>348</v>
      </c>
      <c r="AC36">
        <v>1</v>
      </c>
      <c r="AE36">
        <v>1</v>
      </c>
      <c r="AU36" t="s">
        <v>37</v>
      </c>
      <c r="AW36" s="5" t="s">
        <v>349</v>
      </c>
      <c r="AX36" t="s">
        <v>350</v>
      </c>
      <c r="AY36" t="s">
        <v>413</v>
      </c>
    </row>
    <row r="37" spans="1:62" x14ac:dyDescent="0.15">
      <c r="A37" t="s">
        <v>180</v>
      </c>
      <c r="C37" t="s">
        <v>345</v>
      </c>
      <c r="E37" t="s">
        <v>414</v>
      </c>
      <c r="F37" t="s">
        <v>415</v>
      </c>
      <c r="G37" s="3" t="s">
        <v>356</v>
      </c>
      <c r="Q37">
        <v>2</v>
      </c>
      <c r="V37" t="s">
        <v>412</v>
      </c>
      <c r="X37" t="s">
        <v>347</v>
      </c>
      <c r="AA37" t="s">
        <v>348</v>
      </c>
      <c r="AC37">
        <v>1.9</v>
      </c>
      <c r="AE37">
        <v>1</v>
      </c>
      <c r="AP37">
        <v>0.3</v>
      </c>
      <c r="AQ37" s="4">
        <v>0</v>
      </c>
      <c r="AR37" s="4">
        <v>4</v>
      </c>
      <c r="AS37" s="4">
        <v>1</v>
      </c>
      <c r="AT37" s="4" t="s">
        <v>416</v>
      </c>
      <c r="AU37" t="s">
        <v>37</v>
      </c>
      <c r="AW37" s="5" t="s">
        <v>349</v>
      </c>
      <c r="AX37" t="s">
        <v>350</v>
      </c>
      <c r="AY37" t="s">
        <v>413</v>
      </c>
      <c r="BJ37" t="s">
        <v>370</v>
      </c>
    </row>
    <row r="38" spans="1:62" x14ac:dyDescent="0.15">
      <c r="A38" t="s">
        <v>417</v>
      </c>
      <c r="C38" t="s">
        <v>345</v>
      </c>
      <c r="G38" s="3" t="s">
        <v>380</v>
      </c>
      <c r="H38" s="3" t="s">
        <v>389</v>
      </c>
      <c r="Q38">
        <v>1</v>
      </c>
      <c r="T38" s="12" t="s">
        <v>840</v>
      </c>
      <c r="AB38" s="3"/>
      <c r="AE38">
        <v>1</v>
      </c>
      <c r="AQ38"/>
      <c r="AR38"/>
      <c r="AS38"/>
      <c r="AT38"/>
      <c r="AU38" s="3"/>
      <c r="AV38" s="3"/>
      <c r="AX38" s="3"/>
      <c r="AY38" s="3"/>
      <c r="AZ38" s="3"/>
      <c r="BA38" s="3"/>
      <c r="BB38" s="12" t="s">
        <v>767</v>
      </c>
      <c r="BC38">
        <v>0.06</v>
      </c>
      <c r="BD38">
        <v>99999</v>
      </c>
    </row>
    <row r="39" spans="1:62" x14ac:dyDescent="0.15">
      <c r="AB39" s="3"/>
      <c r="AQ39"/>
      <c r="AR39"/>
      <c r="AS39"/>
      <c r="AT39"/>
      <c r="AU39" s="3"/>
      <c r="AV39" s="3"/>
      <c r="AX39" s="3"/>
      <c r="AY39" s="3"/>
      <c r="AZ39" s="3"/>
      <c r="BA39" s="3"/>
    </row>
    <row r="40" spans="1:62" x14ac:dyDescent="0.15">
      <c r="A40" t="s">
        <v>183</v>
      </c>
      <c r="C40" t="s">
        <v>345</v>
      </c>
      <c r="G40" s="3" t="s">
        <v>356</v>
      </c>
      <c r="Q40">
        <v>1</v>
      </c>
      <c r="V40" t="s">
        <v>374</v>
      </c>
      <c r="X40" t="s">
        <v>366</v>
      </c>
      <c r="AB40">
        <v>1</v>
      </c>
      <c r="AC40">
        <v>1</v>
      </c>
      <c r="AE40">
        <v>1</v>
      </c>
      <c r="AU40" t="s">
        <v>37</v>
      </c>
      <c r="AW40" s="5" t="s">
        <v>349</v>
      </c>
      <c r="AX40" t="s">
        <v>350</v>
      </c>
      <c r="AY40" t="s">
        <v>418</v>
      </c>
      <c r="AZ40" t="s">
        <v>419</v>
      </c>
    </row>
    <row r="41" spans="1:62" x14ac:dyDescent="0.15">
      <c r="A41" t="s">
        <v>184</v>
      </c>
      <c r="C41" t="s">
        <v>345</v>
      </c>
      <c r="E41" t="s">
        <v>420</v>
      </c>
      <c r="F41" t="s">
        <v>353</v>
      </c>
      <c r="G41" s="3" t="s">
        <v>356</v>
      </c>
      <c r="Q41">
        <v>1</v>
      </c>
      <c r="V41" t="s">
        <v>374</v>
      </c>
      <c r="X41" t="s">
        <v>421</v>
      </c>
      <c r="AB41">
        <v>1</v>
      </c>
      <c r="AC41">
        <v>1</v>
      </c>
      <c r="AE41">
        <v>1</v>
      </c>
      <c r="AN41" t="s">
        <v>422</v>
      </c>
      <c r="AP41">
        <v>25</v>
      </c>
      <c r="AQ41" s="4">
        <v>10</v>
      </c>
      <c r="AR41" s="4">
        <v>35</v>
      </c>
      <c r="AS41" s="4">
        <v>1</v>
      </c>
      <c r="AT41" s="4" t="s">
        <v>356</v>
      </c>
      <c r="AU41" t="s">
        <v>37</v>
      </c>
      <c r="AW41" s="5" t="s">
        <v>349</v>
      </c>
      <c r="AX41" t="s">
        <v>350</v>
      </c>
      <c r="AY41" t="s">
        <v>418</v>
      </c>
      <c r="AZ41" t="s">
        <v>419</v>
      </c>
    </row>
    <row r="42" spans="1:62" x14ac:dyDescent="0.15">
      <c r="A42" t="s">
        <v>422</v>
      </c>
      <c r="C42" t="s">
        <v>345</v>
      </c>
      <c r="F42" t="s">
        <v>353</v>
      </c>
      <c r="G42" s="3" t="s">
        <v>380</v>
      </c>
      <c r="H42" s="3" t="s">
        <v>381</v>
      </c>
      <c r="Q42">
        <v>1</v>
      </c>
      <c r="AB42" s="3"/>
      <c r="AE42">
        <v>1</v>
      </c>
      <c r="AQ42"/>
      <c r="AR42"/>
      <c r="AS42"/>
      <c r="AT42"/>
      <c r="AU42" s="3"/>
      <c r="AV42" s="3"/>
      <c r="AX42" s="3"/>
      <c r="AY42" s="3"/>
      <c r="AZ42" s="3"/>
      <c r="BA42" s="3"/>
      <c r="BB42" t="s">
        <v>382</v>
      </c>
      <c r="BC42">
        <v>0.4</v>
      </c>
      <c r="BD42">
        <v>25</v>
      </c>
    </row>
    <row r="43" spans="1:62" x14ac:dyDescent="0.15">
      <c r="AB43" s="3"/>
      <c r="AQ43"/>
      <c r="AR43"/>
      <c r="AS43"/>
      <c r="AT43"/>
      <c r="AU43" s="3"/>
      <c r="AV43" s="3"/>
      <c r="AX43" s="3"/>
      <c r="AY43" s="3"/>
      <c r="AZ43" s="3"/>
      <c r="BA43" s="3"/>
    </row>
    <row r="44" spans="1:62" x14ac:dyDescent="0.15">
      <c r="A44" t="s">
        <v>423</v>
      </c>
      <c r="C44" t="s">
        <v>345</v>
      </c>
      <c r="G44" s="3" t="s">
        <v>356</v>
      </c>
      <c r="Q44">
        <v>1</v>
      </c>
      <c r="V44" t="s">
        <v>374</v>
      </c>
      <c r="X44" t="s">
        <v>366</v>
      </c>
      <c r="AB44">
        <v>1</v>
      </c>
      <c r="AC44">
        <v>1</v>
      </c>
      <c r="AE44">
        <v>1</v>
      </c>
      <c r="AU44" t="s">
        <v>37</v>
      </c>
      <c r="AW44" s="5" t="s">
        <v>349</v>
      </c>
    </row>
    <row r="45" spans="1:62" x14ac:dyDescent="0.15">
      <c r="A45" t="s">
        <v>188</v>
      </c>
      <c r="C45" t="s">
        <v>345</v>
      </c>
      <c r="E45" t="s">
        <v>424</v>
      </c>
      <c r="F45" t="s">
        <v>353</v>
      </c>
      <c r="G45" s="3" t="s">
        <v>380</v>
      </c>
      <c r="H45" s="3" t="s">
        <v>381</v>
      </c>
      <c r="Q45">
        <v>1</v>
      </c>
      <c r="AB45" s="3"/>
      <c r="AE45">
        <v>1</v>
      </c>
      <c r="AP45">
        <v>20</v>
      </c>
      <c r="AQ45" s="4">
        <v>0</v>
      </c>
      <c r="AR45" s="4">
        <v>30</v>
      </c>
      <c r="AS45" s="4">
        <v>1</v>
      </c>
      <c r="AT45" s="4" t="s">
        <v>356</v>
      </c>
      <c r="AU45" s="3"/>
      <c r="AV45" s="3"/>
      <c r="AX45" s="3"/>
      <c r="AY45" s="3"/>
      <c r="AZ45" s="3"/>
      <c r="BA45" s="3"/>
      <c r="BB45" t="s">
        <v>382</v>
      </c>
      <c r="BC45">
        <v>0.5</v>
      </c>
      <c r="BD45">
        <v>20</v>
      </c>
    </row>
    <row r="46" spans="1:62" x14ac:dyDescent="0.15">
      <c r="A46" t="s">
        <v>425</v>
      </c>
      <c r="C46" t="s">
        <v>345</v>
      </c>
      <c r="G46" s="3" t="s">
        <v>380</v>
      </c>
      <c r="H46" s="3" t="s">
        <v>389</v>
      </c>
      <c r="Q46">
        <v>1</v>
      </c>
      <c r="T46" s="12" t="s">
        <v>840</v>
      </c>
      <c r="AB46" s="3"/>
      <c r="AE46">
        <v>1</v>
      </c>
      <c r="AQ46"/>
      <c r="AR46"/>
      <c r="AS46"/>
      <c r="AT46"/>
      <c r="AU46" s="3"/>
      <c r="AV46" s="3"/>
      <c r="AX46" s="3"/>
      <c r="AY46" s="3"/>
      <c r="AZ46" s="3"/>
      <c r="BA46" s="3"/>
      <c r="BB46" s="12" t="s">
        <v>767</v>
      </c>
      <c r="BC46">
        <v>0.08</v>
      </c>
      <c r="BD46">
        <v>99999</v>
      </c>
    </row>
    <row r="47" spans="1:62" x14ac:dyDescent="0.15">
      <c r="AB47" s="3"/>
      <c r="AQ47"/>
      <c r="AR47"/>
      <c r="AS47"/>
      <c r="AT47"/>
      <c r="AU47" s="3"/>
      <c r="AV47" s="3"/>
      <c r="AX47" s="3"/>
      <c r="AY47" s="3"/>
      <c r="AZ47" s="3"/>
      <c r="BA47" s="3"/>
    </row>
    <row r="48" spans="1:62" x14ac:dyDescent="0.15">
      <c r="A48" t="s">
        <v>426</v>
      </c>
      <c r="C48" t="s">
        <v>345</v>
      </c>
      <c r="Q48">
        <v>2</v>
      </c>
      <c r="V48" t="s">
        <v>346</v>
      </c>
      <c r="X48" t="s">
        <v>427</v>
      </c>
      <c r="AA48" t="s">
        <v>348</v>
      </c>
      <c r="AC48">
        <v>1</v>
      </c>
      <c r="AE48">
        <v>1</v>
      </c>
      <c r="AI48">
        <v>1.1000000000000001</v>
      </c>
      <c r="AJ48">
        <v>1</v>
      </c>
      <c r="AU48" t="s">
        <v>37</v>
      </c>
      <c r="AW48" s="5" t="s">
        <v>349</v>
      </c>
      <c r="AX48" t="s">
        <v>350</v>
      </c>
      <c r="AY48" t="s">
        <v>428</v>
      </c>
    </row>
    <row r="49" spans="1:62" x14ac:dyDescent="0.15">
      <c r="A49" t="s">
        <v>192</v>
      </c>
      <c r="C49" t="s">
        <v>345</v>
      </c>
      <c r="E49" t="s">
        <v>429</v>
      </c>
      <c r="F49" t="s">
        <v>353</v>
      </c>
      <c r="G49" s="3" t="s">
        <v>380</v>
      </c>
      <c r="H49" s="3" t="s">
        <v>381</v>
      </c>
      <c r="Q49">
        <v>1</v>
      </c>
      <c r="AB49" s="3"/>
      <c r="AE49">
        <v>1</v>
      </c>
      <c r="AP49">
        <v>20</v>
      </c>
      <c r="AQ49" s="4">
        <v>0</v>
      </c>
      <c r="AR49" s="4">
        <v>40</v>
      </c>
      <c r="AS49" s="4">
        <v>1</v>
      </c>
      <c r="AT49" s="4" t="s">
        <v>356</v>
      </c>
      <c r="AU49" s="3"/>
      <c r="AV49" s="3"/>
      <c r="AX49" s="3"/>
      <c r="AY49" s="3"/>
      <c r="AZ49" s="3"/>
      <c r="BA49" s="3"/>
      <c r="BB49" t="s">
        <v>357</v>
      </c>
      <c r="BC49">
        <v>50</v>
      </c>
      <c r="BD49">
        <v>20</v>
      </c>
    </row>
    <row r="50" spans="1:62" x14ac:dyDescent="0.15">
      <c r="A50" t="s">
        <v>430</v>
      </c>
      <c r="C50" t="s">
        <v>431</v>
      </c>
      <c r="G50" s="3" t="s">
        <v>380</v>
      </c>
      <c r="H50" s="3" t="s">
        <v>432</v>
      </c>
      <c r="Q50">
        <v>1</v>
      </c>
      <c r="T50" s="12" t="s">
        <v>840</v>
      </c>
      <c r="AB50" s="3"/>
      <c r="AE50">
        <v>1</v>
      </c>
      <c r="AQ50"/>
      <c r="AR50"/>
      <c r="AS50"/>
      <c r="AT50"/>
      <c r="AU50" s="3"/>
      <c r="AV50" s="3"/>
      <c r="AX50" s="3"/>
      <c r="AY50" s="3"/>
      <c r="AZ50" s="3"/>
      <c r="BA50" s="3"/>
      <c r="BE50" t="s">
        <v>433</v>
      </c>
    </row>
    <row r="51" spans="1:62" x14ac:dyDescent="0.15">
      <c r="AB51" s="3"/>
      <c r="AQ51"/>
      <c r="AR51"/>
      <c r="AS51"/>
      <c r="AT51"/>
      <c r="AU51" s="3"/>
      <c r="AV51" s="3"/>
      <c r="AX51" s="3"/>
      <c r="AY51" s="3"/>
      <c r="AZ51" s="3"/>
      <c r="BA51" s="3"/>
    </row>
    <row r="52" spans="1:62" x14ac:dyDescent="0.15">
      <c r="A52" t="s">
        <v>434</v>
      </c>
      <c r="C52" t="s">
        <v>345</v>
      </c>
      <c r="Q52">
        <v>2</v>
      </c>
      <c r="V52" t="s">
        <v>346</v>
      </c>
      <c r="W52" t="s">
        <v>435</v>
      </c>
      <c r="X52" t="s">
        <v>347</v>
      </c>
      <c r="AA52" t="s">
        <v>372</v>
      </c>
      <c r="AC52">
        <v>1</v>
      </c>
      <c r="AE52">
        <v>1</v>
      </c>
      <c r="AU52" t="s">
        <v>37</v>
      </c>
      <c r="AW52" s="5" t="s">
        <v>349</v>
      </c>
      <c r="AX52" t="s">
        <v>350</v>
      </c>
      <c r="AY52" t="s">
        <v>413</v>
      </c>
    </row>
    <row r="53" spans="1:62" x14ac:dyDescent="0.15">
      <c r="A53" t="s">
        <v>196</v>
      </c>
      <c r="C53" t="s">
        <v>345</v>
      </c>
      <c r="E53" t="s">
        <v>424</v>
      </c>
      <c r="F53" t="s">
        <v>353</v>
      </c>
      <c r="G53" s="3" t="s">
        <v>380</v>
      </c>
      <c r="H53" s="3" t="s">
        <v>381</v>
      </c>
      <c r="Q53">
        <v>1</v>
      </c>
      <c r="AB53" s="3"/>
      <c r="AE53">
        <v>1</v>
      </c>
      <c r="AP53">
        <v>20</v>
      </c>
      <c r="AQ53" s="4">
        <v>0</v>
      </c>
      <c r="AR53" s="4">
        <v>40</v>
      </c>
      <c r="AS53" s="4">
        <v>1</v>
      </c>
      <c r="AT53" s="4" t="s">
        <v>356</v>
      </c>
      <c r="AU53" s="3"/>
      <c r="AV53" s="3"/>
      <c r="AX53" s="3"/>
      <c r="AY53" s="3"/>
      <c r="AZ53" s="3"/>
      <c r="BA53" s="3"/>
      <c r="BB53" t="s">
        <v>382</v>
      </c>
      <c r="BC53">
        <v>0.5</v>
      </c>
      <c r="BD53">
        <v>20</v>
      </c>
    </row>
    <row r="54" spans="1:62" x14ac:dyDescent="0.15">
      <c r="A54" t="s">
        <v>436</v>
      </c>
      <c r="C54" t="s">
        <v>345</v>
      </c>
      <c r="G54" s="3" t="s">
        <v>380</v>
      </c>
      <c r="H54" s="3" t="s">
        <v>389</v>
      </c>
      <c r="Q54">
        <v>1</v>
      </c>
      <c r="T54" s="12" t="s">
        <v>840</v>
      </c>
      <c r="AB54" s="3"/>
      <c r="AE54">
        <v>1</v>
      </c>
      <c r="AQ54"/>
      <c r="AR54"/>
      <c r="AS54"/>
      <c r="AT54"/>
      <c r="AU54" s="3"/>
      <c r="AV54" s="3"/>
      <c r="AX54" s="3"/>
      <c r="AY54" s="3"/>
      <c r="AZ54" s="3"/>
      <c r="BA54" s="3"/>
      <c r="BB54" s="12" t="s">
        <v>769</v>
      </c>
      <c r="BC54">
        <v>8</v>
      </c>
      <c r="BD54">
        <v>99999</v>
      </c>
    </row>
    <row r="55" spans="1:62" x14ac:dyDescent="0.15">
      <c r="AB55" s="3"/>
      <c r="AQ55"/>
      <c r="AR55"/>
      <c r="AS55"/>
      <c r="AT55"/>
      <c r="AU55" s="3"/>
      <c r="AV55" s="3"/>
      <c r="AX55" s="3"/>
      <c r="AY55" s="3"/>
      <c r="AZ55" s="3"/>
      <c r="BA55" s="3"/>
    </row>
    <row r="56" spans="1:62" x14ac:dyDescent="0.15">
      <c r="A56" t="s">
        <v>200</v>
      </c>
      <c r="C56" t="s">
        <v>345</v>
      </c>
      <c r="Q56">
        <v>2</v>
      </c>
      <c r="V56" t="s">
        <v>346</v>
      </c>
      <c r="X56" t="s">
        <v>366</v>
      </c>
      <c r="AA56" t="s">
        <v>372</v>
      </c>
      <c r="AC56">
        <v>1</v>
      </c>
      <c r="AE56">
        <v>1</v>
      </c>
      <c r="AU56" t="s">
        <v>37</v>
      </c>
      <c r="AW56" s="5" t="s">
        <v>349</v>
      </c>
      <c r="AX56" t="s">
        <v>350</v>
      </c>
      <c r="AY56" t="s">
        <v>437</v>
      </c>
      <c r="AZ56" t="s">
        <v>393</v>
      </c>
    </row>
    <row r="57" spans="1:62" x14ac:dyDescent="0.15">
      <c r="A57" t="s">
        <v>201</v>
      </c>
      <c r="C57" t="s">
        <v>345</v>
      </c>
      <c r="E57" t="s">
        <v>438</v>
      </c>
      <c r="F57" t="s">
        <v>415</v>
      </c>
      <c r="G57" s="3" t="s">
        <v>356</v>
      </c>
      <c r="Q57">
        <v>2</v>
      </c>
      <c r="V57" t="s">
        <v>346</v>
      </c>
      <c r="X57" t="s">
        <v>366</v>
      </c>
      <c r="AA57" t="s">
        <v>372</v>
      </c>
      <c r="AC57">
        <v>1.2</v>
      </c>
      <c r="AE57">
        <v>1</v>
      </c>
      <c r="AF57">
        <v>1</v>
      </c>
      <c r="AG57">
        <v>0.1</v>
      </c>
      <c r="AP57">
        <v>0.3</v>
      </c>
      <c r="AQ57" s="4">
        <v>0</v>
      </c>
      <c r="AR57" s="4">
        <v>4</v>
      </c>
      <c r="AS57" s="4">
        <v>1</v>
      </c>
      <c r="AT57" s="4" t="s">
        <v>416</v>
      </c>
      <c r="AU57" t="s">
        <v>37</v>
      </c>
      <c r="AW57" s="5" t="s">
        <v>349</v>
      </c>
      <c r="AX57" t="s">
        <v>350</v>
      </c>
      <c r="AY57" t="s">
        <v>437</v>
      </c>
      <c r="AZ57" t="s">
        <v>393</v>
      </c>
      <c r="BJ57" t="s">
        <v>370</v>
      </c>
    </row>
    <row r="59" spans="1:62" x14ac:dyDescent="0.15">
      <c r="A59" t="s">
        <v>439</v>
      </c>
      <c r="C59" t="s">
        <v>144</v>
      </c>
      <c r="Q59">
        <v>2</v>
      </c>
      <c r="V59" t="s">
        <v>346</v>
      </c>
      <c r="X59" t="s">
        <v>371</v>
      </c>
      <c r="AA59" t="s">
        <v>372</v>
      </c>
      <c r="AC59">
        <v>1</v>
      </c>
      <c r="AE59">
        <v>1</v>
      </c>
      <c r="AU59" t="s">
        <v>37</v>
      </c>
      <c r="AW59" s="5" t="s">
        <v>349</v>
      </c>
    </row>
    <row r="60" spans="1:62" x14ac:dyDescent="0.15">
      <c r="A60" t="s">
        <v>205</v>
      </c>
      <c r="C60" t="s">
        <v>345</v>
      </c>
      <c r="E60" t="s">
        <v>440</v>
      </c>
      <c r="F60" t="s">
        <v>353</v>
      </c>
      <c r="G60" s="3" t="s">
        <v>380</v>
      </c>
      <c r="H60" s="3" t="s">
        <v>381</v>
      </c>
      <c r="Q60">
        <v>1</v>
      </c>
      <c r="AB60" s="3"/>
      <c r="AE60">
        <v>1</v>
      </c>
      <c r="AP60">
        <v>30</v>
      </c>
      <c r="AQ60" s="4">
        <v>0</v>
      </c>
      <c r="AR60" s="4">
        <v>40</v>
      </c>
      <c r="AS60" s="4">
        <v>1</v>
      </c>
      <c r="AT60" s="4" t="s">
        <v>356</v>
      </c>
      <c r="AU60" s="3"/>
      <c r="AV60" s="3"/>
      <c r="AX60" s="3"/>
      <c r="AY60" s="3"/>
      <c r="AZ60" s="3"/>
      <c r="BA60" s="3"/>
      <c r="BB60" t="s">
        <v>441</v>
      </c>
      <c r="BC60">
        <v>0.5</v>
      </c>
      <c r="BD60">
        <v>30</v>
      </c>
    </row>
    <row r="61" spans="1:62" x14ac:dyDescent="0.15">
      <c r="A61" t="s">
        <v>442</v>
      </c>
      <c r="C61" t="s">
        <v>345</v>
      </c>
      <c r="G61" s="3" t="s">
        <v>380</v>
      </c>
      <c r="H61" s="3" t="s">
        <v>389</v>
      </c>
      <c r="Q61">
        <v>1</v>
      </c>
      <c r="T61" s="12" t="s">
        <v>840</v>
      </c>
      <c r="AB61" s="3"/>
      <c r="AE61">
        <v>1</v>
      </c>
      <c r="AQ61"/>
      <c r="AR61"/>
      <c r="AS61"/>
      <c r="AT61"/>
      <c r="AU61" s="3"/>
      <c r="AV61" s="3"/>
      <c r="AX61" s="3"/>
      <c r="AY61" s="3"/>
      <c r="AZ61" s="3"/>
      <c r="BA61" s="3"/>
      <c r="BB61" s="12" t="s">
        <v>770</v>
      </c>
      <c r="BC61">
        <v>0.1</v>
      </c>
      <c r="BD61">
        <v>99999</v>
      </c>
    </row>
    <row r="62" spans="1:62" x14ac:dyDescent="0.15">
      <c r="AB62" s="3"/>
      <c r="AQ62"/>
      <c r="AR62"/>
      <c r="AS62"/>
      <c r="AT62"/>
      <c r="AU62" s="3"/>
      <c r="AV62" s="3"/>
      <c r="AX62" s="3"/>
      <c r="AY62" s="3"/>
      <c r="AZ62" s="3"/>
      <c r="BA62" s="3"/>
    </row>
    <row r="63" spans="1:62" x14ac:dyDescent="0.15">
      <c r="A63" t="s">
        <v>443</v>
      </c>
      <c r="C63" t="s">
        <v>144</v>
      </c>
      <c r="Q63">
        <v>2</v>
      </c>
      <c r="V63" t="s">
        <v>346</v>
      </c>
      <c r="X63" t="s">
        <v>371</v>
      </c>
      <c r="AA63" t="s">
        <v>372</v>
      </c>
      <c r="AC63">
        <v>1</v>
      </c>
      <c r="AE63">
        <v>1</v>
      </c>
      <c r="AU63" t="s">
        <v>37</v>
      </c>
      <c r="AW63" s="5" t="s">
        <v>349</v>
      </c>
    </row>
    <row r="64" spans="1:62" x14ac:dyDescent="0.15">
      <c r="A64" t="s">
        <v>209</v>
      </c>
      <c r="C64" t="s">
        <v>345</v>
      </c>
      <c r="E64" t="s">
        <v>444</v>
      </c>
      <c r="F64" t="s">
        <v>353</v>
      </c>
      <c r="G64" s="3" t="s">
        <v>380</v>
      </c>
      <c r="H64" s="3" t="s">
        <v>381</v>
      </c>
      <c r="Q64">
        <v>1</v>
      </c>
      <c r="AB64" s="3">
        <v>1</v>
      </c>
      <c r="AC64">
        <v>0.4</v>
      </c>
      <c r="AD64">
        <v>1</v>
      </c>
      <c r="AE64">
        <v>1</v>
      </c>
      <c r="AP64">
        <v>0.3</v>
      </c>
      <c r="AQ64" s="4">
        <v>10</v>
      </c>
      <c r="AR64" s="4">
        <v>20</v>
      </c>
      <c r="AS64" s="4">
        <v>1</v>
      </c>
      <c r="AT64" s="4" t="s">
        <v>356</v>
      </c>
      <c r="AU64" s="3"/>
      <c r="AV64" s="3"/>
      <c r="AX64" s="3"/>
      <c r="AY64" s="3"/>
      <c r="AZ64" s="3"/>
      <c r="BA64" s="3"/>
    </row>
    <row r="65" spans="1:56" x14ac:dyDescent="0.15">
      <c r="A65" t="s">
        <v>445</v>
      </c>
      <c r="C65" t="s">
        <v>345</v>
      </c>
      <c r="G65" s="3" t="s">
        <v>380</v>
      </c>
      <c r="H65" s="3" t="s">
        <v>389</v>
      </c>
      <c r="Q65">
        <v>1</v>
      </c>
      <c r="T65" s="12" t="s">
        <v>840</v>
      </c>
      <c r="AB65" s="3"/>
      <c r="AE65">
        <v>1</v>
      </c>
      <c r="AQ65"/>
      <c r="AR65"/>
      <c r="AS65"/>
      <c r="AT65"/>
      <c r="AU65" s="3"/>
      <c r="AV65" s="3"/>
      <c r="AX65" s="3"/>
      <c r="AY65" s="3"/>
      <c r="AZ65" s="3"/>
      <c r="BA65" s="3"/>
      <c r="BB65" s="12" t="s">
        <v>771</v>
      </c>
      <c r="BC65">
        <v>0.12</v>
      </c>
      <c r="BD65">
        <v>99999</v>
      </c>
    </row>
    <row r="66" spans="1:56" x14ac:dyDescent="0.15">
      <c r="AB66" s="3"/>
      <c r="AQ66"/>
      <c r="AR66"/>
      <c r="AS66"/>
      <c r="AT66"/>
      <c r="AU66" s="3"/>
      <c r="AV66" s="3"/>
      <c r="AX66" s="3"/>
      <c r="AY66" s="3"/>
      <c r="AZ66" s="3"/>
      <c r="BA66" s="3"/>
    </row>
    <row r="67" spans="1:56" x14ac:dyDescent="0.15">
      <c r="A67" t="s">
        <v>447</v>
      </c>
      <c r="C67" t="s">
        <v>144</v>
      </c>
      <c r="Q67">
        <v>2</v>
      </c>
      <c r="V67" t="s">
        <v>346</v>
      </c>
      <c r="X67" t="s">
        <v>386</v>
      </c>
      <c r="AA67" t="s">
        <v>372</v>
      </c>
      <c r="AC67">
        <v>1</v>
      </c>
      <c r="AE67">
        <v>1</v>
      </c>
      <c r="AU67" t="s">
        <v>396</v>
      </c>
      <c r="AW67" s="5" t="s">
        <v>349</v>
      </c>
    </row>
    <row r="68" spans="1:56" x14ac:dyDescent="0.15">
      <c r="A68" t="s">
        <v>213</v>
      </c>
      <c r="C68" t="s">
        <v>345</v>
      </c>
      <c r="E68" t="s">
        <v>424</v>
      </c>
      <c r="F68" t="s">
        <v>353</v>
      </c>
      <c r="G68" s="3" t="s">
        <v>380</v>
      </c>
      <c r="H68" s="3" t="s">
        <v>381</v>
      </c>
      <c r="Q68">
        <v>1</v>
      </c>
      <c r="AB68" s="3"/>
      <c r="AE68">
        <v>1</v>
      </c>
      <c r="AP68">
        <v>20</v>
      </c>
      <c r="AQ68" s="4">
        <v>0</v>
      </c>
      <c r="AR68" s="4">
        <v>40</v>
      </c>
      <c r="AS68" s="4">
        <v>1</v>
      </c>
      <c r="AT68" s="4" t="s">
        <v>356</v>
      </c>
      <c r="AU68" s="3"/>
      <c r="AV68" s="3"/>
      <c r="AX68" s="3"/>
      <c r="AY68" s="3"/>
      <c r="AZ68" s="3"/>
      <c r="BA68" s="3"/>
      <c r="BB68" t="s">
        <v>382</v>
      </c>
      <c r="BC68">
        <v>0.5</v>
      </c>
      <c r="BD68">
        <v>20</v>
      </c>
    </row>
    <row r="69" spans="1:56" x14ac:dyDescent="0.15">
      <c r="A69" t="s">
        <v>448</v>
      </c>
      <c r="C69" t="s">
        <v>345</v>
      </c>
      <c r="G69" s="3" t="s">
        <v>380</v>
      </c>
      <c r="H69" s="3" t="s">
        <v>389</v>
      </c>
      <c r="Q69">
        <v>1</v>
      </c>
      <c r="T69" s="12" t="s">
        <v>840</v>
      </c>
      <c r="AB69" s="3"/>
      <c r="AE69">
        <v>1</v>
      </c>
      <c r="AQ69"/>
      <c r="AR69"/>
      <c r="AS69"/>
      <c r="AT69"/>
      <c r="AU69" s="3"/>
      <c r="AV69" s="3"/>
      <c r="AX69" s="3"/>
      <c r="AY69" s="3"/>
      <c r="AZ69" s="3"/>
      <c r="BA69" s="3"/>
      <c r="BB69" s="12" t="s">
        <v>767</v>
      </c>
      <c r="BC69">
        <v>0.08</v>
      </c>
      <c r="BD69">
        <v>99999</v>
      </c>
    </row>
    <row r="70" spans="1:56" x14ac:dyDescent="0.15">
      <c r="AB70" s="3"/>
      <c r="AQ70"/>
      <c r="AR70"/>
      <c r="AS70"/>
      <c r="AT70"/>
      <c r="AU70" s="3"/>
      <c r="AV70" s="3"/>
      <c r="AX70" s="3"/>
      <c r="AY70" s="3"/>
      <c r="AZ70" s="3"/>
      <c r="BA70" s="3"/>
    </row>
    <row r="71" spans="1:56" x14ac:dyDescent="0.15">
      <c r="A71" t="s">
        <v>216</v>
      </c>
      <c r="C71" t="s">
        <v>144</v>
      </c>
      <c r="Q71">
        <v>2</v>
      </c>
      <c r="V71" t="s">
        <v>346</v>
      </c>
      <c r="X71" t="s">
        <v>386</v>
      </c>
      <c r="AA71" t="s">
        <v>372</v>
      </c>
      <c r="AC71">
        <v>1</v>
      </c>
      <c r="AE71">
        <v>1</v>
      </c>
      <c r="AU71" t="s">
        <v>37</v>
      </c>
      <c r="AW71" s="5" t="s">
        <v>349</v>
      </c>
    </row>
    <row r="72" spans="1:56" x14ac:dyDescent="0.15">
      <c r="A72" t="s">
        <v>217</v>
      </c>
      <c r="C72" t="s">
        <v>449</v>
      </c>
      <c r="E72" t="s">
        <v>450</v>
      </c>
      <c r="F72" t="s">
        <v>415</v>
      </c>
      <c r="G72" s="3" t="s">
        <v>356</v>
      </c>
      <c r="L72" s="3">
        <v>1</v>
      </c>
      <c r="Q72">
        <v>1</v>
      </c>
      <c r="AE72">
        <v>1</v>
      </c>
      <c r="AL72">
        <v>6</v>
      </c>
      <c r="AP72">
        <v>0.2</v>
      </c>
      <c r="AQ72" s="4">
        <v>6</v>
      </c>
      <c r="AR72" s="4">
        <v>25</v>
      </c>
      <c r="AS72" s="4">
        <v>1</v>
      </c>
      <c r="AT72" s="4" t="s">
        <v>356</v>
      </c>
    </row>
    <row r="73" spans="1:56" x14ac:dyDescent="0.15">
      <c r="A73" s="12" t="s">
        <v>817</v>
      </c>
      <c r="C73" t="s">
        <v>345</v>
      </c>
      <c r="G73" s="3" t="s">
        <v>380</v>
      </c>
      <c r="H73" s="3" t="s">
        <v>389</v>
      </c>
      <c r="Q73">
        <v>1</v>
      </c>
      <c r="T73" s="12" t="s">
        <v>840</v>
      </c>
      <c r="AB73" s="3"/>
      <c r="AE73">
        <v>1</v>
      </c>
      <c r="AQ73"/>
      <c r="AR73"/>
      <c r="AS73"/>
      <c r="AT73"/>
      <c r="AU73" s="3"/>
      <c r="AV73" s="3"/>
      <c r="AX73" s="3"/>
      <c r="AY73" s="3"/>
      <c r="AZ73" s="3"/>
      <c r="BA73" s="3"/>
      <c r="BB73" s="12" t="s">
        <v>763</v>
      </c>
      <c r="BC73">
        <v>-2</v>
      </c>
      <c r="BD73">
        <v>99999</v>
      </c>
    </row>
    <row r="74" spans="1:56" x14ac:dyDescent="0.15">
      <c r="AB74" s="3"/>
      <c r="AQ74"/>
      <c r="AR74"/>
      <c r="AS74"/>
      <c r="AT74"/>
      <c r="AU74" s="3"/>
      <c r="AV74" s="3"/>
      <c r="AX74" s="3"/>
      <c r="AY74" s="3"/>
      <c r="AZ74" s="3"/>
      <c r="BA74" s="3"/>
    </row>
    <row r="75" spans="1:56" x14ac:dyDescent="0.15">
      <c r="A75" t="s">
        <v>451</v>
      </c>
      <c r="C75" t="s">
        <v>144</v>
      </c>
      <c r="Q75">
        <v>2</v>
      </c>
      <c r="V75" t="s">
        <v>346</v>
      </c>
      <c r="X75" t="s">
        <v>386</v>
      </c>
      <c r="AA75" t="s">
        <v>372</v>
      </c>
      <c r="AC75">
        <v>1</v>
      </c>
      <c r="AE75">
        <v>1</v>
      </c>
      <c r="AU75" t="s">
        <v>37</v>
      </c>
      <c r="AW75" s="5" t="s">
        <v>349</v>
      </c>
    </row>
    <row r="76" spans="1:56" x14ac:dyDescent="0.15">
      <c r="A76" t="s">
        <v>452</v>
      </c>
      <c r="C76" t="s">
        <v>449</v>
      </c>
      <c r="G76" s="3" t="s">
        <v>380</v>
      </c>
      <c r="H76" s="3" t="s">
        <v>453</v>
      </c>
      <c r="Q76">
        <v>1</v>
      </c>
      <c r="AE76">
        <v>1</v>
      </c>
      <c r="AL76">
        <v>1</v>
      </c>
    </row>
    <row r="77" spans="1:56" x14ac:dyDescent="0.15">
      <c r="A77" t="s">
        <v>226</v>
      </c>
      <c r="C77" t="s">
        <v>345</v>
      </c>
      <c r="E77" t="s">
        <v>408</v>
      </c>
      <c r="F77" t="s">
        <v>353</v>
      </c>
      <c r="G77" s="3" t="s">
        <v>380</v>
      </c>
      <c r="H77" s="3" t="s">
        <v>381</v>
      </c>
      <c r="Q77">
        <v>1</v>
      </c>
      <c r="AB77" s="3"/>
      <c r="AE77">
        <v>1</v>
      </c>
      <c r="AN77" t="s">
        <v>454</v>
      </c>
      <c r="AP77">
        <v>25</v>
      </c>
      <c r="AQ77" s="4">
        <v>0</v>
      </c>
      <c r="AR77" s="4">
        <v>45</v>
      </c>
      <c r="AS77" s="4">
        <v>1</v>
      </c>
      <c r="AT77" s="4" t="s">
        <v>356</v>
      </c>
      <c r="AU77" s="3"/>
      <c r="AV77" s="3"/>
      <c r="AX77" s="3"/>
      <c r="AY77" s="3"/>
      <c r="AZ77" s="3"/>
      <c r="BA77" s="3"/>
      <c r="BB77" t="s">
        <v>382</v>
      </c>
      <c r="BC77">
        <v>0.25</v>
      </c>
      <c r="BD77">
        <v>25</v>
      </c>
    </row>
    <row r="78" spans="1:56" x14ac:dyDescent="0.15">
      <c r="A78" t="s">
        <v>454</v>
      </c>
      <c r="C78" t="s">
        <v>345</v>
      </c>
      <c r="F78" t="s">
        <v>353</v>
      </c>
      <c r="G78" s="3" t="s">
        <v>380</v>
      </c>
      <c r="H78" s="3" t="s">
        <v>381</v>
      </c>
      <c r="Q78">
        <v>1</v>
      </c>
      <c r="AB78" s="3"/>
      <c r="AE78">
        <v>1</v>
      </c>
      <c r="AQ78"/>
      <c r="AR78"/>
      <c r="AS78"/>
      <c r="AT78"/>
      <c r="AU78" s="3"/>
      <c r="AV78" s="3"/>
      <c r="AX78" s="3"/>
      <c r="AY78" s="3"/>
      <c r="AZ78" s="3"/>
      <c r="BA78" s="3"/>
      <c r="BB78" t="s">
        <v>357</v>
      </c>
      <c r="BC78">
        <v>25</v>
      </c>
      <c r="BD78">
        <v>25</v>
      </c>
    </row>
    <row r="79" spans="1:56" x14ac:dyDescent="0.15">
      <c r="AB79" s="3"/>
      <c r="AQ79"/>
      <c r="AR79"/>
      <c r="AS79"/>
      <c r="AT79"/>
      <c r="AU79" s="3"/>
      <c r="AV79" s="3"/>
      <c r="AX79" s="3"/>
      <c r="AY79" s="3"/>
      <c r="AZ79" s="3"/>
      <c r="BA79" s="3"/>
    </row>
    <row r="80" spans="1:56" x14ac:dyDescent="0.15">
      <c r="A80" t="s">
        <v>455</v>
      </c>
      <c r="C80" t="s">
        <v>144</v>
      </c>
      <c r="Q80">
        <v>2</v>
      </c>
      <c r="V80" t="s">
        <v>346</v>
      </c>
      <c r="X80" t="s">
        <v>386</v>
      </c>
      <c r="AA80" t="s">
        <v>372</v>
      </c>
      <c r="AC80">
        <v>1</v>
      </c>
      <c r="AE80">
        <v>1</v>
      </c>
      <c r="AU80" t="s">
        <v>37</v>
      </c>
      <c r="AW80" s="5" t="s">
        <v>349</v>
      </c>
    </row>
    <row r="81" spans="1:62" x14ac:dyDescent="0.15">
      <c r="A81" t="s">
        <v>222</v>
      </c>
      <c r="C81" t="s">
        <v>345</v>
      </c>
      <c r="E81" t="s">
        <v>456</v>
      </c>
      <c r="F81" t="s">
        <v>353</v>
      </c>
      <c r="G81" s="3" t="s">
        <v>380</v>
      </c>
      <c r="H81" s="3" t="s">
        <v>381</v>
      </c>
      <c r="Q81">
        <v>1</v>
      </c>
      <c r="AB81" s="3"/>
      <c r="AE81">
        <v>1</v>
      </c>
      <c r="AN81" t="s">
        <v>457</v>
      </c>
      <c r="AP81">
        <v>10</v>
      </c>
      <c r="AQ81" s="4">
        <v>6</v>
      </c>
      <c r="AR81" s="4">
        <v>20</v>
      </c>
      <c r="AS81" s="4">
        <v>1</v>
      </c>
      <c r="AT81" s="4" t="s">
        <v>356</v>
      </c>
      <c r="AU81" s="3"/>
      <c r="AV81" s="3"/>
      <c r="AX81" s="3"/>
      <c r="AY81" s="3"/>
      <c r="AZ81" s="3"/>
      <c r="BA81" s="3"/>
      <c r="BB81" t="s">
        <v>382</v>
      </c>
      <c r="BC81">
        <v>0.35</v>
      </c>
      <c r="BD81">
        <v>10</v>
      </c>
    </row>
    <row r="82" spans="1:62" x14ac:dyDescent="0.15">
      <c r="A82" t="s">
        <v>457</v>
      </c>
      <c r="C82" t="s">
        <v>449</v>
      </c>
      <c r="E82" s="6"/>
      <c r="F82" t="s">
        <v>353</v>
      </c>
      <c r="G82" s="3" t="s">
        <v>380</v>
      </c>
      <c r="H82" s="3" t="s">
        <v>381</v>
      </c>
      <c r="AL82">
        <v>6</v>
      </c>
    </row>
    <row r="83" spans="1:62" x14ac:dyDescent="0.15">
      <c r="A83" t="s">
        <v>458</v>
      </c>
      <c r="C83" t="s">
        <v>345</v>
      </c>
      <c r="G83" s="3" t="s">
        <v>380</v>
      </c>
      <c r="H83" s="3" t="s">
        <v>389</v>
      </c>
      <c r="Q83">
        <v>1</v>
      </c>
      <c r="T83" s="12" t="s">
        <v>840</v>
      </c>
      <c r="AB83" s="3"/>
      <c r="AE83">
        <v>1</v>
      </c>
      <c r="AQ83"/>
      <c r="AR83"/>
      <c r="AS83"/>
      <c r="AT83"/>
      <c r="AU83" s="3"/>
      <c r="AV83" s="3"/>
      <c r="AX83" s="3"/>
      <c r="AY83" s="3"/>
      <c r="AZ83" s="3"/>
      <c r="BA83" s="3"/>
      <c r="BB83" s="12" t="s">
        <v>767</v>
      </c>
      <c r="BC83">
        <v>0.08</v>
      </c>
      <c r="BD83">
        <v>99999</v>
      </c>
    </row>
    <row r="85" spans="1:62" x14ac:dyDescent="0.15">
      <c r="A85" t="s">
        <v>459</v>
      </c>
      <c r="C85" t="s">
        <v>345</v>
      </c>
      <c r="F85" t="s">
        <v>353</v>
      </c>
      <c r="G85" s="3" t="s">
        <v>380</v>
      </c>
      <c r="Q85">
        <v>1</v>
      </c>
      <c r="AE85">
        <v>1</v>
      </c>
      <c r="AP85">
        <v>10</v>
      </c>
      <c r="AQ85" s="4">
        <v>0</v>
      </c>
      <c r="AR85" s="4">
        <v>3</v>
      </c>
      <c r="AS85" s="4">
        <v>1</v>
      </c>
      <c r="AT85" s="4" t="s">
        <v>356</v>
      </c>
      <c r="BB85" t="s">
        <v>357</v>
      </c>
      <c r="BC85">
        <v>100</v>
      </c>
      <c r="BJ85" t="s">
        <v>370</v>
      </c>
    </row>
    <row r="86" spans="1:62" x14ac:dyDescent="0.15">
      <c r="A86" t="s">
        <v>112</v>
      </c>
      <c r="C86" t="s">
        <v>345</v>
      </c>
      <c r="G86" s="3" t="s">
        <v>380</v>
      </c>
      <c r="Q86">
        <v>1</v>
      </c>
      <c r="AE86">
        <v>1</v>
      </c>
      <c r="AP86">
        <v>10</v>
      </c>
      <c r="AQ86" s="4">
        <v>0</v>
      </c>
      <c r="AR86" s="4">
        <v>3</v>
      </c>
      <c r="AS86" s="4">
        <v>1</v>
      </c>
      <c r="AT86" s="4" t="s">
        <v>356</v>
      </c>
      <c r="BB86" t="s">
        <v>382</v>
      </c>
      <c r="BC86">
        <v>0.5</v>
      </c>
      <c r="BJ86" t="s">
        <v>370</v>
      </c>
    </row>
    <row r="88" spans="1:62" x14ac:dyDescent="0.15">
      <c r="A88" t="s">
        <v>144</v>
      </c>
      <c r="C88" t="s">
        <v>144</v>
      </c>
      <c r="Q88">
        <v>2</v>
      </c>
      <c r="V88" t="s">
        <v>346</v>
      </c>
      <c r="X88" t="s">
        <v>386</v>
      </c>
      <c r="AA88" t="s">
        <v>372</v>
      </c>
      <c r="AC88">
        <v>1</v>
      </c>
      <c r="AE88">
        <v>1</v>
      </c>
      <c r="AO88">
        <v>1</v>
      </c>
      <c r="AU88" t="s">
        <v>37</v>
      </c>
      <c r="AW88" s="5" t="s">
        <v>349</v>
      </c>
    </row>
    <row r="89" spans="1:62" x14ac:dyDescent="0.15">
      <c r="A89" t="s">
        <v>460</v>
      </c>
      <c r="C89" t="s">
        <v>345</v>
      </c>
      <c r="G89" s="3" t="s">
        <v>356</v>
      </c>
      <c r="Q89">
        <v>1</v>
      </c>
      <c r="V89" t="s">
        <v>374</v>
      </c>
      <c r="X89" t="s">
        <v>347</v>
      </c>
      <c r="AB89">
        <v>1</v>
      </c>
      <c r="AC89">
        <v>1</v>
      </c>
      <c r="AE89">
        <v>1</v>
      </c>
      <c r="AO89">
        <v>2</v>
      </c>
      <c r="AU89" t="s">
        <v>37</v>
      </c>
      <c r="AW89" s="5" t="s">
        <v>349</v>
      </c>
    </row>
    <row r="90" spans="1:62" x14ac:dyDescent="0.15">
      <c r="A90" t="s">
        <v>461</v>
      </c>
      <c r="C90" t="s">
        <v>345</v>
      </c>
      <c r="E90" t="s">
        <v>462</v>
      </c>
      <c r="G90" s="3" t="s">
        <v>356</v>
      </c>
      <c r="Q90">
        <v>1</v>
      </c>
      <c r="V90" t="s">
        <v>374</v>
      </c>
      <c r="X90" t="s">
        <v>347</v>
      </c>
      <c r="AB90">
        <v>1</v>
      </c>
      <c r="AC90">
        <v>1</v>
      </c>
      <c r="AE90">
        <v>1</v>
      </c>
      <c r="AO90">
        <v>2</v>
      </c>
      <c r="AU90" t="s">
        <v>37</v>
      </c>
      <c r="AW90" s="5" t="s">
        <v>349</v>
      </c>
      <c r="BJ90" t="s">
        <v>463</v>
      </c>
    </row>
    <row r="92" spans="1:62" x14ac:dyDescent="0.15">
      <c r="A92" t="s">
        <v>464</v>
      </c>
      <c r="C92" t="s">
        <v>345</v>
      </c>
      <c r="G92" s="3" t="s">
        <v>356</v>
      </c>
      <c r="Q92">
        <v>2</v>
      </c>
      <c r="V92" t="s">
        <v>346</v>
      </c>
      <c r="X92" t="s">
        <v>386</v>
      </c>
      <c r="AA92" t="s">
        <v>372</v>
      </c>
      <c r="AC92">
        <v>1</v>
      </c>
      <c r="AE92">
        <v>1</v>
      </c>
      <c r="AO92">
        <v>2</v>
      </c>
      <c r="AU92" t="s">
        <v>37</v>
      </c>
      <c r="AW92" s="5" t="s">
        <v>349</v>
      </c>
    </row>
    <row r="93" spans="1:62" x14ac:dyDescent="0.15">
      <c r="A93" t="s">
        <v>465</v>
      </c>
      <c r="C93" t="s">
        <v>345</v>
      </c>
      <c r="E93" t="s">
        <v>466</v>
      </c>
      <c r="Q93">
        <v>2</v>
      </c>
      <c r="V93" t="s">
        <v>467</v>
      </c>
      <c r="X93" t="s">
        <v>468</v>
      </c>
      <c r="AA93" t="s">
        <v>372</v>
      </c>
      <c r="AC93">
        <v>1</v>
      </c>
      <c r="AE93">
        <v>1</v>
      </c>
      <c r="AO93">
        <v>2</v>
      </c>
      <c r="AU93" t="s">
        <v>37</v>
      </c>
      <c r="AW93" s="5" t="s">
        <v>349</v>
      </c>
      <c r="AX93" t="s">
        <v>350</v>
      </c>
    </row>
    <row r="94" spans="1:62" x14ac:dyDescent="0.15">
      <c r="A94" t="s">
        <v>139</v>
      </c>
      <c r="C94" t="s">
        <v>345</v>
      </c>
      <c r="E94" t="s">
        <v>469</v>
      </c>
      <c r="Q94">
        <v>2</v>
      </c>
      <c r="V94" t="s">
        <v>346</v>
      </c>
      <c r="X94" t="s">
        <v>470</v>
      </c>
      <c r="AA94" t="s">
        <v>372</v>
      </c>
      <c r="AC94">
        <v>1.5</v>
      </c>
      <c r="AE94">
        <v>1</v>
      </c>
      <c r="AI94">
        <v>2</v>
      </c>
      <c r="AJ94">
        <v>0.8</v>
      </c>
      <c r="AO94">
        <v>2</v>
      </c>
      <c r="AQ94" s="4">
        <v>1</v>
      </c>
      <c r="AR94" s="4">
        <v>2</v>
      </c>
      <c r="AS94" s="4">
        <v>1</v>
      </c>
      <c r="AT94" s="4" t="s">
        <v>416</v>
      </c>
      <c r="AU94" t="s">
        <v>37</v>
      </c>
      <c r="AW94" s="5" t="s">
        <v>349</v>
      </c>
      <c r="AX94" t="s">
        <v>350</v>
      </c>
      <c r="BG94" t="s">
        <v>471</v>
      </c>
      <c r="BH94" t="s">
        <v>472</v>
      </c>
      <c r="BJ94" t="s">
        <v>473</v>
      </c>
    </row>
    <row r="95" spans="1:62" x14ac:dyDescent="0.15">
      <c r="A95" t="s">
        <v>474</v>
      </c>
      <c r="C95" t="s">
        <v>449</v>
      </c>
      <c r="E95" t="s">
        <v>475</v>
      </c>
      <c r="G95" s="3" t="s">
        <v>354</v>
      </c>
      <c r="AC95">
        <v>10</v>
      </c>
      <c r="AE95">
        <v>1</v>
      </c>
      <c r="AP95">
        <v>0.5</v>
      </c>
      <c r="AQ95" s="4">
        <v>7</v>
      </c>
      <c r="AR95" s="4">
        <v>10</v>
      </c>
      <c r="AS95" s="4">
        <v>1</v>
      </c>
      <c r="AT95" s="4" t="s">
        <v>356</v>
      </c>
      <c r="AU95" t="s">
        <v>37</v>
      </c>
      <c r="BJ95" t="s">
        <v>463</v>
      </c>
    </row>
    <row r="97" spans="1:63" x14ac:dyDescent="0.15">
      <c r="A97" s="12"/>
      <c r="E97" s="12"/>
      <c r="AN97" s="12"/>
      <c r="AX97" s="12"/>
      <c r="BB97" s="12"/>
      <c r="BC97" s="12"/>
    </row>
    <row r="98" spans="1:63" x14ac:dyDescent="0.15">
      <c r="A98" t="s">
        <v>476</v>
      </c>
      <c r="C98" t="s">
        <v>144</v>
      </c>
      <c r="G98" s="3" t="s">
        <v>356</v>
      </c>
      <c r="Q98">
        <v>2</v>
      </c>
      <c r="V98" t="s">
        <v>346</v>
      </c>
      <c r="AA98" t="s">
        <v>372</v>
      </c>
      <c r="AC98">
        <v>1</v>
      </c>
      <c r="AE98">
        <v>1</v>
      </c>
      <c r="AU98" t="s">
        <v>392</v>
      </c>
      <c r="AW98" s="5" t="s">
        <v>349</v>
      </c>
    </row>
    <row r="99" spans="1:63" x14ac:dyDescent="0.15">
      <c r="A99" t="s">
        <v>477</v>
      </c>
      <c r="C99" t="s">
        <v>345</v>
      </c>
      <c r="G99" s="3" t="s">
        <v>356</v>
      </c>
      <c r="K99" s="12" t="s">
        <v>726</v>
      </c>
      <c r="O99">
        <v>1</v>
      </c>
      <c r="Q99">
        <v>2</v>
      </c>
      <c r="R99">
        <v>1</v>
      </c>
      <c r="V99" t="s">
        <v>346</v>
      </c>
      <c r="X99" t="s">
        <v>395</v>
      </c>
      <c r="AA99" t="s">
        <v>372</v>
      </c>
      <c r="AC99">
        <v>0.8</v>
      </c>
      <c r="AE99">
        <v>1</v>
      </c>
      <c r="AU99" t="s">
        <v>37</v>
      </c>
      <c r="AW99" s="5" t="s">
        <v>349</v>
      </c>
      <c r="AX99" s="12" t="s">
        <v>719</v>
      </c>
      <c r="AY99" t="s">
        <v>478</v>
      </c>
    </row>
    <row r="100" spans="1:63" x14ac:dyDescent="0.15">
      <c r="A100" s="12" t="s">
        <v>722</v>
      </c>
      <c r="C100" t="s">
        <v>345</v>
      </c>
      <c r="E100" s="12" t="s">
        <v>723</v>
      </c>
      <c r="F100" t="s">
        <v>415</v>
      </c>
      <c r="G100" s="3" t="s">
        <v>356</v>
      </c>
      <c r="Q100">
        <v>2</v>
      </c>
      <c r="V100" t="s">
        <v>346</v>
      </c>
      <c r="X100" t="s">
        <v>395</v>
      </c>
      <c r="AA100" t="s">
        <v>372</v>
      </c>
      <c r="AC100">
        <v>2.9</v>
      </c>
      <c r="AE100">
        <v>1</v>
      </c>
      <c r="AP100">
        <v>0.3</v>
      </c>
      <c r="AQ100" s="4">
        <v>0</v>
      </c>
      <c r="AR100" s="4">
        <v>2</v>
      </c>
      <c r="AS100" s="4">
        <v>1</v>
      </c>
      <c r="AT100" s="4" t="s">
        <v>416</v>
      </c>
      <c r="AU100" t="s">
        <v>37</v>
      </c>
      <c r="AW100" s="5" t="s">
        <v>349</v>
      </c>
      <c r="AX100" s="12" t="s">
        <v>719</v>
      </c>
      <c r="AY100" t="s">
        <v>478</v>
      </c>
      <c r="BJ100" t="s">
        <v>370</v>
      </c>
    </row>
    <row r="101" spans="1:63" x14ac:dyDescent="0.15">
      <c r="A101" s="12" t="s">
        <v>895</v>
      </c>
      <c r="C101" t="s">
        <v>345</v>
      </c>
      <c r="E101" s="12" t="s">
        <v>723</v>
      </c>
      <c r="F101" t="s">
        <v>415</v>
      </c>
      <c r="G101" s="3" t="s">
        <v>356</v>
      </c>
      <c r="Q101">
        <v>2</v>
      </c>
      <c r="V101" t="s">
        <v>346</v>
      </c>
      <c r="X101" t="s">
        <v>395</v>
      </c>
      <c r="AA101" t="s">
        <v>372</v>
      </c>
      <c r="AC101">
        <v>2.25</v>
      </c>
      <c r="AE101">
        <v>1</v>
      </c>
      <c r="AP101">
        <v>0.3</v>
      </c>
      <c r="AQ101" s="4">
        <v>0</v>
      </c>
      <c r="AR101" s="4">
        <v>3</v>
      </c>
      <c r="AS101" s="4">
        <v>1</v>
      </c>
      <c r="AT101" s="4" t="s">
        <v>416</v>
      </c>
      <c r="AU101" t="s">
        <v>37</v>
      </c>
      <c r="AW101" s="5" t="s">
        <v>349</v>
      </c>
      <c r="AX101" s="12" t="s">
        <v>719</v>
      </c>
      <c r="AY101" t="s">
        <v>478</v>
      </c>
      <c r="BJ101" t="s">
        <v>370</v>
      </c>
    </row>
    <row r="102" spans="1:63" x14ac:dyDescent="0.15">
      <c r="A102" s="12" t="s">
        <v>725</v>
      </c>
      <c r="C102" t="s">
        <v>345</v>
      </c>
      <c r="E102" s="12" t="s">
        <v>734</v>
      </c>
      <c r="F102" t="s">
        <v>415</v>
      </c>
      <c r="G102" s="3" t="s">
        <v>354</v>
      </c>
      <c r="P102">
        <v>1</v>
      </c>
      <c r="Q102">
        <v>1</v>
      </c>
      <c r="AE102">
        <v>1</v>
      </c>
      <c r="AN102" s="12" t="s">
        <v>724</v>
      </c>
      <c r="AO102">
        <v>0</v>
      </c>
      <c r="AP102">
        <v>0.2</v>
      </c>
      <c r="AQ102" s="4">
        <v>0</v>
      </c>
      <c r="AR102" s="4">
        <v>5</v>
      </c>
      <c r="AS102" s="4">
        <v>1</v>
      </c>
      <c r="AT102" s="4" t="s">
        <v>356</v>
      </c>
      <c r="AX102" s="12"/>
      <c r="BB102" s="12" t="s">
        <v>726</v>
      </c>
      <c r="BC102" s="12" t="s">
        <v>727</v>
      </c>
      <c r="BD102">
        <v>99999</v>
      </c>
    </row>
    <row r="103" spans="1:63" x14ac:dyDescent="0.15">
      <c r="A103" s="12" t="s">
        <v>906</v>
      </c>
      <c r="C103" t="s">
        <v>345</v>
      </c>
      <c r="E103" s="12" t="s">
        <v>734</v>
      </c>
      <c r="F103" t="s">
        <v>415</v>
      </c>
      <c r="G103" s="3" t="s">
        <v>354</v>
      </c>
      <c r="P103">
        <v>1</v>
      </c>
      <c r="Q103">
        <v>1</v>
      </c>
      <c r="AE103">
        <v>1</v>
      </c>
      <c r="AN103" s="12" t="s">
        <v>724</v>
      </c>
      <c r="AO103">
        <v>0</v>
      </c>
      <c r="AP103">
        <v>0.2</v>
      </c>
      <c r="AQ103" s="4">
        <v>0</v>
      </c>
      <c r="AR103" s="4">
        <v>5</v>
      </c>
      <c r="AS103" s="4">
        <v>1</v>
      </c>
      <c r="AT103" s="4" t="s">
        <v>356</v>
      </c>
      <c r="AX103" s="12"/>
      <c r="BB103" s="12" t="s">
        <v>726</v>
      </c>
      <c r="BC103" s="12" t="s">
        <v>896</v>
      </c>
      <c r="BD103">
        <v>99999</v>
      </c>
    </row>
    <row r="104" spans="1:63" x14ac:dyDescent="0.15">
      <c r="A104" s="12" t="s">
        <v>724</v>
      </c>
      <c r="C104" t="s">
        <v>345</v>
      </c>
      <c r="G104" s="3" t="s">
        <v>356</v>
      </c>
      <c r="J104" s="12" t="s">
        <v>726</v>
      </c>
      <c r="K104" s="12"/>
      <c r="O104">
        <v>1</v>
      </c>
      <c r="Q104">
        <v>2</v>
      </c>
      <c r="R104">
        <v>1</v>
      </c>
      <c r="V104" t="s">
        <v>346</v>
      </c>
      <c r="X104" s="12" t="s">
        <v>732</v>
      </c>
      <c r="AA104" t="s">
        <v>372</v>
      </c>
      <c r="AC104">
        <v>0.8</v>
      </c>
      <c r="AE104">
        <v>1</v>
      </c>
      <c r="AU104" t="s">
        <v>37</v>
      </c>
      <c r="AW104" s="5" t="s">
        <v>349</v>
      </c>
      <c r="AX104" s="12" t="s">
        <v>719</v>
      </c>
      <c r="AY104" t="s">
        <v>478</v>
      </c>
    </row>
    <row r="105" spans="1:63" x14ac:dyDescent="0.15">
      <c r="A105" t="s">
        <v>117</v>
      </c>
      <c r="C105" t="s">
        <v>345</v>
      </c>
      <c r="E105" t="s">
        <v>479</v>
      </c>
      <c r="F105" t="s">
        <v>353</v>
      </c>
      <c r="G105" s="3" t="s">
        <v>354</v>
      </c>
      <c r="P105">
        <v>1</v>
      </c>
      <c r="Q105">
        <v>2</v>
      </c>
      <c r="R105">
        <v>1</v>
      </c>
      <c r="V105" t="s">
        <v>346</v>
      </c>
      <c r="X105" t="s">
        <v>480</v>
      </c>
      <c r="AA105" t="s">
        <v>372</v>
      </c>
      <c r="AC105">
        <v>1</v>
      </c>
      <c r="AE105">
        <v>6</v>
      </c>
      <c r="AM105" s="12" t="s">
        <v>778</v>
      </c>
      <c r="AN105" s="12"/>
      <c r="AP105">
        <v>30</v>
      </c>
      <c r="AQ105" s="4">
        <v>88</v>
      </c>
      <c r="AR105" s="4">
        <v>90</v>
      </c>
      <c r="AS105" s="4">
        <v>1</v>
      </c>
      <c r="AT105" s="4" t="s">
        <v>356</v>
      </c>
      <c r="AU105" t="s">
        <v>377</v>
      </c>
      <c r="AW105" s="5" t="s">
        <v>349</v>
      </c>
      <c r="BH105" t="s">
        <v>482</v>
      </c>
      <c r="BJ105" t="s">
        <v>117</v>
      </c>
    </row>
    <row r="106" spans="1:63" x14ac:dyDescent="0.15">
      <c r="A106" s="12" t="s">
        <v>897</v>
      </c>
      <c r="C106" t="s">
        <v>345</v>
      </c>
      <c r="E106" t="s">
        <v>479</v>
      </c>
      <c r="F106" t="s">
        <v>353</v>
      </c>
      <c r="G106" s="3" t="s">
        <v>354</v>
      </c>
      <c r="P106">
        <v>1</v>
      </c>
      <c r="Q106">
        <v>2</v>
      </c>
      <c r="R106">
        <v>1</v>
      </c>
      <c r="V106" t="s">
        <v>346</v>
      </c>
      <c r="X106" t="s">
        <v>480</v>
      </c>
      <c r="AA106" t="s">
        <v>372</v>
      </c>
      <c r="AC106">
        <v>1</v>
      </c>
      <c r="AE106">
        <v>5</v>
      </c>
      <c r="AM106" s="12" t="s">
        <v>899</v>
      </c>
      <c r="AN106" s="12"/>
      <c r="AP106">
        <v>26</v>
      </c>
      <c r="AQ106" s="4">
        <v>60</v>
      </c>
      <c r="AR106" s="4">
        <v>90</v>
      </c>
      <c r="AS106" s="4">
        <v>1</v>
      </c>
      <c r="AT106" s="4" t="s">
        <v>356</v>
      </c>
      <c r="AU106" t="s">
        <v>377</v>
      </c>
      <c r="AW106" s="5" t="s">
        <v>349</v>
      </c>
      <c r="BH106" t="s">
        <v>482</v>
      </c>
      <c r="BJ106" t="s">
        <v>117</v>
      </c>
    </row>
    <row r="107" spans="1:63" x14ac:dyDescent="0.15">
      <c r="A107" s="12" t="s">
        <v>777</v>
      </c>
      <c r="C107" t="s">
        <v>345</v>
      </c>
      <c r="F107" t="s">
        <v>353</v>
      </c>
      <c r="G107" s="14" t="s">
        <v>604</v>
      </c>
      <c r="H107" s="3" t="s">
        <v>381</v>
      </c>
      <c r="Q107">
        <v>1</v>
      </c>
      <c r="AB107" s="3"/>
      <c r="AE107">
        <v>1</v>
      </c>
      <c r="AQ107"/>
      <c r="AR107"/>
      <c r="AS107"/>
      <c r="AT107"/>
      <c r="AU107" s="3"/>
      <c r="AV107" s="3"/>
      <c r="AX107" s="3"/>
      <c r="AY107" s="3"/>
      <c r="AZ107" s="3"/>
      <c r="BA107" s="3"/>
      <c r="BB107" s="14" t="s">
        <v>768</v>
      </c>
      <c r="BC107" s="3">
        <v>2</v>
      </c>
      <c r="BD107" s="3">
        <v>30</v>
      </c>
      <c r="BE107" s="3"/>
      <c r="BF107" s="3"/>
      <c r="BG107" s="3"/>
      <c r="BH107" s="3"/>
      <c r="BI107" s="3"/>
    </row>
    <row r="108" spans="1:63" x14ac:dyDescent="0.15">
      <c r="A108" s="12" t="s">
        <v>898</v>
      </c>
      <c r="C108" t="s">
        <v>345</v>
      </c>
      <c r="F108" t="s">
        <v>353</v>
      </c>
      <c r="G108" s="14" t="s">
        <v>604</v>
      </c>
      <c r="H108" s="3" t="s">
        <v>381</v>
      </c>
      <c r="Q108">
        <v>1</v>
      </c>
      <c r="AB108" s="3"/>
      <c r="AE108">
        <v>1</v>
      </c>
      <c r="AQ108"/>
      <c r="AR108"/>
      <c r="AS108"/>
      <c r="AT108"/>
      <c r="AU108" s="3"/>
      <c r="AV108" s="3"/>
      <c r="AX108" s="3"/>
      <c r="AY108" s="3"/>
      <c r="AZ108" s="3"/>
      <c r="BA108" s="3"/>
      <c r="BB108" s="14" t="s">
        <v>768</v>
      </c>
      <c r="BC108" s="3">
        <v>1.4</v>
      </c>
      <c r="BD108" s="3">
        <v>30</v>
      </c>
      <c r="BE108" s="3"/>
      <c r="BF108" s="3"/>
      <c r="BG108" s="3"/>
      <c r="BH108" s="3"/>
      <c r="BI108" s="3"/>
    </row>
    <row r="109" spans="1:63" x14ac:dyDescent="0.15">
      <c r="A109" t="s">
        <v>481</v>
      </c>
      <c r="C109" t="s">
        <v>345</v>
      </c>
      <c r="F109" t="s">
        <v>353</v>
      </c>
      <c r="G109" s="14" t="s">
        <v>604</v>
      </c>
      <c r="H109" s="3" t="s">
        <v>381</v>
      </c>
      <c r="Q109">
        <v>1</v>
      </c>
      <c r="AB109" s="3"/>
      <c r="AE109">
        <v>1</v>
      </c>
      <c r="AQ109"/>
      <c r="AR109"/>
      <c r="AS109"/>
      <c r="AT109"/>
      <c r="AU109" s="3"/>
      <c r="AV109" s="3"/>
      <c r="AX109" s="3"/>
      <c r="AY109" s="3"/>
      <c r="AZ109" s="3"/>
      <c r="BA109" s="3"/>
      <c r="BB109" s="3" t="s">
        <v>441</v>
      </c>
      <c r="BC109" s="3">
        <v>-0.7</v>
      </c>
      <c r="BD109" s="3">
        <v>30</v>
      </c>
      <c r="BE109" s="3"/>
      <c r="BF109" s="3"/>
      <c r="BG109" s="3"/>
      <c r="BH109" s="3"/>
      <c r="BI109" s="3"/>
    </row>
    <row r="110" spans="1:63" x14ac:dyDescent="0.15">
      <c r="A110" t="s">
        <v>649</v>
      </c>
      <c r="C110" t="s">
        <v>345</v>
      </c>
      <c r="G110" t="s">
        <v>604</v>
      </c>
      <c r="H110" t="s">
        <v>606</v>
      </c>
      <c r="I110"/>
      <c r="J110"/>
      <c r="K110"/>
      <c r="L110"/>
      <c r="M110"/>
      <c r="Q110">
        <v>1</v>
      </c>
      <c r="S110">
        <v>1</v>
      </c>
      <c r="AM110" s="12" t="s">
        <v>721</v>
      </c>
      <c r="AQ110"/>
      <c r="AR110"/>
      <c r="AS110"/>
      <c r="AT110"/>
      <c r="AW110"/>
      <c r="BB110" s="12" t="s">
        <v>766</v>
      </c>
      <c r="BC110">
        <v>-0.12</v>
      </c>
    </row>
    <row r="111" spans="1:63" x14ac:dyDescent="0.15">
      <c r="A111" s="12" t="s">
        <v>900</v>
      </c>
      <c r="C111" t="s">
        <v>345</v>
      </c>
      <c r="G111" t="s">
        <v>604</v>
      </c>
      <c r="H111" t="s">
        <v>606</v>
      </c>
      <c r="I111"/>
      <c r="J111"/>
      <c r="K111"/>
      <c r="L111"/>
      <c r="M111"/>
      <c r="Q111">
        <v>1</v>
      </c>
      <c r="S111">
        <v>1</v>
      </c>
      <c r="AM111" s="12" t="s">
        <v>901</v>
      </c>
      <c r="AQ111"/>
      <c r="AR111"/>
      <c r="AS111"/>
      <c r="AT111"/>
      <c r="AW111"/>
      <c r="BB111" s="12" t="s">
        <v>766</v>
      </c>
      <c r="BC111">
        <v>-7.0000000000000007E-2</v>
      </c>
    </row>
    <row r="112" spans="1:63" x14ac:dyDescent="0.15">
      <c r="A112" s="12" t="s">
        <v>712</v>
      </c>
      <c r="C112" t="s">
        <v>345</v>
      </c>
      <c r="G112" s="3" t="s">
        <v>356</v>
      </c>
      <c r="Q112">
        <v>2</v>
      </c>
      <c r="R112">
        <v>1</v>
      </c>
      <c r="V112" t="s">
        <v>346</v>
      </c>
      <c r="Z112">
        <v>1</v>
      </c>
      <c r="AE112">
        <v>99</v>
      </c>
      <c r="AM112" s="12"/>
      <c r="AO112">
        <v>0.01</v>
      </c>
      <c r="BB112" s="12" t="s">
        <v>715</v>
      </c>
      <c r="BD112">
        <v>0.1</v>
      </c>
      <c r="BK112">
        <v>1</v>
      </c>
    </row>
    <row r="113" spans="1:62" x14ac:dyDescent="0.15">
      <c r="A113" s="12" t="s">
        <v>721</v>
      </c>
      <c r="C113" t="s">
        <v>345</v>
      </c>
      <c r="G113" s="3" t="s">
        <v>380</v>
      </c>
      <c r="H113" s="3" t="s">
        <v>389</v>
      </c>
      <c r="Q113">
        <v>1</v>
      </c>
      <c r="T113" s="12" t="s">
        <v>840</v>
      </c>
      <c r="AB113" s="3"/>
      <c r="AE113">
        <v>1</v>
      </c>
      <c r="AQ113"/>
      <c r="AR113"/>
      <c r="AS113"/>
      <c r="AT113"/>
      <c r="AU113" s="3"/>
      <c r="AV113" s="3"/>
      <c r="AX113" s="3"/>
      <c r="AY113" s="3"/>
      <c r="AZ113" s="3"/>
      <c r="BA113" s="3"/>
      <c r="BB113" s="12" t="s">
        <v>767</v>
      </c>
      <c r="BC113">
        <v>0.12</v>
      </c>
      <c r="BD113">
        <v>99999</v>
      </c>
    </row>
    <row r="114" spans="1:62" x14ac:dyDescent="0.15">
      <c r="A114" s="12" t="s">
        <v>901</v>
      </c>
      <c r="C114" t="s">
        <v>345</v>
      </c>
      <c r="G114" s="3" t="s">
        <v>380</v>
      </c>
      <c r="H114" s="3" t="s">
        <v>389</v>
      </c>
      <c r="Q114">
        <v>1</v>
      </c>
      <c r="T114" s="12" t="s">
        <v>840</v>
      </c>
      <c r="AB114" s="3"/>
      <c r="AE114">
        <v>1</v>
      </c>
      <c r="AQ114"/>
      <c r="AR114"/>
      <c r="AS114"/>
      <c r="AT114"/>
      <c r="AU114" s="3"/>
      <c r="AV114" s="3"/>
      <c r="AX114" s="3"/>
      <c r="AY114" s="3"/>
      <c r="AZ114" s="3"/>
      <c r="BA114" s="3"/>
      <c r="BB114" s="12" t="s">
        <v>767</v>
      </c>
      <c r="BC114">
        <v>7.0000000000000007E-2</v>
      </c>
      <c r="BD114">
        <v>99999</v>
      </c>
    </row>
    <row r="115" spans="1:62" x14ac:dyDescent="0.15">
      <c r="A115" s="12"/>
      <c r="AB115" s="3"/>
      <c r="AQ115"/>
      <c r="AR115"/>
      <c r="AS115"/>
      <c r="AT115"/>
      <c r="AU115" s="3"/>
      <c r="AV115" s="3"/>
      <c r="AX115" s="3"/>
      <c r="AY115" s="3"/>
      <c r="AZ115" s="3"/>
      <c r="BA115" s="3"/>
    </row>
    <row r="116" spans="1:62" x14ac:dyDescent="0.15">
      <c r="A116" s="12" t="s">
        <v>746</v>
      </c>
      <c r="C116" t="s">
        <v>144</v>
      </c>
      <c r="Q116">
        <v>2</v>
      </c>
      <c r="V116" t="s">
        <v>346</v>
      </c>
      <c r="X116" t="s">
        <v>386</v>
      </c>
      <c r="AA116" s="12" t="s">
        <v>666</v>
      </c>
      <c r="AC116">
        <v>1</v>
      </c>
      <c r="AE116">
        <v>1</v>
      </c>
      <c r="AU116" t="s">
        <v>37</v>
      </c>
      <c r="AW116" s="5" t="s">
        <v>349</v>
      </c>
      <c r="AZ116" s="12" t="s">
        <v>744</v>
      </c>
      <c r="BA116" s="12"/>
    </row>
    <row r="117" spans="1:62" x14ac:dyDescent="0.15">
      <c r="A117" s="12" t="s">
        <v>747</v>
      </c>
      <c r="C117" t="s">
        <v>345</v>
      </c>
      <c r="E117" s="12" t="s">
        <v>748</v>
      </c>
      <c r="F117" t="s">
        <v>415</v>
      </c>
      <c r="G117" s="3" t="s">
        <v>356</v>
      </c>
      <c r="Q117">
        <v>2</v>
      </c>
      <c r="V117" t="s">
        <v>346</v>
      </c>
      <c r="X117" t="s">
        <v>386</v>
      </c>
      <c r="AA117" s="12" t="s">
        <v>666</v>
      </c>
      <c r="AC117">
        <v>3.1</v>
      </c>
      <c r="AE117">
        <v>1</v>
      </c>
      <c r="AM117" s="12" t="s">
        <v>750</v>
      </c>
      <c r="AN117" s="12"/>
      <c r="AP117">
        <v>0.3</v>
      </c>
      <c r="AQ117" s="4">
        <v>0</v>
      </c>
      <c r="AR117" s="4">
        <v>2</v>
      </c>
      <c r="AS117" s="4">
        <v>1</v>
      </c>
      <c r="AT117" s="4" t="s">
        <v>416</v>
      </c>
      <c r="AU117" t="s">
        <v>37</v>
      </c>
      <c r="AW117" s="5" t="s">
        <v>349</v>
      </c>
      <c r="AX117" s="12"/>
      <c r="AZ117" s="12" t="s">
        <v>744</v>
      </c>
      <c r="BA117" s="12"/>
      <c r="BJ117" t="s">
        <v>370</v>
      </c>
    </row>
    <row r="118" spans="1:62" x14ac:dyDescent="0.15">
      <c r="A118" s="12" t="s">
        <v>750</v>
      </c>
      <c r="C118" t="s">
        <v>431</v>
      </c>
      <c r="E118" s="12"/>
      <c r="G118" s="3" t="s">
        <v>380</v>
      </c>
      <c r="H118" s="3" t="s">
        <v>453</v>
      </c>
      <c r="Q118">
        <v>1</v>
      </c>
      <c r="AA118" s="12"/>
      <c r="AE118">
        <v>1</v>
      </c>
      <c r="AX118" s="12"/>
      <c r="AZ118" s="12"/>
      <c r="BA118" s="12"/>
      <c r="BE118" s="12" t="s">
        <v>751</v>
      </c>
    </row>
    <row r="119" spans="1:62" x14ac:dyDescent="0.15">
      <c r="A119" s="12" t="s">
        <v>775</v>
      </c>
      <c r="C119" t="s">
        <v>144</v>
      </c>
      <c r="E119" s="12" t="s">
        <v>784</v>
      </c>
      <c r="F119" t="s">
        <v>353</v>
      </c>
      <c r="G119" s="3" t="s">
        <v>354</v>
      </c>
      <c r="Q119">
        <v>2</v>
      </c>
      <c r="V119" t="s">
        <v>346</v>
      </c>
      <c r="X119" s="12" t="s">
        <v>776</v>
      </c>
      <c r="AA119" s="12" t="s">
        <v>666</v>
      </c>
      <c r="AC119">
        <v>1</v>
      </c>
      <c r="AE119">
        <v>2</v>
      </c>
      <c r="AM119" s="12" t="s">
        <v>779</v>
      </c>
      <c r="AP119">
        <v>18</v>
      </c>
      <c r="AQ119" s="4">
        <v>12</v>
      </c>
      <c r="AR119" s="4">
        <v>18</v>
      </c>
      <c r="AS119" s="4">
        <v>1</v>
      </c>
      <c r="AT119" s="13" t="s">
        <v>555</v>
      </c>
      <c r="AU119" s="12" t="s">
        <v>617</v>
      </c>
      <c r="AW119" s="5" t="s">
        <v>349</v>
      </c>
      <c r="AZ119" s="12" t="s">
        <v>783</v>
      </c>
      <c r="BA119" s="12"/>
    </row>
    <row r="120" spans="1:62" x14ac:dyDescent="0.15">
      <c r="A120" s="12" t="s">
        <v>779</v>
      </c>
      <c r="C120" t="s">
        <v>345</v>
      </c>
      <c r="F120" t="s">
        <v>353</v>
      </c>
      <c r="G120" s="14" t="s">
        <v>604</v>
      </c>
      <c r="H120" s="3" t="s">
        <v>381</v>
      </c>
      <c r="Q120">
        <v>1</v>
      </c>
      <c r="AB120" s="3"/>
      <c r="AE120">
        <v>1</v>
      </c>
      <c r="AQ120"/>
      <c r="AR120"/>
      <c r="AS120"/>
      <c r="AT120"/>
      <c r="AU120" s="3"/>
      <c r="AV120" s="3"/>
      <c r="AX120" s="3"/>
      <c r="AY120" s="3"/>
      <c r="AZ120" s="3"/>
      <c r="BA120" s="3"/>
      <c r="BB120" s="14" t="s">
        <v>768</v>
      </c>
      <c r="BC120" s="3">
        <v>1.2</v>
      </c>
      <c r="BD120" s="3">
        <v>18</v>
      </c>
      <c r="BE120" s="3"/>
      <c r="BF120" s="3"/>
      <c r="BG120" s="3"/>
      <c r="BH120" s="3"/>
      <c r="BI120" s="3"/>
    </row>
    <row r="121" spans="1:62" x14ac:dyDescent="0.15">
      <c r="A121" s="12" t="s">
        <v>799</v>
      </c>
      <c r="C121" t="s">
        <v>345</v>
      </c>
      <c r="E121" s="12" t="s">
        <v>786</v>
      </c>
      <c r="F121" t="s">
        <v>415</v>
      </c>
      <c r="G121" s="14" t="s">
        <v>800</v>
      </c>
      <c r="M121" s="3">
        <v>1</v>
      </c>
      <c r="Q121">
        <v>1</v>
      </c>
      <c r="AB121" s="3"/>
      <c r="AE121">
        <v>1</v>
      </c>
      <c r="AM121" s="12" t="s">
        <v>801</v>
      </c>
      <c r="AO121">
        <v>0.6</v>
      </c>
      <c r="AP121">
        <v>99999</v>
      </c>
      <c r="AQ121" s="4">
        <v>0</v>
      </c>
      <c r="AR121" s="4">
        <v>2</v>
      </c>
      <c r="AS121" s="4">
        <v>1</v>
      </c>
      <c r="AT121" s="13" t="s">
        <v>555</v>
      </c>
      <c r="AU121" s="14" t="s">
        <v>802</v>
      </c>
      <c r="AV121" s="3"/>
      <c r="AX121" s="3"/>
      <c r="AY121" s="3"/>
      <c r="AZ121" s="12"/>
      <c r="BA121" s="12"/>
      <c r="BB121" s="12" t="s">
        <v>804</v>
      </c>
      <c r="BC121" s="3"/>
      <c r="BD121" s="3">
        <v>99999</v>
      </c>
      <c r="BE121" s="3"/>
      <c r="BF121" s="3"/>
      <c r="BG121" s="3"/>
      <c r="BH121" s="3"/>
      <c r="BI121" s="3"/>
    </row>
    <row r="122" spans="1:62" x14ac:dyDescent="0.15">
      <c r="A122" s="12" t="s">
        <v>785</v>
      </c>
      <c r="C122" t="s">
        <v>144</v>
      </c>
      <c r="F122" t="s">
        <v>353</v>
      </c>
      <c r="G122" s="14" t="s">
        <v>555</v>
      </c>
      <c r="Q122">
        <v>2</v>
      </c>
      <c r="V122" t="s">
        <v>346</v>
      </c>
      <c r="X122" s="12" t="s">
        <v>787</v>
      </c>
      <c r="AA122" s="12" t="s">
        <v>666</v>
      </c>
      <c r="AC122">
        <v>1</v>
      </c>
      <c r="AE122">
        <v>4</v>
      </c>
      <c r="AU122" s="12" t="s">
        <v>789</v>
      </c>
      <c r="AW122" s="5" t="s">
        <v>349</v>
      </c>
      <c r="AZ122" s="12" t="s">
        <v>744</v>
      </c>
      <c r="BA122" s="12"/>
    </row>
    <row r="123" spans="1:62" x14ac:dyDescent="0.15">
      <c r="A123" s="12" t="s">
        <v>788</v>
      </c>
      <c r="C123" t="s">
        <v>345</v>
      </c>
      <c r="F123" t="s">
        <v>353</v>
      </c>
      <c r="G123" s="14" t="s">
        <v>604</v>
      </c>
      <c r="H123" s="3" t="s">
        <v>381</v>
      </c>
      <c r="Q123">
        <v>1</v>
      </c>
      <c r="AB123" s="3"/>
      <c r="AE123">
        <v>1</v>
      </c>
      <c r="AQ123"/>
      <c r="AR123"/>
      <c r="AS123"/>
      <c r="AT123"/>
      <c r="AU123" s="3"/>
      <c r="AV123" s="3"/>
      <c r="AX123" s="3"/>
      <c r="AY123" s="3"/>
      <c r="AZ123" s="3"/>
      <c r="BA123" s="3"/>
      <c r="BB123" s="12" t="s">
        <v>796</v>
      </c>
      <c r="BC123" s="14" t="s">
        <v>790</v>
      </c>
      <c r="BD123" s="3">
        <v>99999</v>
      </c>
      <c r="BE123" s="3"/>
      <c r="BF123" s="3"/>
      <c r="BG123" s="3"/>
      <c r="BH123" s="3"/>
      <c r="BI123" s="3"/>
    </row>
    <row r="124" spans="1:62" x14ac:dyDescent="0.15">
      <c r="A124" s="12" t="s">
        <v>791</v>
      </c>
      <c r="C124" t="s">
        <v>345</v>
      </c>
      <c r="F124" t="s">
        <v>353</v>
      </c>
      <c r="G124" s="14" t="s">
        <v>604</v>
      </c>
      <c r="H124" s="3" t="s">
        <v>381</v>
      </c>
      <c r="Q124">
        <v>1</v>
      </c>
      <c r="AB124" s="3">
        <v>1</v>
      </c>
      <c r="AC124">
        <v>10</v>
      </c>
      <c r="AE124">
        <v>1</v>
      </c>
      <c r="AQ124"/>
      <c r="AR124"/>
      <c r="AS124"/>
      <c r="AT124"/>
      <c r="AU124" s="3"/>
      <c r="AV124" s="3"/>
      <c r="AX124" s="3"/>
      <c r="AY124" s="3"/>
      <c r="AZ124" s="3"/>
      <c r="BA124" s="3"/>
      <c r="BB124" s="14"/>
      <c r="BC124" s="14"/>
      <c r="BD124" s="3"/>
      <c r="BE124" s="3"/>
      <c r="BF124" s="3"/>
      <c r="BG124" s="3"/>
      <c r="BH124" s="3"/>
      <c r="BI124" s="3"/>
    </row>
    <row r="125" spans="1:62" x14ac:dyDescent="0.15">
      <c r="A125" s="12" t="s">
        <v>795</v>
      </c>
      <c r="C125" t="s">
        <v>345</v>
      </c>
      <c r="F125" t="s">
        <v>353</v>
      </c>
      <c r="G125" s="14" t="s">
        <v>604</v>
      </c>
      <c r="H125" s="3" t="s">
        <v>381</v>
      </c>
      <c r="Q125">
        <v>1</v>
      </c>
      <c r="AB125" s="3"/>
      <c r="AE125">
        <v>1</v>
      </c>
      <c r="AQ125"/>
      <c r="AR125"/>
      <c r="AS125"/>
      <c r="AT125"/>
      <c r="AU125" s="3"/>
      <c r="AV125" s="3"/>
      <c r="AX125" s="3"/>
      <c r="AY125" s="3"/>
      <c r="AZ125" s="3"/>
      <c r="BA125" s="3"/>
      <c r="BB125" s="12" t="s">
        <v>792</v>
      </c>
      <c r="BC125" s="14"/>
      <c r="BD125" s="3">
        <v>99999</v>
      </c>
      <c r="BE125" s="3"/>
      <c r="BF125" s="3"/>
      <c r="BG125" s="3"/>
      <c r="BH125" s="3"/>
      <c r="BI125" s="3"/>
    </row>
    <row r="126" spans="1:62" x14ac:dyDescent="0.15">
      <c r="A126" s="12" t="s">
        <v>752</v>
      </c>
      <c r="C126" s="12" t="s">
        <v>600</v>
      </c>
      <c r="G126" s="14" t="s">
        <v>604</v>
      </c>
      <c r="H126" s="14" t="s">
        <v>613</v>
      </c>
      <c r="Q126">
        <v>1</v>
      </c>
      <c r="T126" s="12" t="s">
        <v>840</v>
      </c>
      <c r="AE126">
        <v>1</v>
      </c>
      <c r="AN126" s="12" t="s">
        <v>754</v>
      </c>
      <c r="AU126" s="12"/>
      <c r="BB126" s="12" t="s">
        <v>759</v>
      </c>
      <c r="BD126">
        <v>99999</v>
      </c>
      <c r="BE126" s="12" t="s">
        <v>753</v>
      </c>
      <c r="BF126" s="12"/>
    </row>
    <row r="127" spans="1:62" x14ac:dyDescent="0.15">
      <c r="A127" s="12" t="s">
        <v>754</v>
      </c>
      <c r="C127" s="12" t="s">
        <v>755</v>
      </c>
      <c r="G127" s="14" t="s">
        <v>604</v>
      </c>
      <c r="H127" s="14"/>
      <c r="Q127">
        <v>1</v>
      </c>
      <c r="T127" s="12" t="s">
        <v>840</v>
      </c>
      <c r="AE127">
        <v>1</v>
      </c>
      <c r="AN127" s="12"/>
      <c r="AU127" s="12"/>
      <c r="BE127" s="12" t="s">
        <v>756</v>
      </c>
      <c r="BF127" s="12"/>
    </row>
    <row r="128" spans="1:62" x14ac:dyDescent="0.15">
      <c r="A128" s="12"/>
      <c r="C128" s="12"/>
      <c r="G128" s="14"/>
      <c r="H128" s="14"/>
      <c r="AN128" s="12"/>
      <c r="AU128" s="12"/>
      <c r="BE128" s="12"/>
      <c r="BF128" s="12"/>
    </row>
    <row r="129" spans="1:57" x14ac:dyDescent="0.15">
      <c r="A129" s="12" t="s">
        <v>818</v>
      </c>
      <c r="C129" t="s">
        <v>345</v>
      </c>
      <c r="G129" s="3" t="s">
        <v>356</v>
      </c>
      <c r="Q129">
        <v>1</v>
      </c>
      <c r="V129" t="s">
        <v>374</v>
      </c>
      <c r="W129" s="12" t="s">
        <v>829</v>
      </c>
      <c r="X129" s="12" t="s">
        <v>819</v>
      </c>
      <c r="AB129">
        <v>1</v>
      </c>
      <c r="AC129">
        <v>1</v>
      </c>
      <c r="AE129">
        <v>1</v>
      </c>
      <c r="AU129" t="s">
        <v>37</v>
      </c>
      <c r="AW129" s="5" t="s">
        <v>349</v>
      </c>
      <c r="AX129" t="s">
        <v>350</v>
      </c>
    </row>
    <row r="130" spans="1:57" x14ac:dyDescent="0.15">
      <c r="A130" s="12" t="s">
        <v>820</v>
      </c>
      <c r="C130" s="12" t="s">
        <v>823</v>
      </c>
      <c r="G130" s="14" t="s">
        <v>604</v>
      </c>
      <c r="H130" s="14" t="s">
        <v>824</v>
      </c>
      <c r="Q130">
        <v>1</v>
      </c>
      <c r="S130">
        <v>1</v>
      </c>
      <c r="T130" s="12" t="s">
        <v>840</v>
      </c>
      <c r="X130" s="12"/>
      <c r="AE130">
        <v>1</v>
      </c>
      <c r="BE130" s="12" t="s">
        <v>828</v>
      </c>
    </row>
    <row r="131" spans="1:57" x14ac:dyDescent="0.15">
      <c r="A131" s="12" t="s">
        <v>853</v>
      </c>
      <c r="C131" s="12" t="s">
        <v>642</v>
      </c>
      <c r="F131" s="12"/>
      <c r="G131" s="14" t="s">
        <v>604</v>
      </c>
      <c r="H131" s="14" t="s">
        <v>824</v>
      </c>
      <c r="Q131">
        <v>1</v>
      </c>
      <c r="T131" s="12" t="s">
        <v>829</v>
      </c>
      <c r="X131" s="12" t="s">
        <v>819</v>
      </c>
      <c r="AE131">
        <v>2</v>
      </c>
      <c r="BB131" s="12" t="s">
        <v>854</v>
      </c>
      <c r="BC131" s="12"/>
      <c r="BD131">
        <v>1</v>
      </c>
      <c r="BE131" s="12"/>
    </row>
    <row r="132" spans="1:57" x14ac:dyDescent="0.15">
      <c r="A132" s="12" t="s">
        <v>831</v>
      </c>
      <c r="C132" t="s">
        <v>345</v>
      </c>
      <c r="E132" s="12" t="s">
        <v>857</v>
      </c>
      <c r="F132" s="12" t="s">
        <v>554</v>
      </c>
      <c r="G132" s="14" t="s">
        <v>800</v>
      </c>
      <c r="H132" s="14"/>
      <c r="Q132">
        <v>1</v>
      </c>
      <c r="T132" s="12" t="s">
        <v>829</v>
      </c>
      <c r="X132" s="12"/>
      <c r="Y132">
        <v>99</v>
      </c>
      <c r="AE132">
        <v>2</v>
      </c>
      <c r="AM132" s="12" t="s">
        <v>847</v>
      </c>
      <c r="AP132">
        <v>40</v>
      </c>
      <c r="AQ132" s="4">
        <v>10</v>
      </c>
      <c r="AR132" s="4">
        <v>20</v>
      </c>
      <c r="AS132" s="4">
        <v>1</v>
      </c>
      <c r="AT132" s="13" t="s">
        <v>555</v>
      </c>
      <c r="BB132" s="3" t="s">
        <v>441</v>
      </c>
      <c r="BC132" s="12">
        <v>1.5</v>
      </c>
      <c r="BD132">
        <v>40</v>
      </c>
      <c r="BE132" s="12"/>
    </row>
    <row r="133" spans="1:57" x14ac:dyDescent="0.15">
      <c r="A133" s="12" t="s">
        <v>847</v>
      </c>
      <c r="C133" s="12" t="s">
        <v>642</v>
      </c>
      <c r="F133" s="12" t="s">
        <v>849</v>
      </c>
      <c r="G133" s="14"/>
      <c r="H133" s="14"/>
      <c r="Q133">
        <v>1</v>
      </c>
      <c r="T133" s="12" t="s">
        <v>840</v>
      </c>
      <c r="X133" s="12"/>
      <c r="AE133">
        <v>1</v>
      </c>
      <c r="BB133" s="14" t="s">
        <v>848</v>
      </c>
      <c r="BC133" s="12">
        <v>0.5</v>
      </c>
      <c r="BD133">
        <v>40</v>
      </c>
      <c r="BE133" s="12"/>
    </row>
    <row r="134" spans="1:57" x14ac:dyDescent="0.15">
      <c r="A134" s="12" t="s">
        <v>832</v>
      </c>
      <c r="C134" s="12" t="s">
        <v>858</v>
      </c>
      <c r="E134" s="12" t="s">
        <v>868</v>
      </c>
      <c r="F134" t="s">
        <v>353</v>
      </c>
      <c r="G134" s="14" t="s">
        <v>800</v>
      </c>
      <c r="H134" s="14"/>
      <c r="Q134">
        <v>1</v>
      </c>
      <c r="T134" s="12" t="s">
        <v>840</v>
      </c>
      <c r="X134" s="12"/>
      <c r="AE134">
        <v>1</v>
      </c>
      <c r="AM134" t="s">
        <v>860</v>
      </c>
      <c r="AP134">
        <v>20</v>
      </c>
      <c r="AQ134" s="4">
        <v>0</v>
      </c>
      <c r="AR134" s="4">
        <v>8</v>
      </c>
      <c r="AS134" s="4">
        <v>1</v>
      </c>
      <c r="AT134" s="13" t="s">
        <v>555</v>
      </c>
      <c r="BB134" s="12" t="s">
        <v>863</v>
      </c>
      <c r="BC134">
        <v>100</v>
      </c>
      <c r="BD134">
        <v>0.1</v>
      </c>
      <c r="BE134" s="12"/>
    </row>
    <row r="135" spans="1:57" x14ac:dyDescent="0.15">
      <c r="A135" s="12" t="s">
        <v>861</v>
      </c>
      <c r="C135" s="12" t="s">
        <v>859</v>
      </c>
      <c r="E135" s="12"/>
      <c r="F135" t="s">
        <v>353</v>
      </c>
      <c r="G135" s="14" t="s">
        <v>555</v>
      </c>
      <c r="H135" s="14"/>
      <c r="Q135">
        <v>1</v>
      </c>
      <c r="T135" s="12" t="s">
        <v>862</v>
      </c>
      <c r="X135" s="12"/>
      <c r="Y135">
        <v>99</v>
      </c>
      <c r="AE135">
        <v>1</v>
      </c>
      <c r="BB135" s="12" t="s">
        <v>866</v>
      </c>
      <c r="BC135">
        <v>0.9</v>
      </c>
      <c r="BD135">
        <v>0.1</v>
      </c>
      <c r="BE135" s="12"/>
    </row>
    <row r="136" spans="1:57" x14ac:dyDescent="0.15">
      <c r="A136" s="12" t="s">
        <v>833</v>
      </c>
      <c r="C136" s="12" t="s">
        <v>859</v>
      </c>
      <c r="E136" s="12" t="s">
        <v>869</v>
      </c>
      <c r="F136" t="s">
        <v>353</v>
      </c>
      <c r="G136" s="14" t="s">
        <v>800</v>
      </c>
      <c r="H136" s="14"/>
      <c r="Q136">
        <v>1</v>
      </c>
      <c r="T136" s="12" t="s">
        <v>862</v>
      </c>
      <c r="X136" s="12"/>
      <c r="Y136">
        <v>99</v>
      </c>
      <c r="AE136">
        <v>1</v>
      </c>
      <c r="AM136" s="12" t="s">
        <v>891</v>
      </c>
      <c r="AP136">
        <v>20</v>
      </c>
      <c r="AQ136" s="4">
        <v>0</v>
      </c>
      <c r="AR136" s="4">
        <v>15</v>
      </c>
      <c r="AS136" s="4">
        <v>1</v>
      </c>
      <c r="AT136" s="13" t="s">
        <v>555</v>
      </c>
      <c r="BB136" s="12" t="s">
        <v>870</v>
      </c>
      <c r="BC136">
        <v>2.6</v>
      </c>
      <c r="BD136">
        <v>0.1</v>
      </c>
      <c r="BE136" s="12"/>
    </row>
    <row r="137" spans="1:57" x14ac:dyDescent="0.15">
      <c r="A137" s="12" t="s">
        <v>889</v>
      </c>
      <c r="C137" s="12" t="s">
        <v>859</v>
      </c>
      <c r="E137" s="12"/>
      <c r="F137" t="s">
        <v>353</v>
      </c>
      <c r="G137" s="14" t="s">
        <v>555</v>
      </c>
      <c r="Q137">
        <v>1</v>
      </c>
      <c r="T137" s="12" t="s">
        <v>862</v>
      </c>
      <c r="X137" s="12"/>
      <c r="Y137">
        <v>99</v>
      </c>
      <c r="AE137">
        <v>1</v>
      </c>
      <c r="AM137" s="12"/>
      <c r="AT137" s="13"/>
      <c r="BB137" s="12" t="s">
        <v>890</v>
      </c>
      <c r="BC137">
        <v>2</v>
      </c>
      <c r="BD137">
        <v>0.1</v>
      </c>
      <c r="BE137" s="12"/>
    </row>
    <row r="138" spans="1:57" x14ac:dyDescent="0.15">
      <c r="A138" s="12" t="s">
        <v>880</v>
      </c>
      <c r="C138" s="12" t="s">
        <v>642</v>
      </c>
      <c r="E138" s="12"/>
      <c r="G138" s="14" t="s">
        <v>604</v>
      </c>
      <c r="H138" s="3" t="s">
        <v>381</v>
      </c>
      <c r="Q138">
        <v>1</v>
      </c>
      <c r="T138" s="12" t="s">
        <v>840</v>
      </c>
      <c r="X138" s="12"/>
      <c r="AE138">
        <v>1</v>
      </c>
      <c r="AT138" s="13"/>
      <c r="BB138" s="12" t="s">
        <v>885</v>
      </c>
      <c r="BD138">
        <v>99999</v>
      </c>
      <c r="BE138" s="12"/>
    </row>
    <row r="139" spans="1:57" x14ac:dyDescent="0.15">
      <c r="A139" s="12" t="s">
        <v>881</v>
      </c>
      <c r="C139" s="12" t="s">
        <v>642</v>
      </c>
      <c r="E139" s="12"/>
      <c r="G139" s="14" t="s">
        <v>604</v>
      </c>
      <c r="H139" s="14" t="s">
        <v>882</v>
      </c>
      <c r="Q139">
        <v>1</v>
      </c>
      <c r="T139" s="12" t="s">
        <v>840</v>
      </c>
      <c r="X139" s="12"/>
      <c r="AE139">
        <v>1</v>
      </c>
      <c r="AT139" s="13"/>
      <c r="BA139" s="12" t="s">
        <v>885</v>
      </c>
      <c r="BB139" s="12"/>
      <c r="BE139" s="12"/>
    </row>
    <row r="140" spans="1:57" x14ac:dyDescent="0.15">
      <c r="A140" s="12" t="s">
        <v>883</v>
      </c>
      <c r="C140" s="12" t="s">
        <v>642</v>
      </c>
      <c r="E140" s="12"/>
      <c r="G140" s="14" t="s">
        <v>604</v>
      </c>
      <c r="H140" s="14" t="s">
        <v>884</v>
      </c>
      <c r="J140" s="12" t="s">
        <v>885</v>
      </c>
      <c r="Q140">
        <v>1</v>
      </c>
      <c r="T140" s="12" t="s">
        <v>862</v>
      </c>
      <c r="X140" s="12"/>
      <c r="Y140">
        <v>99</v>
      </c>
      <c r="AA140" s="12" t="s">
        <v>556</v>
      </c>
      <c r="AC140">
        <v>0.5</v>
      </c>
      <c r="AD140">
        <v>1</v>
      </c>
      <c r="AE140">
        <v>1</v>
      </c>
      <c r="AT140" s="13"/>
      <c r="BA140" s="12"/>
      <c r="BB140" s="12"/>
      <c r="BE140" s="12"/>
    </row>
    <row r="141" spans="1:57" x14ac:dyDescent="0.15">
      <c r="A141" s="12" t="s">
        <v>834</v>
      </c>
      <c r="C141" t="s">
        <v>144</v>
      </c>
      <c r="G141" s="14" t="s">
        <v>555</v>
      </c>
      <c r="Q141">
        <v>2</v>
      </c>
      <c r="V141" t="s">
        <v>346</v>
      </c>
      <c r="X141" t="s">
        <v>386</v>
      </c>
      <c r="AA141" s="12" t="s">
        <v>852</v>
      </c>
      <c r="AC141">
        <v>1</v>
      </c>
      <c r="AE141">
        <v>1</v>
      </c>
      <c r="AU141" t="s">
        <v>37</v>
      </c>
      <c r="AW141" s="5" t="s">
        <v>349</v>
      </c>
      <c r="AZ141" s="12"/>
      <c r="BA141" s="12"/>
    </row>
    <row r="142" spans="1:57" x14ac:dyDescent="0.15">
      <c r="A142" s="12" t="s">
        <v>835</v>
      </c>
      <c r="C142" s="12" t="s">
        <v>856</v>
      </c>
      <c r="G142" s="14" t="s">
        <v>555</v>
      </c>
      <c r="J142" s="12" t="s">
        <v>864</v>
      </c>
      <c r="Q142">
        <v>2</v>
      </c>
      <c r="V142" t="s">
        <v>346</v>
      </c>
      <c r="X142" t="s">
        <v>386</v>
      </c>
      <c r="AA142" t="s">
        <v>372</v>
      </c>
      <c r="AC142">
        <v>1</v>
      </c>
      <c r="AE142">
        <v>1</v>
      </c>
      <c r="AU142" s="12" t="s">
        <v>617</v>
      </c>
      <c r="AW142" s="5" t="s">
        <v>349</v>
      </c>
    </row>
    <row r="143" spans="1:57" x14ac:dyDescent="0.15">
      <c r="A143" s="12" t="s">
        <v>836</v>
      </c>
      <c r="C143" t="s">
        <v>144</v>
      </c>
      <c r="G143" s="14" t="s">
        <v>555</v>
      </c>
      <c r="H143" s="14"/>
      <c r="J143" s="12" t="s">
        <v>870</v>
      </c>
      <c r="Q143">
        <v>2</v>
      </c>
      <c r="V143" t="s">
        <v>346</v>
      </c>
      <c r="X143" t="s">
        <v>386</v>
      </c>
      <c r="AA143" s="12" t="s">
        <v>556</v>
      </c>
      <c r="AC143">
        <v>1</v>
      </c>
      <c r="AE143">
        <v>1</v>
      </c>
      <c r="AU143" s="12" t="s">
        <v>871</v>
      </c>
      <c r="AW143" s="5" t="s">
        <v>349</v>
      </c>
      <c r="BE143" s="12"/>
    </row>
    <row r="144" spans="1:57" x14ac:dyDescent="0.15">
      <c r="A144" s="12" t="s">
        <v>830</v>
      </c>
      <c r="C144" s="12" t="s">
        <v>642</v>
      </c>
      <c r="F144" s="12"/>
      <c r="G144" s="14" t="s">
        <v>604</v>
      </c>
      <c r="H144" s="14" t="s">
        <v>824</v>
      </c>
      <c r="K144" s="12" t="s">
        <v>854</v>
      </c>
      <c r="Q144">
        <v>1</v>
      </c>
      <c r="S144">
        <v>1</v>
      </c>
      <c r="T144" s="12" t="s">
        <v>840</v>
      </c>
      <c r="X144" s="12"/>
      <c r="AE144">
        <v>1</v>
      </c>
      <c r="BB144" s="12" t="s">
        <v>850</v>
      </c>
      <c r="BC144" s="12">
        <v>-1</v>
      </c>
      <c r="BD144">
        <v>99999</v>
      </c>
      <c r="BE144" s="12"/>
    </row>
    <row r="145" spans="1:62" x14ac:dyDescent="0.15">
      <c r="A145" s="12" t="s">
        <v>873</v>
      </c>
      <c r="C145" s="12" t="s">
        <v>642</v>
      </c>
      <c r="G145" s="14" t="s">
        <v>604</v>
      </c>
      <c r="H145" s="14" t="s">
        <v>643</v>
      </c>
      <c r="M145" s="3">
        <v>1</v>
      </c>
      <c r="P145">
        <v>1</v>
      </c>
      <c r="Q145">
        <v>2</v>
      </c>
      <c r="V145" s="12" t="s">
        <v>564</v>
      </c>
      <c r="X145" t="s">
        <v>375</v>
      </c>
      <c r="AA145" s="12" t="s">
        <v>556</v>
      </c>
      <c r="AC145">
        <v>1400</v>
      </c>
      <c r="AD145">
        <v>2</v>
      </c>
      <c r="AE145">
        <v>99</v>
      </c>
      <c r="AO145">
        <v>0.2</v>
      </c>
      <c r="BB145" s="12" t="s">
        <v>877</v>
      </c>
      <c r="BD145">
        <v>3.5</v>
      </c>
    </row>
    <row r="146" spans="1:62" x14ac:dyDescent="0.15">
      <c r="A146" s="12"/>
      <c r="BB146" s="12"/>
    </row>
    <row r="147" spans="1:62" x14ac:dyDescent="0.15">
      <c r="A147" t="s">
        <v>483</v>
      </c>
      <c r="C147" t="s">
        <v>345</v>
      </c>
      <c r="E147" t="s">
        <v>484</v>
      </c>
      <c r="Q147">
        <v>2</v>
      </c>
      <c r="V147" t="s">
        <v>346</v>
      </c>
      <c r="X147" t="s">
        <v>347</v>
      </c>
      <c r="AA147" t="s">
        <v>348</v>
      </c>
      <c r="AC147">
        <v>1</v>
      </c>
      <c r="AE147">
        <v>1</v>
      </c>
      <c r="AO147">
        <v>2</v>
      </c>
      <c r="AU147" t="s">
        <v>37</v>
      </c>
      <c r="AW147" s="5" t="s">
        <v>349</v>
      </c>
      <c r="AX147" t="s">
        <v>350</v>
      </c>
      <c r="BB147" t="s">
        <v>407</v>
      </c>
      <c r="BC147">
        <v>0.8</v>
      </c>
      <c r="BG147" t="s">
        <v>471</v>
      </c>
      <c r="BH147" t="s">
        <v>472</v>
      </c>
      <c r="BJ147" t="s">
        <v>370</v>
      </c>
    </row>
    <row r="149" spans="1:62" x14ac:dyDescent="0.15">
      <c r="A149" t="s">
        <v>156</v>
      </c>
      <c r="C149" t="s">
        <v>345</v>
      </c>
      <c r="E149" t="s">
        <v>485</v>
      </c>
      <c r="F149" t="s">
        <v>353</v>
      </c>
      <c r="G149" s="3" t="s">
        <v>354</v>
      </c>
      <c r="Q149">
        <v>2</v>
      </c>
      <c r="V149" t="s">
        <v>346</v>
      </c>
      <c r="X149" t="s">
        <v>486</v>
      </c>
      <c r="AE149">
        <v>1</v>
      </c>
      <c r="AF149">
        <v>100</v>
      </c>
      <c r="AO149">
        <v>0.2</v>
      </c>
      <c r="AP149">
        <v>10</v>
      </c>
      <c r="AQ149" s="4">
        <v>40</v>
      </c>
      <c r="AR149" s="4">
        <v>50</v>
      </c>
      <c r="AS149" s="4">
        <v>1</v>
      </c>
      <c r="AT149" s="4" t="s">
        <v>356</v>
      </c>
      <c r="BB149" t="s">
        <v>407</v>
      </c>
      <c r="BC149">
        <v>0.8</v>
      </c>
      <c r="BJ149" t="s">
        <v>463</v>
      </c>
    </row>
    <row r="150" spans="1:62" x14ac:dyDescent="0.15">
      <c r="A150" t="s">
        <v>155</v>
      </c>
      <c r="C150" t="s">
        <v>345</v>
      </c>
      <c r="G150" s="3" t="s">
        <v>356</v>
      </c>
      <c r="Q150">
        <v>1</v>
      </c>
      <c r="V150" t="s">
        <v>346</v>
      </c>
      <c r="X150" t="s">
        <v>486</v>
      </c>
      <c r="AB150">
        <v>1</v>
      </c>
      <c r="AC150">
        <v>0.05</v>
      </c>
      <c r="AE150">
        <v>1</v>
      </c>
      <c r="AF150">
        <v>100</v>
      </c>
      <c r="AO150">
        <v>0.2</v>
      </c>
    </row>
    <row r="154" spans="1:62" x14ac:dyDescent="0.15">
      <c r="A154" t="s">
        <v>487</v>
      </c>
      <c r="C154" t="s">
        <v>345</v>
      </c>
      <c r="D154" t="s">
        <v>488</v>
      </c>
      <c r="G154" s="3" t="s">
        <v>356</v>
      </c>
      <c r="Q154">
        <v>2</v>
      </c>
      <c r="V154" t="s">
        <v>346</v>
      </c>
      <c r="X154" t="s">
        <v>347</v>
      </c>
      <c r="AA154" t="s">
        <v>348</v>
      </c>
      <c r="AC154">
        <v>2</v>
      </c>
      <c r="AE154">
        <v>1</v>
      </c>
      <c r="AF154">
        <v>3</v>
      </c>
      <c r="AO154">
        <v>0.2</v>
      </c>
      <c r="AP154">
        <v>0.2</v>
      </c>
      <c r="AQ154" s="4">
        <v>0</v>
      </c>
      <c r="AR154" s="4">
        <v>3</v>
      </c>
      <c r="AS154" s="4">
        <v>2</v>
      </c>
      <c r="AT154" s="4" t="s">
        <v>356</v>
      </c>
      <c r="AU154" t="s">
        <v>37</v>
      </c>
      <c r="AW154" s="5" t="s">
        <v>349</v>
      </c>
      <c r="AX154" t="s">
        <v>397</v>
      </c>
    </row>
    <row r="155" spans="1:62" x14ac:dyDescent="0.15">
      <c r="A155" t="s">
        <v>489</v>
      </c>
      <c r="C155" t="s">
        <v>345</v>
      </c>
      <c r="D155" t="s">
        <v>488</v>
      </c>
      <c r="G155" s="3" t="s">
        <v>354</v>
      </c>
      <c r="Q155">
        <v>2</v>
      </c>
      <c r="V155" t="s">
        <v>346</v>
      </c>
      <c r="X155" t="s">
        <v>347</v>
      </c>
      <c r="AA155" t="s">
        <v>348</v>
      </c>
      <c r="AC155">
        <v>2</v>
      </c>
      <c r="AE155">
        <v>1</v>
      </c>
      <c r="AF155">
        <v>3</v>
      </c>
      <c r="AO155">
        <v>2</v>
      </c>
      <c r="AP155">
        <v>10</v>
      </c>
      <c r="AQ155" s="4">
        <v>0</v>
      </c>
      <c r="AR155" s="4">
        <v>3</v>
      </c>
      <c r="AS155" s="4">
        <v>1</v>
      </c>
      <c r="AT155" s="4" t="s">
        <v>356</v>
      </c>
      <c r="AU155" t="s">
        <v>37</v>
      </c>
      <c r="AW155" s="5" t="s">
        <v>349</v>
      </c>
      <c r="AX155" t="s">
        <v>397</v>
      </c>
    </row>
    <row r="157" spans="1:62" x14ac:dyDescent="0.15">
      <c r="A157" t="s">
        <v>490</v>
      </c>
      <c r="C157" t="s">
        <v>491</v>
      </c>
      <c r="E157" t="s">
        <v>492</v>
      </c>
      <c r="F157" t="s">
        <v>415</v>
      </c>
      <c r="G157" s="3" t="s">
        <v>354</v>
      </c>
      <c r="P157">
        <v>1</v>
      </c>
      <c r="Q157">
        <v>2</v>
      </c>
      <c r="V157" t="s">
        <v>346</v>
      </c>
      <c r="X157" t="s">
        <v>386</v>
      </c>
      <c r="AA157" t="s">
        <v>372</v>
      </c>
      <c r="AC157">
        <v>1.5</v>
      </c>
      <c r="AE157">
        <v>99</v>
      </c>
      <c r="AO157">
        <v>1</v>
      </c>
      <c r="AP157">
        <v>0.3</v>
      </c>
      <c r="AQ157" s="4">
        <v>3</v>
      </c>
      <c r="AR157" s="4">
        <v>3</v>
      </c>
      <c r="AS157" s="4">
        <v>1</v>
      </c>
      <c r="AT157" s="4" t="s">
        <v>356</v>
      </c>
      <c r="AU157" t="s">
        <v>37</v>
      </c>
      <c r="AW157" s="5" t="s">
        <v>349</v>
      </c>
      <c r="BJ157" t="s">
        <v>370</v>
      </c>
    </row>
    <row r="158" spans="1:62" x14ac:dyDescent="0.15">
      <c r="A158" t="s">
        <v>493</v>
      </c>
      <c r="C158" t="s">
        <v>494</v>
      </c>
      <c r="E158" t="s">
        <v>495</v>
      </c>
      <c r="G158" s="3" t="s">
        <v>354</v>
      </c>
    </row>
    <row r="160" spans="1:62" x14ac:dyDescent="0.15">
      <c r="A160" t="s">
        <v>496</v>
      </c>
      <c r="C160" t="s">
        <v>345</v>
      </c>
      <c r="G160" s="3" t="s">
        <v>380</v>
      </c>
      <c r="H160" s="3" t="s">
        <v>389</v>
      </c>
      <c r="Q160">
        <v>1</v>
      </c>
      <c r="T160" s="12" t="s">
        <v>840</v>
      </c>
      <c r="BB160" t="s">
        <v>497</v>
      </c>
      <c r="BC160">
        <v>-10</v>
      </c>
    </row>
    <row r="162" spans="1:56" x14ac:dyDescent="0.15">
      <c r="A162" t="s">
        <v>498</v>
      </c>
      <c r="C162" t="s">
        <v>449</v>
      </c>
      <c r="F162" t="s">
        <v>415</v>
      </c>
      <c r="G162" s="3" t="s">
        <v>356</v>
      </c>
      <c r="L162" s="3">
        <v>1</v>
      </c>
      <c r="AL162">
        <v>10</v>
      </c>
      <c r="AP162">
        <v>0.2</v>
      </c>
      <c r="AQ162" s="4">
        <v>0</v>
      </c>
      <c r="AR162" s="4">
        <v>5</v>
      </c>
      <c r="AS162" s="4">
        <v>1</v>
      </c>
      <c r="AT162" s="4" t="s">
        <v>356</v>
      </c>
    </row>
    <row r="163" spans="1:56" x14ac:dyDescent="0.15">
      <c r="A163" t="s">
        <v>124</v>
      </c>
      <c r="C163" t="s">
        <v>499</v>
      </c>
      <c r="F163" t="s">
        <v>353</v>
      </c>
      <c r="G163" s="3" t="s">
        <v>354</v>
      </c>
      <c r="AL163">
        <v>10</v>
      </c>
      <c r="AP163">
        <v>5</v>
      </c>
      <c r="AQ163" s="4">
        <v>5</v>
      </c>
      <c r="AR163" s="4">
        <v>5</v>
      </c>
      <c r="AS163" s="4">
        <v>1</v>
      </c>
      <c r="AT163" s="4" t="s">
        <v>356</v>
      </c>
    </row>
    <row r="164" spans="1:56" x14ac:dyDescent="0.15">
      <c r="A164" t="s">
        <v>500</v>
      </c>
      <c r="C164" t="s">
        <v>449</v>
      </c>
      <c r="F164" t="s">
        <v>415</v>
      </c>
      <c r="G164" s="3" t="s">
        <v>356</v>
      </c>
      <c r="H164" s="3" t="s">
        <v>453</v>
      </c>
      <c r="L164" s="3">
        <v>1</v>
      </c>
      <c r="AL164">
        <v>10</v>
      </c>
      <c r="AP164">
        <v>0.2</v>
      </c>
      <c r="AQ164" s="4">
        <v>0</v>
      </c>
      <c r="AR164" s="4">
        <v>5</v>
      </c>
      <c r="AS164" s="4">
        <v>1</v>
      </c>
      <c r="AT164" s="4" t="s">
        <v>356</v>
      </c>
    </row>
    <row r="166" spans="1:56" s="2" customFormat="1" x14ac:dyDescent="0.15">
      <c r="A166" s="2" t="s">
        <v>501</v>
      </c>
      <c r="G166" s="7"/>
      <c r="H166" s="7"/>
      <c r="I166" s="7"/>
      <c r="J166" s="7"/>
      <c r="K166" s="7"/>
      <c r="L166" s="7"/>
      <c r="M166" s="7"/>
      <c r="AQ166" s="8"/>
      <c r="AR166" s="8"/>
      <c r="AS166" s="8"/>
      <c r="AT166" s="8"/>
      <c r="AW166" s="9"/>
    </row>
    <row r="167" spans="1:56" x14ac:dyDescent="0.15">
      <c r="A167" t="s">
        <v>502</v>
      </c>
      <c r="C167" t="s">
        <v>345</v>
      </c>
      <c r="Q167">
        <v>1</v>
      </c>
      <c r="V167" t="s">
        <v>503</v>
      </c>
      <c r="Y167">
        <v>2</v>
      </c>
      <c r="AA167" t="s">
        <v>372</v>
      </c>
      <c r="AC167">
        <v>1</v>
      </c>
      <c r="AE167">
        <v>1</v>
      </c>
      <c r="AO167">
        <v>2</v>
      </c>
      <c r="AU167" t="s">
        <v>37</v>
      </c>
      <c r="AW167" s="5" t="s">
        <v>349</v>
      </c>
      <c r="AX167" t="s">
        <v>350</v>
      </c>
    </row>
    <row r="168" spans="1:56" x14ac:dyDescent="0.15">
      <c r="A168" t="s">
        <v>504</v>
      </c>
      <c r="C168" t="s">
        <v>144</v>
      </c>
      <c r="Q168">
        <v>1</v>
      </c>
      <c r="V168" t="s">
        <v>355</v>
      </c>
      <c r="Y168">
        <v>0</v>
      </c>
      <c r="AA168" t="s">
        <v>372</v>
      </c>
      <c r="AC168">
        <v>1</v>
      </c>
      <c r="AE168">
        <v>1</v>
      </c>
      <c r="AO168">
        <v>1</v>
      </c>
      <c r="AU168" t="s">
        <v>37</v>
      </c>
      <c r="AW168" s="5" t="s">
        <v>349</v>
      </c>
    </row>
    <row r="169" spans="1:56" x14ac:dyDescent="0.15">
      <c r="A169" t="s">
        <v>90</v>
      </c>
      <c r="C169" t="s">
        <v>144</v>
      </c>
      <c r="Q169">
        <v>1</v>
      </c>
      <c r="V169" t="s">
        <v>355</v>
      </c>
      <c r="Y169">
        <v>0</v>
      </c>
      <c r="AA169" t="s">
        <v>372</v>
      </c>
      <c r="AC169">
        <v>1</v>
      </c>
      <c r="AE169">
        <v>1</v>
      </c>
      <c r="AO169">
        <v>1</v>
      </c>
      <c r="AU169" t="s">
        <v>37</v>
      </c>
      <c r="AW169" s="5" t="s">
        <v>349</v>
      </c>
    </row>
    <row r="170" spans="1:56" x14ac:dyDescent="0.15">
      <c r="A170" t="s">
        <v>505</v>
      </c>
      <c r="C170" t="s">
        <v>345</v>
      </c>
      <c r="G170" s="3" t="s">
        <v>380</v>
      </c>
      <c r="H170" s="3" t="s">
        <v>389</v>
      </c>
      <c r="Q170">
        <v>2</v>
      </c>
      <c r="T170" s="12" t="s">
        <v>840</v>
      </c>
      <c r="AB170" s="3"/>
      <c r="AE170">
        <v>1</v>
      </c>
      <c r="AQ170"/>
      <c r="AR170"/>
      <c r="AS170"/>
      <c r="AT170"/>
      <c r="AU170" s="3"/>
      <c r="AV170" s="3"/>
      <c r="AX170" s="3"/>
      <c r="AY170" s="3"/>
      <c r="AZ170" s="3"/>
      <c r="BA170" s="3"/>
      <c r="BB170" t="s">
        <v>506</v>
      </c>
      <c r="BD170">
        <v>99999</v>
      </c>
    </row>
    <row r="172" spans="1:56" x14ac:dyDescent="0.15">
      <c r="A172" s="12" t="s">
        <v>641</v>
      </c>
      <c r="C172" s="12" t="s">
        <v>642</v>
      </c>
      <c r="G172" s="14" t="s">
        <v>604</v>
      </c>
      <c r="H172" s="14" t="s">
        <v>643</v>
      </c>
      <c r="M172" s="3">
        <v>1</v>
      </c>
      <c r="P172">
        <v>1</v>
      </c>
      <c r="Q172">
        <v>1</v>
      </c>
      <c r="V172" s="12" t="s">
        <v>564</v>
      </c>
      <c r="Y172">
        <v>1.65</v>
      </c>
      <c r="AA172" t="s">
        <v>372</v>
      </c>
      <c r="AC172">
        <v>2</v>
      </c>
      <c r="AE172">
        <v>99</v>
      </c>
      <c r="AO172">
        <v>0.2</v>
      </c>
    </row>
    <row r="173" spans="1:56" x14ac:dyDescent="0.15">
      <c r="A173" s="12"/>
      <c r="C173" s="12"/>
      <c r="G173" s="14"/>
      <c r="H173" s="14"/>
      <c r="V173" s="12"/>
    </row>
    <row r="174" spans="1:56" x14ac:dyDescent="0.15">
      <c r="A174" s="12" t="s">
        <v>680</v>
      </c>
      <c r="C174" t="s">
        <v>345</v>
      </c>
      <c r="J174" s="14"/>
      <c r="K174" s="14"/>
      <c r="Q174">
        <v>1</v>
      </c>
      <c r="V174" t="s">
        <v>503</v>
      </c>
      <c r="W174" s="12" t="s">
        <v>698</v>
      </c>
      <c r="Y174">
        <v>7</v>
      </c>
      <c r="Z174" s="12"/>
      <c r="AA174" t="s">
        <v>372</v>
      </c>
      <c r="AC174">
        <v>1</v>
      </c>
      <c r="AE174">
        <v>1</v>
      </c>
      <c r="AI174">
        <v>1.4</v>
      </c>
      <c r="AJ174">
        <v>1</v>
      </c>
      <c r="AO174">
        <v>4.5</v>
      </c>
      <c r="AU174" t="s">
        <v>37</v>
      </c>
      <c r="AW174" s="5" t="s">
        <v>349</v>
      </c>
      <c r="AX174" s="12" t="s">
        <v>681</v>
      </c>
      <c r="AY174" s="12" t="s">
        <v>699</v>
      </c>
      <c r="AZ174" s="12"/>
      <c r="BA174" s="12"/>
      <c r="BB174" s="12"/>
    </row>
    <row r="175" spans="1:56" x14ac:dyDescent="0.15">
      <c r="A175" s="12"/>
      <c r="C175" s="12"/>
      <c r="G175" s="14"/>
      <c r="H175" s="14"/>
      <c r="V175" s="12"/>
    </row>
    <row r="176" spans="1:56" x14ac:dyDescent="0.15">
      <c r="A176" s="12" t="s">
        <v>654</v>
      </c>
      <c r="C176" t="s">
        <v>345</v>
      </c>
      <c r="Q176">
        <v>1</v>
      </c>
      <c r="V176" t="s">
        <v>503</v>
      </c>
      <c r="W176" s="12" t="s">
        <v>698</v>
      </c>
      <c r="Y176">
        <v>2.2000000000000002</v>
      </c>
      <c r="Z176" s="12"/>
      <c r="AA176" s="12" t="s">
        <v>666</v>
      </c>
      <c r="AC176">
        <v>1</v>
      </c>
      <c r="AE176">
        <v>1</v>
      </c>
      <c r="AO176">
        <v>4</v>
      </c>
      <c r="AU176" t="s">
        <v>37</v>
      </c>
      <c r="AW176" s="5" t="s">
        <v>349</v>
      </c>
      <c r="AX176" t="s">
        <v>350</v>
      </c>
      <c r="AY176" s="12" t="s">
        <v>700</v>
      </c>
    </row>
    <row r="177" spans="1:60" x14ac:dyDescent="0.15">
      <c r="A177" s="12" t="s">
        <v>659</v>
      </c>
      <c r="C177" t="s">
        <v>345</v>
      </c>
      <c r="F177" t="s">
        <v>415</v>
      </c>
      <c r="G177" s="3" t="s">
        <v>356</v>
      </c>
      <c r="Q177">
        <v>1</v>
      </c>
      <c r="V177" t="s">
        <v>503</v>
      </c>
      <c r="W177" s="12" t="s">
        <v>698</v>
      </c>
      <c r="Y177">
        <v>2.2000000000000002</v>
      </c>
      <c r="Z177" s="12"/>
      <c r="AA177" s="12" t="s">
        <v>666</v>
      </c>
      <c r="AC177">
        <v>1</v>
      </c>
      <c r="AE177">
        <v>1</v>
      </c>
      <c r="AO177">
        <v>4</v>
      </c>
      <c r="AP177">
        <v>0.2</v>
      </c>
      <c r="AQ177" s="4">
        <v>0</v>
      </c>
      <c r="AR177" s="4">
        <v>2</v>
      </c>
      <c r="AS177" s="4">
        <v>1</v>
      </c>
      <c r="AT177" s="13" t="s">
        <v>655</v>
      </c>
      <c r="AU177" t="s">
        <v>37</v>
      </c>
      <c r="AW177" s="5" t="s">
        <v>349</v>
      </c>
      <c r="AX177" t="s">
        <v>350</v>
      </c>
      <c r="AY177" s="12" t="s">
        <v>700</v>
      </c>
      <c r="BB177" s="12" t="s">
        <v>569</v>
      </c>
      <c r="BC177">
        <v>-30</v>
      </c>
      <c r="BD177">
        <v>10</v>
      </c>
      <c r="BF177" s="12" t="s">
        <v>669</v>
      </c>
    </row>
    <row r="178" spans="1:60" x14ac:dyDescent="0.15">
      <c r="A178" s="12"/>
      <c r="AT178" s="13"/>
      <c r="BB178" s="12"/>
    </row>
    <row r="179" spans="1:60" x14ac:dyDescent="0.15">
      <c r="A179" s="12" t="s">
        <v>661</v>
      </c>
      <c r="C179" t="s">
        <v>144</v>
      </c>
      <c r="Q179">
        <v>1</v>
      </c>
      <c r="V179" t="s">
        <v>355</v>
      </c>
      <c r="Y179">
        <v>0</v>
      </c>
      <c r="AA179" t="s">
        <v>372</v>
      </c>
      <c r="AC179">
        <v>1</v>
      </c>
      <c r="AE179">
        <v>1</v>
      </c>
      <c r="AO179">
        <v>1</v>
      </c>
      <c r="AU179" t="s">
        <v>37</v>
      </c>
      <c r="AW179" s="5" t="s">
        <v>349</v>
      </c>
      <c r="AZ179" s="12" t="s">
        <v>662</v>
      </c>
      <c r="BA179" s="12"/>
    </row>
    <row r="180" spans="1:60" x14ac:dyDescent="0.15">
      <c r="A180" s="12"/>
      <c r="AZ180" s="12"/>
      <c r="BA180" s="12"/>
    </row>
    <row r="181" spans="1:60" x14ac:dyDescent="0.15">
      <c r="A181" s="12" t="s">
        <v>679</v>
      </c>
      <c r="C181" t="s">
        <v>345</v>
      </c>
      <c r="J181" s="14"/>
      <c r="K181" s="14"/>
      <c r="Q181">
        <v>1</v>
      </c>
      <c r="V181" t="s">
        <v>503</v>
      </c>
      <c r="W181" s="12" t="s">
        <v>698</v>
      </c>
      <c r="Y181">
        <v>1.9</v>
      </c>
      <c r="Z181" s="12"/>
      <c r="AA181" t="s">
        <v>372</v>
      </c>
      <c r="AC181">
        <v>1</v>
      </c>
      <c r="AE181">
        <v>1</v>
      </c>
      <c r="AO181">
        <v>2.4</v>
      </c>
      <c r="AU181" t="s">
        <v>37</v>
      </c>
      <c r="AW181" s="5" t="s">
        <v>349</v>
      </c>
      <c r="AX181" t="s">
        <v>350</v>
      </c>
      <c r="AY181" s="12" t="s">
        <v>704</v>
      </c>
      <c r="AZ181" s="12" t="s">
        <v>662</v>
      </c>
      <c r="BA181" s="12"/>
      <c r="BB181" s="12"/>
    </row>
    <row r="182" spans="1:60" x14ac:dyDescent="0.15">
      <c r="A182" s="12"/>
      <c r="J182" s="14"/>
      <c r="K182" s="14"/>
      <c r="AZ182" s="12"/>
      <c r="BA182" s="12"/>
      <c r="BB182" s="12"/>
    </row>
    <row r="183" spans="1:60" x14ac:dyDescent="0.15">
      <c r="A183" s="12" t="s">
        <v>686</v>
      </c>
      <c r="C183" t="s">
        <v>144</v>
      </c>
      <c r="Q183">
        <v>1</v>
      </c>
      <c r="V183" t="s">
        <v>355</v>
      </c>
      <c r="Y183">
        <v>0</v>
      </c>
      <c r="AA183" t="s">
        <v>372</v>
      </c>
      <c r="AC183">
        <v>1</v>
      </c>
      <c r="AE183">
        <v>1</v>
      </c>
      <c r="AO183">
        <v>3</v>
      </c>
      <c r="AU183" t="s">
        <v>37</v>
      </c>
      <c r="AW183" s="5" t="s">
        <v>349</v>
      </c>
      <c r="AZ183" s="12" t="s">
        <v>689</v>
      </c>
      <c r="BA183" s="12"/>
      <c r="BB183" s="12" t="s">
        <v>569</v>
      </c>
      <c r="BC183">
        <v>-30</v>
      </c>
      <c r="BD183">
        <v>5</v>
      </c>
    </row>
    <row r="184" spans="1:60" x14ac:dyDescent="0.15">
      <c r="A184" s="12"/>
      <c r="C184" s="12"/>
      <c r="G184" s="14"/>
      <c r="H184" s="14"/>
      <c r="V184" s="12"/>
    </row>
    <row r="185" spans="1:60" x14ac:dyDescent="0.15">
      <c r="A185" s="12" t="s">
        <v>651</v>
      </c>
      <c r="C185" t="s">
        <v>144</v>
      </c>
      <c r="Q185">
        <v>1</v>
      </c>
      <c r="V185" t="s">
        <v>355</v>
      </c>
      <c r="Y185">
        <v>0</v>
      </c>
      <c r="AA185" t="s">
        <v>372</v>
      </c>
      <c r="AC185">
        <v>1</v>
      </c>
      <c r="AE185">
        <v>1</v>
      </c>
      <c r="AO185">
        <v>1.7</v>
      </c>
      <c r="AU185" t="s">
        <v>37</v>
      </c>
      <c r="AW185" s="5" t="s">
        <v>349</v>
      </c>
    </row>
    <row r="186" spans="1:60" x14ac:dyDescent="0.15">
      <c r="A186" s="12" t="s">
        <v>652</v>
      </c>
      <c r="C186" s="12" t="s">
        <v>642</v>
      </c>
      <c r="G186" s="14" t="s">
        <v>604</v>
      </c>
      <c r="H186" s="14" t="s">
        <v>643</v>
      </c>
      <c r="M186" s="3">
        <v>1</v>
      </c>
      <c r="P186">
        <v>1</v>
      </c>
      <c r="Q186">
        <v>1</v>
      </c>
      <c r="V186" s="12" t="s">
        <v>564</v>
      </c>
      <c r="Y186">
        <v>1.65</v>
      </c>
      <c r="AA186" t="s">
        <v>372</v>
      </c>
      <c r="AC186">
        <v>2</v>
      </c>
      <c r="AE186">
        <v>99</v>
      </c>
      <c r="AO186">
        <v>0.2</v>
      </c>
    </row>
    <row r="188" spans="1:60" x14ac:dyDescent="0.15">
      <c r="A188" s="12" t="s">
        <v>605</v>
      </c>
      <c r="C188" t="s">
        <v>345</v>
      </c>
      <c r="J188" s="14"/>
      <c r="K188" s="14"/>
      <c r="O188">
        <v>1</v>
      </c>
      <c r="Q188">
        <v>1</v>
      </c>
      <c r="V188" t="s">
        <v>503</v>
      </c>
      <c r="W188" s="12" t="s">
        <v>698</v>
      </c>
      <c r="Y188">
        <v>2</v>
      </c>
      <c r="Z188" s="12"/>
      <c r="AA188" t="s">
        <v>372</v>
      </c>
      <c r="AC188">
        <v>1</v>
      </c>
      <c r="AE188">
        <v>1</v>
      </c>
      <c r="AO188">
        <v>3.7</v>
      </c>
      <c r="AU188" t="s">
        <v>37</v>
      </c>
      <c r="AW188" s="5" t="s">
        <v>349</v>
      </c>
      <c r="AX188" t="s">
        <v>350</v>
      </c>
      <c r="AY188" s="12" t="s">
        <v>700</v>
      </c>
      <c r="AZ188" s="12" t="s">
        <v>624</v>
      </c>
      <c r="BA188" s="12"/>
      <c r="BB188" s="12" t="s">
        <v>569</v>
      </c>
      <c r="BC188">
        <v>-30</v>
      </c>
      <c r="BD188">
        <v>5</v>
      </c>
    </row>
    <row r="189" spans="1:60" x14ac:dyDescent="0.15">
      <c r="A189" s="12" t="s">
        <v>709</v>
      </c>
      <c r="C189" t="s">
        <v>144</v>
      </c>
      <c r="Q189">
        <v>1</v>
      </c>
      <c r="V189" t="s">
        <v>355</v>
      </c>
      <c r="Y189">
        <v>0</v>
      </c>
      <c r="AA189" t="s">
        <v>372</v>
      </c>
      <c r="AC189">
        <v>1</v>
      </c>
      <c r="AE189">
        <v>1</v>
      </c>
      <c r="AO189">
        <v>3.7</v>
      </c>
      <c r="AU189" t="s">
        <v>37</v>
      </c>
      <c r="AW189" s="5" t="s">
        <v>349</v>
      </c>
      <c r="AX189" t="s">
        <v>350</v>
      </c>
      <c r="AZ189" s="12" t="s">
        <v>624</v>
      </c>
      <c r="BA189" s="12"/>
      <c r="BB189" s="12" t="s">
        <v>569</v>
      </c>
      <c r="BC189">
        <v>-30</v>
      </c>
      <c r="BD189">
        <v>5</v>
      </c>
    </row>
    <row r="190" spans="1:60" x14ac:dyDescent="0.15">
      <c r="A190" s="12" t="s">
        <v>607</v>
      </c>
      <c r="C190" t="s">
        <v>345</v>
      </c>
      <c r="F190" s="12" t="s">
        <v>554</v>
      </c>
      <c r="J190" s="14"/>
      <c r="K190" s="14" t="s">
        <v>616</v>
      </c>
      <c r="N190">
        <v>1</v>
      </c>
      <c r="Q190">
        <v>1</v>
      </c>
      <c r="V190" s="12" t="s">
        <v>564</v>
      </c>
      <c r="Y190">
        <v>2</v>
      </c>
      <c r="AA190" t="s">
        <v>372</v>
      </c>
      <c r="AC190">
        <v>1</v>
      </c>
      <c r="AE190">
        <v>99</v>
      </c>
      <c r="AO190">
        <v>3.7</v>
      </c>
      <c r="AP190">
        <v>0.2</v>
      </c>
      <c r="AQ190" s="4">
        <v>10.5</v>
      </c>
      <c r="AR190" s="4">
        <v>10.5</v>
      </c>
      <c r="AS190" s="4">
        <v>1</v>
      </c>
      <c r="AT190" s="13" t="s">
        <v>555</v>
      </c>
      <c r="AU190" s="12" t="s">
        <v>633</v>
      </c>
      <c r="AW190" s="5" t="s">
        <v>349</v>
      </c>
      <c r="AZ190" s="12" t="s">
        <v>624</v>
      </c>
      <c r="BA190" s="12"/>
      <c r="BB190" s="12" t="s">
        <v>569</v>
      </c>
      <c r="BC190">
        <v>-30</v>
      </c>
      <c r="BD190">
        <v>10</v>
      </c>
      <c r="BG190" s="12" t="s">
        <v>634</v>
      </c>
    </row>
    <row r="191" spans="1:60" x14ac:dyDescent="0.15">
      <c r="A191" s="12" t="s">
        <v>636</v>
      </c>
      <c r="C191" s="12" t="s">
        <v>637</v>
      </c>
      <c r="F191" s="12" t="s">
        <v>554</v>
      </c>
      <c r="J191" s="14"/>
      <c r="K191" s="14" t="s">
        <v>616</v>
      </c>
      <c r="AE191">
        <v>2</v>
      </c>
      <c r="AO191">
        <v>3.7</v>
      </c>
      <c r="AP191">
        <v>0.2</v>
      </c>
      <c r="AQ191" s="4">
        <v>20</v>
      </c>
      <c r="AR191" s="4">
        <v>35</v>
      </c>
      <c r="AS191" s="4">
        <v>1</v>
      </c>
      <c r="AT191" s="13" t="s">
        <v>555</v>
      </c>
      <c r="AU191" s="12" t="s">
        <v>639</v>
      </c>
      <c r="AW191" s="5" t="s">
        <v>349</v>
      </c>
      <c r="BG191" s="12" t="s">
        <v>634</v>
      </c>
      <c r="BH191" s="12" t="s">
        <v>638</v>
      </c>
    </row>
    <row r="192" spans="1:60" x14ac:dyDescent="0.15">
      <c r="A192" s="12" t="s">
        <v>599</v>
      </c>
      <c r="C192" s="12" t="s">
        <v>600</v>
      </c>
      <c r="G192" s="14" t="s">
        <v>604</v>
      </c>
      <c r="H192" s="14" t="s">
        <v>613</v>
      </c>
      <c r="I192" s="3">
        <v>1</v>
      </c>
      <c r="Q192">
        <v>2</v>
      </c>
      <c r="T192" s="12" t="s">
        <v>840</v>
      </c>
      <c r="AB192">
        <v>1</v>
      </c>
      <c r="AE192">
        <v>1</v>
      </c>
      <c r="AN192" s="12" t="s">
        <v>632</v>
      </c>
      <c r="AO192">
        <v>10</v>
      </c>
      <c r="AU192" s="12" t="s">
        <v>617</v>
      </c>
      <c r="BE192" s="12" t="s">
        <v>627</v>
      </c>
      <c r="BF192" s="12"/>
    </row>
    <row r="193" spans="1:63" x14ac:dyDescent="0.15">
      <c r="A193" s="12" t="s">
        <v>611</v>
      </c>
      <c r="C193" t="s">
        <v>345</v>
      </c>
      <c r="G193" s="14" t="s">
        <v>604</v>
      </c>
      <c r="H193" s="14"/>
      <c r="Q193">
        <v>2</v>
      </c>
      <c r="T193" s="12" t="s">
        <v>840</v>
      </c>
      <c r="V193" s="12" t="s">
        <v>564</v>
      </c>
      <c r="AE193">
        <v>1</v>
      </c>
      <c r="BB193" s="14" t="s">
        <v>616</v>
      </c>
      <c r="BD193">
        <v>99999</v>
      </c>
    </row>
    <row r="194" spans="1:63" x14ac:dyDescent="0.15">
      <c r="A194" s="12" t="s">
        <v>631</v>
      </c>
      <c r="C194" t="s">
        <v>345</v>
      </c>
      <c r="G194" s="14" t="s">
        <v>604</v>
      </c>
      <c r="H194" s="14"/>
      <c r="Q194">
        <v>2</v>
      </c>
      <c r="T194" s="12" t="s">
        <v>840</v>
      </c>
      <c r="V194" s="12" t="s">
        <v>564</v>
      </c>
      <c r="AE194">
        <v>1</v>
      </c>
      <c r="BB194" s="12" t="s">
        <v>628</v>
      </c>
      <c r="BD194">
        <v>10</v>
      </c>
    </row>
    <row r="195" spans="1:63" x14ac:dyDescent="0.15">
      <c r="A195" s="12" t="s">
        <v>610</v>
      </c>
      <c r="C195" t="s">
        <v>345</v>
      </c>
      <c r="G195" s="14" t="s">
        <v>604</v>
      </c>
      <c r="H195" s="14"/>
      <c r="Q195">
        <v>2</v>
      </c>
      <c r="T195" s="12" t="s">
        <v>840</v>
      </c>
      <c r="V195" s="12" t="s">
        <v>564</v>
      </c>
      <c r="AE195">
        <v>1</v>
      </c>
      <c r="BB195" s="12" t="s">
        <v>626</v>
      </c>
      <c r="BC195">
        <v>0.5</v>
      </c>
      <c r="BD195">
        <v>99999</v>
      </c>
    </row>
    <row r="196" spans="1:63" x14ac:dyDescent="0.15">
      <c r="A196" s="12" t="s">
        <v>609</v>
      </c>
      <c r="C196" t="s">
        <v>345</v>
      </c>
      <c r="G196" s="14" t="s">
        <v>604</v>
      </c>
      <c r="H196" s="14"/>
      <c r="Q196">
        <v>2</v>
      </c>
      <c r="T196" s="12" t="s">
        <v>840</v>
      </c>
      <c r="V196" s="12" t="s">
        <v>564</v>
      </c>
      <c r="AE196">
        <v>1</v>
      </c>
      <c r="BB196" s="12" t="s">
        <v>625</v>
      </c>
      <c r="BD196">
        <v>15</v>
      </c>
    </row>
    <row r="197" spans="1:63" x14ac:dyDescent="0.15">
      <c r="A197" s="12" t="s">
        <v>612</v>
      </c>
      <c r="C197" s="12"/>
      <c r="G197" s="14"/>
      <c r="H197" s="14"/>
      <c r="BE197" s="12"/>
      <c r="BF197" s="12"/>
    </row>
    <row r="198" spans="1:63" x14ac:dyDescent="0.15">
      <c r="A198" s="12" t="s">
        <v>608</v>
      </c>
      <c r="C198" t="s">
        <v>345</v>
      </c>
      <c r="J198" s="14" t="s">
        <v>616</v>
      </c>
      <c r="K198" s="14"/>
      <c r="N198">
        <v>1</v>
      </c>
      <c r="Q198">
        <v>1</v>
      </c>
      <c r="V198" s="12" t="s">
        <v>564</v>
      </c>
      <c r="Y198">
        <v>3.3</v>
      </c>
      <c r="AA198" t="s">
        <v>372</v>
      </c>
      <c r="AC198">
        <v>1</v>
      </c>
      <c r="AE198">
        <v>99</v>
      </c>
      <c r="AO198">
        <v>10.5</v>
      </c>
      <c r="AU198" s="12" t="s">
        <v>618</v>
      </c>
      <c r="AW198" s="5" t="s">
        <v>349</v>
      </c>
      <c r="AZ198" s="12" t="s">
        <v>624</v>
      </c>
      <c r="BA198" s="12"/>
      <c r="BB198" s="12" t="s">
        <v>569</v>
      </c>
      <c r="BC198">
        <v>-30</v>
      </c>
      <c r="BD198">
        <v>10</v>
      </c>
    </row>
    <row r="199" spans="1:63" x14ac:dyDescent="0.15">
      <c r="A199" s="12" t="s">
        <v>640</v>
      </c>
      <c r="C199" s="12" t="s">
        <v>637</v>
      </c>
      <c r="F199" s="12" t="s">
        <v>554</v>
      </c>
      <c r="J199" s="14" t="s">
        <v>616</v>
      </c>
      <c r="K199" s="14"/>
      <c r="AE199">
        <v>3</v>
      </c>
      <c r="AO199">
        <v>3.7</v>
      </c>
      <c r="AP199">
        <v>0.2</v>
      </c>
      <c r="AQ199" s="4">
        <v>10</v>
      </c>
      <c r="AR199" s="4">
        <v>35</v>
      </c>
      <c r="AS199" s="4">
        <v>1</v>
      </c>
      <c r="AT199" s="13" t="s">
        <v>555</v>
      </c>
      <c r="AU199" s="12" t="s">
        <v>639</v>
      </c>
      <c r="AW199" s="5" t="s">
        <v>349</v>
      </c>
      <c r="BG199" s="12" t="s">
        <v>634</v>
      </c>
      <c r="BH199" s="12" t="s">
        <v>638</v>
      </c>
    </row>
    <row r="200" spans="1:63" x14ac:dyDescent="0.15">
      <c r="A200" s="12"/>
    </row>
    <row r="202" spans="1:63" s="2" customFormat="1" x14ac:dyDescent="0.15">
      <c r="A202" s="2" t="s">
        <v>507</v>
      </c>
      <c r="G202" s="7"/>
      <c r="H202" s="7"/>
      <c r="I202" s="7"/>
      <c r="J202" s="7"/>
      <c r="K202" s="7"/>
      <c r="L202" s="7"/>
      <c r="M202" s="7"/>
      <c r="AQ202" s="8"/>
      <c r="AR202" s="8"/>
      <c r="AS202" s="8"/>
      <c r="AT202" s="8"/>
      <c r="AW202" s="9"/>
    </row>
    <row r="203" spans="1:63" x14ac:dyDescent="0.15">
      <c r="A203" t="s">
        <v>230</v>
      </c>
      <c r="C203" t="s">
        <v>508</v>
      </c>
      <c r="G203" s="3" t="s">
        <v>356</v>
      </c>
      <c r="Q203">
        <v>2</v>
      </c>
      <c r="X203" t="s">
        <v>371</v>
      </c>
      <c r="BE203" t="s">
        <v>509</v>
      </c>
      <c r="BK203">
        <v>1</v>
      </c>
    </row>
    <row r="204" spans="1:63" x14ac:dyDescent="0.15">
      <c r="A204" s="12" t="s">
        <v>550</v>
      </c>
      <c r="B204" s="12" t="s">
        <v>552</v>
      </c>
      <c r="C204" t="s">
        <v>345</v>
      </c>
      <c r="F204" s="12" t="s">
        <v>553</v>
      </c>
      <c r="Q204">
        <v>3</v>
      </c>
      <c r="T204" s="12" t="s">
        <v>840</v>
      </c>
      <c r="V204" s="12" t="s">
        <v>564</v>
      </c>
      <c r="X204" s="12" t="s">
        <v>549</v>
      </c>
      <c r="AA204" s="12"/>
    </row>
    <row r="205" spans="1:63" x14ac:dyDescent="0.15">
      <c r="A205" s="12" t="s">
        <v>548</v>
      </c>
      <c r="B205" s="12"/>
      <c r="C205" t="s">
        <v>345</v>
      </c>
      <c r="F205" s="12" t="s">
        <v>554</v>
      </c>
      <c r="L205" s="3">
        <v>1</v>
      </c>
      <c r="M205" s="3">
        <v>1</v>
      </c>
      <c r="N205">
        <v>1</v>
      </c>
      <c r="Q205">
        <v>3</v>
      </c>
      <c r="V205" s="12" t="s">
        <v>564</v>
      </c>
      <c r="X205" s="12" t="s">
        <v>549</v>
      </c>
      <c r="AA205" s="12" t="s">
        <v>556</v>
      </c>
      <c r="AC205">
        <v>1</v>
      </c>
      <c r="AE205">
        <v>99</v>
      </c>
      <c r="AO205">
        <v>1</v>
      </c>
      <c r="AP205">
        <v>0.2</v>
      </c>
      <c r="AQ205" s="4">
        <v>0</v>
      </c>
      <c r="AR205" s="4">
        <v>2</v>
      </c>
      <c r="AS205" s="4">
        <v>1</v>
      </c>
      <c r="AT205" s="13" t="s">
        <v>555</v>
      </c>
      <c r="AU205" t="s">
        <v>37</v>
      </c>
      <c r="BK205">
        <v>1</v>
      </c>
    </row>
    <row r="206" spans="1:63" x14ac:dyDescent="0.15">
      <c r="A206" s="12" t="s">
        <v>568</v>
      </c>
      <c r="B206" s="12"/>
      <c r="C206" t="s">
        <v>345</v>
      </c>
      <c r="F206" s="12" t="s">
        <v>554</v>
      </c>
      <c r="L206" s="3">
        <v>1</v>
      </c>
      <c r="M206" s="3">
        <v>1</v>
      </c>
      <c r="N206">
        <v>1</v>
      </c>
      <c r="Q206">
        <v>1</v>
      </c>
      <c r="V206" s="12" t="s">
        <v>564</v>
      </c>
      <c r="X206" s="12" t="s">
        <v>549</v>
      </c>
      <c r="AA206" s="12" t="s">
        <v>556</v>
      </c>
      <c r="AC206">
        <v>0</v>
      </c>
      <c r="AE206">
        <v>99</v>
      </c>
      <c r="AO206">
        <v>1</v>
      </c>
      <c r="AP206">
        <v>0.2</v>
      </c>
      <c r="AQ206" s="4">
        <v>0</v>
      </c>
      <c r="AR206" s="4">
        <v>15</v>
      </c>
      <c r="AS206" s="4">
        <v>1</v>
      </c>
      <c r="AT206" s="13" t="s">
        <v>555</v>
      </c>
      <c r="AU206" t="s">
        <v>37</v>
      </c>
      <c r="BB206" s="12" t="s">
        <v>569</v>
      </c>
      <c r="BC206">
        <v>-30</v>
      </c>
      <c r="BD206">
        <v>10</v>
      </c>
      <c r="BK206">
        <v>1</v>
      </c>
    </row>
    <row r="207" spans="1:63" x14ac:dyDescent="0.15">
      <c r="A207" s="12" t="s">
        <v>582</v>
      </c>
      <c r="B207" s="12"/>
      <c r="C207" s="12" t="s">
        <v>583</v>
      </c>
      <c r="F207" s="12" t="s">
        <v>554</v>
      </c>
      <c r="L207" s="3">
        <v>1</v>
      </c>
      <c r="Q207">
        <v>1</v>
      </c>
      <c r="V207" s="12" t="s">
        <v>564</v>
      </c>
      <c r="X207" s="12"/>
      <c r="AA207" s="12" t="s">
        <v>556</v>
      </c>
      <c r="AC207">
        <v>1</v>
      </c>
      <c r="AO207">
        <v>1</v>
      </c>
      <c r="AP207">
        <v>0.2</v>
      </c>
      <c r="AQ207" s="4">
        <v>0</v>
      </c>
      <c r="AR207" s="4">
        <v>2</v>
      </c>
      <c r="AS207" s="4">
        <v>1</v>
      </c>
      <c r="AT207" s="13" t="s">
        <v>555</v>
      </c>
      <c r="AU207" t="s">
        <v>37</v>
      </c>
      <c r="AX207" s="12" t="s">
        <v>583</v>
      </c>
      <c r="BK207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opLeftCell="A7" workbookViewId="0">
      <selection activeCell="E47" sqref="E47"/>
    </sheetView>
  </sheetViews>
  <sheetFormatPr defaultColWidth="9" defaultRowHeight="13.5" x14ac:dyDescent="0.15"/>
  <cols>
    <col min="1" max="1" width="13" bestFit="1" customWidth="1"/>
    <col min="2" max="2" width="13" customWidth="1"/>
    <col min="10" max="10" width="12.875" customWidth="1"/>
  </cols>
  <sheetData>
    <row r="1" spans="1:10" x14ac:dyDescent="0.15">
      <c r="A1" s="12" t="s">
        <v>574</v>
      </c>
      <c r="B1" s="12" t="s">
        <v>598</v>
      </c>
      <c r="E1" s="12" t="s">
        <v>731</v>
      </c>
      <c r="F1" t="s">
        <v>510</v>
      </c>
      <c r="H1" t="s">
        <v>511</v>
      </c>
      <c r="I1" s="12" t="s">
        <v>765</v>
      </c>
    </row>
    <row r="2" spans="1:10" x14ac:dyDescent="0.15">
      <c r="A2" t="s">
        <v>29</v>
      </c>
      <c r="C2" t="s">
        <v>30</v>
      </c>
      <c r="D2" t="s">
        <v>32</v>
      </c>
      <c r="E2" s="12" t="s">
        <v>730</v>
      </c>
      <c r="F2" t="s">
        <v>512</v>
      </c>
      <c r="G2" t="s">
        <v>513</v>
      </c>
      <c r="H2" t="s">
        <v>33</v>
      </c>
      <c r="I2" s="12" t="s">
        <v>764</v>
      </c>
      <c r="J2" t="s">
        <v>322</v>
      </c>
    </row>
    <row r="3" spans="1:10" x14ac:dyDescent="0.15">
      <c r="A3" t="s">
        <v>73</v>
      </c>
      <c r="C3" t="s">
        <v>73</v>
      </c>
      <c r="D3" t="s">
        <v>73</v>
      </c>
      <c r="E3" s="12" t="s">
        <v>729</v>
      </c>
      <c r="F3" t="s">
        <v>343</v>
      </c>
      <c r="G3" t="s">
        <v>75</v>
      </c>
      <c r="H3" t="s">
        <v>320</v>
      </c>
      <c r="I3" s="12" t="s">
        <v>729</v>
      </c>
      <c r="J3" t="s">
        <v>342</v>
      </c>
    </row>
    <row r="4" spans="1:10" x14ac:dyDescent="0.15">
      <c r="A4" t="s">
        <v>514</v>
      </c>
      <c r="C4" t="s">
        <v>514</v>
      </c>
    </row>
    <row r="5" spans="1:10" x14ac:dyDescent="0.15">
      <c r="A5" t="s">
        <v>357</v>
      </c>
      <c r="C5" t="s">
        <v>515</v>
      </c>
      <c r="G5">
        <v>5</v>
      </c>
      <c r="J5" t="s">
        <v>516</v>
      </c>
    </row>
    <row r="6" spans="1:10" x14ac:dyDescent="0.15">
      <c r="A6" t="s">
        <v>407</v>
      </c>
      <c r="C6" t="s">
        <v>515</v>
      </c>
      <c r="G6">
        <v>0.3</v>
      </c>
      <c r="J6" t="s">
        <v>517</v>
      </c>
    </row>
    <row r="7" spans="1:10" x14ac:dyDescent="0.15">
      <c r="A7" t="s">
        <v>382</v>
      </c>
      <c r="C7" t="s">
        <v>515</v>
      </c>
      <c r="G7">
        <v>5</v>
      </c>
      <c r="J7" s="12" t="s">
        <v>797</v>
      </c>
    </row>
    <row r="8" spans="1:10" x14ac:dyDescent="0.15">
      <c r="A8" t="s">
        <v>446</v>
      </c>
      <c r="C8" t="s">
        <v>515</v>
      </c>
      <c r="J8" t="s">
        <v>519</v>
      </c>
    </row>
    <row r="9" spans="1:10" x14ac:dyDescent="0.15">
      <c r="A9" t="s">
        <v>441</v>
      </c>
      <c r="C9" t="s">
        <v>515</v>
      </c>
      <c r="G9">
        <v>0.01</v>
      </c>
      <c r="J9" t="s">
        <v>520</v>
      </c>
    </row>
    <row r="10" spans="1:10" x14ac:dyDescent="0.15">
      <c r="A10" t="s">
        <v>497</v>
      </c>
      <c r="C10" t="s">
        <v>515</v>
      </c>
      <c r="G10">
        <v>9999</v>
      </c>
      <c r="J10" t="s">
        <v>521</v>
      </c>
    </row>
    <row r="11" spans="1:10" x14ac:dyDescent="0.15">
      <c r="A11" s="12" t="s">
        <v>710</v>
      </c>
      <c r="C11" t="s">
        <v>515</v>
      </c>
      <c r="G11">
        <v>9999</v>
      </c>
      <c r="J11" s="12" t="s">
        <v>711</v>
      </c>
    </row>
    <row r="12" spans="1:10" x14ac:dyDescent="0.15">
      <c r="A12" s="12" t="s">
        <v>841</v>
      </c>
      <c r="C12" t="s">
        <v>515</v>
      </c>
      <c r="G12">
        <v>9999</v>
      </c>
      <c r="J12" s="12" t="s">
        <v>843</v>
      </c>
    </row>
    <row r="13" spans="1:10" x14ac:dyDescent="0.15">
      <c r="A13" s="12" t="s">
        <v>842</v>
      </c>
      <c r="C13" t="s">
        <v>515</v>
      </c>
      <c r="G13">
        <v>9999</v>
      </c>
      <c r="J13" s="12" t="s">
        <v>844</v>
      </c>
    </row>
    <row r="14" spans="1:10" x14ac:dyDescent="0.15">
      <c r="A14" s="12" t="s">
        <v>773</v>
      </c>
      <c r="C14" t="s">
        <v>515</v>
      </c>
      <c r="G14">
        <v>5</v>
      </c>
      <c r="I14">
        <v>1</v>
      </c>
      <c r="J14" t="s">
        <v>516</v>
      </c>
    </row>
    <row r="15" spans="1:10" x14ac:dyDescent="0.15">
      <c r="A15" s="12" t="s">
        <v>774</v>
      </c>
      <c r="C15" t="s">
        <v>515</v>
      </c>
      <c r="G15">
        <v>0.3</v>
      </c>
      <c r="I15">
        <v>1</v>
      </c>
      <c r="J15" t="s">
        <v>517</v>
      </c>
    </row>
    <row r="16" spans="1:10" x14ac:dyDescent="0.15">
      <c r="A16" s="12" t="s">
        <v>760</v>
      </c>
      <c r="C16" t="s">
        <v>515</v>
      </c>
      <c r="G16">
        <v>5</v>
      </c>
      <c r="I16">
        <v>1</v>
      </c>
      <c r="J16" t="s">
        <v>518</v>
      </c>
    </row>
    <row r="17" spans="1:10" x14ac:dyDescent="0.15">
      <c r="A17" s="12" t="s">
        <v>761</v>
      </c>
      <c r="C17" t="s">
        <v>515</v>
      </c>
      <c r="I17">
        <v>1</v>
      </c>
      <c r="J17" t="s">
        <v>519</v>
      </c>
    </row>
    <row r="18" spans="1:10" x14ac:dyDescent="0.15">
      <c r="A18" s="12" t="s">
        <v>762</v>
      </c>
      <c r="C18" t="s">
        <v>515</v>
      </c>
      <c r="G18">
        <v>0.01</v>
      </c>
      <c r="I18">
        <v>1</v>
      </c>
      <c r="J18" t="s">
        <v>520</v>
      </c>
    </row>
    <row r="19" spans="1:10" x14ac:dyDescent="0.15">
      <c r="A19" s="12" t="s">
        <v>763</v>
      </c>
      <c r="C19" t="s">
        <v>515</v>
      </c>
      <c r="G19">
        <v>9999</v>
      </c>
      <c r="I19">
        <v>1</v>
      </c>
      <c r="J19" t="s">
        <v>521</v>
      </c>
    </row>
    <row r="20" spans="1:10" x14ac:dyDescent="0.15">
      <c r="A20" s="12" t="s">
        <v>766</v>
      </c>
      <c r="C20" t="s">
        <v>515</v>
      </c>
      <c r="G20">
        <v>9999</v>
      </c>
      <c r="I20">
        <v>1</v>
      </c>
      <c r="J20" s="12" t="s">
        <v>711</v>
      </c>
    </row>
    <row r="21" spans="1:10" x14ac:dyDescent="0.15">
      <c r="A21" s="12" t="s">
        <v>845</v>
      </c>
      <c r="C21" t="s">
        <v>515</v>
      </c>
      <c r="G21">
        <v>9999</v>
      </c>
      <c r="J21" s="12" t="s">
        <v>843</v>
      </c>
    </row>
    <row r="22" spans="1:10" x14ac:dyDescent="0.15">
      <c r="A22" s="12" t="s">
        <v>846</v>
      </c>
      <c r="C22" t="s">
        <v>515</v>
      </c>
      <c r="G22">
        <v>9999</v>
      </c>
      <c r="J22" s="12" t="s">
        <v>844</v>
      </c>
    </row>
    <row r="23" spans="1:10" x14ac:dyDescent="0.15">
      <c r="A23" s="12" t="s">
        <v>758</v>
      </c>
      <c r="C23" s="12" t="s">
        <v>758</v>
      </c>
      <c r="J23" s="12"/>
    </row>
    <row r="24" spans="1:10" x14ac:dyDescent="0.15">
      <c r="A24" s="12" t="s">
        <v>772</v>
      </c>
      <c r="C24" s="12" t="s">
        <v>758</v>
      </c>
      <c r="I24">
        <v>1</v>
      </c>
      <c r="J24" s="12"/>
    </row>
    <row r="25" spans="1:10" x14ac:dyDescent="0.15">
      <c r="A25" t="s">
        <v>506</v>
      </c>
      <c r="C25" t="s">
        <v>506</v>
      </c>
      <c r="F25" t="s">
        <v>506</v>
      </c>
      <c r="J25" t="s">
        <v>522</v>
      </c>
    </row>
    <row r="26" spans="1:10" x14ac:dyDescent="0.15">
      <c r="A26" s="12" t="s">
        <v>715</v>
      </c>
      <c r="C26" t="s">
        <v>279</v>
      </c>
    </row>
    <row r="27" spans="1:10" x14ac:dyDescent="0.15">
      <c r="A27" t="s">
        <v>384</v>
      </c>
      <c r="C27" t="s">
        <v>384</v>
      </c>
    </row>
    <row r="28" spans="1:10" x14ac:dyDescent="0.15">
      <c r="A28" s="12" t="s">
        <v>575</v>
      </c>
      <c r="B28" s="12"/>
      <c r="C28" s="12" t="s">
        <v>575</v>
      </c>
      <c r="J28" s="12" t="s">
        <v>630</v>
      </c>
    </row>
    <row r="29" spans="1:10" x14ac:dyDescent="0.15">
      <c r="A29" s="12" t="s">
        <v>628</v>
      </c>
      <c r="B29" s="12" t="s">
        <v>629</v>
      </c>
      <c r="C29" s="12" t="s">
        <v>575</v>
      </c>
    </row>
    <row r="30" spans="1:10" x14ac:dyDescent="0.15">
      <c r="A30" s="12" t="s">
        <v>625</v>
      </c>
      <c r="B30" s="12"/>
      <c r="C30" s="12" t="s">
        <v>625</v>
      </c>
    </row>
    <row r="31" spans="1:10" x14ac:dyDescent="0.15">
      <c r="A31" s="12" t="s">
        <v>570</v>
      </c>
      <c r="B31" s="12"/>
      <c r="C31" t="s">
        <v>515</v>
      </c>
      <c r="F31" s="12" t="s">
        <v>570</v>
      </c>
      <c r="H31" s="12" t="s">
        <v>571</v>
      </c>
      <c r="I31" s="12"/>
      <c r="J31" t="s">
        <v>516</v>
      </c>
    </row>
    <row r="32" spans="1:10" x14ac:dyDescent="0.15">
      <c r="A32" s="12" t="s">
        <v>571</v>
      </c>
      <c r="B32" s="12"/>
      <c r="C32" s="12" t="s">
        <v>571</v>
      </c>
      <c r="F32" s="12" t="s">
        <v>571</v>
      </c>
    </row>
    <row r="33" spans="1:10" x14ac:dyDescent="0.15">
      <c r="A33" s="12"/>
      <c r="B33" s="12"/>
      <c r="C33" s="12"/>
      <c r="F33" s="12"/>
    </row>
    <row r="34" spans="1:10" x14ac:dyDescent="0.15">
      <c r="A34" s="12"/>
      <c r="B34" s="12"/>
      <c r="C34" s="12"/>
      <c r="F34" s="12"/>
    </row>
    <row r="35" spans="1:10" x14ac:dyDescent="0.15">
      <c r="A35" s="12" t="s">
        <v>597</v>
      </c>
      <c r="B35" s="12"/>
      <c r="C35" s="12" t="s">
        <v>596</v>
      </c>
      <c r="F35" s="12"/>
    </row>
    <row r="36" spans="1:10" x14ac:dyDescent="0.15">
      <c r="A36" s="12"/>
      <c r="B36" s="12"/>
      <c r="C36" s="12"/>
      <c r="F36" s="12"/>
    </row>
    <row r="38" spans="1:10" x14ac:dyDescent="0.15">
      <c r="A38" t="s">
        <v>378</v>
      </c>
      <c r="C38" t="s">
        <v>523</v>
      </c>
      <c r="G38">
        <v>3</v>
      </c>
      <c r="J38" t="s">
        <v>524</v>
      </c>
    </row>
    <row r="39" spans="1:10" x14ac:dyDescent="0.15">
      <c r="A39" s="12" t="s">
        <v>726</v>
      </c>
      <c r="C39" t="s">
        <v>515</v>
      </c>
      <c r="E39">
        <v>1</v>
      </c>
      <c r="G39">
        <v>9999</v>
      </c>
      <c r="J39" s="12" t="s">
        <v>733</v>
      </c>
    </row>
    <row r="40" spans="1:10" x14ac:dyDescent="0.15">
      <c r="A40" s="12" t="s">
        <v>796</v>
      </c>
      <c r="C40" t="s">
        <v>515</v>
      </c>
      <c r="J40" s="12" t="s">
        <v>798</v>
      </c>
    </row>
    <row r="41" spans="1:10" x14ac:dyDescent="0.15">
      <c r="A41" s="12" t="s">
        <v>792</v>
      </c>
      <c r="C41" s="12" t="s">
        <v>793</v>
      </c>
      <c r="J41" s="12" t="s">
        <v>794</v>
      </c>
    </row>
    <row r="42" spans="1:10" x14ac:dyDescent="0.15">
      <c r="A42" s="12" t="s">
        <v>804</v>
      </c>
      <c r="C42" s="12" t="s">
        <v>805</v>
      </c>
      <c r="G42">
        <v>5</v>
      </c>
      <c r="J42" s="12" t="s">
        <v>806</v>
      </c>
    </row>
    <row r="43" spans="1:10" x14ac:dyDescent="0.15">
      <c r="A43" s="12" t="s">
        <v>850</v>
      </c>
      <c r="C43" t="s">
        <v>515</v>
      </c>
      <c r="G43">
        <v>0.01</v>
      </c>
      <c r="J43" s="12" t="s">
        <v>851</v>
      </c>
    </row>
    <row r="44" spans="1:10" x14ac:dyDescent="0.15">
      <c r="A44" s="12" t="s">
        <v>854</v>
      </c>
      <c r="C44" s="12" t="s">
        <v>596</v>
      </c>
    </row>
    <row r="45" spans="1:10" x14ac:dyDescent="0.15">
      <c r="A45" s="12" t="s">
        <v>865</v>
      </c>
      <c r="C45" s="12" t="s">
        <v>867</v>
      </c>
    </row>
    <row r="46" spans="1:10" x14ac:dyDescent="0.15">
      <c r="A46" s="12" t="s">
        <v>870</v>
      </c>
      <c r="C46" s="12" t="s">
        <v>870</v>
      </c>
    </row>
    <row r="47" spans="1:10" x14ac:dyDescent="0.15">
      <c r="A47" s="12" t="s">
        <v>885</v>
      </c>
      <c r="C47" s="12" t="s">
        <v>596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619</v>
      </c>
      <c r="B6" s="12" t="s">
        <v>579</v>
      </c>
      <c r="C6" s="12" t="s">
        <v>571</v>
      </c>
      <c r="D6" s="12" t="s">
        <v>622</v>
      </c>
    </row>
    <row r="7" spans="1:4" x14ac:dyDescent="0.15">
      <c r="A7" s="12" t="s">
        <v>620</v>
      </c>
      <c r="B7" s="12" t="s">
        <v>579</v>
      </c>
      <c r="C7" s="12" t="s">
        <v>571</v>
      </c>
      <c r="D7" s="12" t="s">
        <v>623</v>
      </c>
    </row>
    <row r="8" spans="1:4" x14ac:dyDescent="0.15">
      <c r="A8" s="12" t="s">
        <v>621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687</v>
      </c>
      <c r="B9" s="12" t="s">
        <v>579</v>
      </c>
      <c r="C9" s="12" t="s">
        <v>571</v>
      </c>
      <c r="D9" s="12" t="s">
        <v>688</v>
      </c>
    </row>
    <row r="10" spans="1:4" x14ac:dyDescent="0.15">
      <c r="A10" s="12" t="s">
        <v>744</v>
      </c>
      <c r="B10" s="12" t="s">
        <v>743</v>
      </c>
      <c r="D10" s="12" t="s">
        <v>745</v>
      </c>
    </row>
    <row r="11" spans="1:4" x14ac:dyDescent="0.15">
      <c r="A11" s="12" t="s">
        <v>780</v>
      </c>
      <c r="B11" s="12" t="s">
        <v>781</v>
      </c>
      <c r="D11" s="12" t="s">
        <v>782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tabSelected="1" workbookViewId="0">
      <selection activeCell="D16" sqref="D16"/>
    </sheetView>
  </sheetViews>
  <sheetFormatPr defaultColWidth="9" defaultRowHeight="13.5" x14ac:dyDescent="0.15"/>
  <cols>
    <col min="3" max="3" width="10.5" bestFit="1" customWidth="1"/>
    <col min="4" max="4" width="13.25" customWidth="1"/>
    <col min="5" max="5" width="13" bestFit="1" customWidth="1"/>
  </cols>
  <sheetData>
    <row r="1" spans="1:5" x14ac:dyDescent="0.15">
      <c r="B1" s="12" t="s">
        <v>914</v>
      </c>
      <c r="C1" s="12" t="s">
        <v>691</v>
      </c>
      <c r="D1" s="12" t="s">
        <v>822</v>
      </c>
      <c r="E1" s="12" t="s">
        <v>910</v>
      </c>
    </row>
    <row r="2" spans="1:5" x14ac:dyDescent="0.15">
      <c r="A2" t="s">
        <v>29</v>
      </c>
      <c r="B2" s="12" t="s">
        <v>913</v>
      </c>
      <c r="C2" s="12" t="s">
        <v>690</v>
      </c>
      <c r="D2" s="12" t="s">
        <v>821</v>
      </c>
      <c r="E2" s="12" t="s">
        <v>909</v>
      </c>
    </row>
    <row r="3" spans="1:5" x14ac:dyDescent="0.15">
      <c r="A3" t="s">
        <v>73</v>
      </c>
      <c r="B3" s="12" t="s">
        <v>908</v>
      </c>
      <c r="C3" s="12" t="s">
        <v>560</v>
      </c>
      <c r="D3" s="12" t="s">
        <v>560</v>
      </c>
      <c r="E3" s="12" t="s">
        <v>908</v>
      </c>
    </row>
    <row r="4" spans="1:5" x14ac:dyDescent="0.15">
      <c r="A4" t="s">
        <v>529</v>
      </c>
      <c r="B4" t="s">
        <v>529</v>
      </c>
      <c r="C4">
        <v>100</v>
      </c>
      <c r="D4">
        <v>8</v>
      </c>
      <c r="E4" t="s">
        <v>911</v>
      </c>
    </row>
    <row r="5" spans="1:5" x14ac:dyDescent="0.15">
      <c r="A5" s="12" t="s">
        <v>692</v>
      </c>
      <c r="B5" s="12" t="s">
        <v>692</v>
      </c>
      <c r="C5">
        <v>20</v>
      </c>
      <c r="D5">
        <v>8</v>
      </c>
      <c r="E5" t="s">
        <v>912</v>
      </c>
    </row>
    <row r="6" spans="1:5" x14ac:dyDescent="0.15">
      <c r="A6" s="12" t="s">
        <v>916</v>
      </c>
      <c r="B6" s="12" t="s">
        <v>692</v>
      </c>
      <c r="C6">
        <v>20</v>
      </c>
      <c r="D6">
        <v>8</v>
      </c>
      <c r="E6" t="s">
        <v>919</v>
      </c>
    </row>
    <row r="7" spans="1:5" x14ac:dyDescent="0.15">
      <c r="A7" s="12" t="s">
        <v>917</v>
      </c>
      <c r="B7" s="12" t="s">
        <v>692</v>
      </c>
      <c r="C7">
        <v>20</v>
      </c>
      <c r="D7">
        <v>8</v>
      </c>
      <c r="E7" t="s">
        <v>920</v>
      </c>
    </row>
    <row r="8" spans="1:5" x14ac:dyDescent="0.15">
      <c r="A8" s="12" t="s">
        <v>918</v>
      </c>
      <c r="B8" s="12" t="s">
        <v>692</v>
      </c>
      <c r="C8">
        <v>20</v>
      </c>
      <c r="D8">
        <v>8</v>
      </c>
      <c r="E8" t="s">
        <v>921</v>
      </c>
    </row>
    <row r="9" spans="1:5" x14ac:dyDescent="0.15">
      <c r="A9" s="12" t="s">
        <v>925</v>
      </c>
      <c r="B9" s="12" t="s">
        <v>926</v>
      </c>
      <c r="C9">
        <v>20</v>
      </c>
      <c r="D9">
        <v>8</v>
      </c>
      <c r="E9" t="s">
        <v>922</v>
      </c>
    </row>
    <row r="10" spans="1:5" x14ac:dyDescent="0.15">
      <c r="A10" s="12" t="s">
        <v>927</v>
      </c>
      <c r="B10" s="12" t="s">
        <v>926</v>
      </c>
      <c r="C10">
        <v>20</v>
      </c>
      <c r="D10">
        <v>8</v>
      </c>
      <c r="E10" t="s">
        <v>923</v>
      </c>
    </row>
    <row r="11" spans="1:5" x14ac:dyDescent="0.15">
      <c r="A11" s="12" t="s">
        <v>928</v>
      </c>
      <c r="B11" s="12" t="s">
        <v>926</v>
      </c>
      <c r="C11">
        <v>20</v>
      </c>
      <c r="D11">
        <v>8</v>
      </c>
      <c r="E11" t="s">
        <v>924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587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614</v>
      </c>
      <c r="B5" t="s">
        <v>269</v>
      </c>
      <c r="C5" t="s">
        <v>531</v>
      </c>
      <c r="D5">
        <v>3</v>
      </c>
      <c r="E5" s="12" t="s">
        <v>588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717</v>
      </c>
      <c r="B8" s="12" t="s">
        <v>717</v>
      </c>
      <c r="C8" s="12" t="s">
        <v>720</v>
      </c>
      <c r="E8" s="12" t="s">
        <v>718</v>
      </c>
    </row>
  </sheetData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>
      <selection activeCell="F7" sqref="F7"/>
    </sheetView>
  </sheetViews>
  <sheetFormatPr defaultColWidth="9" defaultRowHeight="13.5" x14ac:dyDescent="0.15"/>
  <cols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t="s">
        <v>529</v>
      </c>
      <c r="B5" s="12" t="s">
        <v>673</v>
      </c>
      <c r="C5">
        <v>0</v>
      </c>
      <c r="D5" t="s">
        <v>542</v>
      </c>
      <c r="F5">
        <v>0.2</v>
      </c>
    </row>
    <row r="6" spans="1:6" x14ac:dyDescent="0.15">
      <c r="A6" t="s">
        <v>529</v>
      </c>
      <c r="B6" s="12" t="s">
        <v>673</v>
      </c>
      <c r="C6">
        <v>0</v>
      </c>
      <c r="D6" t="s">
        <v>542</v>
      </c>
      <c r="F6">
        <v>-0.2</v>
      </c>
    </row>
    <row r="7" spans="1:6" x14ac:dyDescent="0.15">
      <c r="A7" s="12" t="s">
        <v>749</v>
      </c>
      <c r="B7" s="12" t="s">
        <v>708</v>
      </c>
      <c r="C7">
        <v>10</v>
      </c>
      <c r="D7" t="s">
        <v>542</v>
      </c>
      <c r="F7">
        <v>0.12</v>
      </c>
    </row>
    <row r="8" spans="1:6" x14ac:dyDescent="0.15">
      <c r="A8" s="12" t="s">
        <v>586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2" t="s">
        <v>586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2" t="s">
        <v>586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2" t="s">
        <v>586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2" t="s">
        <v>586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2" t="s">
        <v>586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2" t="s">
        <v>586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2" t="s">
        <v>586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2" t="s">
        <v>586</v>
      </c>
      <c r="B16" t="s">
        <v>92</v>
      </c>
      <c r="C16">
        <v>19</v>
      </c>
      <c r="D16" t="s">
        <v>542</v>
      </c>
    </row>
    <row r="18" spans="1:4" x14ac:dyDescent="0.15">
      <c r="A18" s="12" t="s">
        <v>692</v>
      </c>
      <c r="B18" s="12" t="s">
        <v>663</v>
      </c>
      <c r="C18">
        <v>5</v>
      </c>
      <c r="D18" s="12" t="s">
        <v>693</v>
      </c>
    </row>
    <row r="19" spans="1:4" x14ac:dyDescent="0.15">
      <c r="A19" s="12" t="s">
        <v>692</v>
      </c>
      <c r="B19" s="12" t="s">
        <v>663</v>
      </c>
      <c r="C19">
        <v>5</v>
      </c>
      <c r="D19" s="12" t="s">
        <v>694</v>
      </c>
    </row>
    <row r="20" spans="1:4" x14ac:dyDescent="0.15">
      <c r="A20" s="12" t="s">
        <v>692</v>
      </c>
      <c r="B20" s="12" t="s">
        <v>663</v>
      </c>
      <c r="C20">
        <v>15</v>
      </c>
      <c r="D20" s="12" t="s">
        <v>693</v>
      </c>
    </row>
    <row r="21" spans="1:4" x14ac:dyDescent="0.15">
      <c r="A21" s="12" t="s">
        <v>692</v>
      </c>
      <c r="B21" s="12" t="s">
        <v>663</v>
      </c>
      <c r="C21">
        <v>15</v>
      </c>
      <c r="D21" s="12" t="s">
        <v>694</v>
      </c>
    </row>
    <row r="22" spans="1:4" x14ac:dyDescent="0.15">
      <c r="A22" s="12" t="s">
        <v>692</v>
      </c>
      <c r="B22" s="12" t="s">
        <v>650</v>
      </c>
      <c r="C22">
        <v>20</v>
      </c>
      <c r="D22" s="12" t="s">
        <v>693</v>
      </c>
    </row>
    <row r="23" spans="1:4" x14ac:dyDescent="0.15">
      <c r="A23" s="12" t="s">
        <v>692</v>
      </c>
      <c r="B23" s="12" t="s">
        <v>650</v>
      </c>
      <c r="C23">
        <v>20</v>
      </c>
      <c r="D23" s="12" t="s">
        <v>694</v>
      </c>
    </row>
    <row r="24" spans="1:4" x14ac:dyDescent="0.15">
      <c r="A24" s="12" t="s">
        <v>692</v>
      </c>
      <c r="B24" s="12" t="s">
        <v>650</v>
      </c>
      <c r="C24">
        <v>35</v>
      </c>
      <c r="D24" s="12" t="s">
        <v>693</v>
      </c>
    </row>
    <row r="25" spans="1:4" x14ac:dyDescent="0.15">
      <c r="A25" s="12" t="s">
        <v>692</v>
      </c>
      <c r="B25" s="12" t="s">
        <v>650</v>
      </c>
      <c r="C25">
        <v>35</v>
      </c>
      <c r="D25" s="12" t="s">
        <v>694</v>
      </c>
    </row>
    <row r="26" spans="1:4" x14ac:dyDescent="0.15">
      <c r="A26" s="12" t="s">
        <v>692</v>
      </c>
      <c r="B26" s="12" t="s">
        <v>663</v>
      </c>
      <c r="C26">
        <v>30</v>
      </c>
      <c r="D26" s="12" t="s">
        <v>693</v>
      </c>
    </row>
    <row r="27" spans="1:4" x14ac:dyDescent="0.15">
      <c r="A27" s="12" t="s">
        <v>692</v>
      </c>
      <c r="B27" s="12" t="s">
        <v>663</v>
      </c>
      <c r="C27">
        <v>30</v>
      </c>
      <c r="D27" s="12" t="s">
        <v>694</v>
      </c>
    </row>
    <row r="28" spans="1:4" x14ac:dyDescent="0.15">
      <c r="A28" s="12" t="s">
        <v>692</v>
      </c>
      <c r="B28" s="12" t="s">
        <v>673</v>
      </c>
      <c r="C28" s="12">
        <v>70</v>
      </c>
      <c r="D28" s="12" t="s">
        <v>695</v>
      </c>
    </row>
    <row r="29" spans="1:4" x14ac:dyDescent="0.15">
      <c r="A29" s="12" t="s">
        <v>692</v>
      </c>
      <c r="B29" s="12" t="s">
        <v>673</v>
      </c>
      <c r="C29">
        <v>70</v>
      </c>
      <c r="D29" s="12" t="s">
        <v>696</v>
      </c>
    </row>
    <row r="30" spans="1:4" x14ac:dyDescent="0.15">
      <c r="A30" s="12" t="s">
        <v>692</v>
      </c>
      <c r="B30" s="12" t="s">
        <v>656</v>
      </c>
      <c r="C30">
        <v>55</v>
      </c>
      <c r="D30" s="12" t="s">
        <v>693</v>
      </c>
    </row>
    <row r="31" spans="1:4" x14ac:dyDescent="0.15">
      <c r="A31" s="12" t="s">
        <v>692</v>
      </c>
      <c r="B31" s="12" t="s">
        <v>656</v>
      </c>
      <c r="C31">
        <v>55</v>
      </c>
      <c r="D31" s="12" t="s">
        <v>694</v>
      </c>
    </row>
    <row r="32" spans="1:4" x14ac:dyDescent="0.15">
      <c r="A32" s="12" t="s">
        <v>692</v>
      </c>
      <c r="B32" s="12" t="s">
        <v>672</v>
      </c>
      <c r="C32">
        <v>40</v>
      </c>
      <c r="D32" s="12" t="s">
        <v>693</v>
      </c>
    </row>
    <row r="33" spans="1:4" x14ac:dyDescent="0.15">
      <c r="A33" s="12" t="s">
        <v>692</v>
      </c>
      <c r="B33" s="12" t="s">
        <v>672</v>
      </c>
      <c r="C33">
        <v>40</v>
      </c>
      <c r="D33" s="12" t="s">
        <v>694</v>
      </c>
    </row>
    <row r="34" spans="1:4" x14ac:dyDescent="0.15">
      <c r="A34" s="12" t="s">
        <v>692</v>
      </c>
      <c r="B34" s="12" t="s">
        <v>683</v>
      </c>
      <c r="C34">
        <v>60</v>
      </c>
      <c r="D34" s="12" t="s">
        <v>693</v>
      </c>
    </row>
    <row r="35" spans="1:4" x14ac:dyDescent="0.15">
      <c r="A35" s="12" t="s">
        <v>692</v>
      </c>
      <c r="B35" s="12" t="s">
        <v>683</v>
      </c>
      <c r="C35">
        <v>60</v>
      </c>
      <c r="D35" s="12" t="s">
        <v>694</v>
      </c>
    </row>
    <row r="36" spans="1:4" x14ac:dyDescent="0.15">
      <c r="A36" s="12" t="s">
        <v>692</v>
      </c>
      <c r="B36" s="12" t="s">
        <v>592</v>
      </c>
      <c r="C36">
        <v>55</v>
      </c>
      <c r="D36" s="12" t="s">
        <v>697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635</v>
      </c>
      <c r="B11" s="12" t="s">
        <v>635</v>
      </c>
    </row>
    <row r="12" spans="1:3" x14ac:dyDescent="0.15">
      <c r="A12" s="12" t="s">
        <v>669</v>
      </c>
      <c r="B12" s="12" t="s">
        <v>669</v>
      </c>
      <c r="C12" s="12" t="s">
        <v>670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CardData</vt:lpstr>
      <vt:lpstr>UnitData</vt:lpstr>
      <vt:lpstr>SkillData</vt:lpstr>
      <vt:lpstr>BuffData</vt:lpstr>
      <vt:lpstr>ModifyData</vt:lpstr>
      <vt:lpstr>MapData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2021-11-16T13:34:35Z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