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225" windowWidth="14805" windowHeight="7890" activeTab="2"/>
  </bookViews>
  <sheets>
    <sheet name="Control Lines" sheetId="1" r:id="rId1"/>
    <sheet name="Some instructions for test" sheetId="2" r:id="rId2"/>
    <sheet name="Test Programs" sheetId="3" r:id="rId3"/>
  </sheets>
  <calcPr calcId="145621"/>
</workbook>
</file>

<file path=xl/calcChain.xml><?xml version="1.0" encoding="utf-8"?>
<calcChain xmlns="http://schemas.openxmlformats.org/spreadsheetml/2006/main">
  <c r="B94" i="3" l="1"/>
  <c r="B93" i="3"/>
  <c r="B92" i="3"/>
  <c r="B91" i="3"/>
  <c r="B90" i="3"/>
  <c r="B89" i="3"/>
  <c r="B88" i="3"/>
  <c r="B87" i="3"/>
  <c r="B86" i="3"/>
  <c r="B85" i="3"/>
  <c r="B56" i="3" l="1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AB7" i="1" l="1"/>
  <c r="AB25" i="1"/>
  <c r="AB19" i="1"/>
  <c r="AB18" i="1"/>
  <c r="AB16" i="1"/>
  <c r="AB15" i="1"/>
  <c r="AB14" i="1"/>
  <c r="AB13" i="1"/>
  <c r="AB12" i="1"/>
  <c r="AB11" i="1"/>
  <c r="AB10" i="1"/>
  <c r="AB9" i="1"/>
  <c r="AB8" i="1"/>
  <c r="AB6" i="1"/>
  <c r="AB5" i="1"/>
  <c r="AB4" i="1"/>
  <c r="AB3" i="1"/>
  <c r="AB2" i="1"/>
  <c r="AA25" i="1"/>
  <c r="Z25" i="1"/>
  <c r="AA19" i="1"/>
  <c r="AA18" i="1"/>
  <c r="AA16" i="1"/>
  <c r="AA15" i="1"/>
  <c r="AA14" i="1"/>
  <c r="AA13" i="1"/>
  <c r="AA12" i="1"/>
  <c r="AA11" i="1"/>
  <c r="AA10" i="1"/>
  <c r="AA9" i="1"/>
  <c r="AA8" i="1"/>
  <c r="AA7" i="1"/>
  <c r="AA6" i="1"/>
  <c r="AA5" i="1"/>
  <c r="AA4" i="1"/>
  <c r="AA3" i="1"/>
  <c r="AA2" i="1"/>
  <c r="Z2" i="1"/>
  <c r="Z19" i="1"/>
  <c r="Z18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AE2" i="1" l="1"/>
  <c r="B51" i="3"/>
  <c r="B50" i="3"/>
  <c r="B49" i="3"/>
  <c r="B44" i="3"/>
  <c r="B43" i="3"/>
  <c r="B42" i="3"/>
  <c r="B41" i="3"/>
  <c r="B36" i="3"/>
  <c r="B35" i="3"/>
  <c r="B34" i="3"/>
  <c r="B33" i="3"/>
  <c r="B32" i="3"/>
  <c r="B31" i="3"/>
  <c r="B26" i="3"/>
  <c r="B25" i="3"/>
  <c r="B24" i="3"/>
  <c r="B23" i="3"/>
  <c r="B22" i="3"/>
  <c r="B21" i="3"/>
  <c r="B20" i="3"/>
  <c r="B19" i="3"/>
  <c r="B18" i="3"/>
  <c r="B17" i="3"/>
  <c r="B9" i="3"/>
  <c r="B6" i="3"/>
  <c r="B5" i="3"/>
  <c r="B4" i="3"/>
  <c r="B3" i="3"/>
</calcChain>
</file>

<file path=xl/comments1.xml><?xml version="1.0" encoding="utf-8"?>
<comments xmlns="http://schemas.openxmlformats.org/spreadsheetml/2006/main">
  <authors>
    <author>Autor</author>
  </authors>
  <commentList>
    <comment ref="AB2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Warning : caution with this byte (look the rom output in circuit)</t>
        </r>
      </text>
    </comment>
    <comment ref="B25" authorId="0">
      <text>
        <r>
          <rPr>
            <b/>
            <sz val="9"/>
            <color indexed="81"/>
            <rFont val="Tahoma"/>
            <family val="2"/>
          </rPr>
          <t>R1
2 bits: col (0, 1, or 2)
4 bits: line (0 to 15)
R2: value
OD_addr: 2 or 3 bits (using NOT USED of By Register instr format)</t>
        </r>
      </text>
    </comment>
  </commentList>
</comments>
</file>

<file path=xl/sharedStrings.xml><?xml version="1.0" encoding="utf-8"?>
<sst xmlns="http://schemas.openxmlformats.org/spreadsheetml/2006/main" count="360" uniqueCount="199">
  <si>
    <t>LD R1, data</t>
  </si>
  <si>
    <t>IR_DATA to REG_IN</t>
  </si>
  <si>
    <t>LD R1, R2</t>
  </si>
  <si>
    <t>LD R1, [addr]</t>
  </si>
  <si>
    <t>JP [addr]</t>
  </si>
  <si>
    <t>JP Z, [addr]</t>
  </si>
  <si>
    <t>EN REG_CLK</t>
  </si>
  <si>
    <t>OUT_REG to REG_IN</t>
  </si>
  <si>
    <t>IR_ADDR to MEM_ADDR</t>
  </si>
  <si>
    <t>EN MEM</t>
  </si>
  <si>
    <t>MEM_READ</t>
  </si>
  <si>
    <t>ALU_OUT to REG_IN</t>
  </si>
  <si>
    <t>IR_ADDR to PC</t>
  </si>
  <si>
    <t>Z_FLAG to (IR_ADDR to PC)</t>
  </si>
  <si>
    <t>x</t>
  </si>
  <si>
    <t>MEM_DATA to REG_IN</t>
  </si>
  <si>
    <t>NO OP</t>
  </si>
  <si>
    <t>CALL [addr]</t>
  </si>
  <si>
    <t>CALL Z, [addr]</t>
  </si>
  <si>
    <t>RET</t>
  </si>
  <si>
    <t>PC to REG_RET_ADDR</t>
  </si>
  <si>
    <t>REG_RET_ADDR to PC</t>
  </si>
  <si>
    <t>in blue</t>
  </si>
  <si>
    <t>will be implemented later</t>
  </si>
  <si>
    <t>ADD R1, R2</t>
  </si>
  <si>
    <t>SUB R1, R2</t>
  </si>
  <si>
    <t>AND R1, R2</t>
  </si>
  <si>
    <t>OR R1, R2</t>
  </si>
  <si>
    <t>NOT R1</t>
  </si>
  <si>
    <t>XOR R1, R2</t>
  </si>
  <si>
    <t>in red</t>
  </si>
  <si>
    <t>maybe wont be necessary</t>
  </si>
  <si>
    <t>ALU_F3</t>
  </si>
  <si>
    <t>ALU_F2</t>
  </si>
  <si>
    <t>ALU_F1</t>
  </si>
  <si>
    <t>ALU_F0</t>
  </si>
  <si>
    <t>ALU_M</t>
  </si>
  <si>
    <t>ALU_C</t>
  </si>
  <si>
    <t>A</t>
  </si>
  <si>
    <t>B</t>
  </si>
  <si>
    <t>C</t>
  </si>
  <si>
    <t>D</t>
  </si>
  <si>
    <t>E</t>
  </si>
  <si>
    <t>JP GT R1, R2</t>
  </si>
  <si>
    <t>JP GTE R1, R2</t>
  </si>
  <si>
    <t>JP ST R1, R2</t>
  </si>
  <si>
    <t>JP STE R1, R2</t>
  </si>
  <si>
    <t>R1, R2</t>
  </si>
  <si>
    <t>general use 8-bit registers</t>
  </si>
  <si>
    <t>ST [addr], R1</t>
  </si>
  <si>
    <t>LD R1, [RR3]</t>
  </si>
  <si>
    <t>ST [RR3], R1</t>
  </si>
  <si>
    <t>[RR3]</t>
  </si>
  <si>
    <t>[RR3] to MEM_ADDR</t>
  </si>
  <si>
    <t>LD A, data</t>
  </si>
  <si>
    <t>04</t>
  </si>
  <si>
    <t>00</t>
  </si>
  <si>
    <t>data</t>
  </si>
  <si>
    <t>LD B, data</t>
  </si>
  <si>
    <t>08</t>
  </si>
  <si>
    <t>80</t>
  </si>
  <si>
    <t>LD A, B</t>
  </si>
  <si>
    <t>10</t>
  </si>
  <si>
    <t>xxxx</t>
  </si>
  <si>
    <t>LD B, A</t>
  </si>
  <si>
    <t>LD A, [addr]</t>
  </si>
  <si>
    <t>[addr]</t>
  </si>
  <si>
    <t>0c</t>
  </si>
  <si>
    <t>001011</t>
  </si>
  <si>
    <t>2c</t>
  </si>
  <si>
    <t>0[addr]</t>
  </si>
  <si>
    <t>ADD A, A, B</t>
  </si>
  <si>
    <t>Sums A and B, put result in A</t>
  </si>
  <si>
    <t>14</t>
  </si>
  <si>
    <t>1x</t>
  </si>
  <si>
    <t>18</t>
  </si>
  <si>
    <t>SUB A, A, B</t>
  </si>
  <si>
    <t>A - B, result in A</t>
  </si>
  <si>
    <t>All ALU operations take a fix register (A) as ALU input A and R2 as ALU input B. Output to R1</t>
  </si>
  <si>
    <t>1c</t>
  </si>
  <si>
    <t>NOT A</t>
  </si>
  <si>
    <t>NOT A, result in A</t>
  </si>
  <si>
    <t>0x</t>
  </si>
  <si>
    <t>LD B, 0x1</t>
  </si>
  <si>
    <t>LD A, 0x20</t>
  </si>
  <si>
    <t>ADD A, B</t>
  </si>
  <si>
    <t>SUB A, B</t>
  </si>
  <si>
    <t>18 10 00</t>
  </si>
  <si>
    <t>14 10 00</t>
  </si>
  <si>
    <t>04 00 20</t>
  </si>
  <si>
    <t>04 80 01</t>
  </si>
  <si>
    <t>JP [0x006]</t>
  </si>
  <si>
    <t>2c 00 06</t>
  </si>
  <si>
    <t>LD E, 0x0</t>
  </si>
  <si>
    <t>LD F, 0xff</t>
  </si>
  <si>
    <t>LD A, E</t>
  </si>
  <si>
    <t>LD E, A</t>
  </si>
  <si>
    <t>LD A, F</t>
  </si>
  <si>
    <t>LD F, A</t>
  </si>
  <si>
    <t>JP [0x009]</t>
  </si>
  <si>
    <t>Equiv to ADD E, B</t>
  </si>
  <si>
    <t>06 00 00</t>
  </si>
  <si>
    <t>06 80 ff</t>
  </si>
  <si>
    <t>08 40 00</t>
  </si>
  <si>
    <t>08 50 00</t>
  </si>
  <si>
    <t>0a 80 00</t>
  </si>
  <si>
    <t>0a 00 00</t>
  </si>
  <si>
    <t>2c 00 09</t>
  </si>
  <si>
    <t>// Increments E, decrements F</t>
  </si>
  <si>
    <t>Equiv to SUB F, B</t>
  </si>
  <si>
    <t>// Increments A</t>
  </si>
  <si>
    <t>Dec</t>
  </si>
  <si>
    <t>// Increments A, stops at 0</t>
  </si>
  <si>
    <t>JP [0x00f]</t>
  </si>
  <si>
    <t>JP Z, [0x00f]</t>
  </si>
  <si>
    <t>2c 00 0f</t>
  </si>
  <si>
    <t>30 00 0f</t>
  </si>
  <si>
    <t>LD A, [0x010]</t>
  </si>
  <si>
    <t>ST [0x011], A</t>
  </si>
  <si>
    <t>34 00 11</t>
  </si>
  <si>
    <t>0c 00 10</t>
  </si>
  <si>
    <t>// Load value from memory, copies it to next address</t>
  </si>
  <si>
    <t>f0</t>
  </si>
  <si>
    <t>pair of 8-bit registers (as addressing is 12-bit, only lower half of the High register will be used)</t>
  </si>
  <si>
    <t>Read byte from input selected by R2, and writes it to R1</t>
  </si>
  <si>
    <t>Write byte value of R1 in output selected in R2</t>
  </si>
  <si>
    <t>// Write letter A to LCD output</t>
  </si>
  <si>
    <t>LD A, 0x0</t>
  </si>
  <si>
    <t>LD B, 0x41</t>
  </si>
  <si>
    <t>04 80 41</t>
  </si>
  <si>
    <t>04 00 00</t>
  </si>
  <si>
    <t>// ASCII code for letter A</t>
  </si>
  <si>
    <t>44 10 00</t>
  </si>
  <si>
    <t>Hex</t>
  </si>
  <si>
    <t>Mnemonic</t>
  </si>
  <si>
    <t>Opcode (Hex)</t>
  </si>
  <si>
    <t>ROM DATA in Hex</t>
  </si>
  <si>
    <t>// Addr of the LCD display</t>
  </si>
  <si>
    <t>LD B, 0x48</t>
  </si>
  <si>
    <t>04 80 48</t>
  </si>
  <si>
    <t>// ASCII code for letter H</t>
  </si>
  <si>
    <t>// e</t>
  </si>
  <si>
    <t>// l</t>
  </si>
  <si>
    <t>LD B, 0x65</t>
  </si>
  <si>
    <t>04 80 65</t>
  </si>
  <si>
    <t>LD B, 0x6c</t>
  </si>
  <si>
    <t>04 80 6c</t>
  </si>
  <si>
    <t>// o</t>
  </si>
  <si>
    <t>04 80 6f</t>
  </si>
  <si>
    <t>LD B, 0x6f</t>
  </si>
  <si>
    <t>LD B, 0x20</t>
  </si>
  <si>
    <t>04 80 20</t>
  </si>
  <si>
    <t>// Space</t>
  </si>
  <si>
    <t>LD B, 0x57</t>
  </si>
  <si>
    <t>04 80 57</t>
  </si>
  <si>
    <t>// W</t>
  </si>
  <si>
    <t>// r</t>
  </si>
  <si>
    <t>04 80 72</t>
  </si>
  <si>
    <t>LD B, 0x72</t>
  </si>
  <si>
    <t>// d</t>
  </si>
  <si>
    <t>04 80 64</t>
  </si>
  <si>
    <t>LD B, 0x64</t>
  </si>
  <si>
    <t>// !</t>
  </si>
  <si>
    <t>04 80 21</t>
  </si>
  <si>
    <t>LD B, 0x21</t>
  </si>
  <si>
    <t>output device address (0 - LCD Display; 1 - Led matrix)</t>
  </si>
  <si>
    <t>input device address (0 - Keyboard)</t>
  </si>
  <si>
    <t>R2 to MEM_DATA</t>
  </si>
  <si>
    <t>OUT 0, B</t>
  </si>
  <si>
    <t>[OD_addr]</t>
  </si>
  <si>
    <t>[ID_addr]</t>
  </si>
  <si>
    <t>IN [ID_addr], R2</t>
  </si>
  <si>
    <t>literal byte value</t>
  </si>
  <si>
    <t>memory address with 12 bits</t>
  </si>
  <si>
    <t>R2 to OUT</t>
  </si>
  <si>
    <t>OUT [OD_addr]. R1, R2</t>
  </si>
  <si>
    <t>// Write 'Hello World!' to LCD output</t>
  </si>
  <si>
    <t>// Write 'Hello World!' to LCD output (reading from a sequence of bytes in memory)</t>
  </si>
  <si>
    <t>//Counting in LCD output</t>
  </si>
  <si>
    <t>JP [0x003]</t>
  </si>
  <si>
    <t>2c 00 03</t>
  </si>
  <si>
    <t>LD A, 0x30</t>
  </si>
  <si>
    <t>04 00 30</t>
  </si>
  <si>
    <t>// ASCII char '0'</t>
  </si>
  <si>
    <t>// ASCII char '9'</t>
  </si>
  <si>
    <t>OUT 0, A</t>
  </si>
  <si>
    <t>44 00 00</t>
  </si>
  <si>
    <t>LD B, 0x39</t>
  </si>
  <si>
    <t>04 80 39</t>
  </si>
  <si>
    <t>JP Z, [0x015]</t>
  </si>
  <si>
    <t>30 00 15</t>
  </si>
  <si>
    <t>LD C, A</t>
  </si>
  <si>
    <t>LD A, C</t>
  </si>
  <si>
    <t>// Saves the value of A register in C</t>
  </si>
  <si>
    <t>// Restores valu of A register</t>
  </si>
  <si>
    <t>04 20 00</t>
  </si>
  <si>
    <t>05 00 00</t>
  </si>
  <si>
    <t>18 20 00</t>
  </si>
  <si>
    <t>// Not working. Reason: there is no C register implemented...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</si>
</sst>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sz val="11"/>
      <color theme="3" tint="0.3999755851924192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4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textRotation="90"/>
    </xf>
    <xf numFmtId="0" fontId="0" fillId="0" borderId="0" xfId="0" applyAlignment="1">
      <alignment horizontal="right"/>
    </xf>
    <xf numFmtId="0" fontId="2" fillId="0" borderId="0" xfId="0" applyFont="1"/>
    <xf numFmtId="0" fontId="3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textRotation="90"/>
    </xf>
    <xf numFmtId="0" fontId="4" fillId="0" borderId="0" xfId="0" applyFont="1"/>
    <xf numFmtId="0" fontId="0" fillId="2" borderId="0" xfId="0" applyFill="1" applyAlignment="1">
      <alignment horizontal="right"/>
    </xf>
    <xf numFmtId="0" fontId="1" fillId="0" borderId="0" xfId="0" applyFont="1" applyAlignment="1">
      <alignment horizontal="right"/>
    </xf>
    <xf numFmtId="49" fontId="0" fillId="0" borderId="0" xfId="0" applyNumberFormat="1"/>
    <xf numFmtId="0" fontId="5" fillId="0" borderId="0" xfId="0" applyFont="1"/>
    <xf numFmtId="0" fontId="1" fillId="3" borderId="0" xfId="0" applyFont="1" applyFill="1" applyAlignment="1">
      <alignment textRotation="90"/>
    </xf>
    <xf numFmtId="0" fontId="1" fillId="0" borderId="0" xfId="0" applyFont="1" applyAlignment="1">
      <alignment horizontal="center"/>
    </xf>
    <xf numFmtId="49" fontId="5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E35"/>
  <sheetViews>
    <sheetView zoomScale="90" zoomScaleNormal="90" workbookViewId="0">
      <selection activeCell="M29" sqref="M29"/>
    </sheetView>
  </sheetViews>
  <sheetFormatPr defaultRowHeight="15" x14ac:dyDescent="0.25"/>
  <cols>
    <col min="1" max="1" width="13.28515625" style="3" bestFit="1" customWidth="1"/>
    <col min="2" max="2" width="21" style="1" bestFit="1" customWidth="1"/>
    <col min="3" max="10" width="3" customWidth="1"/>
    <col min="11" max="14" width="2.85546875" customWidth="1"/>
    <col min="15" max="15" width="2.85546875" style="6" customWidth="1"/>
    <col min="16" max="16" width="3.140625" style="6" customWidth="1"/>
    <col min="17" max="17" width="2.85546875" customWidth="1"/>
    <col min="18" max="18" width="3.140625" style="6" customWidth="1"/>
    <col min="19" max="25" width="2.85546875" customWidth="1"/>
    <col min="26" max="28" width="5.85546875" customWidth="1"/>
    <col min="29" max="29" width="2" customWidth="1"/>
  </cols>
  <sheetData>
    <row r="1" spans="1:31" s="1" customFormat="1" ht="130.5" x14ac:dyDescent="0.25">
      <c r="A1" s="10" t="s">
        <v>135</v>
      </c>
      <c r="B1" s="1" t="s">
        <v>134</v>
      </c>
      <c r="C1" s="2" t="s">
        <v>1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 t="s">
        <v>15</v>
      </c>
      <c r="J1" s="2" t="s">
        <v>53</v>
      </c>
      <c r="K1" s="2" t="s">
        <v>11</v>
      </c>
      <c r="L1" s="2" t="s">
        <v>12</v>
      </c>
      <c r="M1" s="2" t="s">
        <v>13</v>
      </c>
      <c r="N1" s="13" t="s">
        <v>167</v>
      </c>
      <c r="O1" s="7" t="s">
        <v>20</v>
      </c>
      <c r="P1" s="7" t="s">
        <v>21</v>
      </c>
      <c r="Q1" s="2" t="s">
        <v>174</v>
      </c>
      <c r="R1" s="7"/>
      <c r="S1" s="2" t="s">
        <v>32</v>
      </c>
      <c r="T1" s="2" t="s">
        <v>33</v>
      </c>
      <c r="U1" s="2" t="s">
        <v>34</v>
      </c>
      <c r="V1" s="2" t="s">
        <v>35</v>
      </c>
      <c r="W1" s="2" t="s">
        <v>36</v>
      </c>
      <c r="X1" s="2" t="s">
        <v>37</v>
      </c>
      <c r="Y1" s="2"/>
      <c r="Z1" s="14" t="s">
        <v>136</v>
      </c>
      <c r="AA1" s="14"/>
      <c r="AB1" s="14"/>
    </row>
    <row r="2" spans="1:31" x14ac:dyDescent="0.25">
      <c r="A2" s="3">
        <v>0</v>
      </c>
      <c r="B2" s="1" t="s">
        <v>16</v>
      </c>
      <c r="C2" s="3">
        <v>0</v>
      </c>
      <c r="D2" s="3">
        <v>0</v>
      </c>
      <c r="E2" s="3">
        <v>0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Q2" s="3">
        <v>0</v>
      </c>
      <c r="S2" s="3" t="s">
        <v>14</v>
      </c>
      <c r="T2" s="3" t="s">
        <v>14</v>
      </c>
      <c r="U2" s="3" t="s">
        <v>14</v>
      </c>
      <c r="V2" s="3" t="s">
        <v>14</v>
      </c>
      <c r="W2" s="3" t="s">
        <v>14</v>
      </c>
      <c r="X2" s="3" t="s">
        <v>14</v>
      </c>
      <c r="Y2" s="3"/>
      <c r="Z2" t="str">
        <f>BIN2HEX(IF(C2="x", 0, C2) &amp; IF(D2="x", 0, D2) &amp; IF(E2="x", 0, E2) &amp; IF(F2="x", 0, F2) &amp; IF(G2="x", 0, G2) &amp; IF(H2="x", 0, H2) &amp; IF(I2="x", 0, I2) &amp; IF(J2="x", 0, J2), 2)</f>
        <v>00</v>
      </c>
      <c r="AA2" t="str">
        <f>BIN2HEX(IF(K2="x", 0, K2) &amp; IF(L2="x", 0, L2) &amp; IF(M2="x", 0, M2) &amp; IF(N2="x", 0, N2) &amp;  IF(Q2="x", 0, Q2) &amp; IF(S2="x", 0, S2) &amp; IF(T2="x", 0, T2) &amp; IF(U2="x", 0, U2), 2)</f>
        <v>00</v>
      </c>
      <c r="AB2" t="str">
        <f>BIN2HEX(IF(V2="x", 0, V2) &amp; IF(W2="x", 0, W2) &amp; IF(X2="x", 0, X2), 2)</f>
        <v>00</v>
      </c>
      <c r="AE2" t="str">
        <f>IF(S2="x", 0, S2) &amp; IF(T2="x", 0, T2)</f>
        <v>00</v>
      </c>
    </row>
    <row r="3" spans="1:31" x14ac:dyDescent="0.25">
      <c r="A3" s="3">
        <v>1</v>
      </c>
      <c r="B3" s="1" t="s">
        <v>0</v>
      </c>
      <c r="C3" s="3">
        <v>1</v>
      </c>
      <c r="D3" s="3">
        <v>1</v>
      </c>
      <c r="E3" s="3">
        <v>0</v>
      </c>
      <c r="F3" s="3">
        <v>0</v>
      </c>
      <c r="G3" s="3">
        <v>0</v>
      </c>
      <c r="H3" s="3" t="s">
        <v>14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Q3" s="3">
        <v>0</v>
      </c>
      <c r="S3" s="3" t="s">
        <v>14</v>
      </c>
      <c r="T3" s="3" t="s">
        <v>14</v>
      </c>
      <c r="U3" s="3" t="s">
        <v>14</v>
      </c>
      <c r="V3" s="3" t="s">
        <v>14</v>
      </c>
      <c r="W3" s="3" t="s">
        <v>14</v>
      </c>
      <c r="X3" s="3" t="s">
        <v>14</v>
      </c>
      <c r="Y3" s="3"/>
      <c r="Z3" t="str">
        <f>BIN2HEX(IF(C3="x", 0, C3) &amp; IF(D3="x", 0, D3) &amp; IF(E3="x", 0, E3) &amp; IF(F3="x", 0, F3) &amp; IF(G3="x", 0, G3) &amp; IF(H3="x", 0, H3) &amp; IF(I3="x", 0, I3) &amp; IF(J3="x", 0, J3), 2)</f>
        <v>C0</v>
      </c>
      <c r="AA3" t="str">
        <f t="shared" ref="AA3:AA19" si="0">BIN2HEX(IF(K3="x", 0, K3) &amp; IF(L3="x", 0, L3) &amp; IF(M3="x", 0, M3) &amp; IF(N3="x", 0, N3) &amp;  IF(Q3="x", 0, Q3) &amp; IF(S3="x", 0, S3) &amp; IF(T3="x", 0, T3) &amp; IF(U3="x", 0, U3), 2)</f>
        <v>00</v>
      </c>
      <c r="AB3" t="str">
        <f t="shared" ref="AB3:AB16" si="1">BIN2HEX(IF(V3="x", 0, V3) &amp; IF(W3="x", 0, W3) &amp; IF(X3="x", 0, X3), 2)</f>
        <v>00</v>
      </c>
    </row>
    <row r="4" spans="1:31" x14ac:dyDescent="0.25">
      <c r="A4" s="3">
        <v>2</v>
      </c>
      <c r="B4" s="1" t="s">
        <v>2</v>
      </c>
      <c r="C4" s="3">
        <v>0</v>
      </c>
      <c r="D4" s="3">
        <v>1</v>
      </c>
      <c r="E4" s="3">
        <v>1</v>
      </c>
      <c r="F4" s="3">
        <v>0</v>
      </c>
      <c r="G4" s="3">
        <v>0</v>
      </c>
      <c r="H4" s="3" t="s">
        <v>14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Q4" s="3">
        <v>0</v>
      </c>
      <c r="S4" s="3" t="s">
        <v>14</v>
      </c>
      <c r="T4" s="3" t="s">
        <v>14</v>
      </c>
      <c r="U4" s="3" t="s">
        <v>14</v>
      </c>
      <c r="V4" s="3" t="s">
        <v>14</v>
      </c>
      <c r="W4" s="3" t="s">
        <v>14</v>
      </c>
      <c r="X4" s="3" t="s">
        <v>14</v>
      </c>
      <c r="Y4" s="3"/>
      <c r="Z4" t="str">
        <f t="shared" ref="Z4:Z19" si="2">BIN2HEX(IF(C4="x", 0, C4) &amp; IF(D4="x", 0, D4) &amp; IF(E4="x", 0, E4) &amp; IF(F4="x", 0, F4) &amp; IF(G4="x", 0, G4) &amp; IF(H4="x", 0, H4) &amp; IF(I4="x", 0, I4) &amp; IF(J4="x", 0, J4), 2)</f>
        <v>60</v>
      </c>
      <c r="AA4" t="str">
        <f t="shared" si="0"/>
        <v>00</v>
      </c>
      <c r="AB4" t="str">
        <f t="shared" si="1"/>
        <v>00</v>
      </c>
    </row>
    <row r="5" spans="1:31" x14ac:dyDescent="0.25">
      <c r="A5" s="3">
        <v>3</v>
      </c>
      <c r="B5" s="1" t="s">
        <v>3</v>
      </c>
      <c r="C5" s="3">
        <v>0</v>
      </c>
      <c r="D5" s="3">
        <v>1</v>
      </c>
      <c r="E5" s="3">
        <v>0</v>
      </c>
      <c r="F5" s="3">
        <v>1</v>
      </c>
      <c r="G5" s="3">
        <v>1</v>
      </c>
      <c r="H5" s="3">
        <v>1</v>
      </c>
      <c r="I5" s="3">
        <v>1</v>
      </c>
      <c r="J5" s="3">
        <v>0</v>
      </c>
      <c r="K5" s="3">
        <v>0</v>
      </c>
      <c r="L5" s="3">
        <v>0</v>
      </c>
      <c r="M5" s="3">
        <v>0</v>
      </c>
      <c r="N5" s="3">
        <v>0</v>
      </c>
      <c r="Q5" s="3">
        <v>0</v>
      </c>
      <c r="S5" s="3" t="s">
        <v>14</v>
      </c>
      <c r="T5" s="3" t="s">
        <v>14</v>
      </c>
      <c r="U5" s="3" t="s">
        <v>14</v>
      </c>
      <c r="V5" s="3" t="s">
        <v>14</v>
      </c>
      <c r="W5" s="3" t="s">
        <v>14</v>
      </c>
      <c r="X5" s="3" t="s">
        <v>14</v>
      </c>
      <c r="Y5" s="3"/>
      <c r="Z5" t="str">
        <f t="shared" si="2"/>
        <v>5E</v>
      </c>
      <c r="AA5" t="str">
        <f t="shared" si="0"/>
        <v>00</v>
      </c>
      <c r="AB5" t="str">
        <f t="shared" si="1"/>
        <v>00</v>
      </c>
    </row>
    <row r="6" spans="1:31" x14ac:dyDescent="0.25">
      <c r="A6" s="3">
        <v>4</v>
      </c>
      <c r="B6" s="1" t="s">
        <v>50</v>
      </c>
      <c r="C6" s="3">
        <v>0</v>
      </c>
      <c r="D6" s="3">
        <v>1</v>
      </c>
      <c r="E6" s="3">
        <v>0</v>
      </c>
      <c r="F6" s="3">
        <v>0</v>
      </c>
      <c r="G6" s="3">
        <v>1</v>
      </c>
      <c r="H6" s="3">
        <v>1</v>
      </c>
      <c r="I6" s="3">
        <v>1</v>
      </c>
      <c r="J6" s="3">
        <v>1</v>
      </c>
      <c r="K6" s="3">
        <v>0</v>
      </c>
      <c r="L6" s="3">
        <v>0</v>
      </c>
      <c r="M6" s="3">
        <v>0</v>
      </c>
      <c r="N6" s="3">
        <v>0</v>
      </c>
      <c r="Q6" s="3">
        <v>0</v>
      </c>
      <c r="S6" s="3" t="s">
        <v>14</v>
      </c>
      <c r="T6" s="3" t="s">
        <v>14</v>
      </c>
      <c r="U6" s="3" t="s">
        <v>14</v>
      </c>
      <c r="V6" s="3" t="s">
        <v>14</v>
      </c>
      <c r="W6" s="3" t="s">
        <v>14</v>
      </c>
      <c r="X6" s="3" t="s">
        <v>14</v>
      </c>
      <c r="Y6" s="3"/>
      <c r="Z6" t="str">
        <f t="shared" si="2"/>
        <v>4F</v>
      </c>
      <c r="AA6" t="str">
        <f t="shared" si="0"/>
        <v>00</v>
      </c>
      <c r="AB6" t="str">
        <f t="shared" si="1"/>
        <v>00</v>
      </c>
    </row>
    <row r="7" spans="1:31" x14ac:dyDescent="0.25">
      <c r="A7" s="3">
        <v>5</v>
      </c>
      <c r="B7" s="1" t="s">
        <v>24</v>
      </c>
      <c r="C7" s="9">
        <v>0</v>
      </c>
      <c r="D7" s="9">
        <v>1</v>
      </c>
      <c r="E7" s="9">
        <v>0</v>
      </c>
      <c r="F7" s="9">
        <v>0</v>
      </c>
      <c r="G7" s="9">
        <v>0</v>
      </c>
      <c r="H7" s="9" t="s">
        <v>14</v>
      </c>
      <c r="I7" s="9">
        <v>0</v>
      </c>
      <c r="J7" s="9">
        <v>0</v>
      </c>
      <c r="K7" s="9">
        <v>1</v>
      </c>
      <c r="L7" s="9">
        <v>0</v>
      </c>
      <c r="M7" s="9">
        <v>0</v>
      </c>
      <c r="N7" s="9">
        <v>0</v>
      </c>
      <c r="Q7" s="3">
        <v>0</v>
      </c>
      <c r="S7" s="3">
        <v>1</v>
      </c>
      <c r="T7" s="3">
        <v>0</v>
      </c>
      <c r="U7" s="3">
        <v>0</v>
      </c>
      <c r="V7" s="3">
        <v>1</v>
      </c>
      <c r="W7" s="3">
        <v>0</v>
      </c>
      <c r="X7" s="3">
        <v>1</v>
      </c>
      <c r="Y7" s="3"/>
      <c r="Z7" t="str">
        <f t="shared" si="2"/>
        <v>40</v>
      </c>
      <c r="AA7" t="str">
        <f t="shared" si="0"/>
        <v>84</v>
      </c>
      <c r="AB7" t="str">
        <f>BIN2HEX(IF(V7="x", 0, V7) &amp; IF(W7="x", 0, W7) &amp; IF(X7="x", 0, X7), 2)</f>
        <v>05</v>
      </c>
      <c r="AD7" t="s">
        <v>78</v>
      </c>
    </row>
    <row r="8" spans="1:31" x14ac:dyDescent="0.25">
      <c r="A8" s="3">
        <v>6</v>
      </c>
      <c r="B8" s="1" t="s">
        <v>25</v>
      </c>
      <c r="C8" s="9">
        <v>0</v>
      </c>
      <c r="D8" s="9">
        <v>1</v>
      </c>
      <c r="E8" s="9">
        <v>0</v>
      </c>
      <c r="F8" s="9">
        <v>0</v>
      </c>
      <c r="G8" s="9">
        <v>0</v>
      </c>
      <c r="H8" s="9" t="s">
        <v>14</v>
      </c>
      <c r="I8" s="9">
        <v>0</v>
      </c>
      <c r="J8" s="9">
        <v>0</v>
      </c>
      <c r="K8" s="9">
        <v>1</v>
      </c>
      <c r="L8" s="9">
        <v>0</v>
      </c>
      <c r="M8" s="9">
        <v>0</v>
      </c>
      <c r="N8" s="9">
        <v>0</v>
      </c>
      <c r="Q8" s="3">
        <v>0</v>
      </c>
      <c r="S8" s="3">
        <v>0</v>
      </c>
      <c r="T8" s="3">
        <v>1</v>
      </c>
      <c r="U8" s="3">
        <v>1</v>
      </c>
      <c r="V8" s="3">
        <v>0</v>
      </c>
      <c r="W8" s="3">
        <v>0</v>
      </c>
      <c r="X8" s="3">
        <v>0</v>
      </c>
      <c r="Y8" s="3"/>
      <c r="Z8" t="str">
        <f t="shared" si="2"/>
        <v>40</v>
      </c>
      <c r="AA8" t="str">
        <f t="shared" si="0"/>
        <v>83</v>
      </c>
      <c r="AB8" t="str">
        <f t="shared" si="1"/>
        <v>00</v>
      </c>
    </row>
    <row r="9" spans="1:31" x14ac:dyDescent="0.25">
      <c r="A9" s="3">
        <v>7</v>
      </c>
      <c r="B9" s="1" t="s">
        <v>28</v>
      </c>
      <c r="C9" s="9">
        <v>0</v>
      </c>
      <c r="D9" s="9">
        <v>1</v>
      </c>
      <c r="E9" s="9">
        <v>0</v>
      </c>
      <c r="F9" s="9">
        <v>0</v>
      </c>
      <c r="G9" s="9">
        <v>0</v>
      </c>
      <c r="H9" s="9" t="s">
        <v>14</v>
      </c>
      <c r="I9" s="9">
        <v>0</v>
      </c>
      <c r="J9" s="9">
        <v>0</v>
      </c>
      <c r="K9" s="9">
        <v>1</v>
      </c>
      <c r="L9" s="9">
        <v>0</v>
      </c>
      <c r="M9" s="9">
        <v>0</v>
      </c>
      <c r="N9" s="9">
        <v>0</v>
      </c>
      <c r="Q9" s="3">
        <v>0</v>
      </c>
      <c r="S9" s="3">
        <v>0</v>
      </c>
      <c r="T9" s="3">
        <v>0</v>
      </c>
      <c r="U9" s="3">
        <v>0</v>
      </c>
      <c r="V9" s="3">
        <v>0</v>
      </c>
      <c r="W9" s="3">
        <v>1</v>
      </c>
      <c r="X9" s="3" t="s">
        <v>14</v>
      </c>
      <c r="Y9" s="3"/>
      <c r="Z9" t="str">
        <f t="shared" si="2"/>
        <v>40</v>
      </c>
      <c r="AA9" t="str">
        <f t="shared" si="0"/>
        <v>80</v>
      </c>
      <c r="AB9" t="str">
        <f t="shared" si="1"/>
        <v>02</v>
      </c>
    </row>
    <row r="10" spans="1:31" x14ac:dyDescent="0.25">
      <c r="A10" s="3">
        <v>8</v>
      </c>
      <c r="B10" s="1" t="s">
        <v>26</v>
      </c>
      <c r="C10" s="9">
        <v>0</v>
      </c>
      <c r="D10" s="9">
        <v>1</v>
      </c>
      <c r="E10" s="9">
        <v>0</v>
      </c>
      <c r="F10" s="9">
        <v>0</v>
      </c>
      <c r="G10" s="9">
        <v>0</v>
      </c>
      <c r="H10" s="9" t="s">
        <v>14</v>
      </c>
      <c r="I10" s="9">
        <v>0</v>
      </c>
      <c r="J10" s="9">
        <v>0</v>
      </c>
      <c r="K10" s="9">
        <v>1</v>
      </c>
      <c r="L10" s="9">
        <v>0</v>
      </c>
      <c r="M10" s="9">
        <v>0</v>
      </c>
      <c r="N10" s="9">
        <v>0</v>
      </c>
      <c r="Q10" s="3">
        <v>0</v>
      </c>
      <c r="S10" s="3">
        <v>1</v>
      </c>
      <c r="T10" s="3">
        <v>0</v>
      </c>
      <c r="U10" s="3">
        <v>1</v>
      </c>
      <c r="V10" s="3">
        <v>1</v>
      </c>
      <c r="W10" s="3">
        <v>1</v>
      </c>
      <c r="X10" s="3" t="s">
        <v>14</v>
      </c>
      <c r="Y10" s="3"/>
      <c r="Z10" t="str">
        <f t="shared" si="2"/>
        <v>40</v>
      </c>
      <c r="AA10" t="str">
        <f t="shared" si="0"/>
        <v>85</v>
      </c>
      <c r="AB10" t="str">
        <f t="shared" si="1"/>
        <v>06</v>
      </c>
    </row>
    <row r="11" spans="1:31" x14ac:dyDescent="0.25">
      <c r="A11" s="3">
        <v>9</v>
      </c>
      <c r="B11" s="1" t="s">
        <v>27</v>
      </c>
      <c r="C11" s="9">
        <v>0</v>
      </c>
      <c r="D11" s="9">
        <v>1</v>
      </c>
      <c r="E11" s="9">
        <v>0</v>
      </c>
      <c r="F11" s="9">
        <v>0</v>
      </c>
      <c r="G11" s="9">
        <v>0</v>
      </c>
      <c r="H11" s="9" t="s">
        <v>14</v>
      </c>
      <c r="I11" s="9">
        <v>0</v>
      </c>
      <c r="J11" s="9">
        <v>0</v>
      </c>
      <c r="K11" s="9">
        <v>1</v>
      </c>
      <c r="L11" s="9">
        <v>0</v>
      </c>
      <c r="M11" s="9">
        <v>0</v>
      </c>
      <c r="N11" s="9">
        <v>0</v>
      </c>
      <c r="Q11" s="3">
        <v>0</v>
      </c>
      <c r="S11" s="3">
        <v>1</v>
      </c>
      <c r="T11" s="3">
        <v>1</v>
      </c>
      <c r="U11" s="3">
        <v>1</v>
      </c>
      <c r="V11" s="3">
        <v>0</v>
      </c>
      <c r="W11" s="3">
        <v>1</v>
      </c>
      <c r="X11" s="3" t="s">
        <v>14</v>
      </c>
      <c r="Y11" s="3"/>
      <c r="Z11" t="str">
        <f t="shared" si="2"/>
        <v>40</v>
      </c>
      <c r="AA11" t="str">
        <f t="shared" si="0"/>
        <v>87</v>
      </c>
      <c r="AB11" t="str">
        <f t="shared" si="1"/>
        <v>02</v>
      </c>
    </row>
    <row r="12" spans="1:31" x14ac:dyDescent="0.25">
      <c r="A12" s="3" t="s">
        <v>38</v>
      </c>
      <c r="B12" s="1" t="s">
        <v>29</v>
      </c>
      <c r="C12" s="9">
        <v>0</v>
      </c>
      <c r="D12" s="9">
        <v>1</v>
      </c>
      <c r="E12" s="9">
        <v>0</v>
      </c>
      <c r="F12" s="9">
        <v>0</v>
      </c>
      <c r="G12" s="9">
        <v>0</v>
      </c>
      <c r="H12" s="9" t="s">
        <v>14</v>
      </c>
      <c r="I12" s="9">
        <v>0</v>
      </c>
      <c r="J12" s="9">
        <v>0</v>
      </c>
      <c r="K12" s="9">
        <v>1</v>
      </c>
      <c r="L12" s="9">
        <v>0</v>
      </c>
      <c r="M12" s="9">
        <v>0</v>
      </c>
      <c r="N12" s="9">
        <v>0</v>
      </c>
      <c r="Q12" s="3">
        <v>0</v>
      </c>
      <c r="S12" s="3">
        <v>0</v>
      </c>
      <c r="T12" s="3">
        <v>1</v>
      </c>
      <c r="U12" s="3">
        <v>1</v>
      </c>
      <c r="V12" s="3">
        <v>0</v>
      </c>
      <c r="W12" s="3">
        <v>1</v>
      </c>
      <c r="X12" s="3" t="s">
        <v>14</v>
      </c>
      <c r="Y12" s="3"/>
      <c r="Z12" t="str">
        <f t="shared" si="2"/>
        <v>40</v>
      </c>
      <c r="AA12" t="str">
        <f t="shared" si="0"/>
        <v>83</v>
      </c>
      <c r="AB12" t="str">
        <f t="shared" si="1"/>
        <v>02</v>
      </c>
    </row>
    <row r="13" spans="1:31" x14ac:dyDescent="0.25">
      <c r="A13" s="3" t="s">
        <v>39</v>
      </c>
      <c r="B13" s="1" t="s">
        <v>4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 t="s">
        <v>14</v>
      </c>
      <c r="I13" s="3">
        <v>0</v>
      </c>
      <c r="J13" s="3">
        <v>0</v>
      </c>
      <c r="K13" s="3">
        <v>0</v>
      </c>
      <c r="L13" s="3">
        <v>1</v>
      </c>
      <c r="M13" s="3">
        <v>0</v>
      </c>
      <c r="N13" s="3">
        <v>0</v>
      </c>
      <c r="Q13" s="3">
        <v>0</v>
      </c>
      <c r="S13" s="3" t="s">
        <v>14</v>
      </c>
      <c r="T13" s="3" t="s">
        <v>14</v>
      </c>
      <c r="U13" s="3" t="s">
        <v>14</v>
      </c>
      <c r="V13" s="3" t="s">
        <v>14</v>
      </c>
      <c r="W13" s="3" t="s">
        <v>14</v>
      </c>
      <c r="X13" s="3" t="s">
        <v>14</v>
      </c>
      <c r="Y13" s="3"/>
      <c r="Z13" t="str">
        <f t="shared" si="2"/>
        <v>00</v>
      </c>
      <c r="AA13" t="str">
        <f t="shared" si="0"/>
        <v>40</v>
      </c>
      <c r="AB13" t="str">
        <f t="shared" si="1"/>
        <v>00</v>
      </c>
    </row>
    <row r="14" spans="1:31" x14ac:dyDescent="0.25">
      <c r="A14" s="3" t="s">
        <v>40</v>
      </c>
      <c r="B14" s="1" t="s">
        <v>5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 t="s">
        <v>14</v>
      </c>
      <c r="I14" s="3">
        <v>0</v>
      </c>
      <c r="J14" s="3">
        <v>0</v>
      </c>
      <c r="K14" s="3">
        <v>0</v>
      </c>
      <c r="L14" s="3">
        <v>1</v>
      </c>
      <c r="M14" s="3">
        <v>1</v>
      </c>
      <c r="N14" s="3">
        <v>0</v>
      </c>
      <c r="Q14" s="3">
        <v>0</v>
      </c>
      <c r="S14" s="3" t="s">
        <v>14</v>
      </c>
      <c r="T14" s="3" t="s">
        <v>14</v>
      </c>
      <c r="U14" s="3" t="s">
        <v>14</v>
      </c>
      <c r="V14" s="3" t="s">
        <v>14</v>
      </c>
      <c r="W14" s="3" t="s">
        <v>14</v>
      </c>
      <c r="X14" s="3" t="s">
        <v>14</v>
      </c>
      <c r="Y14" s="3"/>
      <c r="Z14" t="str">
        <f t="shared" si="2"/>
        <v>00</v>
      </c>
      <c r="AA14" t="str">
        <f t="shared" si="0"/>
        <v>60</v>
      </c>
      <c r="AB14" t="str">
        <f t="shared" si="1"/>
        <v>00</v>
      </c>
    </row>
    <row r="15" spans="1:31" s="6" customFormat="1" x14ac:dyDescent="0.25">
      <c r="A15" s="5"/>
      <c r="B15" s="4" t="s">
        <v>17</v>
      </c>
      <c r="C15" s="5">
        <v>0</v>
      </c>
      <c r="D15" s="5">
        <v>0</v>
      </c>
      <c r="E15" s="5">
        <v>0</v>
      </c>
      <c r="F15" s="5">
        <v>0</v>
      </c>
      <c r="G15" s="5">
        <v>0</v>
      </c>
      <c r="H15" s="5" t="s">
        <v>14</v>
      </c>
      <c r="I15" s="5">
        <v>0</v>
      </c>
      <c r="J15" s="5">
        <v>0</v>
      </c>
      <c r="K15" s="5">
        <v>0</v>
      </c>
      <c r="L15" s="5">
        <v>1</v>
      </c>
      <c r="M15" s="5">
        <v>0</v>
      </c>
      <c r="N15" s="5">
        <v>0</v>
      </c>
      <c r="O15" s="5">
        <v>1</v>
      </c>
      <c r="Q15" s="3">
        <v>0</v>
      </c>
      <c r="S15" s="3" t="s">
        <v>14</v>
      </c>
      <c r="T15" s="3" t="s">
        <v>14</v>
      </c>
      <c r="U15" s="3" t="s">
        <v>14</v>
      </c>
      <c r="V15" s="3" t="s">
        <v>14</v>
      </c>
      <c r="W15" s="3" t="s">
        <v>14</v>
      </c>
      <c r="X15" s="3" t="s">
        <v>14</v>
      </c>
      <c r="Y15" s="3"/>
      <c r="Z15" t="str">
        <f t="shared" si="2"/>
        <v>00</v>
      </c>
      <c r="AA15" t="str">
        <f t="shared" si="0"/>
        <v>40</v>
      </c>
      <c r="AB15" t="str">
        <f t="shared" si="1"/>
        <v>00</v>
      </c>
    </row>
    <row r="16" spans="1:31" s="6" customFormat="1" x14ac:dyDescent="0.25">
      <c r="A16" s="5"/>
      <c r="B16" s="4" t="s">
        <v>18</v>
      </c>
      <c r="C16" s="5">
        <v>0</v>
      </c>
      <c r="D16" s="5">
        <v>0</v>
      </c>
      <c r="E16" s="5">
        <v>0</v>
      </c>
      <c r="F16" s="5">
        <v>0</v>
      </c>
      <c r="G16" s="5">
        <v>0</v>
      </c>
      <c r="H16" s="5" t="s">
        <v>14</v>
      </c>
      <c r="I16" s="5">
        <v>0</v>
      </c>
      <c r="J16" s="5">
        <v>0</v>
      </c>
      <c r="K16" s="5">
        <v>0</v>
      </c>
      <c r="L16" s="5">
        <v>1</v>
      </c>
      <c r="M16" s="5">
        <v>1</v>
      </c>
      <c r="N16" s="5">
        <v>0</v>
      </c>
      <c r="O16" s="5">
        <v>1</v>
      </c>
      <c r="Q16" s="3">
        <v>0</v>
      </c>
      <c r="S16" s="3" t="s">
        <v>14</v>
      </c>
      <c r="T16" s="3" t="s">
        <v>14</v>
      </c>
      <c r="U16" s="3" t="s">
        <v>14</v>
      </c>
      <c r="V16" s="3" t="s">
        <v>14</v>
      </c>
      <c r="W16" s="3" t="s">
        <v>14</v>
      </c>
      <c r="X16" s="3" t="s">
        <v>14</v>
      </c>
      <c r="Y16" s="3"/>
      <c r="Z16" t="str">
        <f t="shared" si="2"/>
        <v>00</v>
      </c>
      <c r="AA16" t="str">
        <f t="shared" si="0"/>
        <v>60</v>
      </c>
      <c r="AB16" t="str">
        <f t="shared" si="1"/>
        <v>00</v>
      </c>
    </row>
    <row r="17" spans="1:30" s="6" customFormat="1" x14ac:dyDescent="0.25">
      <c r="A17" s="5"/>
      <c r="B17" s="4" t="s">
        <v>19</v>
      </c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P17" s="6">
        <v>1</v>
      </c>
      <c r="Q17" s="3"/>
      <c r="S17" s="3" t="s">
        <v>14</v>
      </c>
      <c r="T17" s="3" t="s">
        <v>14</v>
      </c>
      <c r="U17" s="3" t="s">
        <v>14</v>
      </c>
      <c r="V17" s="3" t="s">
        <v>14</v>
      </c>
      <c r="W17" s="3" t="s">
        <v>14</v>
      </c>
      <c r="X17" s="3" t="s">
        <v>14</v>
      </c>
      <c r="Y17" s="3"/>
      <c r="Z17"/>
      <c r="AA17"/>
    </row>
    <row r="18" spans="1:30" x14ac:dyDescent="0.25">
      <c r="A18" s="3" t="s">
        <v>41</v>
      </c>
      <c r="B18" s="1" t="s">
        <v>49</v>
      </c>
      <c r="C18" s="3">
        <v>0</v>
      </c>
      <c r="D18" s="3">
        <v>0</v>
      </c>
      <c r="E18" s="3">
        <v>0</v>
      </c>
      <c r="F18" s="3">
        <v>1</v>
      </c>
      <c r="G18" s="3">
        <v>1</v>
      </c>
      <c r="H18" s="3">
        <v>0</v>
      </c>
      <c r="I18" s="3">
        <v>0</v>
      </c>
      <c r="J18" s="3">
        <v>0</v>
      </c>
      <c r="K18" s="3">
        <v>0</v>
      </c>
      <c r="L18" s="3">
        <v>0</v>
      </c>
      <c r="M18" s="3">
        <v>0</v>
      </c>
      <c r="N18">
        <v>1</v>
      </c>
      <c r="Q18" s="3">
        <v>0</v>
      </c>
      <c r="S18" s="3" t="s">
        <v>14</v>
      </c>
      <c r="T18" s="3" t="s">
        <v>14</v>
      </c>
      <c r="U18" s="3" t="s">
        <v>14</v>
      </c>
      <c r="V18" s="3" t="s">
        <v>14</v>
      </c>
      <c r="W18" s="3" t="s">
        <v>14</v>
      </c>
      <c r="X18" s="3" t="s">
        <v>14</v>
      </c>
      <c r="Y18" s="3"/>
      <c r="Z18" t="str">
        <f t="shared" si="2"/>
        <v>18</v>
      </c>
      <c r="AA18" t="str">
        <f t="shared" si="0"/>
        <v>10</v>
      </c>
      <c r="AB18" t="str">
        <f t="shared" ref="AB18:AB19" si="3">BIN2HEX(IF(V18="x", 0, V18) &amp; IF(W18="x", 0, W18) &amp; IF(X18="x", 0, X18), 2)</f>
        <v>00</v>
      </c>
    </row>
    <row r="19" spans="1:30" x14ac:dyDescent="0.25">
      <c r="A19" s="3" t="s">
        <v>42</v>
      </c>
      <c r="B19" s="1" t="s">
        <v>51</v>
      </c>
      <c r="C19" s="3">
        <v>0</v>
      </c>
      <c r="D19" s="3">
        <v>0</v>
      </c>
      <c r="E19" s="3">
        <v>0</v>
      </c>
      <c r="F19" s="3">
        <v>0</v>
      </c>
      <c r="G19" s="3">
        <v>1</v>
      </c>
      <c r="H19" s="3">
        <v>0</v>
      </c>
      <c r="I19" s="3">
        <v>0</v>
      </c>
      <c r="J19" s="3">
        <v>1</v>
      </c>
      <c r="K19" s="3">
        <v>0</v>
      </c>
      <c r="L19" s="3">
        <v>0</v>
      </c>
      <c r="M19" s="3">
        <v>0</v>
      </c>
      <c r="N19">
        <v>1</v>
      </c>
      <c r="Q19" s="3">
        <v>0</v>
      </c>
      <c r="S19" s="3" t="s">
        <v>14</v>
      </c>
      <c r="T19" s="3" t="s">
        <v>14</v>
      </c>
      <c r="U19" s="3" t="s">
        <v>14</v>
      </c>
      <c r="V19" s="3" t="s">
        <v>14</v>
      </c>
      <c r="W19" s="3" t="s">
        <v>14</v>
      </c>
      <c r="X19" s="3" t="s">
        <v>14</v>
      </c>
      <c r="Y19" s="3"/>
      <c r="Z19" t="str">
        <f t="shared" si="2"/>
        <v>09</v>
      </c>
      <c r="AA19" t="str">
        <f t="shared" si="0"/>
        <v>10</v>
      </c>
      <c r="AB19" t="str">
        <f t="shared" si="3"/>
        <v>00</v>
      </c>
    </row>
    <row r="20" spans="1:30" x14ac:dyDescent="0.25">
      <c r="B20" s="4" t="s">
        <v>43</v>
      </c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Q20" s="3">
        <v>0</v>
      </c>
      <c r="S20" s="3"/>
      <c r="T20" s="3"/>
      <c r="U20" s="3"/>
      <c r="V20" s="3"/>
      <c r="W20" s="3"/>
      <c r="X20" s="3"/>
      <c r="Y20" s="3"/>
    </row>
    <row r="21" spans="1:30" x14ac:dyDescent="0.25">
      <c r="B21" s="4" t="s">
        <v>44</v>
      </c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>
        <v>0</v>
      </c>
      <c r="S21" s="3"/>
      <c r="T21" s="3"/>
      <c r="U21" s="3"/>
      <c r="V21" s="3"/>
      <c r="W21" s="3"/>
      <c r="X21" s="3"/>
      <c r="Y21" s="3"/>
    </row>
    <row r="22" spans="1:30" x14ac:dyDescent="0.25">
      <c r="B22" s="4" t="s">
        <v>45</v>
      </c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Q22" s="3">
        <v>0</v>
      </c>
      <c r="S22" s="3"/>
      <c r="T22" s="3"/>
      <c r="U22" s="3"/>
      <c r="V22" s="3"/>
      <c r="W22" s="3"/>
      <c r="X22" s="3"/>
      <c r="Y22" s="3"/>
    </row>
    <row r="23" spans="1:30" x14ac:dyDescent="0.25">
      <c r="B23" s="4" t="s">
        <v>46</v>
      </c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>
        <v>0</v>
      </c>
      <c r="S23" s="3"/>
      <c r="T23" s="3"/>
      <c r="U23" s="3"/>
      <c r="V23" s="3"/>
      <c r="W23" s="3"/>
      <c r="X23" s="3"/>
      <c r="Y23" s="3"/>
    </row>
    <row r="24" spans="1:30" x14ac:dyDescent="0.25">
      <c r="A24" s="3">
        <v>10</v>
      </c>
      <c r="B24" s="4" t="s">
        <v>171</v>
      </c>
      <c r="Q24">
        <v>0</v>
      </c>
      <c r="AD24" t="s">
        <v>124</v>
      </c>
    </row>
    <row r="25" spans="1:30" x14ac:dyDescent="0.25">
      <c r="A25" s="3">
        <v>11</v>
      </c>
      <c r="B25" s="4" t="s">
        <v>175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Q25">
        <v>1</v>
      </c>
      <c r="S25" s="3" t="s">
        <v>14</v>
      </c>
      <c r="T25" s="3" t="s">
        <v>14</v>
      </c>
      <c r="U25" s="3" t="s">
        <v>14</v>
      </c>
      <c r="V25" s="3" t="s">
        <v>14</v>
      </c>
      <c r="W25" s="3" t="s">
        <v>14</v>
      </c>
      <c r="X25" s="3" t="s">
        <v>14</v>
      </c>
      <c r="Z25" t="str">
        <f t="shared" ref="Z25" si="4">BIN2HEX(IF(C25="x", 0, C25) &amp; IF(D25="x", 0, D25) &amp; IF(E25="x", 0, E25) &amp; IF(F25="x", 0, F25) &amp; IF(G25="x", 0, G25) &amp; IF(H25="x", 0, H25) &amp; IF(I25="x", 0, I25) &amp; IF(J25="x", 0, J25), 2)</f>
        <v>00</v>
      </c>
      <c r="AA25" t="str">
        <f t="shared" ref="AA25" si="5">BIN2HEX(IF(K25="x", 0, K25) &amp; IF(L25="x", 0, L25) &amp; IF(M25="x", 0, M25) &amp; IF(N25="x", 0, N25) &amp;  IF(Q25="x", 0, Q25) &amp; IF(S25="x", 0, S25) &amp; IF(T25="x", 0, T25) &amp; IF(U25="x", 0, U25), 2)</f>
        <v>08</v>
      </c>
      <c r="AB25" t="str">
        <f t="shared" ref="AB25" si="6">BIN2HEX(IF(V25="x", 0, V25) &amp; IF(W25="x", 0, W25) &amp; IF(X25="x", 0, X25), 2)</f>
        <v>00</v>
      </c>
      <c r="AD25" t="s">
        <v>125</v>
      </c>
    </row>
    <row r="27" spans="1:30" x14ac:dyDescent="0.25">
      <c r="B27" s="4" t="s">
        <v>22</v>
      </c>
      <c r="C27" t="s">
        <v>23</v>
      </c>
    </row>
    <row r="28" spans="1:30" x14ac:dyDescent="0.25">
      <c r="B28" s="8" t="s">
        <v>30</v>
      </c>
      <c r="C28" t="s">
        <v>31</v>
      </c>
    </row>
    <row r="30" spans="1:30" x14ac:dyDescent="0.25">
      <c r="B30" s="1" t="s">
        <v>57</v>
      </c>
      <c r="C30" t="s">
        <v>172</v>
      </c>
    </row>
    <row r="31" spans="1:30" x14ac:dyDescent="0.25">
      <c r="B31" s="1" t="s">
        <v>66</v>
      </c>
      <c r="C31" t="s">
        <v>173</v>
      </c>
    </row>
    <row r="32" spans="1:30" x14ac:dyDescent="0.25">
      <c r="B32" s="1" t="s">
        <v>47</v>
      </c>
      <c r="C32" t="s">
        <v>48</v>
      </c>
    </row>
    <row r="33" spans="2:3" customFormat="1" x14ac:dyDescent="0.25">
      <c r="B33" s="1" t="s">
        <v>52</v>
      </c>
      <c r="C33" t="s">
        <v>123</v>
      </c>
    </row>
    <row r="34" spans="2:3" customFormat="1" x14ac:dyDescent="0.25">
      <c r="B34" s="1" t="s">
        <v>170</v>
      </c>
      <c r="C34" t="s">
        <v>166</v>
      </c>
    </row>
    <row r="35" spans="2:3" customFormat="1" x14ac:dyDescent="0.25">
      <c r="B35" s="1" t="s">
        <v>169</v>
      </c>
      <c r="C35" t="s">
        <v>165</v>
      </c>
    </row>
  </sheetData>
  <mergeCells count="1">
    <mergeCell ref="Z1:AB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workbookViewId="0">
      <selection activeCell="C4" sqref="C4:D4"/>
    </sheetView>
  </sheetViews>
  <sheetFormatPr defaultRowHeight="15" x14ac:dyDescent="0.25"/>
  <cols>
    <col min="1" max="1" width="11.28515625" bestFit="1" customWidth="1"/>
    <col min="2" max="5" width="9.140625" style="11"/>
  </cols>
  <sheetData>
    <row r="1" spans="1:6" x14ac:dyDescent="0.25">
      <c r="A1" t="s">
        <v>54</v>
      </c>
      <c r="C1" s="11" t="s">
        <v>55</v>
      </c>
      <c r="D1" s="11" t="s">
        <v>56</v>
      </c>
      <c r="E1" s="11" t="s">
        <v>57</v>
      </c>
    </row>
    <row r="2" spans="1:6" x14ac:dyDescent="0.25">
      <c r="A2" t="s">
        <v>58</v>
      </c>
      <c r="C2" s="11" t="s">
        <v>55</v>
      </c>
      <c r="D2" s="11" t="s">
        <v>60</v>
      </c>
      <c r="E2" s="11" t="s">
        <v>57</v>
      </c>
    </row>
    <row r="3" spans="1:6" x14ac:dyDescent="0.25">
      <c r="A3" t="s">
        <v>61</v>
      </c>
      <c r="C3" s="11" t="s">
        <v>59</v>
      </c>
      <c r="D3" s="11" t="s">
        <v>62</v>
      </c>
      <c r="E3" s="11" t="s">
        <v>63</v>
      </c>
    </row>
    <row r="4" spans="1:6" x14ac:dyDescent="0.25">
      <c r="A4" t="s">
        <v>64</v>
      </c>
      <c r="C4" s="11" t="s">
        <v>59</v>
      </c>
      <c r="D4" s="11" t="s">
        <v>60</v>
      </c>
      <c r="E4" s="11" t="s">
        <v>63</v>
      </c>
    </row>
    <row r="5" spans="1:6" x14ac:dyDescent="0.25">
      <c r="A5" t="s">
        <v>65</v>
      </c>
      <c r="C5" s="11" t="s">
        <v>67</v>
      </c>
      <c r="D5" s="11" t="s">
        <v>70</v>
      </c>
      <c r="E5" s="11" t="s">
        <v>66</v>
      </c>
    </row>
    <row r="6" spans="1:6" x14ac:dyDescent="0.25">
      <c r="A6" t="s">
        <v>4</v>
      </c>
      <c r="B6" s="11" t="s">
        <v>68</v>
      </c>
      <c r="C6" s="11" t="s">
        <v>69</v>
      </c>
      <c r="D6" s="11" t="s">
        <v>70</v>
      </c>
      <c r="E6" s="11" t="s">
        <v>66</v>
      </c>
    </row>
    <row r="7" spans="1:6" x14ac:dyDescent="0.25">
      <c r="A7" t="s">
        <v>71</v>
      </c>
      <c r="C7" s="11" t="s">
        <v>73</v>
      </c>
      <c r="D7" s="11" t="s">
        <v>74</v>
      </c>
      <c r="E7" s="11" t="s">
        <v>63</v>
      </c>
      <c r="F7" t="s">
        <v>72</v>
      </c>
    </row>
    <row r="8" spans="1:6" x14ac:dyDescent="0.25">
      <c r="A8" t="s">
        <v>76</v>
      </c>
      <c r="C8" s="11" t="s">
        <v>75</v>
      </c>
      <c r="D8" s="11" t="s">
        <v>74</v>
      </c>
      <c r="E8" s="11" t="s">
        <v>63</v>
      </c>
      <c r="F8" t="s">
        <v>77</v>
      </c>
    </row>
    <row r="9" spans="1:6" x14ac:dyDescent="0.25">
      <c r="A9" t="s">
        <v>80</v>
      </c>
      <c r="C9" s="11" t="s">
        <v>79</v>
      </c>
      <c r="D9" s="11" t="s">
        <v>82</v>
      </c>
      <c r="E9" s="11" t="s">
        <v>63</v>
      </c>
      <c r="F9" t="s">
        <v>81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6"/>
  <sheetViews>
    <sheetView tabSelected="1" topLeftCell="A73" zoomScale="80" zoomScaleNormal="80" workbookViewId="0">
      <selection activeCell="E96" sqref="E96"/>
    </sheetView>
  </sheetViews>
  <sheetFormatPr defaultRowHeight="15" x14ac:dyDescent="0.25"/>
  <cols>
    <col min="3" max="3" width="19" customWidth="1"/>
    <col min="4" max="4" width="17.7109375" style="11" bestFit="1" customWidth="1"/>
    <col min="5" max="5" width="17.7109375" bestFit="1" customWidth="1"/>
  </cols>
  <sheetData>
    <row r="1" spans="1:4" x14ac:dyDescent="0.25">
      <c r="A1" s="1" t="s">
        <v>111</v>
      </c>
      <c r="B1" s="1" t="s">
        <v>133</v>
      </c>
    </row>
    <row r="2" spans="1:4" x14ac:dyDescent="0.25">
      <c r="A2" s="1"/>
      <c r="B2" s="1"/>
      <c r="C2" s="12" t="s">
        <v>110</v>
      </c>
    </row>
    <row r="3" spans="1:4" x14ac:dyDescent="0.25">
      <c r="A3">
        <v>0</v>
      </c>
      <c r="B3" t="str">
        <f>"0x" &amp; DEC2HEX(A3,3)</f>
        <v>0x000</v>
      </c>
      <c r="C3" t="s">
        <v>83</v>
      </c>
      <c r="D3" s="11" t="s">
        <v>90</v>
      </c>
    </row>
    <row r="4" spans="1:4" x14ac:dyDescent="0.25">
      <c r="A4">
        <v>3</v>
      </c>
      <c r="B4" t="str">
        <f t="shared" ref="B4:B6" si="0">"0x" &amp; DEC2HEX(A4,3)</f>
        <v>0x003</v>
      </c>
      <c r="C4" t="s">
        <v>84</v>
      </c>
      <c r="D4" s="11" t="s">
        <v>89</v>
      </c>
    </row>
    <row r="5" spans="1:4" x14ac:dyDescent="0.25">
      <c r="A5">
        <v>6</v>
      </c>
      <c r="B5" t="str">
        <f t="shared" si="0"/>
        <v>0x006</v>
      </c>
      <c r="C5" t="s">
        <v>85</v>
      </c>
      <c r="D5" s="11" t="s">
        <v>88</v>
      </c>
    </row>
    <row r="6" spans="1:4" x14ac:dyDescent="0.25">
      <c r="A6">
        <v>9</v>
      </c>
      <c r="B6" t="str">
        <f t="shared" si="0"/>
        <v>0x009</v>
      </c>
      <c r="C6" t="s">
        <v>91</v>
      </c>
      <c r="D6" s="11" t="s">
        <v>92</v>
      </c>
    </row>
    <row r="9" spans="1:4" x14ac:dyDescent="0.25">
      <c r="A9">
        <v>6</v>
      </c>
      <c r="B9" t="str">
        <f>"0x" &amp; DEC2HEX(A9,3)</f>
        <v>0x006</v>
      </c>
      <c r="C9" t="s">
        <v>86</v>
      </c>
      <c r="D9" s="11" t="s">
        <v>87</v>
      </c>
    </row>
    <row r="16" spans="1:4" x14ac:dyDescent="0.25">
      <c r="C16" s="12" t="s">
        <v>108</v>
      </c>
    </row>
    <row r="17" spans="1:5" x14ac:dyDescent="0.25">
      <c r="A17">
        <v>0</v>
      </c>
      <c r="B17" t="str">
        <f t="shared" ref="B17:B26" si="1">"0x" &amp; DEC2HEX(A17,3)</f>
        <v>0x000</v>
      </c>
      <c r="C17" t="s">
        <v>83</v>
      </c>
      <c r="D17" s="11" t="s">
        <v>90</v>
      </c>
    </row>
    <row r="18" spans="1:5" x14ac:dyDescent="0.25">
      <c r="A18">
        <v>3</v>
      </c>
      <c r="B18" t="str">
        <f t="shared" si="1"/>
        <v>0x003</v>
      </c>
      <c r="C18" t="s">
        <v>93</v>
      </c>
      <c r="D18" s="11" t="s">
        <v>101</v>
      </c>
    </row>
    <row r="19" spans="1:5" x14ac:dyDescent="0.25">
      <c r="A19">
        <v>6</v>
      </c>
      <c r="B19" t="str">
        <f t="shared" si="1"/>
        <v>0x006</v>
      </c>
      <c r="C19" t="s">
        <v>94</v>
      </c>
      <c r="D19" s="11" t="s">
        <v>102</v>
      </c>
    </row>
    <row r="20" spans="1:5" x14ac:dyDescent="0.25">
      <c r="A20">
        <v>9</v>
      </c>
      <c r="B20" t="str">
        <f t="shared" si="1"/>
        <v>0x009</v>
      </c>
      <c r="C20" t="s">
        <v>95</v>
      </c>
      <c r="D20" s="11" t="s">
        <v>103</v>
      </c>
      <c r="E20" s="15" t="s">
        <v>100</v>
      </c>
    </row>
    <row r="21" spans="1:5" x14ac:dyDescent="0.25">
      <c r="A21">
        <v>12</v>
      </c>
      <c r="B21" t="str">
        <f t="shared" si="1"/>
        <v>0x00C</v>
      </c>
      <c r="C21" t="s">
        <v>85</v>
      </c>
      <c r="D21" s="11" t="s">
        <v>88</v>
      </c>
      <c r="E21" s="15"/>
    </row>
    <row r="22" spans="1:5" x14ac:dyDescent="0.25">
      <c r="A22">
        <v>15</v>
      </c>
      <c r="B22" t="str">
        <f t="shared" si="1"/>
        <v>0x00F</v>
      </c>
      <c r="C22" t="s">
        <v>96</v>
      </c>
      <c r="D22" s="11" t="s">
        <v>106</v>
      </c>
      <c r="E22" s="15"/>
    </row>
    <row r="23" spans="1:5" x14ac:dyDescent="0.25">
      <c r="A23">
        <v>18</v>
      </c>
      <c r="B23" t="str">
        <f t="shared" si="1"/>
        <v>0x012</v>
      </c>
      <c r="C23" t="s">
        <v>97</v>
      </c>
      <c r="D23" s="11" t="s">
        <v>104</v>
      </c>
      <c r="E23" s="15" t="s">
        <v>109</v>
      </c>
    </row>
    <row r="24" spans="1:5" x14ac:dyDescent="0.25">
      <c r="A24">
        <v>21</v>
      </c>
      <c r="B24" t="str">
        <f t="shared" si="1"/>
        <v>0x015</v>
      </c>
      <c r="C24" t="s">
        <v>86</v>
      </c>
      <c r="D24" s="11" t="s">
        <v>87</v>
      </c>
      <c r="E24" s="15"/>
    </row>
    <row r="25" spans="1:5" x14ac:dyDescent="0.25">
      <c r="A25">
        <v>24</v>
      </c>
      <c r="B25" t="str">
        <f t="shared" si="1"/>
        <v>0x018</v>
      </c>
      <c r="C25" t="s">
        <v>98</v>
      </c>
      <c r="D25" s="11" t="s">
        <v>105</v>
      </c>
      <c r="E25" s="15"/>
    </row>
    <row r="26" spans="1:5" x14ac:dyDescent="0.25">
      <c r="A26">
        <v>27</v>
      </c>
      <c r="B26" t="str">
        <f t="shared" si="1"/>
        <v>0x01B</v>
      </c>
      <c r="C26" t="s">
        <v>99</v>
      </c>
      <c r="D26" s="11" t="s">
        <v>107</v>
      </c>
    </row>
    <row r="30" spans="1:5" x14ac:dyDescent="0.25">
      <c r="A30" s="1"/>
      <c r="B30" s="1"/>
      <c r="C30" s="12" t="s">
        <v>112</v>
      </c>
    </row>
    <row r="31" spans="1:5" x14ac:dyDescent="0.25">
      <c r="A31">
        <v>0</v>
      </c>
      <c r="B31" t="str">
        <f t="shared" ref="B31:B36" si="2">"0x" &amp; DEC2HEX(A31,3)</f>
        <v>0x000</v>
      </c>
      <c r="C31" t="s">
        <v>83</v>
      </c>
      <c r="D31" s="11" t="s">
        <v>90</v>
      </c>
    </row>
    <row r="32" spans="1:5" x14ac:dyDescent="0.25">
      <c r="A32">
        <v>3</v>
      </c>
      <c r="B32" t="str">
        <f t="shared" si="2"/>
        <v>0x003</v>
      </c>
      <c r="C32" t="s">
        <v>84</v>
      </c>
      <c r="D32" s="11" t="s">
        <v>89</v>
      </c>
    </row>
    <row r="33" spans="1:4" x14ac:dyDescent="0.25">
      <c r="A33">
        <v>6</v>
      </c>
      <c r="B33" t="str">
        <f t="shared" si="2"/>
        <v>0x006</v>
      </c>
      <c r="C33" t="s">
        <v>85</v>
      </c>
      <c r="D33" s="11" t="s">
        <v>88</v>
      </c>
    </row>
    <row r="34" spans="1:4" x14ac:dyDescent="0.25">
      <c r="A34">
        <v>9</v>
      </c>
      <c r="B34" t="str">
        <f t="shared" si="2"/>
        <v>0x009</v>
      </c>
      <c r="C34" t="s">
        <v>114</v>
      </c>
      <c r="D34" s="11" t="s">
        <v>116</v>
      </c>
    </row>
    <row r="35" spans="1:4" x14ac:dyDescent="0.25">
      <c r="A35">
        <v>12</v>
      </c>
      <c r="B35" t="str">
        <f t="shared" si="2"/>
        <v>0x00C</v>
      </c>
      <c r="C35" t="s">
        <v>91</v>
      </c>
      <c r="D35" s="11" t="s">
        <v>92</v>
      </c>
    </row>
    <row r="36" spans="1:4" x14ac:dyDescent="0.25">
      <c r="A36">
        <v>15</v>
      </c>
      <c r="B36" t="str">
        <f t="shared" si="2"/>
        <v>0x00F</v>
      </c>
      <c r="C36" t="s">
        <v>113</v>
      </c>
      <c r="D36" s="11" t="s">
        <v>115</v>
      </c>
    </row>
    <row r="40" spans="1:4" x14ac:dyDescent="0.25">
      <c r="C40" s="12" t="s">
        <v>121</v>
      </c>
    </row>
    <row r="41" spans="1:4" x14ac:dyDescent="0.25">
      <c r="A41">
        <v>0</v>
      </c>
      <c r="B41" t="str">
        <f t="shared" ref="B41:B44" si="3">"0x" &amp; DEC2HEX(A41,3)</f>
        <v>0x000</v>
      </c>
      <c r="C41" t="s">
        <v>117</v>
      </c>
      <c r="D41" s="11" t="s">
        <v>120</v>
      </c>
    </row>
    <row r="42" spans="1:4" x14ac:dyDescent="0.25">
      <c r="A42">
        <v>3</v>
      </c>
      <c r="B42" t="str">
        <f t="shared" si="3"/>
        <v>0x003</v>
      </c>
      <c r="C42" t="s">
        <v>118</v>
      </c>
      <c r="D42" s="11" t="s">
        <v>119</v>
      </c>
    </row>
    <row r="43" spans="1:4" x14ac:dyDescent="0.25">
      <c r="A43">
        <v>6</v>
      </c>
      <c r="B43" t="str">
        <f t="shared" si="3"/>
        <v>0x006</v>
      </c>
      <c r="C43" t="s">
        <v>91</v>
      </c>
      <c r="D43" s="11" t="s">
        <v>92</v>
      </c>
    </row>
    <row r="44" spans="1:4" x14ac:dyDescent="0.25">
      <c r="A44">
        <v>16</v>
      </c>
      <c r="B44" t="str">
        <f t="shared" si="3"/>
        <v>0x010</v>
      </c>
      <c r="D44" s="11" t="s">
        <v>122</v>
      </c>
    </row>
    <row r="48" spans="1:4" x14ac:dyDescent="0.25">
      <c r="C48" s="12" t="s">
        <v>126</v>
      </c>
    </row>
    <row r="49" spans="1:5" x14ac:dyDescent="0.25">
      <c r="A49">
        <v>0</v>
      </c>
      <c r="B49" t="str">
        <f t="shared" ref="B49:B51" si="4">"0x" &amp; DEC2HEX(A49,3)</f>
        <v>0x000</v>
      </c>
      <c r="C49" t="s">
        <v>127</v>
      </c>
      <c r="D49" s="11" t="s">
        <v>130</v>
      </c>
      <c r="E49" s="12" t="s">
        <v>137</v>
      </c>
    </row>
    <row r="50" spans="1:5" x14ac:dyDescent="0.25">
      <c r="A50">
        <v>3</v>
      </c>
      <c r="B50" t="str">
        <f t="shared" si="4"/>
        <v>0x003</v>
      </c>
      <c r="C50" t="s">
        <v>128</v>
      </c>
      <c r="D50" s="11" t="s">
        <v>129</v>
      </c>
      <c r="E50" s="12" t="s">
        <v>131</v>
      </c>
    </row>
    <row r="51" spans="1:5" x14ac:dyDescent="0.25">
      <c r="A51">
        <v>6</v>
      </c>
      <c r="B51" t="str">
        <f t="shared" si="4"/>
        <v>0x006</v>
      </c>
      <c r="C51" t="s">
        <v>168</v>
      </c>
      <c r="D51" s="11" t="s">
        <v>132</v>
      </c>
    </row>
    <row r="55" spans="1:5" x14ac:dyDescent="0.25">
      <c r="C55" s="12" t="s">
        <v>176</v>
      </c>
    </row>
    <row r="56" spans="1:5" x14ac:dyDescent="0.25">
      <c r="A56">
        <v>0</v>
      </c>
      <c r="B56" t="str">
        <f t="shared" ref="B56:B79" si="5">"0x" &amp; DEC2HEX(A56,3)</f>
        <v>0x000</v>
      </c>
      <c r="C56" t="s">
        <v>138</v>
      </c>
      <c r="D56" s="11" t="s">
        <v>139</v>
      </c>
      <c r="E56" s="12" t="s">
        <v>140</v>
      </c>
    </row>
    <row r="57" spans="1:5" x14ac:dyDescent="0.25">
      <c r="A57">
        <v>3</v>
      </c>
      <c r="B57" t="str">
        <f t="shared" si="5"/>
        <v>0x003</v>
      </c>
      <c r="C57" t="s">
        <v>168</v>
      </c>
      <c r="D57" s="11" t="s">
        <v>132</v>
      </c>
      <c r="E57" s="12"/>
    </row>
    <row r="58" spans="1:5" x14ac:dyDescent="0.25">
      <c r="A58">
        <v>6</v>
      </c>
      <c r="B58" t="str">
        <f t="shared" si="5"/>
        <v>0x006</v>
      </c>
      <c r="C58" t="s">
        <v>143</v>
      </c>
      <c r="D58" s="11" t="s">
        <v>144</v>
      </c>
      <c r="E58" s="12" t="s">
        <v>141</v>
      </c>
    </row>
    <row r="59" spans="1:5" x14ac:dyDescent="0.25">
      <c r="A59">
        <v>9</v>
      </c>
      <c r="B59" t="str">
        <f t="shared" si="5"/>
        <v>0x009</v>
      </c>
      <c r="C59" t="s">
        <v>168</v>
      </c>
      <c r="D59" s="11" t="s">
        <v>132</v>
      </c>
      <c r="E59" s="12"/>
    </row>
    <row r="60" spans="1:5" x14ac:dyDescent="0.25">
      <c r="A60">
        <v>12</v>
      </c>
      <c r="B60" t="str">
        <f t="shared" si="5"/>
        <v>0x00C</v>
      </c>
      <c r="C60" t="s">
        <v>145</v>
      </c>
      <c r="D60" s="11" t="s">
        <v>146</v>
      </c>
      <c r="E60" s="12" t="s">
        <v>142</v>
      </c>
    </row>
    <row r="61" spans="1:5" x14ac:dyDescent="0.25">
      <c r="A61">
        <v>15</v>
      </c>
      <c r="B61" t="str">
        <f t="shared" si="5"/>
        <v>0x00F</v>
      </c>
      <c r="C61" t="s">
        <v>168</v>
      </c>
      <c r="D61" s="11" t="s">
        <v>132</v>
      </c>
      <c r="E61" s="12"/>
    </row>
    <row r="62" spans="1:5" x14ac:dyDescent="0.25">
      <c r="A62">
        <v>18</v>
      </c>
      <c r="B62" t="str">
        <f t="shared" si="5"/>
        <v>0x012</v>
      </c>
      <c r="C62" t="s">
        <v>145</v>
      </c>
      <c r="D62" s="11" t="s">
        <v>146</v>
      </c>
      <c r="E62" s="12" t="s">
        <v>142</v>
      </c>
    </row>
    <row r="63" spans="1:5" x14ac:dyDescent="0.25">
      <c r="A63">
        <v>21</v>
      </c>
      <c r="B63" t="str">
        <f t="shared" si="5"/>
        <v>0x015</v>
      </c>
      <c r="C63" t="s">
        <v>168</v>
      </c>
      <c r="D63" s="11" t="s">
        <v>132</v>
      </c>
      <c r="E63" s="12"/>
    </row>
    <row r="64" spans="1:5" x14ac:dyDescent="0.25">
      <c r="A64">
        <v>24</v>
      </c>
      <c r="B64" t="str">
        <f t="shared" si="5"/>
        <v>0x018</v>
      </c>
      <c r="C64" t="s">
        <v>149</v>
      </c>
      <c r="D64" s="11" t="s">
        <v>148</v>
      </c>
      <c r="E64" s="12" t="s">
        <v>147</v>
      </c>
    </row>
    <row r="65" spans="1:5" x14ac:dyDescent="0.25">
      <c r="A65">
        <v>27</v>
      </c>
      <c r="B65" t="str">
        <f t="shared" si="5"/>
        <v>0x01B</v>
      </c>
      <c r="C65" t="s">
        <v>168</v>
      </c>
      <c r="D65" s="11" t="s">
        <v>132</v>
      </c>
      <c r="E65" s="12"/>
    </row>
    <row r="66" spans="1:5" x14ac:dyDescent="0.25">
      <c r="A66">
        <v>30</v>
      </c>
      <c r="B66" t="str">
        <f t="shared" si="5"/>
        <v>0x01E</v>
      </c>
      <c r="C66" t="s">
        <v>150</v>
      </c>
      <c r="D66" s="11" t="s">
        <v>151</v>
      </c>
      <c r="E66" s="12" t="s">
        <v>152</v>
      </c>
    </row>
    <row r="67" spans="1:5" x14ac:dyDescent="0.25">
      <c r="A67">
        <v>33</v>
      </c>
      <c r="B67" t="str">
        <f t="shared" si="5"/>
        <v>0x021</v>
      </c>
      <c r="C67" t="s">
        <v>168</v>
      </c>
      <c r="D67" s="11" t="s">
        <v>132</v>
      </c>
      <c r="E67" s="12"/>
    </row>
    <row r="68" spans="1:5" x14ac:dyDescent="0.25">
      <c r="A68">
        <v>36</v>
      </c>
      <c r="B68" t="str">
        <f t="shared" si="5"/>
        <v>0x024</v>
      </c>
      <c r="C68" t="s">
        <v>153</v>
      </c>
      <c r="D68" s="11" t="s">
        <v>154</v>
      </c>
      <c r="E68" s="12" t="s">
        <v>155</v>
      </c>
    </row>
    <row r="69" spans="1:5" x14ac:dyDescent="0.25">
      <c r="A69">
        <v>39</v>
      </c>
      <c r="B69" t="str">
        <f t="shared" si="5"/>
        <v>0x027</v>
      </c>
      <c r="C69" t="s">
        <v>168</v>
      </c>
      <c r="D69" s="11" t="s">
        <v>132</v>
      </c>
      <c r="E69" s="12"/>
    </row>
    <row r="70" spans="1:5" x14ac:dyDescent="0.25">
      <c r="A70">
        <v>42</v>
      </c>
      <c r="B70" t="str">
        <f t="shared" si="5"/>
        <v>0x02A</v>
      </c>
      <c r="C70" t="s">
        <v>149</v>
      </c>
      <c r="D70" s="11" t="s">
        <v>148</v>
      </c>
      <c r="E70" s="12" t="s">
        <v>147</v>
      </c>
    </row>
    <row r="71" spans="1:5" x14ac:dyDescent="0.25">
      <c r="A71">
        <v>45</v>
      </c>
      <c r="B71" t="str">
        <f t="shared" si="5"/>
        <v>0x02D</v>
      </c>
      <c r="C71" t="s">
        <v>168</v>
      </c>
      <c r="D71" s="11" t="s">
        <v>132</v>
      </c>
      <c r="E71" s="12"/>
    </row>
    <row r="72" spans="1:5" x14ac:dyDescent="0.25">
      <c r="A72">
        <v>48</v>
      </c>
      <c r="B72" t="str">
        <f t="shared" si="5"/>
        <v>0x030</v>
      </c>
      <c r="C72" t="s">
        <v>158</v>
      </c>
      <c r="D72" s="11" t="s">
        <v>157</v>
      </c>
      <c r="E72" s="12" t="s">
        <v>156</v>
      </c>
    </row>
    <row r="73" spans="1:5" x14ac:dyDescent="0.25">
      <c r="A73">
        <v>51</v>
      </c>
      <c r="B73" t="str">
        <f t="shared" si="5"/>
        <v>0x033</v>
      </c>
      <c r="C73" t="s">
        <v>168</v>
      </c>
      <c r="D73" s="11" t="s">
        <v>132</v>
      </c>
      <c r="E73" s="12"/>
    </row>
    <row r="74" spans="1:5" x14ac:dyDescent="0.25">
      <c r="A74">
        <v>54</v>
      </c>
      <c r="B74" t="str">
        <f t="shared" si="5"/>
        <v>0x036</v>
      </c>
      <c r="C74" t="s">
        <v>145</v>
      </c>
      <c r="D74" s="11" t="s">
        <v>146</v>
      </c>
      <c r="E74" s="12" t="s">
        <v>142</v>
      </c>
    </row>
    <row r="75" spans="1:5" x14ac:dyDescent="0.25">
      <c r="A75">
        <v>57</v>
      </c>
      <c r="B75" t="str">
        <f t="shared" si="5"/>
        <v>0x039</v>
      </c>
      <c r="C75" t="s">
        <v>168</v>
      </c>
      <c r="D75" s="11" t="s">
        <v>132</v>
      </c>
      <c r="E75" s="12"/>
    </row>
    <row r="76" spans="1:5" x14ac:dyDescent="0.25">
      <c r="A76">
        <v>60</v>
      </c>
      <c r="B76" t="str">
        <f t="shared" si="5"/>
        <v>0x03C</v>
      </c>
      <c r="C76" t="s">
        <v>161</v>
      </c>
      <c r="D76" s="11" t="s">
        <v>160</v>
      </c>
      <c r="E76" s="12" t="s">
        <v>159</v>
      </c>
    </row>
    <row r="77" spans="1:5" x14ac:dyDescent="0.25">
      <c r="A77">
        <v>63</v>
      </c>
      <c r="B77" t="str">
        <f t="shared" si="5"/>
        <v>0x03F</v>
      </c>
      <c r="C77" t="s">
        <v>168</v>
      </c>
      <c r="D77" s="11" t="s">
        <v>132</v>
      </c>
      <c r="E77" s="12"/>
    </row>
    <row r="78" spans="1:5" x14ac:dyDescent="0.25">
      <c r="A78">
        <v>66</v>
      </c>
      <c r="B78" t="str">
        <f t="shared" si="5"/>
        <v>0x042</v>
      </c>
      <c r="C78" t="s">
        <v>164</v>
      </c>
      <c r="D78" s="11" t="s">
        <v>163</v>
      </c>
      <c r="E78" s="12" t="s">
        <v>162</v>
      </c>
    </row>
    <row r="79" spans="1:5" x14ac:dyDescent="0.25">
      <c r="A79">
        <v>69</v>
      </c>
      <c r="B79" t="str">
        <f t="shared" si="5"/>
        <v>0x045</v>
      </c>
      <c r="C79" t="s">
        <v>164</v>
      </c>
      <c r="D79" s="11" t="s">
        <v>132</v>
      </c>
      <c r="E79" s="12"/>
    </row>
    <row r="80" spans="1:5" x14ac:dyDescent="0.25">
      <c r="E80" s="12"/>
    </row>
    <row r="81" spans="1:5" x14ac:dyDescent="0.25">
      <c r="D81"/>
      <c r="E81" s="12"/>
    </row>
    <row r="82" spans="1:5" x14ac:dyDescent="0.25">
      <c r="C82" s="12" t="s">
        <v>177</v>
      </c>
      <c r="D82"/>
      <c r="E82" s="12"/>
    </row>
    <row r="83" spans="1:5" x14ac:dyDescent="0.25">
      <c r="D83"/>
      <c r="E83" s="12"/>
    </row>
    <row r="84" spans="1:5" x14ac:dyDescent="0.25">
      <c r="C84" s="12" t="s">
        <v>178</v>
      </c>
      <c r="D84"/>
      <c r="E84" s="12"/>
    </row>
    <row r="85" spans="1:5" x14ac:dyDescent="0.25">
      <c r="A85">
        <v>0</v>
      </c>
      <c r="B85" t="str">
        <f t="shared" ref="B85:B94" si="6">"0x" &amp; DEC2HEX(A85,3)</f>
        <v>0x000</v>
      </c>
      <c r="C85" t="s">
        <v>181</v>
      </c>
      <c r="D85" s="11" t="s">
        <v>182</v>
      </c>
      <c r="E85" s="12" t="s">
        <v>183</v>
      </c>
    </row>
    <row r="86" spans="1:5" x14ac:dyDescent="0.25">
      <c r="A86">
        <v>3</v>
      </c>
      <c r="B86" t="str">
        <f t="shared" si="6"/>
        <v>0x003</v>
      </c>
      <c r="C86" t="s">
        <v>185</v>
      </c>
      <c r="D86" s="11" t="s">
        <v>186</v>
      </c>
      <c r="E86" s="12"/>
    </row>
    <row r="87" spans="1:5" x14ac:dyDescent="0.25">
      <c r="A87">
        <v>6</v>
      </c>
      <c r="B87" t="str">
        <f t="shared" si="6"/>
        <v>0x006</v>
      </c>
      <c r="C87" t="s">
        <v>83</v>
      </c>
      <c r="D87" s="11" t="s">
        <v>90</v>
      </c>
      <c r="E87" s="12"/>
    </row>
    <row r="88" spans="1:5" x14ac:dyDescent="0.25">
      <c r="A88">
        <v>9</v>
      </c>
      <c r="B88" t="str">
        <f t="shared" si="6"/>
        <v>0x009</v>
      </c>
      <c r="C88" t="s">
        <v>85</v>
      </c>
      <c r="D88" s="11" t="s">
        <v>88</v>
      </c>
      <c r="E88" s="12"/>
    </row>
    <row r="89" spans="1:5" x14ac:dyDescent="0.25">
      <c r="A89">
        <v>12</v>
      </c>
      <c r="B89" t="str">
        <f t="shared" si="6"/>
        <v>0x00C</v>
      </c>
      <c r="C89" t="s">
        <v>191</v>
      </c>
      <c r="D89" s="11" t="s">
        <v>196</v>
      </c>
      <c r="E89" s="12" t="s">
        <v>193</v>
      </c>
    </row>
    <row r="90" spans="1:5" x14ac:dyDescent="0.25">
      <c r="A90">
        <v>15</v>
      </c>
      <c r="B90" t="str">
        <f t="shared" si="6"/>
        <v>0x00F</v>
      </c>
      <c r="C90" t="s">
        <v>187</v>
      </c>
      <c r="D90" s="11" t="s">
        <v>188</v>
      </c>
      <c r="E90" s="12" t="s">
        <v>184</v>
      </c>
    </row>
    <row r="91" spans="1:5" x14ac:dyDescent="0.25">
      <c r="A91">
        <v>18</v>
      </c>
      <c r="B91" t="str">
        <f t="shared" si="6"/>
        <v>0x012</v>
      </c>
      <c r="C91" t="s">
        <v>86</v>
      </c>
      <c r="D91" s="11" t="s">
        <v>197</v>
      </c>
      <c r="E91" s="12"/>
    </row>
    <row r="92" spans="1:5" x14ac:dyDescent="0.25">
      <c r="A92">
        <v>21</v>
      </c>
      <c r="B92" t="str">
        <f t="shared" si="6"/>
        <v>0x015</v>
      </c>
      <c r="C92" t="s">
        <v>189</v>
      </c>
      <c r="D92" s="11" t="s">
        <v>190</v>
      </c>
      <c r="E92" s="12"/>
    </row>
    <row r="93" spans="1:5" x14ac:dyDescent="0.25">
      <c r="A93">
        <v>24</v>
      </c>
      <c r="B93" t="str">
        <f t="shared" si="6"/>
        <v>0x018</v>
      </c>
      <c r="C93" t="s">
        <v>192</v>
      </c>
      <c r="D93" s="11" t="s">
        <v>195</v>
      </c>
      <c r="E93" s="12" t="s">
        <v>194</v>
      </c>
    </row>
    <row r="94" spans="1:5" x14ac:dyDescent="0.25">
      <c r="A94">
        <v>27</v>
      </c>
      <c r="B94" t="str">
        <f t="shared" si="6"/>
        <v>0x01B</v>
      </c>
      <c r="C94" t="s">
        <v>179</v>
      </c>
      <c r="D94" s="11" t="s">
        <v>180</v>
      </c>
      <c r="E94" s="12"/>
    </row>
    <row r="96" spans="1:5" x14ac:dyDescent="0.25">
      <c r="E96" t="s">
        <v>198</v>
      </c>
    </row>
  </sheetData>
  <mergeCells count="2">
    <mergeCell ref="E20:E22"/>
    <mergeCell ref="E23:E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Control Lines</vt:lpstr>
      <vt:lpstr>Some instructions for test</vt:lpstr>
      <vt:lpstr>Test Programs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2017-07-26T15:25:55Z</dcterms:modified>
</cp:coreProperties>
</file>