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s_\Source\Repos\jaca\2nd gen - 8 bit cpu\VGA output\"/>
    </mc:Choice>
  </mc:AlternateContent>
  <xr:revisionPtr revIDLastSave="0" documentId="10_ncr:8100000_{98FA2ADE-0FAE-4459-B60F-E686AC50D743}" xr6:coauthVersionLast="34" xr6:coauthVersionMax="34" xr10:uidLastSave="{00000000-0000-0000-0000-000000000000}"/>
  <bookViews>
    <workbookView xWindow="360" yWindow="168" windowWidth="23952" windowHeight="11256" xr2:uid="{00000000-000D-0000-FFFF-FFFF00000000}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D2" i="1"/>
  <c r="Z7" i="1" l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7" i="1"/>
  <c r="J6" i="1"/>
  <c r="J5" i="1"/>
  <c r="J4" i="1"/>
  <c r="J3" i="1"/>
  <c r="I7" i="1"/>
  <c r="I6" i="1"/>
  <c r="I5" i="1"/>
  <c r="I4" i="1"/>
  <c r="I3" i="1"/>
  <c r="H7" i="1"/>
  <c r="H6" i="1"/>
  <c r="H5" i="1"/>
  <c r="H4" i="1"/>
  <c r="H3" i="1"/>
  <c r="D16" i="1" l="1"/>
  <c r="C16" i="1"/>
  <c r="F6" i="1" l="1"/>
  <c r="F5" i="1"/>
  <c r="F4" i="1"/>
  <c r="F3" i="1"/>
  <c r="F16" i="1" l="1"/>
  <c r="B17" i="1"/>
  <c r="B16" i="1"/>
  <c r="D5" i="1" l="1"/>
  <c r="C6" i="1"/>
  <c r="D6" i="1" s="1"/>
  <c r="C5" i="1"/>
  <c r="C4" i="1"/>
  <c r="D4" i="1" s="1"/>
  <c r="C3" i="1"/>
  <c r="C17" i="1" s="1"/>
  <c r="B14" i="1"/>
  <c r="B7" i="1"/>
  <c r="F7" i="1" s="1"/>
  <c r="C7" i="1" l="1"/>
  <c r="D7" i="1" s="1"/>
  <c r="D3" i="1"/>
  <c r="D17" i="1" l="1"/>
  <c r="F17" i="1"/>
</calcChain>
</file>

<file path=xl/sharedStrings.xml><?xml version="1.0" encoding="utf-8"?>
<sst xmlns="http://schemas.openxmlformats.org/spreadsheetml/2006/main" count="24" uniqueCount="23">
  <si>
    <t>Source:</t>
  </si>
  <si>
    <t>http://lucidscience.com/pro-vga%20video%20generator-7.aspx</t>
  </si>
  <si>
    <t>20 MHz</t>
  </si>
  <si>
    <t>Horiz</t>
  </si>
  <si>
    <t>Total</t>
  </si>
  <si>
    <t>Vert</t>
  </si>
  <si>
    <t>10 MHz</t>
  </si>
  <si>
    <t>5 MHz</t>
  </si>
  <si>
    <t>Resolution: 128 x 96</t>
  </si>
  <si>
    <t>5 lines repeated (480 / 5 = 96)</t>
  </si>
  <si>
    <t>Lines</t>
  </si>
  <si>
    <t>Bytes used (1 byte/pixel)</t>
  </si>
  <si>
    <t>1 MHz</t>
  </si>
  <si>
    <t>Other tries (only 2 and 4 leads to integer results):</t>
  </si>
  <si>
    <t>HPX (Horiz. Pixels)</t>
  </si>
  <si>
    <t>HFP (Horiz. Front Porch)</t>
  </si>
  <si>
    <t>HSP (Horiz. Sync Pulse)</t>
  </si>
  <si>
    <t>HBP (Horiz. Back Porch)</t>
  </si>
  <si>
    <t>VLN (Vert. Lines)</t>
  </si>
  <si>
    <t>VFP (Vert. Front Porch)</t>
  </si>
  <si>
    <t>VSP (Vert. Sync Pulse)</t>
  </si>
  <si>
    <t>VBP (Vert. Back Porch)</t>
  </si>
  <si>
    <t>Time (sec.)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</si>
</sst>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1" fillId="0" borderId="0" xfId="0" applyFont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0" fillId="0" borderId="6" xfId="0" applyBorder="1"/>
    <xf numFmtId="168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1" fillId="3" borderId="7" xfId="0" applyFont="1" applyFill="1" applyBorder="1" applyAlignment="1">
      <alignment horizontal="center"/>
    </xf>
    <xf numFmtId="0" fontId="0" fillId="3" borderId="6" xfId="0" applyFont="1" applyFill="1" applyBorder="1"/>
    <xf numFmtId="168" fontId="0" fillId="0" borderId="7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ucidscience.com/pro-vga%20video%20generator-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="90" zoomScaleNormal="90" workbookViewId="0">
      <selection activeCell="C32" sqref="C32"/>
    </sheetView>
  </sheetViews>
  <sheetFormatPr defaultRowHeight="14.4" x14ac:dyDescent="0.3"/>
  <cols>
    <col min="1" max="1" width="23.5546875" bestFit="1" customWidth="1"/>
    <col min="2" max="2" width="8.5546875" bestFit="1" customWidth="1"/>
    <col min="4" max="4" width="11.109375" bestFit="1" customWidth="1"/>
    <col min="5" max="5" width="13.77734375" bestFit="1" customWidth="1"/>
    <col min="7" max="7" width="3.44140625" customWidth="1"/>
  </cols>
  <sheetData>
    <row r="1" spans="1:26" s="6" customFormat="1" x14ac:dyDescent="0.3">
      <c r="A1" s="5"/>
      <c r="B1" s="5" t="s">
        <v>2</v>
      </c>
      <c r="C1" s="8" t="s">
        <v>6</v>
      </c>
      <c r="D1" s="14" t="s">
        <v>7</v>
      </c>
      <c r="E1" s="15"/>
      <c r="F1" s="11" t="s">
        <v>12</v>
      </c>
      <c r="G1" s="7"/>
      <c r="H1" s="7" t="s">
        <v>13</v>
      </c>
    </row>
    <row r="2" spans="1:26" s="2" customFormat="1" x14ac:dyDescent="0.3">
      <c r="A2" s="4" t="s">
        <v>3</v>
      </c>
      <c r="B2" s="4"/>
      <c r="C2" s="9"/>
      <c r="D2" s="25">
        <f>1/5000000</f>
        <v>1.9999999999999999E-7</v>
      </c>
      <c r="E2" s="24" t="s">
        <v>22</v>
      </c>
      <c r="F2" s="12"/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</row>
    <row r="3" spans="1:26" x14ac:dyDescent="0.3">
      <c r="A3" s="3" t="s">
        <v>14</v>
      </c>
      <c r="B3" s="3">
        <v>512</v>
      </c>
      <c r="C3" s="10">
        <f>B3/2</f>
        <v>256</v>
      </c>
      <c r="D3" s="18">
        <f>C3/2</f>
        <v>128</v>
      </c>
      <c r="E3" s="26">
        <f>D3*$D$2</f>
        <v>2.5599999999999999E-5</v>
      </c>
      <c r="F3" s="13">
        <f>B3/20</f>
        <v>25.6</v>
      </c>
      <c r="H3">
        <f>$B3/H$2</f>
        <v>256</v>
      </c>
      <c r="I3">
        <f>$B3/I$2</f>
        <v>170.66666666666666</v>
      </c>
      <c r="J3">
        <f>$B3/J$2</f>
        <v>128</v>
      </c>
      <c r="K3">
        <f t="shared" ref="K3:Z7" si="0">$B3/K$2</f>
        <v>102.4</v>
      </c>
      <c r="L3">
        <f t="shared" si="0"/>
        <v>85.333333333333329</v>
      </c>
      <c r="M3">
        <f t="shared" si="0"/>
        <v>73.142857142857139</v>
      </c>
      <c r="N3">
        <f t="shared" si="0"/>
        <v>64</v>
      </c>
      <c r="O3">
        <f t="shared" si="0"/>
        <v>56.888888888888886</v>
      </c>
      <c r="P3">
        <f t="shared" si="0"/>
        <v>51.2</v>
      </c>
      <c r="Q3">
        <f t="shared" si="0"/>
        <v>46.545454545454547</v>
      </c>
      <c r="R3">
        <f t="shared" si="0"/>
        <v>42.666666666666664</v>
      </c>
      <c r="S3">
        <f t="shared" si="0"/>
        <v>39.384615384615387</v>
      </c>
      <c r="T3">
        <f t="shared" si="0"/>
        <v>36.571428571428569</v>
      </c>
      <c r="U3">
        <f t="shared" si="0"/>
        <v>34.133333333333333</v>
      </c>
      <c r="V3">
        <f t="shared" si="0"/>
        <v>32</v>
      </c>
      <c r="W3">
        <f t="shared" si="0"/>
        <v>30.117647058823529</v>
      </c>
      <c r="X3">
        <f t="shared" si="0"/>
        <v>28.444444444444443</v>
      </c>
      <c r="Y3">
        <f t="shared" si="0"/>
        <v>26.94736842105263</v>
      </c>
      <c r="Z3">
        <f t="shared" si="0"/>
        <v>25.6</v>
      </c>
    </row>
    <row r="4" spans="1:26" x14ac:dyDescent="0.3">
      <c r="A4" s="3" t="s">
        <v>15</v>
      </c>
      <c r="B4" s="3">
        <v>12</v>
      </c>
      <c r="C4" s="10">
        <f t="shared" ref="C4:D7" si="1">B4/2</f>
        <v>6</v>
      </c>
      <c r="D4" s="18">
        <f t="shared" si="1"/>
        <v>3</v>
      </c>
      <c r="E4" s="19">
        <f>D4*$D$2</f>
        <v>5.9999999999999997E-7</v>
      </c>
      <c r="F4" s="13">
        <f t="shared" ref="F4:F7" si="2">B4/20</f>
        <v>0.6</v>
      </c>
      <c r="H4">
        <f t="shared" ref="H4:W7" si="3">$B4/H$2</f>
        <v>6</v>
      </c>
      <c r="I4">
        <f t="shared" si="3"/>
        <v>4</v>
      </c>
      <c r="J4">
        <f t="shared" si="3"/>
        <v>3</v>
      </c>
      <c r="K4">
        <f t="shared" si="3"/>
        <v>2.4</v>
      </c>
      <c r="L4">
        <f t="shared" si="3"/>
        <v>2</v>
      </c>
      <c r="M4">
        <f t="shared" si="3"/>
        <v>1.7142857142857142</v>
      </c>
      <c r="N4">
        <f t="shared" si="3"/>
        <v>1.5</v>
      </c>
      <c r="O4">
        <f t="shared" si="3"/>
        <v>1.3333333333333333</v>
      </c>
      <c r="P4">
        <f t="shared" si="3"/>
        <v>1.2</v>
      </c>
      <c r="Q4">
        <f t="shared" si="3"/>
        <v>1.0909090909090908</v>
      </c>
      <c r="R4">
        <f t="shared" si="3"/>
        <v>1</v>
      </c>
      <c r="S4">
        <f t="shared" si="3"/>
        <v>0.92307692307692313</v>
      </c>
      <c r="T4">
        <f t="shared" si="3"/>
        <v>0.8571428571428571</v>
      </c>
      <c r="U4">
        <f t="shared" si="3"/>
        <v>0.8</v>
      </c>
      <c r="V4">
        <f t="shared" si="3"/>
        <v>0.75</v>
      </c>
      <c r="W4">
        <f t="shared" si="3"/>
        <v>0.70588235294117652</v>
      </c>
      <c r="X4">
        <f t="shared" si="0"/>
        <v>0.66666666666666663</v>
      </c>
      <c r="Y4">
        <f t="shared" si="0"/>
        <v>0.63157894736842102</v>
      </c>
      <c r="Z4">
        <f t="shared" si="0"/>
        <v>0.6</v>
      </c>
    </row>
    <row r="5" spans="1:26" x14ac:dyDescent="0.3">
      <c r="A5" s="3" t="s">
        <v>16</v>
      </c>
      <c r="B5" s="3">
        <v>76</v>
      </c>
      <c r="C5" s="10">
        <f t="shared" si="1"/>
        <v>38</v>
      </c>
      <c r="D5" s="18">
        <f t="shared" si="1"/>
        <v>19</v>
      </c>
      <c r="E5" s="19">
        <f>D5*$D$2</f>
        <v>3.8E-6</v>
      </c>
      <c r="F5" s="13">
        <f t="shared" si="2"/>
        <v>3.8</v>
      </c>
      <c r="H5">
        <f t="shared" si="3"/>
        <v>38</v>
      </c>
      <c r="I5">
        <f t="shared" si="3"/>
        <v>25.333333333333332</v>
      </c>
      <c r="J5">
        <f t="shared" si="3"/>
        <v>19</v>
      </c>
      <c r="K5">
        <f t="shared" si="0"/>
        <v>15.2</v>
      </c>
      <c r="L5">
        <f t="shared" si="0"/>
        <v>12.666666666666666</v>
      </c>
      <c r="M5">
        <f t="shared" si="0"/>
        <v>10.857142857142858</v>
      </c>
      <c r="N5">
        <f t="shared" si="0"/>
        <v>9.5</v>
      </c>
      <c r="O5">
        <f t="shared" si="0"/>
        <v>8.4444444444444446</v>
      </c>
      <c r="P5">
        <f t="shared" si="0"/>
        <v>7.6</v>
      </c>
      <c r="Q5">
        <f t="shared" si="0"/>
        <v>6.9090909090909092</v>
      </c>
      <c r="R5">
        <f t="shared" si="0"/>
        <v>6.333333333333333</v>
      </c>
      <c r="S5">
        <f t="shared" si="0"/>
        <v>5.8461538461538458</v>
      </c>
      <c r="T5">
        <f t="shared" si="0"/>
        <v>5.4285714285714288</v>
      </c>
      <c r="U5">
        <f t="shared" si="0"/>
        <v>5.0666666666666664</v>
      </c>
      <c r="V5">
        <f t="shared" si="0"/>
        <v>4.75</v>
      </c>
      <c r="W5">
        <f t="shared" si="0"/>
        <v>4.4705882352941178</v>
      </c>
      <c r="X5">
        <f t="shared" si="0"/>
        <v>4.2222222222222223</v>
      </c>
      <c r="Y5">
        <f t="shared" si="0"/>
        <v>4</v>
      </c>
      <c r="Z5">
        <f t="shared" si="0"/>
        <v>3.8</v>
      </c>
    </row>
    <row r="6" spans="1:26" x14ac:dyDescent="0.3">
      <c r="A6" s="3" t="s">
        <v>17</v>
      </c>
      <c r="B6" s="3">
        <v>36</v>
      </c>
      <c r="C6" s="10">
        <f t="shared" si="1"/>
        <v>18</v>
      </c>
      <c r="D6" s="18">
        <f t="shared" si="1"/>
        <v>9</v>
      </c>
      <c r="E6" s="19">
        <f>D6*$D$2</f>
        <v>1.7999999999999999E-6</v>
      </c>
      <c r="F6" s="13">
        <f t="shared" si="2"/>
        <v>1.8</v>
      </c>
      <c r="H6">
        <f t="shared" si="3"/>
        <v>18</v>
      </c>
      <c r="I6">
        <f t="shared" si="3"/>
        <v>12</v>
      </c>
      <c r="J6">
        <f t="shared" si="3"/>
        <v>9</v>
      </c>
      <c r="K6">
        <f t="shared" si="0"/>
        <v>7.2</v>
      </c>
      <c r="L6">
        <f t="shared" si="0"/>
        <v>6</v>
      </c>
      <c r="M6">
        <f t="shared" si="0"/>
        <v>5.1428571428571432</v>
      </c>
      <c r="N6">
        <f t="shared" si="0"/>
        <v>4.5</v>
      </c>
      <c r="O6">
        <f t="shared" si="0"/>
        <v>4</v>
      </c>
      <c r="P6">
        <f t="shared" si="0"/>
        <v>3.6</v>
      </c>
      <c r="Q6">
        <f t="shared" si="0"/>
        <v>3.2727272727272729</v>
      </c>
      <c r="R6">
        <f t="shared" si="0"/>
        <v>3</v>
      </c>
      <c r="S6">
        <f t="shared" si="0"/>
        <v>2.7692307692307692</v>
      </c>
      <c r="T6">
        <f t="shared" si="0"/>
        <v>2.5714285714285716</v>
      </c>
      <c r="U6">
        <f t="shared" si="0"/>
        <v>2.4</v>
      </c>
      <c r="V6">
        <f t="shared" si="0"/>
        <v>2.25</v>
      </c>
      <c r="W6">
        <f t="shared" si="0"/>
        <v>2.1176470588235294</v>
      </c>
      <c r="X6">
        <f t="shared" si="0"/>
        <v>2</v>
      </c>
      <c r="Y6">
        <f t="shared" si="0"/>
        <v>1.8947368421052631</v>
      </c>
      <c r="Z6">
        <f t="shared" si="0"/>
        <v>1.8</v>
      </c>
    </row>
    <row r="7" spans="1:26" x14ac:dyDescent="0.3">
      <c r="A7" s="3" t="s">
        <v>4</v>
      </c>
      <c r="B7" s="3">
        <f>SUM(B3:B6)</f>
        <v>636</v>
      </c>
      <c r="C7" s="10">
        <f t="shared" si="1"/>
        <v>318</v>
      </c>
      <c r="D7" s="18">
        <f t="shared" si="1"/>
        <v>159</v>
      </c>
      <c r="E7" s="19">
        <f>D7*$D$2</f>
        <v>3.18E-5</v>
      </c>
      <c r="F7" s="13">
        <f t="shared" si="2"/>
        <v>31.8</v>
      </c>
      <c r="H7">
        <f t="shared" si="3"/>
        <v>318</v>
      </c>
      <c r="I7">
        <f t="shared" si="3"/>
        <v>212</v>
      </c>
      <c r="J7">
        <f t="shared" si="3"/>
        <v>159</v>
      </c>
      <c r="K7">
        <f t="shared" si="0"/>
        <v>127.2</v>
      </c>
      <c r="L7">
        <f t="shared" si="0"/>
        <v>106</v>
      </c>
      <c r="M7">
        <f t="shared" si="0"/>
        <v>90.857142857142861</v>
      </c>
      <c r="N7">
        <f t="shared" si="0"/>
        <v>79.5</v>
      </c>
      <c r="O7">
        <f t="shared" si="0"/>
        <v>70.666666666666671</v>
      </c>
      <c r="P7">
        <f t="shared" si="0"/>
        <v>63.6</v>
      </c>
      <c r="Q7">
        <f t="shared" si="0"/>
        <v>57.81818181818182</v>
      </c>
      <c r="R7">
        <f t="shared" si="0"/>
        <v>53</v>
      </c>
      <c r="S7">
        <f t="shared" si="0"/>
        <v>48.92307692307692</v>
      </c>
      <c r="T7">
        <f t="shared" si="0"/>
        <v>45.428571428571431</v>
      </c>
      <c r="U7">
        <f t="shared" si="0"/>
        <v>42.4</v>
      </c>
      <c r="V7">
        <f t="shared" si="0"/>
        <v>39.75</v>
      </c>
      <c r="W7">
        <f t="shared" si="0"/>
        <v>37.411764705882355</v>
      </c>
      <c r="X7">
        <f t="shared" si="0"/>
        <v>35.333333333333336</v>
      </c>
      <c r="Y7">
        <f t="shared" si="0"/>
        <v>33.473684210526315</v>
      </c>
      <c r="Z7">
        <f t="shared" si="0"/>
        <v>31.8</v>
      </c>
    </row>
    <row r="8" spans="1:26" x14ac:dyDescent="0.3">
      <c r="A8" s="3"/>
      <c r="B8" s="3"/>
      <c r="C8" s="10"/>
      <c r="D8" s="18"/>
      <c r="E8" s="20"/>
      <c r="F8" s="13"/>
    </row>
    <row r="9" spans="1:26" s="2" customFormat="1" x14ac:dyDescent="0.3">
      <c r="A9" s="4" t="s">
        <v>5</v>
      </c>
      <c r="B9" s="4"/>
      <c r="C9" s="9"/>
      <c r="D9" s="16"/>
      <c r="E9" s="17"/>
      <c r="F9" s="12"/>
    </row>
    <row r="10" spans="1:26" x14ac:dyDescent="0.3">
      <c r="A10" s="3" t="s">
        <v>18</v>
      </c>
      <c r="B10" s="3">
        <v>480</v>
      </c>
      <c r="C10" s="10">
        <v>480</v>
      </c>
      <c r="D10" s="18">
        <v>480</v>
      </c>
      <c r="E10" s="20"/>
      <c r="F10" s="13">
        <v>480</v>
      </c>
    </row>
    <row r="11" spans="1:26" x14ac:dyDescent="0.3">
      <c r="A11" s="3" t="s">
        <v>19</v>
      </c>
      <c r="B11" s="3">
        <v>11</v>
      </c>
      <c r="C11" s="10"/>
      <c r="D11" s="18"/>
      <c r="E11" s="20"/>
      <c r="F11" s="13"/>
    </row>
    <row r="12" spans="1:26" x14ac:dyDescent="0.3">
      <c r="A12" s="3" t="s">
        <v>20</v>
      </c>
      <c r="B12" s="3">
        <v>2</v>
      </c>
      <c r="C12" s="10"/>
      <c r="D12" s="18"/>
      <c r="E12" s="20"/>
      <c r="F12" s="13"/>
    </row>
    <row r="13" spans="1:26" x14ac:dyDescent="0.3">
      <c r="A13" s="3" t="s">
        <v>21</v>
      </c>
      <c r="B13" s="3">
        <v>31</v>
      </c>
      <c r="C13" s="10"/>
      <c r="D13" s="18"/>
      <c r="E13" s="20"/>
      <c r="F13" s="13"/>
    </row>
    <row r="14" spans="1:26" ht="15" thickBot="1" x14ac:dyDescent="0.35">
      <c r="A14" s="23" t="s">
        <v>4</v>
      </c>
      <c r="B14" s="3">
        <f>SUM(B10:B13)</f>
        <v>524</v>
      </c>
      <c r="C14" s="10"/>
      <c r="D14" s="21"/>
      <c r="E14" s="22"/>
      <c r="F14" s="13"/>
    </row>
    <row r="16" spans="1:26" x14ac:dyDescent="0.3">
      <c r="A16" t="s">
        <v>10</v>
      </c>
      <c r="B16">
        <f>B10</f>
        <v>480</v>
      </c>
      <c r="C16">
        <f>C10/2</f>
        <v>240</v>
      </c>
      <c r="D16">
        <f>$D10/5</f>
        <v>96</v>
      </c>
      <c r="F16">
        <f>$D10/5</f>
        <v>96</v>
      </c>
    </row>
    <row r="17" spans="1:6" x14ac:dyDescent="0.3">
      <c r="A17" t="s">
        <v>11</v>
      </c>
      <c r="B17">
        <f>B3*B16</f>
        <v>245760</v>
      </c>
      <c r="C17">
        <f>C3*C16</f>
        <v>61440</v>
      </c>
      <c r="D17">
        <f>$D3*D16</f>
        <v>12288</v>
      </c>
      <c r="F17">
        <f>$D3*F16</f>
        <v>12288</v>
      </c>
    </row>
    <row r="20" spans="1:6" x14ac:dyDescent="0.3">
      <c r="D20" t="s">
        <v>8</v>
      </c>
    </row>
    <row r="21" spans="1:6" x14ac:dyDescent="0.3">
      <c r="D21" t="s">
        <v>9</v>
      </c>
    </row>
    <row r="32" spans="1:6" x14ac:dyDescent="0.3">
      <c r="B32" t="s">
        <v>0</v>
      </c>
      <c r="C32" s="1" t="s">
        <v>1</v>
      </c>
    </row>
  </sheetData>
  <hyperlinks>
    <hyperlink ref="C32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Andre Silva</cp:lastModifiedBy>
  <dcterms:created xsi:type="dcterms:W3CDTF">2018-01-10T19:18:59Z</dcterms:created>
  <dcterms:modified xsi:type="dcterms:W3CDTF">2018-07-26T04:55:13Z</dcterms:modified>
</cp:coreProperties>
</file>