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p_generator\templates_docs\"/>
    </mc:Choice>
  </mc:AlternateContent>
  <xr:revisionPtr revIDLastSave="0" documentId="8_{0D67D8B9-1BFE-4B3F-8A99-E48C4587155F}" xr6:coauthVersionLast="47" xr6:coauthVersionMax="47" xr10:uidLastSave="{00000000-0000-0000-0000-000000000000}"/>
  <bookViews>
    <workbookView xWindow="-120" yWindow="-120" windowWidth="29040" windowHeight="15990" tabRatio="294" xr2:uid="{00000000-000D-0000-FFFF-FFFF00000000}"/>
  </bookViews>
  <sheets>
    <sheet name="расчет" sheetId="4" r:id="rId1"/>
  </sheets>
  <definedNames>
    <definedName name="_xlnm._FilterDatabase" localSheetId="0" hidden="1">расчет!$A$9:$AG$36</definedName>
    <definedName name="Длина_сделки">расчет!$K$15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X11" i="4" l="1"/>
  <c r="L10" i="4" l="1"/>
  <c r="I10" i="4" l="1"/>
  <c r="J10" i="4" s="1"/>
  <c r="I11" i="4" l="1"/>
  <c r="O16" i="4" s="1"/>
  <c r="I36" i="4"/>
  <c r="I12" i="4" l="1"/>
  <c r="O17" i="4" s="1"/>
  <c r="I34" i="4"/>
  <c r="I24" i="4" l="1"/>
  <c r="N10" i="4"/>
  <c r="W10" i="4" l="1"/>
  <c r="K15" i="4" l="1"/>
  <c r="Q10" i="4" l="1"/>
  <c r="Q11" i="4" s="1"/>
  <c r="T10" i="4" l="1"/>
  <c r="R10" i="4"/>
  <c r="S10" i="4" s="1"/>
  <c r="S11" i="4" s="1"/>
  <c r="O10" i="4"/>
  <c r="O11" i="4" s="1"/>
  <c r="Y10" i="4" l="1"/>
  <c r="Y11" i="4" s="1"/>
  <c r="I30" i="4" s="1"/>
  <c r="V10" i="4"/>
  <c r="I28" i="4" l="1"/>
  <c r="I29" i="4" s="1"/>
  <c r="I35" i="4"/>
  <c r="I31" i="4" l="1"/>
  <c r="I19" i="4" l="1"/>
  <c r="I37" i="4"/>
  <c r="I25" i="4" l="1"/>
  <c r="J25" i="4" s="1"/>
  <c r="I26" i="4" l="1"/>
  <c r="I33" i="4" l="1"/>
  <c r="U10" i="4" l="1"/>
  <c r="U11" i="4" s="1"/>
  <c r="Z11" i="4" s="1"/>
  <c r="I32" i="4" l="1"/>
  <c r="I27" i="4" s="1"/>
  <c r="I38" i="4" s="1"/>
  <c r="J38" i="4" s="1"/>
  <c r="Z10" i="4"/>
  <c r="I40" i="4" l="1"/>
</calcChain>
</file>

<file path=xl/sharedStrings.xml><?xml version="1.0" encoding="utf-8"?>
<sst xmlns="http://schemas.openxmlformats.org/spreadsheetml/2006/main" count="91" uniqueCount="85">
  <si>
    <t>По номенклатуре:</t>
  </si>
  <si>
    <t>Потребитель</t>
  </si>
  <si>
    <t>Поставщик</t>
  </si>
  <si>
    <t>Номенклатура заказа / характеристика</t>
  </si>
  <si>
    <t>Ед. изм.</t>
  </si>
  <si>
    <t>Кол-во</t>
  </si>
  <si>
    <t>Наименование поставщика / Склад резервирования</t>
  </si>
  <si>
    <t>По потребителю:</t>
  </si>
  <si>
    <t>Фактически оплачено по спецификации</t>
  </si>
  <si>
    <t>Процент оплаты</t>
  </si>
  <si>
    <t>Итого по спецификации</t>
  </si>
  <si>
    <t>№</t>
  </si>
  <si>
    <t>Итого по бюджету сделки</t>
  </si>
  <si>
    <t>Прогноз выручки по контракту</t>
  </si>
  <si>
    <t>Сумма НДС (начислено)</t>
  </si>
  <si>
    <t>Менеджер:</t>
  </si>
  <si>
    <t>Выручка по контракту (без НДС)</t>
  </si>
  <si>
    <t>Всего прямых затрат, в т.ч. (без НДС)</t>
  </si>
  <si>
    <t>- стоимость контракта</t>
  </si>
  <si>
    <t>- таможенная пошлина (плановая)</t>
  </si>
  <si>
    <t>- транспортные до границы РФ</t>
  </si>
  <si>
    <t>- транспортные по РФ</t>
  </si>
  <si>
    <t>Бондарева В. В.</t>
  </si>
  <si>
    <t>Маржинальный доход (вклад на покрытие), руб</t>
  </si>
  <si>
    <t>Скидка, %</t>
  </si>
  <si>
    <t>Маржинальный доход , %</t>
  </si>
  <si>
    <t xml:space="preserve">Договор поставки: </t>
  </si>
  <si>
    <t>Коммерческий директор:</t>
  </si>
  <si>
    <t>Вес, кг</t>
  </si>
  <si>
    <t>Логистики КНР за ед</t>
  </si>
  <si>
    <t>ИТОГО Логистики КНР</t>
  </si>
  <si>
    <t>Итого вес, кг</t>
  </si>
  <si>
    <t>ИТОГО Логистика РФ</t>
  </si>
  <si>
    <t>Втулка цилиндрическая биметаллическая Ø170  F-1600</t>
  </si>
  <si>
    <t>Втулка цилиндрическая биметаллическая Ø160 F-1600</t>
  </si>
  <si>
    <t>Поршень маслостойкий полиуретановый Ø160 F-1600</t>
  </si>
  <si>
    <t>Поршень маслостойкий полиуретановый Ø140 F-1600</t>
  </si>
  <si>
    <t>Втулка цилиндрическая биметаллическая Ø140 УНБТ 1180</t>
  </si>
  <si>
    <t>Втулка цилиндрическая биметаллическая Ø170  УНБТ 1180</t>
  </si>
  <si>
    <t xml:space="preserve">Втулка цилиндрическая биметаллическая Ø180  F-1600 </t>
  </si>
  <si>
    <t>Поршень маслостойкий полиуретановый Ø180 F-1600</t>
  </si>
  <si>
    <t>Втулка цилиндрическая биметаллическая Ø140 F-</t>
  </si>
  <si>
    <t>Логистика РФ за шт</t>
  </si>
  <si>
    <t>Маржа</t>
  </si>
  <si>
    <t>Пошлина</t>
  </si>
  <si>
    <t>Цена без НДС</t>
  </si>
  <si>
    <t>Сумма, без НДС</t>
  </si>
  <si>
    <t>Сумма без НДС</t>
  </si>
  <si>
    <t>ИТОГО с НДС</t>
  </si>
  <si>
    <t>Цена металла, без НДС</t>
  </si>
  <si>
    <t>Номер чертежа</t>
  </si>
  <si>
    <t>Цена Китай, без НДС</t>
  </si>
  <si>
    <t>шт.</t>
  </si>
  <si>
    <t>КРЕДИТ</t>
  </si>
  <si>
    <t>БАНКОВСКАЯ ГАРАНТИЯ</t>
  </si>
  <si>
    <t>ДА</t>
  </si>
  <si>
    <t>НЕТ</t>
  </si>
  <si>
    <t>Длина сделки</t>
  </si>
  <si>
    <t>Ген. директор</t>
  </si>
  <si>
    <t>Бюджет сделки по документу Спецификация ___ от  _____ 2024 г.
 на момент последнего движения</t>
  </si>
  <si>
    <t>Тунегов Я.Ю.</t>
  </si>
  <si>
    <t>ТД РИНАКО</t>
  </si>
  <si>
    <t>Материал</t>
  </si>
  <si>
    <t>№ п/п</t>
  </si>
  <si>
    <t>РФ</t>
  </si>
  <si>
    <t>КНР</t>
  </si>
  <si>
    <t xml:space="preserve"> - сертификация</t>
  </si>
  <si>
    <t>Номер тендера:</t>
  </si>
  <si>
    <t>Заказчик:</t>
  </si>
  <si>
    <t>Отдел:</t>
  </si>
  <si>
    <t>Дата формирования:</t>
  </si>
  <si>
    <t>¥/кг продажа</t>
  </si>
  <si>
    <t>¥/кг покупка</t>
  </si>
  <si>
    <t>Итого без ндс</t>
  </si>
  <si>
    <t>Итого с ндс</t>
  </si>
  <si>
    <t>ПНР</t>
  </si>
  <si>
    <t xml:space="preserve"> - шеф-монтаж</t>
  </si>
  <si>
    <t xml:space="preserve">KONTRAGENT
</t>
  </si>
  <si>
    <t xml:space="preserve">Условия оплаты:  100% в течение 30 календарных дней от даты поставки
</t>
  </si>
  <si>
    <t>Условия Поставки: 140-150 календарных дней с даты подписания спецификации последней стороной.</t>
  </si>
  <si>
    <t>%</t>
  </si>
  <si>
    <t>Власов М.Д.</t>
  </si>
  <si>
    <t>КНР-</t>
  </si>
  <si>
    <t>Сумма в рублях</t>
  </si>
  <si>
    <t xml:space="preserve"> - стоимость конвертации (3,2%)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</si>
</sst>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[$-415]General"/>
    <numFmt numFmtId="166" formatCode="_ * #,##0.00_ ;_ * \-#,##0.00_ ;_ * &quot;-&quot;??_ ;_ @_ "/>
    <numFmt numFmtId="167" formatCode="[$$-409]#,##0.00"/>
    <numFmt numFmtId="168" formatCode="_-* #,##0.00_р_._-;\-* #,##0.00_р_._-;_-* &quot;-&quot;??_р_._-;_-@_-"/>
    <numFmt numFmtId="169" formatCode="[$$-409]#,##0.0"/>
    <numFmt numFmtId="170" formatCode="0.0"/>
    <numFmt numFmtId="171" formatCode="#,##0.00_ "/>
    <numFmt numFmtId="172" formatCode="_-* #,##0.00[$€-1]_-;\-* #,##0.00[$€-1]_-;_-* &quot;-&quot;??[$€-1]_-"/>
    <numFmt numFmtId="173" formatCode="#,##0.0_ "/>
    <numFmt numFmtId="174" formatCode="_-* #,##0\ &quot;₽&quot;_-;\-* #,##0\ &quot;₽&quot;_-;_-* &quot;-&quot;??\ &quot;₽&quot;_-;_-@_-"/>
    <numFmt numFmtId="175" formatCode="[$¥-478]#,##0.00"/>
    <numFmt numFmtId="176" formatCode="_ [$¥-478]* #,##0_ ;_ [$¥-478]* \-#,##0_ ;_ [$¥-478]* &quot;-&quot;_ ;_ @_ "/>
    <numFmt numFmtId="177" formatCode="[$¥-478]#,##0"/>
    <numFmt numFmtId="178" formatCode="#,##0.00\ &quot;₽&quot;"/>
    <numFmt numFmtId="179" formatCode="[$¥-804]#,##0.00"/>
    <numFmt numFmtId="180" formatCode="&quot;¥&quot;#,##0.00_);[Red]\(&quot;¥&quot;#,##0.00\)"/>
    <numFmt numFmtId="181" formatCode="[$¥-478]#,##0.0"/>
    <numFmt numFmtId="182" formatCode="#,##0.00\ &quot;₽&quot;;[Red]#,##0.00\ &quot;₽&quot;"/>
    <numFmt numFmtId="183" formatCode="_-* #,##0.00\ [$₽-419]_-;\-* #,##0.00\ [$₽-419]_-;_-* &quot;-&quot;??\ [$₽-419]_-;_-@_-"/>
    <numFmt numFmtId="184" formatCode="_ [$¥-804]* #,##0.00_ ;_ [$¥-804]* \-#,##0.00_ ;_ [$¥-804]* &quot;-&quot;??_ ;_ @_ "/>
    <numFmt numFmtId="185" formatCode="_-* #,##0\ _₽_-;\-* #,##0\ _₽_-;_-* &quot;-&quot;??\ _₽_-;_-@_-"/>
  </numFmts>
  <fonts count="40">
    <font>
      <sz val="8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name val="Arial Cyr"/>
      <charset val="134"/>
    </font>
    <font>
      <sz val="12"/>
      <name val="宋体"/>
      <charset val="134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0"/>
      <name val="Helv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204"/>
      <scheme val="minor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 Cyr"/>
      <family val="2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indexed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62">
    <xf numFmtId="0" fontId="0" fillId="0" borderId="0"/>
    <xf numFmtId="0" fontId="11" fillId="0" borderId="3"/>
    <xf numFmtId="44" fontId="14" fillId="0" borderId="0" applyFont="0" applyFill="0" applyBorder="0" applyAlignment="0" applyProtection="0"/>
    <xf numFmtId="0" fontId="15" fillId="0" borderId="3"/>
    <xf numFmtId="0" fontId="16" fillId="0" borderId="3"/>
    <xf numFmtId="165" fontId="10" fillId="0" borderId="3"/>
    <xf numFmtId="0" fontId="12" fillId="0" borderId="3"/>
    <xf numFmtId="166" fontId="9" fillId="0" borderId="3" applyFont="0" applyFill="0" applyBorder="0" applyAlignment="0" applyProtection="0">
      <alignment vertical="center"/>
    </xf>
    <xf numFmtId="0" fontId="9" fillId="0" borderId="3"/>
    <xf numFmtId="166" fontId="9" fillId="0" borderId="3" applyFont="0" applyFill="0" applyBorder="0" applyAlignment="0" applyProtection="0">
      <alignment vertical="center"/>
    </xf>
    <xf numFmtId="0" fontId="17" fillId="0" borderId="3" applyFill="0" applyProtection="0"/>
    <xf numFmtId="166" fontId="8" fillId="0" borderId="3" applyFont="0" applyFill="0" applyBorder="0" applyAlignment="0" applyProtection="0">
      <alignment vertical="center"/>
    </xf>
    <xf numFmtId="0" fontId="8" fillId="0" borderId="3"/>
    <xf numFmtId="9" fontId="18" fillId="0" borderId="0" applyFont="0" applyFill="0" applyBorder="0" applyAlignment="0" applyProtection="0"/>
    <xf numFmtId="168" fontId="7" fillId="0" borderId="3" applyFont="0" applyFill="0" applyBorder="0" applyAlignment="0" applyProtection="0"/>
    <xf numFmtId="168" fontId="6" fillId="0" borderId="3" applyFont="0" applyFill="0" applyBorder="0" applyAlignment="0" applyProtection="0"/>
    <xf numFmtId="166" fontId="19" fillId="0" borderId="3" applyFont="0" applyFill="0" applyBorder="0" applyAlignment="0" applyProtection="0">
      <alignment vertical="center"/>
    </xf>
    <xf numFmtId="0" fontId="5" fillId="0" borderId="3">
      <alignment vertical="center"/>
    </xf>
    <xf numFmtId="0" fontId="17" fillId="0" borderId="3" applyFill="0" applyProtection="0"/>
    <xf numFmtId="0" fontId="4" fillId="0" borderId="3">
      <alignment vertical="center"/>
    </xf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4" fillId="0" borderId="3"/>
    <xf numFmtId="0" fontId="20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172" fontId="17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17" fillId="0" borderId="3" applyFill="0" applyProtection="0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12" fillId="0" borderId="3"/>
    <xf numFmtId="0" fontId="4" fillId="0" borderId="3"/>
    <xf numFmtId="0" fontId="4" fillId="0" borderId="3"/>
    <xf numFmtId="0" fontId="17" fillId="0" borderId="3"/>
    <xf numFmtId="0" fontId="17" fillId="0" borderId="3"/>
    <xf numFmtId="0" fontId="17" fillId="0" borderId="3"/>
    <xf numFmtId="0" fontId="4" fillId="0" borderId="3"/>
    <xf numFmtId="0" fontId="4" fillId="0" borderId="3"/>
    <xf numFmtId="0" fontId="17" fillId="0" borderId="3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7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22" fillId="0" borderId="3"/>
    <xf numFmtId="0" fontId="26" fillId="0" borderId="3" applyNumberFormat="0" applyFill="0" applyBorder="0" applyAlignment="0" applyProtection="0"/>
    <xf numFmtId="0" fontId="17" fillId="0" borderId="3"/>
    <xf numFmtId="0" fontId="20" fillId="0" borderId="3"/>
    <xf numFmtId="0" fontId="17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22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7" fillId="0" borderId="3" applyFill="0" applyProtection="0"/>
    <xf numFmtId="0" fontId="4" fillId="0" borderId="3"/>
    <xf numFmtId="0" fontId="4" fillId="0" borderId="3"/>
    <xf numFmtId="0" fontId="12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25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4" fillId="0" borderId="3">
      <alignment vertical="center"/>
    </xf>
    <xf numFmtId="0" fontId="4" fillId="0" borderId="3"/>
    <xf numFmtId="0" fontId="4" fillId="0" borderId="3"/>
    <xf numFmtId="0" fontId="20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12" fillId="0" borderId="3"/>
    <xf numFmtId="0" fontId="4" fillId="0" borderId="3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25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1" fillId="0" borderId="3"/>
    <xf numFmtId="0" fontId="4" fillId="0" borderId="3"/>
    <xf numFmtId="0" fontId="4" fillId="0" borderId="3">
      <alignment vertical="center"/>
    </xf>
    <xf numFmtId="0" fontId="26" fillId="0" borderId="3" applyNumberFormat="0" applyFill="0" applyBorder="0" applyAlignment="0" applyProtection="0"/>
    <xf numFmtId="0" fontId="21" fillId="0" borderId="3"/>
    <xf numFmtId="0" fontId="4" fillId="0" borderId="3"/>
    <xf numFmtId="0" fontId="4" fillId="0" borderId="3">
      <alignment vertical="center"/>
    </xf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72" fontId="17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2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0" fillId="0" borderId="3"/>
    <xf numFmtId="0" fontId="26" fillId="0" borderId="3" applyNumberFormat="0" applyFill="0" applyBorder="0" applyAlignment="0" applyProtection="0"/>
    <xf numFmtId="0" fontId="20" fillId="0" borderId="3"/>
    <xf numFmtId="0" fontId="26" fillId="0" borderId="3" applyNumberFormat="0" applyFill="0" applyBorder="0" applyAlignment="0" applyProtection="0"/>
    <xf numFmtId="0" fontId="20" fillId="0" borderId="3"/>
    <xf numFmtId="0" fontId="20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17" fillId="0" borderId="3" applyFill="0" applyProtection="0"/>
    <xf numFmtId="0" fontId="4" fillId="0" borderId="3">
      <alignment vertical="center"/>
    </xf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0" fillId="0" borderId="3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20" fillId="0" borderId="3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72" fontId="17" fillId="0" borderId="3"/>
    <xf numFmtId="0" fontId="26" fillId="0" borderId="3" applyNumberFormat="0" applyFill="0" applyBorder="0" applyAlignment="0" applyProtection="0"/>
    <xf numFmtId="172" fontId="17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172" fontId="17" fillId="0" borderId="3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17" fillId="0" borderId="3" applyFill="0" applyProtection="0"/>
    <xf numFmtId="0" fontId="4" fillId="0" borderId="3"/>
    <xf numFmtId="0" fontId="17" fillId="0" borderId="3" applyFill="0" applyProtection="0"/>
    <xf numFmtId="0" fontId="17" fillId="0" borderId="3" applyFill="0" applyProtection="0"/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2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12" fillId="0" borderId="3"/>
    <xf numFmtId="0" fontId="4" fillId="0" borderId="3"/>
    <xf numFmtId="0" fontId="17" fillId="0" borderId="3" applyFill="0" applyProtection="0"/>
    <xf numFmtId="0" fontId="4" fillId="0" borderId="3"/>
    <xf numFmtId="0" fontId="25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12" fillId="0" borderId="3"/>
    <xf numFmtId="168" fontId="4" fillId="0" borderId="3" applyFont="0" applyFill="0" applyBorder="0" applyAlignment="0" applyProtection="0"/>
    <xf numFmtId="0" fontId="4" fillId="0" borderId="3"/>
    <xf numFmtId="0" fontId="17" fillId="0" borderId="3" applyFill="0" applyProtection="0"/>
    <xf numFmtId="0" fontId="17" fillId="0" borderId="3" applyFill="0" applyProtection="0"/>
    <xf numFmtId="0" fontId="17" fillId="0" borderId="3" applyFill="0" applyProtection="0"/>
    <xf numFmtId="0" fontId="4" fillId="0" borderId="3"/>
    <xf numFmtId="0" fontId="17" fillId="0" borderId="3" applyFill="0" applyProtection="0"/>
    <xf numFmtId="0" fontId="12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20" fillId="0" borderId="3"/>
    <xf numFmtId="0" fontId="12" fillId="0" borderId="3"/>
    <xf numFmtId="0" fontId="12" fillId="0" borderId="3"/>
    <xf numFmtId="0" fontId="20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0" fillId="0" borderId="3"/>
    <xf numFmtId="0" fontId="20" fillId="0" borderId="3"/>
    <xf numFmtId="0" fontId="20" fillId="0" borderId="3"/>
    <xf numFmtId="0" fontId="20" fillId="0" borderId="3"/>
    <xf numFmtId="0" fontId="4" fillId="0" borderId="3"/>
    <xf numFmtId="0" fontId="20" fillId="0" borderId="3"/>
    <xf numFmtId="0" fontId="20" fillId="0" borderId="3"/>
    <xf numFmtId="172" fontId="17" fillId="0" borderId="3"/>
    <xf numFmtId="0" fontId="20" fillId="0" borderId="3"/>
    <xf numFmtId="0" fontId="20" fillId="0" borderId="3"/>
    <xf numFmtId="0" fontId="4" fillId="0" borderId="3"/>
    <xf numFmtId="172" fontId="17" fillId="0" borderId="3"/>
    <xf numFmtId="0" fontId="20" fillId="0" borderId="3"/>
    <xf numFmtId="0" fontId="20" fillId="0" borderId="3"/>
    <xf numFmtId="0" fontId="4" fillId="0" borderId="3"/>
    <xf numFmtId="172" fontId="17" fillId="0" borderId="3"/>
    <xf numFmtId="0" fontId="12" fillId="0" borderId="3"/>
    <xf numFmtId="0" fontId="20" fillId="0" borderId="3"/>
    <xf numFmtId="0" fontId="4" fillId="0" borderId="3"/>
    <xf numFmtId="172" fontId="17" fillId="0" borderId="3"/>
    <xf numFmtId="0" fontId="4" fillId="0" borderId="3"/>
    <xf numFmtId="0" fontId="20" fillId="0" borderId="3"/>
    <xf numFmtId="0" fontId="20" fillId="0" borderId="3"/>
    <xf numFmtId="172" fontId="17" fillId="0" borderId="3"/>
    <xf numFmtId="0" fontId="4" fillId="0" borderId="3"/>
    <xf numFmtId="0" fontId="20" fillId="0" borderId="3"/>
    <xf numFmtId="0" fontId="4" fillId="0" borderId="3"/>
    <xf numFmtId="172" fontId="17" fillId="0" borderId="3"/>
    <xf numFmtId="0" fontId="4" fillId="0" borderId="3"/>
    <xf numFmtId="0" fontId="12" fillId="0" borderId="3"/>
    <xf numFmtId="0" fontId="20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12" fillId="0" borderId="3"/>
    <xf numFmtId="0" fontId="4" fillId="0" borderId="3"/>
    <xf numFmtId="0" fontId="12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21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172" fontId="17" fillId="0" borderId="3"/>
    <xf numFmtId="0" fontId="4" fillId="0" borderId="3"/>
    <xf numFmtId="0" fontId="22" fillId="0" borderId="3"/>
    <xf numFmtId="0" fontId="4" fillId="0" borderId="3"/>
    <xf numFmtId="172" fontId="17" fillId="0" borderId="3"/>
    <xf numFmtId="0" fontId="4" fillId="0" borderId="3"/>
    <xf numFmtId="0" fontId="22" fillId="0" borderId="3"/>
    <xf numFmtId="0" fontId="4" fillId="0" borderId="3"/>
    <xf numFmtId="0" fontId="22" fillId="0" borderId="3"/>
    <xf numFmtId="0" fontId="4" fillId="0" borderId="3"/>
    <xf numFmtId="0" fontId="22" fillId="0" borderId="3"/>
    <xf numFmtId="0" fontId="20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168" fontId="4" fillId="0" borderId="3" applyFont="0" applyFill="0" applyBorder="0" applyAlignment="0" applyProtection="0"/>
    <xf numFmtId="0" fontId="4" fillId="0" borderId="3">
      <alignment vertical="center"/>
    </xf>
    <xf numFmtId="172" fontId="17" fillId="0" borderId="3"/>
    <xf numFmtId="0" fontId="22" fillId="0" borderId="3"/>
    <xf numFmtId="0" fontId="22" fillId="0" borderId="3"/>
    <xf numFmtId="172" fontId="17" fillId="0" borderId="3"/>
    <xf numFmtId="172" fontId="17" fillId="0" borderId="3"/>
    <xf numFmtId="172" fontId="17" fillId="0" borderId="3"/>
    <xf numFmtId="0" fontId="12" fillId="0" borderId="3"/>
    <xf numFmtId="172" fontId="17" fillId="0" borderId="3"/>
    <xf numFmtId="0" fontId="20" fillId="0" borderId="3"/>
    <xf numFmtId="0" fontId="20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12" fillId="0" borderId="3"/>
    <xf numFmtId="0" fontId="4" fillId="0" borderId="3"/>
    <xf numFmtId="0" fontId="12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25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166" fontId="23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4" fontId="22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2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22" fillId="0" borderId="3"/>
    <xf numFmtId="0" fontId="22" fillId="0" borderId="3"/>
    <xf numFmtId="166" fontId="4" fillId="0" borderId="3" applyFont="0" applyFill="0" applyBorder="0" applyAlignment="0" applyProtection="0">
      <alignment vertical="center"/>
    </xf>
    <xf numFmtId="0" fontId="22" fillId="0" borderId="3"/>
    <xf numFmtId="0" fontId="22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0" fillId="0" borderId="3"/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17" fillId="0" borderId="3" applyFill="0" applyProtection="0"/>
    <xf numFmtId="0" fontId="17" fillId="0" borderId="3" applyFill="0" applyProtection="0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27" fillId="0" borderId="3"/>
    <xf numFmtId="0" fontId="17" fillId="0" borderId="3" applyFill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12" fillId="0" borderId="3" applyFont="0" applyFill="0" applyBorder="0" applyAlignment="0" applyProtection="0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166" fontId="12" fillId="0" borderId="3" applyFont="0" applyFill="0" applyBorder="0" applyAlignment="0" applyProtection="0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25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5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0" fontId="12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168" fontId="4" fillId="0" borderId="3" applyFont="0" applyFill="0" applyBorder="0" applyAlignment="0" applyProtection="0"/>
    <xf numFmtId="0" fontId="24" fillId="0" borderId="3"/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68" fontId="4" fillId="0" borderId="3" applyFont="0" applyFill="0" applyBorder="0" applyAlignment="0" applyProtection="0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66" fontId="12" fillId="0" borderId="3" applyFont="0" applyFill="0" applyBorder="0" applyAlignment="0" applyProtection="0">
      <alignment vertical="center"/>
    </xf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12" fillId="0" borderId="3"/>
    <xf numFmtId="0" fontId="17" fillId="0" borderId="3" applyFill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17" fillId="0" borderId="3" applyFill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20" fillId="0" borderId="3"/>
    <xf numFmtId="0" fontId="4" fillId="0" borderId="3">
      <alignment vertical="center"/>
    </xf>
    <xf numFmtId="0" fontId="20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20" fillId="0" borderId="3"/>
    <xf numFmtId="0" fontId="4" fillId="0" borderId="3"/>
    <xf numFmtId="0" fontId="20" fillId="0" borderId="3"/>
    <xf numFmtId="0" fontId="4" fillId="0" borderId="3"/>
    <xf numFmtId="0" fontId="20" fillId="0" borderId="3"/>
    <xf numFmtId="0" fontId="20" fillId="0" borderId="3"/>
    <xf numFmtId="0" fontId="17" fillId="0" borderId="3" applyFill="0" applyProtection="0"/>
    <xf numFmtId="0" fontId="20" fillId="0" borderId="3"/>
    <xf numFmtId="0" fontId="17" fillId="0" borderId="3" applyFill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20" fillId="0" borderId="3"/>
    <xf numFmtId="0" fontId="20" fillId="0" borderId="3"/>
    <xf numFmtId="0" fontId="4" fillId="0" borderId="3"/>
    <xf numFmtId="0" fontId="20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0" fontId="20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4" fillId="0" borderId="3"/>
    <xf numFmtId="0" fontId="25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7" fillId="0" borderId="3" applyFill="0" applyProtection="0"/>
    <xf numFmtId="0" fontId="27" fillId="0" borderId="3"/>
    <xf numFmtId="0" fontId="17" fillId="0" borderId="3" applyFill="0" applyProtection="0"/>
    <xf numFmtId="0" fontId="4" fillId="0" borderId="3"/>
    <xf numFmtId="0" fontId="27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2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20" fillId="0" borderId="3" applyFont="0" applyFill="0" applyBorder="0" applyAlignment="0" applyProtection="0"/>
    <xf numFmtId="168" fontId="20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8" fontId="20" fillId="0" borderId="3" applyFont="0" applyFill="0" applyBorder="0" applyAlignment="0" applyProtection="0"/>
    <xf numFmtId="0" fontId="3" fillId="0" borderId="3">
      <alignment vertical="center"/>
    </xf>
    <xf numFmtId="166" fontId="3" fillId="0" borderId="3" applyFont="0" applyFill="0" applyBorder="0" applyAlignment="0" applyProtection="0">
      <alignment vertical="center"/>
    </xf>
    <xf numFmtId="0" fontId="3" fillId="0" borderId="3">
      <alignment vertical="center"/>
    </xf>
    <xf numFmtId="0" fontId="3" fillId="0" borderId="3">
      <alignment vertical="center"/>
    </xf>
    <xf numFmtId="0" fontId="3" fillId="0" borderId="3"/>
    <xf numFmtId="0" fontId="20" fillId="0" borderId="3"/>
    <xf numFmtId="0" fontId="13" fillId="0" borderId="3"/>
    <xf numFmtId="0" fontId="3" fillId="0" borderId="3">
      <alignment vertical="center"/>
    </xf>
    <xf numFmtId="0" fontId="3" fillId="0" borderId="3">
      <alignment vertical="center"/>
    </xf>
    <xf numFmtId="0" fontId="2" fillId="0" borderId="3">
      <alignment vertical="center"/>
    </xf>
    <xf numFmtId="166" fontId="29" fillId="0" borderId="3" applyFont="0" applyFill="0" applyBorder="0" applyAlignment="0" applyProtection="0">
      <alignment vertical="center"/>
    </xf>
    <xf numFmtId="0" fontId="29" fillId="0" borderId="3">
      <alignment vertical="center"/>
    </xf>
    <xf numFmtId="0" fontId="29" fillId="0" borderId="3">
      <alignment vertical="center"/>
    </xf>
    <xf numFmtId="0" fontId="28" fillId="0" borderId="3"/>
    <xf numFmtId="0" fontId="30" fillId="0" borderId="3"/>
    <xf numFmtId="0" fontId="29" fillId="0" borderId="3"/>
    <xf numFmtId="0" fontId="30" fillId="0" borderId="3"/>
    <xf numFmtId="0" fontId="29" fillId="0" borderId="3">
      <alignment vertical="center"/>
    </xf>
    <xf numFmtId="0" fontId="29" fillId="0" borderId="3">
      <alignment vertical="center"/>
    </xf>
    <xf numFmtId="0" fontId="1" fillId="0" borderId="3">
      <alignment vertical="center"/>
    </xf>
    <xf numFmtId="0" fontId="31" fillId="0" borderId="3">
      <alignment vertical="center"/>
    </xf>
  </cellStyleXfs>
  <cellXfs count="185">
    <xf numFmtId="0" fontId="0" fillId="0" borderId="0" xfId="0"/>
    <xf numFmtId="0" fontId="32" fillId="0" borderId="0" xfId="0" applyFont="1" applyAlignment="1">
      <alignment horizontal="left"/>
    </xf>
    <xf numFmtId="0" fontId="32" fillId="0" borderId="1" xfId="0" applyFont="1" applyBorder="1" applyAlignment="1">
      <alignment vertical="top"/>
    </xf>
    <xf numFmtId="0" fontId="32" fillId="3" borderId="20" xfId="0" applyFont="1" applyFill="1" applyBorder="1" applyAlignment="1">
      <alignment vertical="center"/>
    </xf>
    <xf numFmtId="14" fontId="32" fillId="0" borderId="20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vertical="top"/>
    </xf>
    <xf numFmtId="0" fontId="32" fillId="0" borderId="3" xfId="0" applyFont="1" applyBorder="1" applyAlignment="1">
      <alignment horizontal="left" vertical="top"/>
    </xf>
    <xf numFmtId="0" fontId="32" fillId="0" borderId="20" xfId="0" applyFont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vertical="top" wrapText="1"/>
    </xf>
    <xf numFmtId="0" fontId="32" fillId="3" borderId="20" xfId="0" applyFont="1" applyFill="1" applyBorder="1" applyAlignment="1">
      <alignment vertical="center" wrapText="1"/>
    </xf>
    <xf numFmtId="0" fontId="34" fillId="0" borderId="20" xfId="17" applyFont="1" applyBorder="1" applyAlignment="1">
      <alignment horizontal="center" vertical="center" wrapText="1"/>
    </xf>
    <xf numFmtId="0" fontId="32" fillId="0" borderId="3" xfId="0" applyFont="1" applyBorder="1" applyAlignment="1">
      <alignment vertical="top" wrapText="1"/>
    </xf>
    <xf numFmtId="0" fontId="32" fillId="3" borderId="10" xfId="0" applyFont="1" applyFill="1" applyBorder="1" applyAlignment="1">
      <alignment vertical="center" wrapText="1"/>
    </xf>
    <xf numFmtId="0" fontId="34" fillId="0" borderId="20" xfId="17" applyFont="1" applyBorder="1" applyAlignment="1">
      <alignment horizontal="center" vertical="center"/>
    </xf>
    <xf numFmtId="0" fontId="32" fillId="0" borderId="3" xfId="0" applyFont="1" applyBorder="1" applyAlignment="1">
      <alignment horizontal="left"/>
    </xf>
    <xf numFmtId="0" fontId="35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left"/>
    </xf>
    <xf numFmtId="0" fontId="33" fillId="0" borderId="3" xfId="0" applyFont="1" applyBorder="1" applyAlignment="1">
      <alignment horizontal="left" vertical="top"/>
    </xf>
    <xf numFmtId="0" fontId="33" fillId="0" borderId="3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top" wrapText="1"/>
    </xf>
    <xf numFmtId="0" fontId="32" fillId="0" borderId="3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6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center"/>
    </xf>
    <xf numFmtId="1" fontId="32" fillId="0" borderId="20" xfId="0" applyNumberFormat="1" applyFont="1" applyFill="1" applyBorder="1" applyAlignment="1">
      <alignment horizontal="center" vertical="top"/>
    </xf>
    <xf numFmtId="1" fontId="32" fillId="0" borderId="6" xfId="0" applyNumberFormat="1" applyFont="1" applyFill="1" applyBorder="1" applyAlignment="1">
      <alignment horizontal="center" vertical="top"/>
    </xf>
    <xf numFmtId="1" fontId="32" fillId="0" borderId="6" xfId="0" applyNumberFormat="1" applyFont="1" applyBorder="1" applyAlignment="1">
      <alignment horizontal="center" vertical="top"/>
    </xf>
    <xf numFmtId="1" fontId="32" fillId="0" borderId="20" xfId="0" applyNumberFormat="1" applyFont="1" applyBorder="1" applyAlignment="1">
      <alignment horizontal="center" vertical="top"/>
    </xf>
    <xf numFmtId="1" fontId="32" fillId="0" borderId="7" xfId="0" applyNumberFormat="1" applyFont="1" applyBorder="1" applyAlignment="1">
      <alignment horizontal="center" vertical="top"/>
    </xf>
    <xf numFmtId="0" fontId="32" fillId="0" borderId="6" xfId="0" applyFont="1" applyBorder="1" applyAlignment="1">
      <alignment horizontal="center"/>
    </xf>
    <xf numFmtId="0" fontId="32" fillId="0" borderId="6" xfId="0" applyFont="1" applyBorder="1" applyAlignment="1">
      <alignment horizontal="center" vertical="center"/>
    </xf>
    <xf numFmtId="0" fontId="32" fillId="2" borderId="20" xfId="0" applyFont="1" applyFill="1" applyBorder="1" applyAlignment="1">
      <alignment horizontal="center"/>
    </xf>
    <xf numFmtId="185" fontId="32" fillId="0" borderId="20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3" xfId="0" applyFont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0" xfId="17" applyFont="1" applyBorder="1" applyAlignment="1">
      <alignment horizontal="center" vertical="center" wrapText="1"/>
    </xf>
    <xf numFmtId="0" fontId="37" fillId="0" borderId="20" xfId="1655" applyFont="1" applyFill="1" applyBorder="1" applyAlignment="1" applyProtection="1">
      <alignment horizontal="center" vertical="center" wrapText="1"/>
      <protection hidden="1"/>
    </xf>
    <xf numFmtId="0" fontId="38" fillId="0" borderId="20" xfId="0" applyFont="1" applyBorder="1" applyAlignment="1">
      <alignment horizontal="center" vertical="center"/>
    </xf>
    <xf numFmtId="180" fontId="38" fillId="0" borderId="20" xfId="0" applyNumberFormat="1" applyFont="1" applyFill="1" applyBorder="1" applyAlignment="1">
      <alignment horizontal="center" vertical="center"/>
    </xf>
    <xf numFmtId="182" fontId="38" fillId="0" borderId="7" xfId="0" applyNumberFormat="1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/>
    </xf>
    <xf numFmtId="180" fontId="38" fillId="3" borderId="20" xfId="0" applyNumberFormat="1" applyFont="1" applyFill="1" applyBorder="1" applyAlignment="1">
      <alignment horizontal="center" vertical="center"/>
    </xf>
    <xf numFmtId="175" fontId="37" fillId="3" borderId="20" xfId="1624" applyNumberFormat="1" applyFont="1" applyFill="1" applyBorder="1" applyAlignment="1">
      <alignment horizontal="center" vertical="center" wrapText="1"/>
    </xf>
    <xf numFmtId="175" fontId="32" fillId="3" borderId="20" xfId="0" applyNumberFormat="1" applyFont="1" applyFill="1" applyBorder="1" applyAlignment="1">
      <alignment horizontal="center" vertical="center"/>
    </xf>
    <xf numFmtId="0" fontId="32" fillId="3" borderId="10" xfId="0" applyNumberFormat="1" applyFont="1" applyFill="1" applyBorder="1" applyAlignment="1">
      <alignment horizontal="center" vertical="center"/>
    </xf>
    <xf numFmtId="4" fontId="32" fillId="3" borderId="20" xfId="0" applyNumberFormat="1" applyFont="1" applyFill="1" applyBorder="1" applyAlignment="1">
      <alignment horizontal="center" vertical="center"/>
    </xf>
    <xf numFmtId="184" fontId="32" fillId="3" borderId="20" xfId="0" applyNumberFormat="1" applyFont="1" applyFill="1" applyBorder="1" applyAlignment="1">
      <alignment horizontal="center" vertical="center"/>
    </xf>
    <xf numFmtId="181" fontId="32" fillId="3" borderId="20" xfId="0" applyNumberFormat="1" applyFont="1" applyFill="1" applyBorder="1" applyAlignment="1">
      <alignment horizontal="center" vertical="center"/>
    </xf>
    <xf numFmtId="9" fontId="32" fillId="3" borderId="20" xfId="0" applyNumberFormat="1" applyFont="1" applyFill="1" applyBorder="1" applyAlignment="1">
      <alignment horizontal="center" vertical="center"/>
    </xf>
    <xf numFmtId="177" fontId="32" fillId="3" borderId="20" xfId="0" applyNumberFormat="1" applyFont="1" applyFill="1" applyBorder="1" applyAlignment="1">
      <alignment horizontal="center" vertical="center"/>
    </xf>
    <xf numFmtId="9" fontId="32" fillId="3" borderId="20" xfId="13" applyFont="1" applyFill="1" applyBorder="1" applyAlignment="1">
      <alignment horizontal="center" vertical="center"/>
    </xf>
    <xf numFmtId="184" fontId="32" fillId="6" borderId="20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1" fontId="32" fillId="0" borderId="6" xfId="0" applyNumberFormat="1" applyFont="1" applyBorder="1" applyAlignment="1">
      <alignment horizontal="center" vertical="center"/>
    </xf>
    <xf numFmtId="0" fontId="38" fillId="0" borderId="0" xfId="0" applyFont="1"/>
    <xf numFmtId="1" fontId="32" fillId="2" borderId="11" xfId="0" applyNumberFormat="1" applyFont="1" applyFill="1" applyBorder="1" applyAlignment="1">
      <alignment horizontal="center" vertical="center"/>
    </xf>
    <xf numFmtId="3" fontId="32" fillId="2" borderId="11" xfId="0" applyNumberFormat="1" applyFont="1" applyFill="1" applyBorder="1" applyAlignment="1">
      <alignment horizontal="center" vertical="center" wrapText="1"/>
    </xf>
    <xf numFmtId="175" fontId="32" fillId="2" borderId="3" xfId="0" applyNumberFormat="1" applyFont="1" applyFill="1" applyBorder="1" applyAlignment="1">
      <alignment horizontal="center" vertical="center"/>
    </xf>
    <xf numFmtId="180" fontId="38" fillId="0" borderId="3" xfId="0" applyNumberFormat="1" applyFont="1" applyFill="1" applyBorder="1" applyAlignment="1">
      <alignment horizontal="center" vertical="center"/>
    </xf>
    <xf numFmtId="1" fontId="32" fillId="2" borderId="17" xfId="0" applyNumberFormat="1" applyFont="1" applyFill="1" applyBorder="1" applyAlignment="1">
      <alignment horizontal="center" vertical="center"/>
    </xf>
    <xf numFmtId="3" fontId="32" fillId="0" borderId="18" xfId="0" applyNumberFormat="1" applyFont="1" applyBorder="1" applyAlignment="1">
      <alignment horizontal="center" vertical="center" wrapText="1"/>
    </xf>
    <xf numFmtId="168" fontId="39" fillId="0" borderId="19" xfId="1509" applyFont="1" applyBorder="1" applyAlignment="1">
      <alignment horizontal="center" vertical="center"/>
    </xf>
    <xf numFmtId="178" fontId="39" fillId="0" borderId="18" xfId="16" applyNumberFormat="1" applyFont="1" applyBorder="1" applyAlignment="1">
      <alignment horizontal="center" vertical="center"/>
    </xf>
    <xf numFmtId="173" fontId="32" fillId="0" borderId="3" xfId="0" applyNumberFormat="1" applyFont="1" applyBorder="1" applyAlignment="1">
      <alignment horizontal="center"/>
    </xf>
    <xf numFmtId="170" fontId="32" fillId="0" borderId="20" xfId="0" applyNumberFormat="1" applyFont="1" applyBorder="1" applyAlignment="1">
      <alignment horizontal="center" vertical="center"/>
    </xf>
    <xf numFmtId="179" fontId="32" fillId="0" borderId="3" xfId="0" applyNumberFormat="1" applyFont="1" applyBorder="1" applyAlignment="1">
      <alignment horizontal="left" vertical="center"/>
    </xf>
    <xf numFmtId="179" fontId="32" fillId="2" borderId="11" xfId="2" applyNumberFormat="1" applyFont="1" applyFill="1" applyBorder="1" applyAlignment="1">
      <alignment horizontal="center" vertical="center"/>
    </xf>
    <xf numFmtId="174" fontId="32" fillId="2" borderId="3" xfId="2" applyNumberFormat="1" applyFont="1" applyFill="1" applyBorder="1" applyAlignment="1">
      <alignment horizontal="center" vertical="center"/>
    </xf>
    <xf numFmtId="169" fontId="32" fillId="0" borderId="3" xfId="0" applyNumberFormat="1" applyFont="1" applyBorder="1" applyAlignment="1">
      <alignment horizontal="center" vertical="center"/>
    </xf>
    <xf numFmtId="9" fontId="32" fillId="0" borderId="20" xfId="13" applyFont="1" applyBorder="1" applyAlignment="1">
      <alignment horizontal="center" vertical="center"/>
    </xf>
    <xf numFmtId="9" fontId="32" fillId="3" borderId="11" xfId="13" applyFont="1" applyFill="1" applyBorder="1" applyAlignment="1">
      <alignment horizontal="center" vertical="center"/>
    </xf>
    <xf numFmtId="0" fontId="32" fillId="0" borderId="6" xfId="4" applyFont="1" applyBorder="1" applyAlignment="1" applyProtection="1">
      <alignment horizontal="left" vertical="center" wrapText="1"/>
      <protection hidden="1"/>
    </xf>
    <xf numFmtId="0" fontId="32" fillId="0" borderId="20" xfId="4" applyFont="1" applyBorder="1" applyAlignment="1" applyProtection="1">
      <alignment horizontal="left" vertical="center" wrapText="1"/>
      <protection hidden="1"/>
    </xf>
    <xf numFmtId="1" fontId="32" fillId="2" borderId="6" xfId="0" applyNumberFormat="1" applyFont="1" applyFill="1" applyBorder="1" applyAlignment="1">
      <alignment horizontal="center" vertical="center"/>
    </xf>
    <xf numFmtId="3" fontId="32" fillId="2" borderId="6" xfId="0" applyNumberFormat="1" applyFont="1" applyFill="1" applyBorder="1" applyAlignment="1">
      <alignment horizontal="center" vertical="center" wrapText="1"/>
    </xf>
    <xf numFmtId="183" fontId="38" fillId="0" borderId="3" xfId="0" applyNumberFormat="1" applyFont="1" applyFill="1" applyBorder="1" applyAlignment="1">
      <alignment horizontal="center" vertical="center"/>
    </xf>
    <xf numFmtId="3" fontId="32" fillId="0" borderId="16" xfId="0" applyNumberFormat="1" applyFont="1" applyBorder="1" applyAlignment="1">
      <alignment horizontal="center" vertical="center" wrapText="1"/>
    </xf>
    <xf numFmtId="171" fontId="39" fillId="0" borderId="16" xfId="16" applyNumberFormat="1" applyFont="1" applyBorder="1" applyAlignment="1">
      <alignment horizontal="center" vertical="center"/>
    </xf>
    <xf numFmtId="4" fontId="32" fillId="2" borderId="16" xfId="0" applyNumberFormat="1" applyFont="1" applyFill="1" applyBorder="1" applyAlignment="1">
      <alignment horizontal="center" vertical="center"/>
    </xf>
    <xf numFmtId="0" fontId="39" fillId="0" borderId="3" xfId="10" applyFont="1" applyAlignment="1">
      <alignment horizontal="center" vertical="center" wrapText="1"/>
    </xf>
    <xf numFmtId="170" fontId="32" fillId="0" borderId="3" xfId="0" applyNumberFormat="1" applyFont="1" applyBorder="1" applyAlignment="1">
      <alignment horizontal="center" vertical="center"/>
    </xf>
    <xf numFmtId="167" fontId="32" fillId="0" borderId="3" xfId="0" applyNumberFormat="1" applyFont="1" applyBorder="1" applyAlignment="1">
      <alignment horizontal="left" vertical="center"/>
    </xf>
    <xf numFmtId="175" fontId="32" fillId="2" borderId="3" xfId="2" applyNumberFormat="1" applyFont="1" applyFill="1" applyBorder="1" applyAlignment="1">
      <alignment horizontal="left" vertical="center"/>
    </xf>
    <xf numFmtId="44" fontId="32" fillId="2" borderId="3" xfId="2" applyFont="1" applyFill="1" applyBorder="1" applyAlignment="1">
      <alignment horizontal="center" vertical="center"/>
    </xf>
    <xf numFmtId="176" fontId="32" fillId="2" borderId="3" xfId="2" applyNumberFormat="1" applyFont="1" applyFill="1" applyBorder="1" applyAlignment="1">
      <alignment horizontal="center" vertical="center"/>
    </xf>
    <xf numFmtId="9" fontId="32" fillId="0" borderId="3" xfId="13" applyFont="1" applyBorder="1" applyAlignment="1">
      <alignment horizontal="left" vertical="center"/>
    </xf>
    <xf numFmtId="177" fontId="32" fillId="2" borderId="3" xfId="2" applyNumberFormat="1" applyFont="1" applyFill="1" applyBorder="1" applyAlignment="1">
      <alignment horizontal="left" vertical="center"/>
    </xf>
    <xf numFmtId="9" fontId="32" fillId="2" borderId="3" xfId="13" applyFont="1" applyFill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left" vertical="top"/>
    </xf>
    <xf numFmtId="0" fontId="32" fillId="0" borderId="3" xfId="0" applyFont="1" applyBorder="1" applyAlignment="1">
      <alignment vertical="center"/>
    </xf>
    <xf numFmtId="0" fontId="32" fillId="0" borderId="3" xfId="0" applyFont="1" applyFill="1" applyBorder="1" applyAlignment="1">
      <alignment horizontal="left"/>
    </xf>
    <xf numFmtId="4" fontId="32" fillId="0" borderId="0" xfId="0" applyNumberFormat="1" applyFont="1"/>
    <xf numFmtId="175" fontId="32" fillId="0" borderId="3" xfId="2" applyNumberFormat="1" applyFont="1" applyFill="1" applyBorder="1" applyAlignment="1">
      <alignment horizontal="center" vertical="center"/>
    </xf>
    <xf numFmtId="175" fontId="32" fillId="0" borderId="0" xfId="0" applyNumberFormat="1" applyFont="1"/>
    <xf numFmtId="0" fontId="32" fillId="0" borderId="0" xfId="0" applyFont="1" applyAlignment="1"/>
    <xf numFmtId="183" fontId="32" fillId="0" borderId="0" xfId="0" applyNumberFormat="1" applyFont="1"/>
    <xf numFmtId="3" fontId="32" fillId="0" borderId="0" xfId="0" applyNumberFormat="1" applyFont="1" applyAlignment="1"/>
    <xf numFmtId="0" fontId="32" fillId="5" borderId="20" xfId="0" applyFont="1" applyFill="1" applyBorder="1" applyAlignment="1">
      <alignment vertical="top" wrapText="1"/>
    </xf>
    <xf numFmtId="3" fontId="32" fillId="0" borderId="0" xfId="0" applyNumberFormat="1" applyFont="1" applyAlignment="1">
      <alignment horizontal="right"/>
    </xf>
    <xf numFmtId="0" fontId="32" fillId="0" borderId="20" xfId="0" applyFont="1" applyFill="1" applyBorder="1" applyAlignment="1">
      <alignment wrapText="1"/>
    </xf>
    <xf numFmtId="0" fontId="32" fillId="0" borderId="3" xfId="0" applyFont="1" applyFill="1" applyBorder="1" applyAlignment="1">
      <alignment wrapText="1"/>
    </xf>
    <xf numFmtId="44" fontId="32" fillId="0" borderId="0" xfId="2" applyFont="1" applyAlignment="1">
      <alignment horizontal="left"/>
    </xf>
    <xf numFmtId="175" fontId="32" fillId="0" borderId="0" xfId="0" applyNumberFormat="1" applyFont="1" applyAlignment="1">
      <alignment horizontal="center"/>
    </xf>
    <xf numFmtId="183" fontId="32" fillId="0" borderId="0" xfId="0" applyNumberFormat="1" applyFont="1" applyAlignment="1">
      <alignment horizontal="center"/>
    </xf>
    <xf numFmtId="44" fontId="32" fillId="2" borderId="6" xfId="0" applyNumberFormat="1" applyFont="1" applyFill="1" applyBorder="1" applyAlignment="1">
      <alignment horizontal="right"/>
    </xf>
    <xf numFmtId="44" fontId="32" fillId="0" borderId="3" xfId="0" applyNumberFormat="1" applyFont="1" applyFill="1" applyBorder="1" applyAlignment="1">
      <alignment horizontal="right"/>
    </xf>
    <xf numFmtId="169" fontId="32" fillId="0" borderId="0" xfId="0" applyNumberFormat="1" applyFont="1"/>
    <xf numFmtId="0" fontId="32" fillId="2" borderId="6" xfId="0" applyFont="1" applyFill="1" applyBorder="1" applyAlignment="1">
      <alignment horizontal="right"/>
    </xf>
    <xf numFmtId="0" fontId="32" fillId="0" borderId="3" xfId="0" applyFont="1" applyFill="1" applyBorder="1" applyAlignment="1">
      <alignment horizontal="right"/>
    </xf>
    <xf numFmtId="179" fontId="32" fillId="2" borderId="6" xfId="0" applyNumberFormat="1" applyFont="1" applyFill="1" applyBorder="1" applyAlignment="1">
      <alignment horizontal="right"/>
    </xf>
    <xf numFmtId="4" fontId="32" fillId="0" borderId="3" xfId="0" applyNumberFormat="1" applyFont="1" applyFill="1" applyBorder="1" applyAlignment="1">
      <alignment horizontal="right"/>
    </xf>
    <xf numFmtId="0" fontId="32" fillId="2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Alignment="1">
      <alignment horizontal="right"/>
    </xf>
    <xf numFmtId="167" fontId="32" fillId="0" borderId="0" xfId="2" applyNumberFormat="1" applyFont="1" applyAlignment="1">
      <alignment horizontal="right"/>
    </xf>
    <xf numFmtId="0" fontId="32" fillId="2" borderId="7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32" fillId="0" borderId="3" xfId="0" applyFont="1" applyBorder="1" applyAlignment="1">
      <alignment horizontal="left" vertical="center" wrapText="1"/>
    </xf>
    <xf numFmtId="175" fontId="32" fillId="4" borderId="6" xfId="0" applyNumberFormat="1" applyFont="1" applyFill="1" applyBorder="1" applyAlignment="1">
      <alignment horizontal="right" vertical="center"/>
    </xf>
    <xf numFmtId="4" fontId="32" fillId="0" borderId="3" xfId="0" applyNumberFormat="1" applyFont="1" applyFill="1" applyBorder="1" applyAlignment="1">
      <alignment horizontal="right" vertical="center"/>
    </xf>
    <xf numFmtId="175" fontId="32" fillId="0" borderId="6" xfId="0" applyNumberFormat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2" fillId="0" borderId="3" xfId="0" applyFont="1" applyBorder="1" applyAlignment="1">
      <alignment horizontal="left" vertical="center"/>
    </xf>
    <xf numFmtId="0" fontId="32" fillId="0" borderId="0" xfId="0" applyFont="1" applyAlignment="1">
      <alignment horizontal="right" vertical="center"/>
    </xf>
    <xf numFmtId="0" fontId="32" fillId="0" borderId="5" xfId="0" applyFont="1" applyBorder="1" applyAlignment="1">
      <alignment vertical="center"/>
    </xf>
    <xf numFmtId="4" fontId="32" fillId="0" borderId="3" xfId="0" applyNumberFormat="1" applyFont="1" applyBorder="1" applyAlignment="1">
      <alignment horizontal="right" vertical="center"/>
    </xf>
    <xf numFmtId="0" fontId="33" fillId="5" borderId="9" xfId="0" applyFont="1" applyFill="1" applyBorder="1" applyAlignment="1">
      <alignment horizontal="center" vertical="center"/>
    </xf>
    <xf numFmtId="175" fontId="32" fillId="5" borderId="6" xfId="0" applyNumberFormat="1" applyFont="1" applyFill="1" applyBorder="1" applyAlignment="1">
      <alignment horizontal="right" vertical="center"/>
    </xf>
    <xf numFmtId="175" fontId="32" fillId="5" borderId="20" xfId="0" applyNumberFormat="1" applyFont="1" applyFill="1" applyBorder="1" applyAlignment="1">
      <alignment horizontal="right" vertical="center"/>
    </xf>
    <xf numFmtId="0" fontId="32" fillId="0" borderId="3" xfId="0" applyFont="1" applyFill="1" applyBorder="1" applyAlignment="1">
      <alignment horizontal="right" vertical="center"/>
    </xf>
    <xf numFmtId="183" fontId="32" fillId="0" borderId="0" xfId="0" applyNumberFormat="1" applyFont="1" applyAlignment="1">
      <alignment horizontal="left" vertical="center"/>
    </xf>
    <xf numFmtId="9" fontId="32" fillId="5" borderId="6" xfId="13" applyNumberFormat="1" applyFont="1" applyFill="1" applyBorder="1" applyAlignment="1">
      <alignment horizontal="right" vertical="center"/>
    </xf>
    <xf numFmtId="9" fontId="32" fillId="0" borderId="3" xfId="13" applyFont="1" applyFill="1" applyBorder="1" applyAlignment="1">
      <alignment horizontal="right" vertical="center"/>
    </xf>
    <xf numFmtId="0" fontId="32" fillId="2" borderId="14" xfId="0" applyFont="1" applyFill="1" applyBorder="1" applyAlignment="1">
      <alignment horizontal="left"/>
    </xf>
    <xf numFmtId="0" fontId="32" fillId="2" borderId="4" xfId="0" applyFont="1" applyFill="1" applyBorder="1" applyAlignment="1">
      <alignment horizontal="left"/>
    </xf>
    <xf numFmtId="0" fontId="32" fillId="2" borderId="15" xfId="0" applyFont="1" applyFill="1" applyBorder="1" applyAlignment="1">
      <alignment horizontal="left"/>
    </xf>
    <xf numFmtId="0" fontId="33" fillId="0" borderId="7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8" xfId="0" applyFont="1" applyFill="1" applyBorder="1" applyAlignment="1">
      <alignment horizontal="left" vertical="center"/>
    </xf>
    <xf numFmtId="4" fontId="32" fillId="0" borderId="7" xfId="0" applyNumberFormat="1" applyFont="1" applyBorder="1" applyAlignment="1">
      <alignment horizontal="left" vertical="center"/>
    </xf>
    <xf numFmtId="4" fontId="32" fillId="0" borderId="8" xfId="0" applyNumberFormat="1" applyFont="1" applyBorder="1" applyAlignment="1">
      <alignment horizontal="left" vertical="center"/>
    </xf>
    <xf numFmtId="0" fontId="33" fillId="0" borderId="20" xfId="0" applyFont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4" xfId="0" applyFont="1" applyBorder="1" applyAlignment="1">
      <alignment horizontal="left" vertical="top" wrapText="1"/>
    </xf>
    <xf numFmtId="0" fontId="32" fillId="0" borderId="4" xfId="0" applyFont="1" applyBorder="1" applyAlignment="1">
      <alignment horizontal="left" vertical="top" wrapText="1"/>
    </xf>
    <xf numFmtId="0" fontId="32" fillId="5" borderId="14" xfId="0" applyFont="1" applyFill="1" applyBorder="1" applyAlignment="1">
      <alignment horizontal="left" vertical="top" wrapText="1"/>
    </xf>
    <xf numFmtId="0" fontId="32" fillId="5" borderId="4" xfId="0" applyFont="1" applyFill="1" applyBorder="1" applyAlignment="1">
      <alignment horizontal="left" vertical="top" wrapText="1"/>
    </xf>
    <xf numFmtId="0" fontId="32" fillId="0" borderId="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left" vertical="top"/>
    </xf>
    <xf numFmtId="0" fontId="33" fillId="0" borderId="5" xfId="0" applyFont="1" applyBorder="1" applyAlignment="1">
      <alignment horizontal="left" vertical="top"/>
    </xf>
    <xf numFmtId="3" fontId="32" fillId="2" borderId="5" xfId="4" applyNumberFormat="1" applyFont="1" applyFill="1" applyBorder="1" applyAlignment="1" applyProtection="1">
      <alignment horizontal="center" vertical="center" wrapText="1"/>
      <protection hidden="1"/>
    </xf>
    <xf numFmtId="0" fontId="32" fillId="0" borderId="13" xfId="0" applyFont="1" applyBorder="1" applyAlignment="1">
      <alignment horizontal="left" vertical="top" wrapText="1"/>
    </xf>
    <xf numFmtId="1" fontId="32" fillId="0" borderId="6" xfId="0" applyNumberFormat="1" applyFont="1" applyFill="1" applyBorder="1" applyAlignment="1">
      <alignment horizontal="center" vertical="top"/>
    </xf>
    <xf numFmtId="0" fontId="33" fillId="0" borderId="20" xfId="0" applyFont="1" applyBorder="1" applyAlignment="1">
      <alignment horizontal="left" vertical="top"/>
    </xf>
    <xf numFmtId="0" fontId="32" fillId="5" borderId="7" xfId="0" applyFont="1" applyFill="1" applyBorder="1" applyAlignment="1">
      <alignment horizontal="center" vertical="center" wrapText="1"/>
    </xf>
    <xf numFmtId="0" fontId="32" fillId="5" borderId="9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</cellXfs>
  <cellStyles count="1662">
    <cellStyle name="Excel Built-in Normal" xfId="78" xr:uid="{00000000-0005-0000-0000-000000000000}"/>
    <cellStyle name="Excel Built-in Normal 2" xfId="95" xr:uid="{00000000-0005-0000-0000-000001000000}"/>
    <cellStyle name="Excel Built-in Normal 2 2" xfId="89" xr:uid="{00000000-0005-0000-0000-000002000000}"/>
    <cellStyle name="Excel Built-in Normal 3" xfId="96" xr:uid="{00000000-0005-0000-0000-000003000000}"/>
    <cellStyle name="Excel Built-in Normal 4" xfId="97" xr:uid="{00000000-0005-0000-0000-000004000000}"/>
    <cellStyle name="Excel Built-in Normal 4 2" xfId="81" xr:uid="{00000000-0005-0000-0000-000005000000}"/>
    <cellStyle name="Excel Built-in Normal 5" xfId="76" xr:uid="{00000000-0005-0000-0000-000006000000}"/>
    <cellStyle name="Excel Built-in Normal 5 2" xfId="77" xr:uid="{00000000-0005-0000-0000-000007000000}"/>
    <cellStyle name="Гиперссылка 2" xfId="48" xr:uid="{00000000-0005-0000-0000-000008000000}"/>
    <cellStyle name="Гиперссылка 2 10" xfId="94" xr:uid="{00000000-0005-0000-0000-000009000000}"/>
    <cellStyle name="Гиперссылка 2 2" xfId="98" xr:uid="{00000000-0005-0000-0000-00000A000000}"/>
    <cellStyle name="Гиперссылка 2 2 2" xfId="99" xr:uid="{00000000-0005-0000-0000-00000B000000}"/>
    <cellStyle name="Гиперссылка 2 2 2 2" xfId="84" xr:uid="{00000000-0005-0000-0000-00000C000000}"/>
    <cellStyle name="Гиперссылка 2 2 2 2 2" xfId="104" xr:uid="{00000000-0005-0000-0000-00000D000000}"/>
    <cellStyle name="Гиперссылка 2 2 2 2 2 2" xfId="83" xr:uid="{00000000-0005-0000-0000-00000E000000}"/>
    <cellStyle name="Гиперссылка 2 2 2 2 2 3" xfId="88" xr:uid="{00000000-0005-0000-0000-00000F000000}"/>
    <cellStyle name="Гиперссылка 2 2 2 2 2 4" xfId="108" xr:uid="{00000000-0005-0000-0000-000010000000}"/>
    <cellStyle name="Гиперссылка 2 2 2 2 2 5" xfId="113" xr:uid="{00000000-0005-0000-0000-000011000000}"/>
    <cellStyle name="Гиперссылка 2 2 2 2 3" xfId="114" xr:uid="{00000000-0005-0000-0000-000012000000}"/>
    <cellStyle name="Гиперссылка 2 2 2 2 4" xfId="116" xr:uid="{00000000-0005-0000-0000-000013000000}"/>
    <cellStyle name="Гиперссылка 2 2 2 2 5" xfId="118" xr:uid="{00000000-0005-0000-0000-000014000000}"/>
    <cellStyle name="Гиперссылка 2 2 2 2 6" xfId="120" xr:uid="{00000000-0005-0000-0000-000015000000}"/>
    <cellStyle name="Гиперссылка 2 2 2 3" xfId="121" xr:uid="{00000000-0005-0000-0000-000016000000}"/>
    <cellStyle name="Гиперссылка 2 2 2 3 2" xfId="122" xr:uid="{00000000-0005-0000-0000-000017000000}"/>
    <cellStyle name="Гиперссылка 2 2 2 3 3" xfId="123" xr:uid="{00000000-0005-0000-0000-000018000000}"/>
    <cellStyle name="Гиперссылка 2 2 2 3 4" xfId="125" xr:uid="{00000000-0005-0000-0000-000019000000}"/>
    <cellStyle name="Гиперссылка 2 2 2 3 5" xfId="127" xr:uid="{00000000-0005-0000-0000-00001A000000}"/>
    <cellStyle name="Гиперссылка 2 2 2 4" xfId="128" xr:uid="{00000000-0005-0000-0000-00001B000000}"/>
    <cellStyle name="Гиперссылка 2 2 2 5" xfId="130" xr:uid="{00000000-0005-0000-0000-00001C000000}"/>
    <cellStyle name="Гиперссылка 2 2 2 6" xfId="132" xr:uid="{00000000-0005-0000-0000-00001D000000}"/>
    <cellStyle name="Гиперссылка 2 2 2 7" xfId="134" xr:uid="{00000000-0005-0000-0000-00001E000000}"/>
    <cellStyle name="Гиперссылка 2 2 3" xfId="136" xr:uid="{00000000-0005-0000-0000-00001F000000}"/>
    <cellStyle name="Гиперссылка 2 2 3 2" xfId="138" xr:uid="{00000000-0005-0000-0000-000020000000}"/>
    <cellStyle name="Гиперссылка 2 2 3 2 2" xfId="143" xr:uid="{00000000-0005-0000-0000-000021000000}"/>
    <cellStyle name="Гиперссылка 2 2 3 2 3" xfId="145" xr:uid="{00000000-0005-0000-0000-000022000000}"/>
    <cellStyle name="Гиперссылка 2 2 3 2 4" xfId="147" xr:uid="{00000000-0005-0000-0000-000023000000}"/>
    <cellStyle name="Гиперссылка 2 2 3 2 5" xfId="149" xr:uid="{00000000-0005-0000-0000-000024000000}"/>
    <cellStyle name="Гиперссылка 2 2 3 3" xfId="151" xr:uid="{00000000-0005-0000-0000-000025000000}"/>
    <cellStyle name="Гиперссылка 2 2 3 4" xfId="158" xr:uid="{00000000-0005-0000-0000-000026000000}"/>
    <cellStyle name="Гиперссылка 2 2 3 5" xfId="163" xr:uid="{00000000-0005-0000-0000-000027000000}"/>
    <cellStyle name="Гиперссылка 2 2 3 6" xfId="166" xr:uid="{00000000-0005-0000-0000-000028000000}"/>
    <cellStyle name="Гиперссылка 2 2 4" xfId="168" xr:uid="{00000000-0005-0000-0000-000029000000}"/>
    <cellStyle name="Гиперссылка 2 2 4 2" xfId="172" xr:uid="{00000000-0005-0000-0000-00002A000000}"/>
    <cellStyle name="Гиперссылка 2 2 4 3" xfId="176" xr:uid="{00000000-0005-0000-0000-00002B000000}"/>
    <cellStyle name="Гиперссылка 2 2 4 4" xfId="177" xr:uid="{00000000-0005-0000-0000-00002C000000}"/>
    <cellStyle name="Гиперссылка 2 2 4 5" xfId="178" xr:uid="{00000000-0005-0000-0000-00002D000000}"/>
    <cellStyle name="Гиперссылка 2 2 5" xfId="180" xr:uid="{00000000-0005-0000-0000-00002E000000}"/>
    <cellStyle name="Гиперссылка 2 2 6" xfId="183" xr:uid="{00000000-0005-0000-0000-00002F000000}"/>
    <cellStyle name="Гиперссылка 2 2 7" xfId="185" xr:uid="{00000000-0005-0000-0000-000030000000}"/>
    <cellStyle name="Гиперссылка 2 2 8" xfId="186" xr:uid="{00000000-0005-0000-0000-000031000000}"/>
    <cellStyle name="Гиперссылка 2 3" xfId="189" xr:uid="{00000000-0005-0000-0000-000032000000}"/>
    <cellStyle name="Гиперссылка 2 3 2" xfId="190" xr:uid="{00000000-0005-0000-0000-000033000000}"/>
    <cellStyle name="Гиперссылка 2 3 2 2" xfId="193" xr:uid="{00000000-0005-0000-0000-000034000000}"/>
    <cellStyle name="Гиперссылка 2 3 2 2 2" xfId="36" xr:uid="{00000000-0005-0000-0000-000035000000}"/>
    <cellStyle name="Гиперссылка 2 3 2 2 3" xfId="196" xr:uid="{00000000-0005-0000-0000-000036000000}"/>
    <cellStyle name="Гиперссылка 2 3 2 2 4" xfId="199" xr:uid="{00000000-0005-0000-0000-000037000000}"/>
    <cellStyle name="Гиперссылка 2 3 2 2 5" xfId="201" xr:uid="{00000000-0005-0000-0000-000038000000}"/>
    <cellStyle name="Гиперссылка 2 3 2 3" xfId="203" xr:uid="{00000000-0005-0000-0000-000039000000}"/>
    <cellStyle name="Гиперссылка 2 3 2 4" xfId="205" xr:uid="{00000000-0005-0000-0000-00003A000000}"/>
    <cellStyle name="Гиперссылка 2 3 2 5" xfId="206" xr:uid="{00000000-0005-0000-0000-00003B000000}"/>
    <cellStyle name="Гиперссылка 2 3 2 6" xfId="207" xr:uid="{00000000-0005-0000-0000-00003C000000}"/>
    <cellStyle name="Гиперссылка 2 3 3" xfId="209" xr:uid="{00000000-0005-0000-0000-00003D000000}"/>
    <cellStyle name="Гиперссылка 2 3 3 2" xfId="210" xr:uid="{00000000-0005-0000-0000-00003E000000}"/>
    <cellStyle name="Гиперссылка 2 3 3 3" xfId="211" xr:uid="{00000000-0005-0000-0000-00003F000000}"/>
    <cellStyle name="Гиперссылка 2 3 3 4" xfId="213" xr:uid="{00000000-0005-0000-0000-000040000000}"/>
    <cellStyle name="Гиперссылка 2 3 3 5" xfId="215" xr:uid="{00000000-0005-0000-0000-000041000000}"/>
    <cellStyle name="Гиперссылка 2 3 4" xfId="217" xr:uid="{00000000-0005-0000-0000-000042000000}"/>
    <cellStyle name="Гиперссылка 2 3 5" xfId="52" xr:uid="{00000000-0005-0000-0000-000043000000}"/>
    <cellStyle name="Гиперссылка 2 3 6" xfId="219" xr:uid="{00000000-0005-0000-0000-000044000000}"/>
    <cellStyle name="Гиперссылка 2 3 7" xfId="220" xr:uid="{00000000-0005-0000-0000-000045000000}"/>
    <cellStyle name="Гиперссылка 2 4" xfId="222" xr:uid="{00000000-0005-0000-0000-000046000000}"/>
    <cellStyle name="Гиперссылка 2 4 2" xfId="224" xr:uid="{00000000-0005-0000-0000-000047000000}"/>
    <cellStyle name="Гиперссылка 2 4 2 2" xfId="38" xr:uid="{00000000-0005-0000-0000-000048000000}"/>
    <cellStyle name="Гиперссылка 2 4 2 3" xfId="226" xr:uid="{00000000-0005-0000-0000-000049000000}"/>
    <cellStyle name="Гиперссылка 2 4 2 4" xfId="228" xr:uid="{00000000-0005-0000-0000-00004A000000}"/>
    <cellStyle name="Гиперссылка 2 4 2 5" xfId="231" xr:uid="{00000000-0005-0000-0000-00004B000000}"/>
    <cellStyle name="Гиперссылка 2 4 3" xfId="54" xr:uid="{00000000-0005-0000-0000-00004C000000}"/>
    <cellStyle name="Гиперссылка 2 4 4" xfId="232" xr:uid="{00000000-0005-0000-0000-00004D000000}"/>
    <cellStyle name="Гиперссылка 2 4 5" xfId="233" xr:uid="{00000000-0005-0000-0000-00004E000000}"/>
    <cellStyle name="Гиперссылка 2 4 6" xfId="235" xr:uid="{00000000-0005-0000-0000-00004F000000}"/>
    <cellStyle name="Гиперссылка 2 5" xfId="237" xr:uid="{00000000-0005-0000-0000-000050000000}"/>
    <cellStyle name="Гиперссылка 2 5 2" xfId="242" xr:uid="{00000000-0005-0000-0000-000051000000}"/>
    <cellStyle name="Гиперссылка 2 5 2 2" xfId="244" xr:uid="{00000000-0005-0000-0000-000052000000}"/>
    <cellStyle name="Гиперссылка 2 5 2 3" xfId="246" xr:uid="{00000000-0005-0000-0000-000053000000}"/>
    <cellStyle name="Гиперссылка 2 5 2 4" xfId="248" xr:uid="{00000000-0005-0000-0000-000054000000}"/>
    <cellStyle name="Гиперссылка 2 5 2 5" xfId="250" xr:uid="{00000000-0005-0000-0000-000055000000}"/>
    <cellStyle name="Гиперссылка 2 5 3" xfId="252" xr:uid="{00000000-0005-0000-0000-000056000000}"/>
    <cellStyle name="Гиперссылка 2 5 4" xfId="254" xr:uid="{00000000-0005-0000-0000-000057000000}"/>
    <cellStyle name="Гиперссылка 2 5 5" xfId="256" xr:uid="{00000000-0005-0000-0000-000058000000}"/>
    <cellStyle name="Гиперссылка 2 5 6" xfId="259" xr:uid="{00000000-0005-0000-0000-000059000000}"/>
    <cellStyle name="Гиперссылка 2 6" xfId="261" xr:uid="{00000000-0005-0000-0000-00005A000000}"/>
    <cellStyle name="Гиперссылка 2 6 2" xfId="264" xr:uid="{00000000-0005-0000-0000-00005B000000}"/>
    <cellStyle name="Гиперссылка 2 6 3" xfId="266" xr:uid="{00000000-0005-0000-0000-00005C000000}"/>
    <cellStyle name="Гиперссылка 2 6 4" xfId="268" xr:uid="{00000000-0005-0000-0000-00005D000000}"/>
    <cellStyle name="Гиперссылка 2 6 5" xfId="270" xr:uid="{00000000-0005-0000-0000-00005E000000}"/>
    <cellStyle name="Гиперссылка 2 7" xfId="273" xr:uid="{00000000-0005-0000-0000-00005F000000}"/>
    <cellStyle name="Гиперссылка 2 8" xfId="275" xr:uid="{00000000-0005-0000-0000-000060000000}"/>
    <cellStyle name="Гиперссылка 2 9" xfId="277" xr:uid="{00000000-0005-0000-0000-000061000000}"/>
    <cellStyle name="Денежный" xfId="2" builtinId="4"/>
    <cellStyle name="Денежный 2" xfId="112" xr:uid="{00000000-0005-0000-0000-000063000000}"/>
    <cellStyle name="Денежный 2 2" xfId="278" xr:uid="{00000000-0005-0000-0000-000064000000}"/>
    <cellStyle name="Денежный 2 2 2" xfId="157" xr:uid="{00000000-0005-0000-0000-000065000000}"/>
    <cellStyle name="Обычный" xfId="0" builtinId="0"/>
    <cellStyle name="Обычный 10" xfId="279" xr:uid="{00000000-0005-0000-0000-000067000000}"/>
    <cellStyle name="Обычный 10 2" xfId="281" xr:uid="{00000000-0005-0000-0000-000068000000}"/>
    <cellStyle name="Обычный 11" xfId="282" xr:uid="{00000000-0005-0000-0000-000069000000}"/>
    <cellStyle name="Обычный 11 2" xfId="286" xr:uid="{00000000-0005-0000-0000-00006A000000}"/>
    <cellStyle name="Обычный 12" xfId="287" xr:uid="{00000000-0005-0000-0000-00006B000000}"/>
    <cellStyle name="Обычный 12 2" xfId="291" xr:uid="{00000000-0005-0000-0000-00006C000000}"/>
    <cellStyle name="Обычный 13" xfId="293" xr:uid="{00000000-0005-0000-0000-00006D000000}"/>
    <cellStyle name="Обычный 13 2" xfId="69" xr:uid="{00000000-0005-0000-0000-00006E000000}"/>
    <cellStyle name="Обычный 14" xfId="295" xr:uid="{00000000-0005-0000-0000-00006F000000}"/>
    <cellStyle name="Обычный 14 2" xfId="131" xr:uid="{00000000-0005-0000-0000-000070000000}"/>
    <cellStyle name="Обычный 15" xfId="298" xr:uid="{00000000-0005-0000-0000-000071000000}"/>
    <cellStyle name="Обычный 15 2" xfId="165" xr:uid="{00000000-0005-0000-0000-000072000000}"/>
    <cellStyle name="Обычный 16" xfId="301" xr:uid="{00000000-0005-0000-0000-000073000000}"/>
    <cellStyle name="Обычный 16 2" xfId="302" xr:uid="{00000000-0005-0000-0000-000074000000}"/>
    <cellStyle name="Обычный 17" xfId="303" xr:uid="{00000000-0005-0000-0000-000075000000}"/>
    <cellStyle name="Обычный 17 2" xfId="305" xr:uid="{00000000-0005-0000-0000-000076000000}"/>
    <cellStyle name="Обычный 18" xfId="306" xr:uid="{00000000-0005-0000-0000-000077000000}"/>
    <cellStyle name="Обычный 18 2" xfId="309" xr:uid="{00000000-0005-0000-0000-000078000000}"/>
    <cellStyle name="Обычный 19" xfId="19" xr:uid="{00000000-0005-0000-0000-000079000000}"/>
    <cellStyle name="Обычный 2" xfId="4" xr:uid="{00000000-0005-0000-0000-00007A000000}"/>
    <cellStyle name="Обычный 2 10" xfId="310" xr:uid="{00000000-0005-0000-0000-00007B000000}"/>
    <cellStyle name="Обычный 2 10 2" xfId="182" xr:uid="{00000000-0005-0000-0000-00007C000000}"/>
    <cellStyle name="Обычный 2 11" xfId="311" xr:uid="{00000000-0005-0000-0000-00007D000000}"/>
    <cellStyle name="Обычный 2 12" xfId="37" xr:uid="{00000000-0005-0000-0000-00007E000000}"/>
    <cellStyle name="Обычный 2 12 2" xfId="234" xr:uid="{00000000-0005-0000-0000-00007F000000}"/>
    <cellStyle name="Обычный 2 12 3" xfId="312" xr:uid="{00000000-0005-0000-0000-000080000000}"/>
    <cellStyle name="Обычный 2 13" xfId="225" xr:uid="{00000000-0005-0000-0000-000081000000}"/>
    <cellStyle name="Обычный 2 13 2" xfId="258" xr:uid="{00000000-0005-0000-0000-000082000000}"/>
    <cellStyle name="Обычный 2 14" xfId="227" xr:uid="{00000000-0005-0000-0000-000083000000}"/>
    <cellStyle name="Обычный 2 14 2" xfId="314" xr:uid="{00000000-0005-0000-0000-000084000000}"/>
    <cellStyle name="Обычный 2 15" xfId="229" xr:uid="{00000000-0005-0000-0000-000085000000}"/>
    <cellStyle name="Обычный 2 15 2" xfId="317" xr:uid="{00000000-0005-0000-0000-000086000000}"/>
    <cellStyle name="Обычный 2 16" xfId="319" xr:uid="{00000000-0005-0000-0000-000087000000}"/>
    <cellStyle name="Обычный 2 16 2" xfId="322" xr:uid="{00000000-0005-0000-0000-000088000000}"/>
    <cellStyle name="Обычный 2 17" xfId="325" xr:uid="{00000000-0005-0000-0000-000089000000}"/>
    <cellStyle name="Обычный 2 17 2" xfId="329" xr:uid="{00000000-0005-0000-0000-00008A000000}"/>
    <cellStyle name="Обычный 2 18" xfId="333" xr:uid="{00000000-0005-0000-0000-00008B000000}"/>
    <cellStyle name="Обычный 2 18 2" xfId="57" xr:uid="{00000000-0005-0000-0000-00008C000000}"/>
    <cellStyle name="Обычный 2 19" xfId="338" xr:uid="{00000000-0005-0000-0000-00008D000000}"/>
    <cellStyle name="Обычный 2 19 2" xfId="342" xr:uid="{00000000-0005-0000-0000-00008E000000}"/>
    <cellStyle name="Обычный 2 19 3" xfId="346" xr:uid="{00000000-0005-0000-0000-00008F000000}"/>
    <cellStyle name="Обычный 2 2" xfId="348" xr:uid="{00000000-0005-0000-0000-000090000000}"/>
    <cellStyle name="Обычный 2 2 10" xfId="353" xr:uid="{00000000-0005-0000-0000-000091000000}"/>
    <cellStyle name="Обычный 2 2 10 2" xfId="356" xr:uid="{00000000-0005-0000-0000-000092000000}"/>
    <cellStyle name="Обычный 2 2 10 3" xfId="359" xr:uid="{00000000-0005-0000-0000-000093000000}"/>
    <cellStyle name="Обычный 2 2 10 4" xfId="362" xr:uid="{00000000-0005-0000-0000-000094000000}"/>
    <cellStyle name="Обычный 2 2 11" xfId="93" xr:uid="{00000000-0005-0000-0000-000095000000}"/>
    <cellStyle name="Обычный 2 2 2" xfId="365" xr:uid="{00000000-0005-0000-0000-000096000000}"/>
    <cellStyle name="Обычный 2 2 2 2" xfId="366" xr:uid="{00000000-0005-0000-0000-000097000000}"/>
    <cellStyle name="Обычный 2 2 2 2 2" xfId="367" xr:uid="{00000000-0005-0000-0000-000098000000}"/>
    <cellStyle name="Обычный 2 2 2 2 2 2" xfId="71" xr:uid="{00000000-0005-0000-0000-000099000000}"/>
    <cellStyle name="Обычный 2 2 2 2 2 2 2" xfId="369" xr:uid="{00000000-0005-0000-0000-00009A000000}"/>
    <cellStyle name="Обычный 2 2 2 2 2 2 2 2" xfId="292" xr:uid="{00000000-0005-0000-0000-00009B000000}"/>
    <cellStyle name="Обычный 2 2 2 2 2 2 2 3" xfId="294" xr:uid="{00000000-0005-0000-0000-00009C000000}"/>
    <cellStyle name="Обычный 2 2 2 2 2 2 2 4" xfId="297" xr:uid="{00000000-0005-0000-0000-00009D000000}"/>
    <cellStyle name="Обычный 2 2 2 2 2 2 2 5" xfId="300" xr:uid="{00000000-0005-0000-0000-00009E000000}"/>
    <cellStyle name="Обычный 2 2 2 2 2 2 3" xfId="371" xr:uid="{00000000-0005-0000-0000-00009F000000}"/>
    <cellStyle name="Обычный 2 2 2 2 2 2 4" xfId="372" xr:uid="{00000000-0005-0000-0000-0000A0000000}"/>
    <cellStyle name="Обычный 2 2 2 2 2 2 5" xfId="373" xr:uid="{00000000-0005-0000-0000-0000A1000000}"/>
    <cellStyle name="Обычный 2 2 2 2 2 2 6" xfId="374" xr:uid="{00000000-0005-0000-0000-0000A2000000}"/>
    <cellStyle name="Обычный 2 2 2 2 2 3" xfId="75" xr:uid="{00000000-0005-0000-0000-0000A3000000}"/>
    <cellStyle name="Обычный 2 2 2 2 2 3 2" xfId="376" xr:uid="{00000000-0005-0000-0000-0000A4000000}"/>
    <cellStyle name="Обычный 2 2 2 2 2 3 3" xfId="191" xr:uid="{00000000-0005-0000-0000-0000A5000000}"/>
    <cellStyle name="Обычный 2 2 2 2 2 3 4" xfId="202" xr:uid="{00000000-0005-0000-0000-0000A6000000}"/>
    <cellStyle name="Обычный 2 2 2 2 2 3 5" xfId="204" xr:uid="{00000000-0005-0000-0000-0000A7000000}"/>
    <cellStyle name="Обычный 2 2 2 2 2 4" xfId="377" xr:uid="{00000000-0005-0000-0000-0000A8000000}"/>
    <cellStyle name="Обычный 2 2 2 2 2 5" xfId="378" xr:uid="{00000000-0005-0000-0000-0000A9000000}"/>
    <cellStyle name="Обычный 2 2 2 2 2 6" xfId="379" xr:uid="{00000000-0005-0000-0000-0000AA000000}"/>
    <cellStyle name="Обычный 2 2 2 2 2 7" xfId="380" xr:uid="{00000000-0005-0000-0000-0000AB000000}"/>
    <cellStyle name="Обычный 2 2 2 2 3" xfId="82" xr:uid="{00000000-0005-0000-0000-0000AC000000}"/>
    <cellStyle name="Обычный 2 2 2 2 3 2" xfId="42" xr:uid="{00000000-0005-0000-0000-0000AD000000}"/>
    <cellStyle name="Обычный 2 2 2 2 3 2 2" xfId="381" xr:uid="{00000000-0005-0000-0000-0000AE000000}"/>
    <cellStyle name="Обычный 2 2 2 2 3 2 3" xfId="382" xr:uid="{00000000-0005-0000-0000-0000AF000000}"/>
    <cellStyle name="Обычный 2 2 2 2 3 2 4" xfId="383" xr:uid="{00000000-0005-0000-0000-0000B0000000}"/>
    <cellStyle name="Обычный 2 2 2 2 3 2 5" xfId="384" xr:uid="{00000000-0005-0000-0000-0000B1000000}"/>
    <cellStyle name="Обычный 2 2 2 2 3 3" xfId="385" xr:uid="{00000000-0005-0000-0000-0000B2000000}"/>
    <cellStyle name="Обычный 2 2 2 2 3 4" xfId="386" xr:uid="{00000000-0005-0000-0000-0000B3000000}"/>
    <cellStyle name="Обычный 2 2 2 2 3 5" xfId="387" xr:uid="{00000000-0005-0000-0000-0000B4000000}"/>
    <cellStyle name="Обычный 2 2 2 2 3 6" xfId="388" xr:uid="{00000000-0005-0000-0000-0000B5000000}"/>
    <cellStyle name="Обычный 2 2 2 2 4" xfId="87" xr:uid="{00000000-0005-0000-0000-0000B6000000}"/>
    <cellStyle name="Обычный 2 2 2 2 4 2" xfId="390" xr:uid="{00000000-0005-0000-0000-0000B7000000}"/>
    <cellStyle name="Обычный 2 2 2 2 4 3" xfId="392" xr:uid="{00000000-0005-0000-0000-0000B8000000}"/>
    <cellStyle name="Обычный 2 2 2 2 4 4" xfId="394" xr:uid="{00000000-0005-0000-0000-0000B9000000}"/>
    <cellStyle name="Обычный 2 2 2 2 4 5" xfId="102" xr:uid="{00000000-0005-0000-0000-0000BA000000}"/>
    <cellStyle name="Обычный 2 2 2 2 5" xfId="107" xr:uid="{00000000-0005-0000-0000-0000BB000000}"/>
    <cellStyle name="Обычный 2 2 2 2 6" xfId="111" xr:uid="{00000000-0005-0000-0000-0000BC000000}"/>
    <cellStyle name="Обычный 2 2 2 2 7" xfId="398" xr:uid="{00000000-0005-0000-0000-0000BD000000}"/>
    <cellStyle name="Обычный 2 2 2 2 8" xfId="402" xr:uid="{00000000-0005-0000-0000-0000BE000000}"/>
    <cellStyle name="Обычный 2 2 2 3" xfId="403" xr:uid="{00000000-0005-0000-0000-0000BF000000}"/>
    <cellStyle name="Обычный 2 2 2 3 2" xfId="404" xr:uid="{00000000-0005-0000-0000-0000C0000000}"/>
    <cellStyle name="Обычный 2 2 3" xfId="407" xr:uid="{00000000-0005-0000-0000-0000C1000000}"/>
    <cellStyle name="Обычный 2 2 3 2" xfId="408" xr:uid="{00000000-0005-0000-0000-0000C2000000}"/>
    <cellStyle name="Обычный 2 2 4" xfId="241" xr:uid="{00000000-0005-0000-0000-0000C3000000}"/>
    <cellStyle name="Обычный 2 2 4 2" xfId="243" xr:uid="{00000000-0005-0000-0000-0000C4000000}"/>
    <cellStyle name="Обычный 2 2 4 2 2" xfId="409" xr:uid="{00000000-0005-0000-0000-0000C5000000}"/>
    <cellStyle name="Обычный 2 2 4 2 2 2" xfId="135" xr:uid="{00000000-0005-0000-0000-0000C6000000}"/>
    <cellStyle name="Обычный 2 2 4 2 2 2 2" xfId="137" xr:uid="{00000000-0005-0000-0000-0000C7000000}"/>
    <cellStyle name="Обычный 2 2 4 2 2 2 3" xfId="150" xr:uid="{00000000-0005-0000-0000-0000C8000000}"/>
    <cellStyle name="Обычный 2 2 4 2 2 2 4" xfId="154" xr:uid="{00000000-0005-0000-0000-0000C9000000}"/>
    <cellStyle name="Обычный 2 2 4 2 2 2 5" xfId="162" xr:uid="{00000000-0005-0000-0000-0000CA000000}"/>
    <cellStyle name="Обычный 2 2 4 2 2 3" xfId="167" xr:uid="{00000000-0005-0000-0000-0000CB000000}"/>
    <cellStyle name="Обычный 2 2 4 2 2 4" xfId="179" xr:uid="{00000000-0005-0000-0000-0000CC000000}"/>
    <cellStyle name="Обычный 2 2 4 2 2 5" xfId="181" xr:uid="{00000000-0005-0000-0000-0000CD000000}"/>
    <cellStyle name="Обычный 2 2 4 2 2 6" xfId="184" xr:uid="{00000000-0005-0000-0000-0000CE000000}"/>
    <cellStyle name="Обычный 2 2 4 2 3" xfId="410" xr:uid="{00000000-0005-0000-0000-0000CF000000}"/>
    <cellStyle name="Обычный 2 2 4 2 3 2" xfId="208" xr:uid="{00000000-0005-0000-0000-0000D0000000}"/>
    <cellStyle name="Обычный 2 2 4 2 3 3" xfId="216" xr:uid="{00000000-0005-0000-0000-0000D1000000}"/>
    <cellStyle name="Обычный 2 2 4 2 3 4" xfId="51" xr:uid="{00000000-0005-0000-0000-0000D2000000}"/>
    <cellStyle name="Обычный 2 2 4 2 3 5" xfId="218" xr:uid="{00000000-0005-0000-0000-0000D3000000}"/>
    <cellStyle name="Обычный 2 2 4 2 4" xfId="412" xr:uid="{00000000-0005-0000-0000-0000D4000000}"/>
    <cellStyle name="Обычный 2 2 4 2 5" xfId="308" xr:uid="{00000000-0005-0000-0000-0000D5000000}"/>
    <cellStyle name="Обычный 2 2 4 2 6" xfId="414" xr:uid="{00000000-0005-0000-0000-0000D6000000}"/>
    <cellStyle name="Обычный 2 2 4 2 7" xfId="352" xr:uid="{00000000-0005-0000-0000-0000D7000000}"/>
    <cellStyle name="Обычный 2 2 4 3" xfId="245" xr:uid="{00000000-0005-0000-0000-0000D8000000}"/>
    <cellStyle name="Обычный 2 2 4 3 2" xfId="415" xr:uid="{00000000-0005-0000-0000-0000D9000000}"/>
    <cellStyle name="Обычный 2 2 4 3 2 2" xfId="417" xr:uid="{00000000-0005-0000-0000-0000DA000000}"/>
    <cellStyle name="Обычный 2 2 4 3 2 3" xfId="420" xr:uid="{00000000-0005-0000-0000-0000DB000000}"/>
    <cellStyle name="Обычный 2 2 4 3 2 4" xfId="423" xr:uid="{00000000-0005-0000-0000-0000DC000000}"/>
    <cellStyle name="Обычный 2 2 4 3 2 5" xfId="425" xr:uid="{00000000-0005-0000-0000-0000DD000000}"/>
    <cellStyle name="Обычный 2 2 4 3 3" xfId="426" xr:uid="{00000000-0005-0000-0000-0000DE000000}"/>
    <cellStyle name="Обычный 2 2 4 3 4" xfId="427" xr:uid="{00000000-0005-0000-0000-0000DF000000}"/>
    <cellStyle name="Обычный 2 2 4 3 5" xfId="60" xr:uid="{00000000-0005-0000-0000-0000E0000000}"/>
    <cellStyle name="Обычный 2 2 4 3 6" xfId="49" xr:uid="{00000000-0005-0000-0000-0000E1000000}"/>
    <cellStyle name="Обычный 2 2 4 4" xfId="247" xr:uid="{00000000-0005-0000-0000-0000E2000000}"/>
    <cellStyle name="Обычный 2 2 4 4 2" xfId="27" xr:uid="{00000000-0005-0000-0000-0000E3000000}"/>
    <cellStyle name="Обычный 2 2 4 4 3" xfId="431" xr:uid="{00000000-0005-0000-0000-0000E4000000}"/>
    <cellStyle name="Обычный 2 2 4 4 4" xfId="434" xr:uid="{00000000-0005-0000-0000-0000E5000000}"/>
    <cellStyle name="Обычный 2 2 4 4 5" xfId="437" xr:uid="{00000000-0005-0000-0000-0000E6000000}"/>
    <cellStyle name="Обычный 2 2 4 5" xfId="249" xr:uid="{00000000-0005-0000-0000-0000E7000000}"/>
    <cellStyle name="Обычный 2 2 4 6" xfId="438" xr:uid="{00000000-0005-0000-0000-0000E8000000}"/>
    <cellStyle name="Обычный 2 2 4 7" xfId="223" xr:uid="{00000000-0005-0000-0000-0000E9000000}"/>
    <cellStyle name="Обычный 2 2 4 8" xfId="53" xr:uid="{00000000-0005-0000-0000-0000EA000000}"/>
    <cellStyle name="Обычный 2 2 5" xfId="251" xr:uid="{00000000-0005-0000-0000-0000EB000000}"/>
    <cellStyle name="Обычный 2 2 5 2" xfId="440" xr:uid="{00000000-0005-0000-0000-0000EC000000}"/>
    <cellStyle name="Обычный 2 2 5 2 2" xfId="442" xr:uid="{00000000-0005-0000-0000-0000ED000000}"/>
    <cellStyle name="Обычный 2 2 5 2 2 2" xfId="444" xr:uid="{00000000-0005-0000-0000-0000EE000000}"/>
    <cellStyle name="Обычный 2 2 5 2 2 3" xfId="446" xr:uid="{00000000-0005-0000-0000-0000EF000000}"/>
    <cellStyle name="Обычный 2 2 5 2 2 4" xfId="170" xr:uid="{00000000-0005-0000-0000-0000F0000000}"/>
    <cellStyle name="Обычный 2 2 5 2 2 5" xfId="174" xr:uid="{00000000-0005-0000-0000-0000F1000000}"/>
    <cellStyle name="Обычный 2 2 5 2 3" xfId="448" xr:uid="{00000000-0005-0000-0000-0000F2000000}"/>
    <cellStyle name="Обычный 2 2 5 2 4" xfId="450" xr:uid="{00000000-0005-0000-0000-0000F3000000}"/>
    <cellStyle name="Обычный 2 2 5 2 5" xfId="452" xr:uid="{00000000-0005-0000-0000-0000F4000000}"/>
    <cellStyle name="Обычный 2 2 5 2 6" xfId="454" xr:uid="{00000000-0005-0000-0000-0000F5000000}"/>
    <cellStyle name="Обычный 2 2 5 3" xfId="456" xr:uid="{00000000-0005-0000-0000-0000F6000000}"/>
    <cellStyle name="Обычный 2 2 5 3 2" xfId="458" xr:uid="{00000000-0005-0000-0000-0000F7000000}"/>
    <cellStyle name="Обычный 2 2 5 3 3" xfId="460" xr:uid="{00000000-0005-0000-0000-0000F8000000}"/>
    <cellStyle name="Обычный 2 2 5 3 4" xfId="461" xr:uid="{00000000-0005-0000-0000-0000F9000000}"/>
    <cellStyle name="Обычный 2 2 5 3 5" xfId="462" xr:uid="{00000000-0005-0000-0000-0000FA000000}"/>
    <cellStyle name="Обычный 2 2 5 4" xfId="464" xr:uid="{00000000-0005-0000-0000-0000FB000000}"/>
    <cellStyle name="Обычный 2 2 5 5" xfId="364" xr:uid="{00000000-0005-0000-0000-0000FC000000}"/>
    <cellStyle name="Обычный 2 2 5 6" xfId="406" xr:uid="{00000000-0005-0000-0000-0000FD000000}"/>
    <cellStyle name="Обычный 2 2 5 7" xfId="240" xr:uid="{00000000-0005-0000-0000-0000FE000000}"/>
    <cellStyle name="Обычный 2 2 6" xfId="253" xr:uid="{00000000-0005-0000-0000-0000FF000000}"/>
    <cellStyle name="Обычный 2 2 6 2" xfId="86" xr:uid="{00000000-0005-0000-0000-000000010000}"/>
    <cellStyle name="Обычный 2 2 6 2 2" xfId="389" xr:uid="{00000000-0005-0000-0000-000001010000}"/>
    <cellStyle name="Обычный 2 2 6 2 3" xfId="391" xr:uid="{00000000-0005-0000-0000-000002010000}"/>
    <cellStyle name="Обычный 2 2 6 2 4" xfId="393" xr:uid="{00000000-0005-0000-0000-000003010000}"/>
    <cellStyle name="Обычный 2 2 6 2 5" xfId="100" xr:uid="{00000000-0005-0000-0000-000004010000}"/>
    <cellStyle name="Обычный 2 2 6 3" xfId="106" xr:uid="{00000000-0005-0000-0000-000005010000}"/>
    <cellStyle name="Обычный 2 2 6 4" xfId="110" xr:uid="{00000000-0005-0000-0000-000006010000}"/>
    <cellStyle name="Обычный 2 2 6 5" xfId="396" xr:uid="{00000000-0005-0000-0000-000007010000}"/>
    <cellStyle name="Обычный 2 2 6 6" xfId="400" xr:uid="{00000000-0005-0000-0000-000008010000}"/>
    <cellStyle name="Обычный 2 2 7" xfId="255" xr:uid="{00000000-0005-0000-0000-000009010000}"/>
    <cellStyle name="Обычный 2 2 7 2" xfId="465" xr:uid="{00000000-0005-0000-0000-00000A010000}"/>
    <cellStyle name="Обычный 2 2 7 2 2" xfId="468" xr:uid="{00000000-0005-0000-0000-00000B010000}"/>
    <cellStyle name="Обычный 2 2 7 2 3" xfId="285" xr:uid="{00000000-0005-0000-0000-00000C010000}"/>
    <cellStyle name="Обычный 2 2 7 2 4" xfId="473" xr:uid="{00000000-0005-0000-0000-00000D010000}"/>
    <cellStyle name="Обычный 2 2 7 2 5" xfId="141" xr:uid="{00000000-0005-0000-0000-00000E010000}"/>
    <cellStyle name="Обычный 2 2 7 3" xfId="474" xr:uid="{00000000-0005-0000-0000-00000F010000}"/>
    <cellStyle name="Обычный 2 2 7 4" xfId="280" xr:uid="{00000000-0005-0000-0000-000010010000}"/>
    <cellStyle name="Обычный 2 2 7 5" xfId="476" xr:uid="{00000000-0005-0000-0000-000011010000}"/>
    <cellStyle name="Обычный 2 2 7 6" xfId="478" xr:uid="{00000000-0005-0000-0000-000012010000}"/>
    <cellStyle name="Обычный 2 2 8" xfId="257" xr:uid="{00000000-0005-0000-0000-000013010000}"/>
    <cellStyle name="Обычный 2 2 8 2" xfId="479" xr:uid="{00000000-0005-0000-0000-000014010000}"/>
    <cellStyle name="Обычный 2 2 8 2 2" xfId="482" xr:uid="{00000000-0005-0000-0000-000015010000}"/>
    <cellStyle name="Обычный 2 2 8 2 3" xfId="485" xr:uid="{00000000-0005-0000-0000-000016010000}"/>
    <cellStyle name="Обычный 2 2 8 2 4" xfId="488" xr:uid="{00000000-0005-0000-0000-000017010000}"/>
    <cellStyle name="Обычный 2 2 8 2 5" xfId="491" xr:uid="{00000000-0005-0000-0000-000018010000}"/>
    <cellStyle name="Обычный 2 2 8 3" xfId="466" xr:uid="{00000000-0005-0000-0000-000019010000}"/>
    <cellStyle name="Обычный 2 2 8 4" xfId="283" xr:uid="{00000000-0005-0000-0000-00001A010000}"/>
    <cellStyle name="Обычный 2 2 8 5" xfId="469" xr:uid="{00000000-0005-0000-0000-00001B010000}"/>
    <cellStyle name="Обычный 2 2 8 6" xfId="140" xr:uid="{00000000-0005-0000-0000-00001C010000}"/>
    <cellStyle name="Обычный 2 2 9" xfId="492" xr:uid="{00000000-0005-0000-0000-00001D010000}"/>
    <cellStyle name="Обычный 2 2 9 2" xfId="493" xr:uid="{00000000-0005-0000-0000-00001E010000}"/>
    <cellStyle name="Обычный 2 2 9 3" xfId="79" xr:uid="{00000000-0005-0000-0000-00001F010000}"/>
    <cellStyle name="Обычный 2 2 9 4" xfId="288" xr:uid="{00000000-0005-0000-0000-000020010000}"/>
    <cellStyle name="Обычный 2 2 9 5" xfId="496" xr:uid="{00000000-0005-0000-0000-000021010000}"/>
    <cellStyle name="Обычный 2 20" xfId="230" xr:uid="{00000000-0005-0000-0000-000022010000}"/>
    <cellStyle name="Обычный 2 20 2" xfId="318" xr:uid="{00000000-0005-0000-0000-000023010000}"/>
    <cellStyle name="Обычный 2 21" xfId="320" xr:uid="{00000000-0005-0000-0000-000024010000}"/>
    <cellStyle name="Обычный 2 21 2" xfId="323" xr:uid="{00000000-0005-0000-0000-000025010000}"/>
    <cellStyle name="Обычный 2 22" xfId="326" xr:uid="{00000000-0005-0000-0000-000026010000}"/>
    <cellStyle name="Обычный 2 22 2" xfId="330" xr:uid="{00000000-0005-0000-0000-000027010000}"/>
    <cellStyle name="Обычный 2 23" xfId="334" xr:uid="{00000000-0005-0000-0000-000028010000}"/>
    <cellStyle name="Обычный 2 24" xfId="339" xr:uid="{00000000-0005-0000-0000-000029010000}"/>
    <cellStyle name="Обычный 2 25" xfId="500" xr:uid="{00000000-0005-0000-0000-00002A010000}"/>
    <cellStyle name="Обычный 2 26" xfId="504" xr:uid="{00000000-0005-0000-0000-00002B010000}"/>
    <cellStyle name="Обычный 2 27" xfId="506" xr:uid="{00000000-0005-0000-0000-00002C010000}"/>
    <cellStyle name="Обычный 2 28" xfId="508" xr:uid="{00000000-0005-0000-0000-00002D010000}"/>
    <cellStyle name="Обычный 2 29" xfId="156" xr:uid="{00000000-0005-0000-0000-00002E010000}"/>
    <cellStyle name="Обычный 2 3" xfId="509" xr:uid="{00000000-0005-0000-0000-00002F010000}"/>
    <cellStyle name="Обычный 2 3 10" xfId="324" xr:uid="{00000000-0005-0000-0000-000030010000}"/>
    <cellStyle name="Обычный 2 3 10 2" xfId="328" xr:uid="{00000000-0005-0000-0000-000031010000}"/>
    <cellStyle name="Обычный 2 3 11" xfId="332" xr:uid="{00000000-0005-0000-0000-000032010000}"/>
    <cellStyle name="Обычный 2 3 11 2" xfId="56" xr:uid="{00000000-0005-0000-0000-000033010000}"/>
    <cellStyle name="Обычный 2 3 12" xfId="336" xr:uid="{00000000-0005-0000-0000-000034010000}"/>
    <cellStyle name="Обычный 2 3 12 2" xfId="340" xr:uid="{00000000-0005-0000-0000-000035010000}"/>
    <cellStyle name="Обычный 2 3 13" xfId="498" xr:uid="{00000000-0005-0000-0000-000036010000}"/>
    <cellStyle name="Обычный 2 3 13 2" xfId="514" xr:uid="{00000000-0005-0000-0000-000037010000}"/>
    <cellStyle name="Обычный 2 3 14" xfId="502" xr:uid="{00000000-0005-0000-0000-000038010000}"/>
    <cellStyle name="Обычный 2 3 14 2" xfId="188" xr:uid="{00000000-0005-0000-0000-000039010000}"/>
    <cellStyle name="Обычный 2 3 2" xfId="395" xr:uid="{00000000-0005-0000-0000-00003A010000}"/>
    <cellStyle name="Обычный 2 3 2 2" xfId="515" xr:uid="{00000000-0005-0000-0000-00003B010000}"/>
    <cellStyle name="Обычный 2 3 2 2 2" xfId="212" xr:uid="{00000000-0005-0000-0000-00003C010000}"/>
    <cellStyle name="Обычный 2 3 3" xfId="399" xr:uid="{00000000-0005-0000-0000-00003D010000}"/>
    <cellStyle name="Обычный 2 3 3 2" xfId="516" xr:uid="{00000000-0005-0000-0000-00003E010000}"/>
    <cellStyle name="Обычный 2 3 4" xfId="262" xr:uid="{00000000-0005-0000-0000-00003F010000}"/>
    <cellStyle name="Обычный 2 3 5" xfId="265" xr:uid="{00000000-0005-0000-0000-000040010000}"/>
    <cellStyle name="Обычный 2 3 5 2" xfId="517" xr:uid="{00000000-0005-0000-0000-000041010000}"/>
    <cellStyle name="Обычный 2 3 5 3" xfId="518" xr:uid="{00000000-0005-0000-0000-000042010000}"/>
    <cellStyle name="Обычный 2 3 6" xfId="267" xr:uid="{00000000-0005-0000-0000-000043010000}"/>
    <cellStyle name="Обычный 2 3 6 2" xfId="519" xr:uid="{00000000-0005-0000-0000-000044010000}"/>
    <cellStyle name="Обычный 2 3 7" xfId="269" xr:uid="{00000000-0005-0000-0000-000045010000}"/>
    <cellStyle name="Обычный 2 3 7 2" xfId="520" xr:uid="{00000000-0005-0000-0000-000046010000}"/>
    <cellStyle name="Обычный 2 3 8" xfId="313" xr:uid="{00000000-0005-0000-0000-000047010000}"/>
    <cellStyle name="Обычный 2 3 9" xfId="521" xr:uid="{00000000-0005-0000-0000-000048010000}"/>
    <cellStyle name="Обычный 2 3 9 2" xfId="271" xr:uid="{00000000-0005-0000-0000-000049010000}"/>
    <cellStyle name="Обычный 2 30" xfId="1655" xr:uid="{00000000-0005-0000-0000-00004A010000}"/>
    <cellStyle name="Обычный 2 4" xfId="1" xr:uid="{00000000-0005-0000-0000-00004B010000}"/>
    <cellStyle name="Обычный 2 4 2" xfId="475" xr:uid="{00000000-0005-0000-0000-00004C010000}"/>
    <cellStyle name="Обычный 2 4 2 2" xfId="129" xr:uid="{00000000-0005-0000-0000-00004D010000}"/>
    <cellStyle name="Обычный 2 4 3" xfId="477" xr:uid="{00000000-0005-0000-0000-00004E010000}"/>
    <cellStyle name="Обычный 2 4 4" xfId="522" xr:uid="{00000000-0005-0000-0000-00004F010000}"/>
    <cellStyle name="Обычный 2 5" xfId="523" xr:uid="{00000000-0005-0000-0000-000050010000}"/>
    <cellStyle name="Обычный 2 5 2" xfId="472" xr:uid="{00000000-0005-0000-0000-000051010000}"/>
    <cellStyle name="Обычный 2 5 3" xfId="139" xr:uid="{00000000-0005-0000-0000-000052010000}"/>
    <cellStyle name="Обычный 2 5 3 2" xfId="214" xr:uid="{00000000-0005-0000-0000-000053010000}"/>
    <cellStyle name="Обычный 2 5 4" xfId="144" xr:uid="{00000000-0005-0000-0000-000054010000}"/>
    <cellStyle name="Обычный 2 6" xfId="524" xr:uid="{00000000-0005-0000-0000-000055010000}"/>
    <cellStyle name="Обычный 2 6 2" xfId="495" xr:uid="{00000000-0005-0000-0000-000056010000}"/>
    <cellStyle name="Обычный 2 6 3" xfId="525" xr:uid="{00000000-0005-0000-0000-000057010000}"/>
    <cellStyle name="Обычный 2 6 3 2" xfId="526" xr:uid="{00000000-0005-0000-0000-000058010000}"/>
    <cellStyle name="Обычный 2 7" xfId="55" xr:uid="{00000000-0005-0000-0000-000059010000}"/>
    <cellStyle name="Обычный 2 7 2" xfId="73" xr:uid="{00000000-0005-0000-0000-00005A010000}"/>
    <cellStyle name="Обычный 2 7 3" xfId="347" xr:uid="{00000000-0005-0000-0000-00005B010000}"/>
    <cellStyle name="Обычный 2 8" xfId="527" xr:uid="{00000000-0005-0000-0000-00005C010000}"/>
    <cellStyle name="Обычный 2 8 2" xfId="133" xr:uid="{00000000-0005-0000-0000-00005D010000}"/>
    <cellStyle name="Обычный 2 9" xfId="528" xr:uid="{00000000-0005-0000-0000-00005E010000}"/>
    <cellStyle name="Обычный 2 9 2" xfId="529" xr:uid="{00000000-0005-0000-0000-00005F010000}"/>
    <cellStyle name="Обычный 20" xfId="18" xr:uid="{00000000-0005-0000-0000-000060010000}"/>
    <cellStyle name="Обычный 21" xfId="1641" xr:uid="{00000000-0005-0000-0000-000061010000}"/>
    <cellStyle name="Обычный 22" xfId="1650" xr:uid="{00000000-0005-0000-0000-000062010000}"/>
    <cellStyle name="Обычный 23" xfId="1660" xr:uid="{00000000-0005-0000-0000-000063010000}"/>
    <cellStyle name="Обычный 24" xfId="1661" xr:uid="{00000000-0005-0000-0000-000064010000}"/>
    <cellStyle name="Обычный 3" xfId="17" xr:uid="{00000000-0005-0000-0000-000065010000}"/>
    <cellStyle name="Обычный 3 2" xfId="531" xr:uid="{00000000-0005-0000-0000-000066010000}"/>
    <cellStyle name="Обычный 3 2 2" xfId="532" xr:uid="{00000000-0005-0000-0000-000067010000}"/>
    <cellStyle name="Обычный 3 2 2 2" xfId="484" xr:uid="{00000000-0005-0000-0000-000068010000}"/>
    <cellStyle name="Обычный 3 2 2 3" xfId="487" xr:uid="{00000000-0005-0000-0000-000069010000}"/>
    <cellStyle name="Обычный 3 2 2 4" xfId="489" xr:uid="{00000000-0005-0000-0000-00006A010000}"/>
    <cellStyle name="Обычный 3 2 2 5" xfId="533" xr:uid="{00000000-0005-0000-0000-00006B010000}"/>
    <cellStyle name="Обычный 3 2 3" xfId="534" xr:uid="{00000000-0005-0000-0000-00006C010000}"/>
    <cellStyle name="Обычный 3 2 4" xfId="535" xr:uid="{00000000-0005-0000-0000-00006D010000}"/>
    <cellStyle name="Обычный 3 2 5" xfId="536" xr:uid="{00000000-0005-0000-0000-00006E010000}"/>
    <cellStyle name="Обычный 3 2 6" xfId="537" xr:uid="{00000000-0005-0000-0000-00006F010000}"/>
    <cellStyle name="Обычный 3 3" xfId="538" xr:uid="{00000000-0005-0000-0000-000070010000}"/>
    <cellStyle name="Обычный 3 3 2" xfId="539" xr:uid="{00000000-0005-0000-0000-000071010000}"/>
    <cellStyle name="Обычный 3 4" xfId="540" xr:uid="{00000000-0005-0000-0000-000072010000}"/>
    <cellStyle name="Обычный 3 4 2" xfId="542" xr:uid="{00000000-0005-0000-0000-000073010000}"/>
    <cellStyle name="Обычный 3 5" xfId="543" xr:uid="{00000000-0005-0000-0000-000074010000}"/>
    <cellStyle name="Обычный 3 5 2" xfId="486" xr:uid="{00000000-0005-0000-0000-000075010000}"/>
    <cellStyle name="Обычный 3 6" xfId="160" xr:uid="{00000000-0005-0000-0000-000076010000}"/>
    <cellStyle name="Обычный 3 7" xfId="1645" xr:uid="{00000000-0005-0000-0000-000077010000}"/>
    <cellStyle name="Обычный 3 8" xfId="1656" xr:uid="{00000000-0005-0000-0000-000078010000}"/>
    <cellStyle name="Обычный 4" xfId="164" xr:uid="{00000000-0005-0000-0000-000079010000}"/>
    <cellStyle name="Обычный 4 10" xfId="1657" xr:uid="{00000000-0005-0000-0000-00007A010000}"/>
    <cellStyle name="Обычный 4 2" xfId="545" xr:uid="{00000000-0005-0000-0000-00007B010000}"/>
    <cellStyle name="Обычный 4 2 10" xfId="546" xr:uid="{00000000-0005-0000-0000-00007C010000}"/>
    <cellStyle name="Обычный 4 2 2" xfId="548" xr:uid="{00000000-0005-0000-0000-00007D010000}"/>
    <cellStyle name="Обычный 4 2 3" xfId="551" xr:uid="{00000000-0005-0000-0000-00007E010000}"/>
    <cellStyle name="Обычный 4 2 3 2" xfId="115" xr:uid="{00000000-0005-0000-0000-00007F010000}"/>
    <cellStyle name="Обычный 4 2 3 2 2" xfId="553" xr:uid="{00000000-0005-0000-0000-000080010000}"/>
    <cellStyle name="Обычный 4 2 3 2 2 2" xfId="554" xr:uid="{00000000-0005-0000-0000-000081010000}"/>
    <cellStyle name="Обычный 4 2 3 2 2 3" xfId="555" xr:uid="{00000000-0005-0000-0000-000082010000}"/>
    <cellStyle name="Обычный 4 2 3 2 2 4" xfId="541" xr:uid="{00000000-0005-0000-0000-000083010000}"/>
    <cellStyle name="Обычный 4 2 3 2 2 5" xfId="557" xr:uid="{00000000-0005-0000-0000-000084010000}"/>
    <cellStyle name="Обычный 4 2 3 2 3" xfId="480" xr:uid="{00000000-0005-0000-0000-000085010000}"/>
    <cellStyle name="Обычный 4 2 3 2 4" xfId="467" xr:uid="{00000000-0005-0000-0000-000086010000}"/>
    <cellStyle name="Обычный 4 2 3 2 5" xfId="284" xr:uid="{00000000-0005-0000-0000-000087010000}"/>
    <cellStyle name="Обычный 4 2 3 2 6" xfId="470" xr:uid="{00000000-0005-0000-0000-000088010000}"/>
    <cellStyle name="Обычный 4 2 3 3" xfId="117" xr:uid="{00000000-0005-0000-0000-000089010000}"/>
    <cellStyle name="Обычный 4 2 3 3 2" xfId="558" xr:uid="{00000000-0005-0000-0000-00008A010000}"/>
    <cellStyle name="Обычный 4 2 3 3 3" xfId="494" xr:uid="{00000000-0005-0000-0000-00008B010000}"/>
    <cellStyle name="Обычный 4 2 3 3 4" xfId="80" xr:uid="{00000000-0005-0000-0000-00008C010000}"/>
    <cellStyle name="Обычный 4 2 3 3 5" xfId="289" xr:uid="{00000000-0005-0000-0000-00008D010000}"/>
    <cellStyle name="Обычный 4 2 3 4" xfId="119" xr:uid="{00000000-0005-0000-0000-00008E010000}"/>
    <cellStyle name="Обычный 4 2 3 5" xfId="559" xr:uid="{00000000-0005-0000-0000-00008F010000}"/>
    <cellStyle name="Обычный 4 2 3 6" xfId="560" xr:uid="{00000000-0005-0000-0000-000090010000}"/>
    <cellStyle name="Обычный 4 2 3 7" xfId="561" xr:uid="{00000000-0005-0000-0000-000091010000}"/>
    <cellStyle name="Обычный 4 2 4" xfId="35" xr:uid="{00000000-0005-0000-0000-000092010000}"/>
    <cellStyle name="Обычный 4 2 4 2" xfId="124" xr:uid="{00000000-0005-0000-0000-000093010000}"/>
    <cellStyle name="Обычный 4 2 4 2 2" xfId="562" xr:uid="{00000000-0005-0000-0000-000094010000}"/>
    <cellStyle name="Обычный 4 2 4 2 3" xfId="563" xr:uid="{00000000-0005-0000-0000-000095010000}"/>
    <cellStyle name="Обычный 4 2 4 2 4" xfId="481" xr:uid="{00000000-0005-0000-0000-000096010000}"/>
    <cellStyle name="Обычный 4 2 4 2 5" xfId="483" xr:uid="{00000000-0005-0000-0000-000097010000}"/>
    <cellStyle name="Обычный 4 2 4 3" xfId="126" xr:uid="{00000000-0005-0000-0000-000098010000}"/>
    <cellStyle name="Обычный 4 2 4 4" xfId="564" xr:uid="{00000000-0005-0000-0000-000099010000}"/>
    <cellStyle name="Обычный 4 2 4 5" xfId="565" xr:uid="{00000000-0005-0000-0000-00009A010000}"/>
    <cellStyle name="Обычный 4 2 4 6" xfId="566" xr:uid="{00000000-0005-0000-0000-00009B010000}"/>
    <cellStyle name="Обычный 4 2 5" xfId="195" xr:uid="{00000000-0005-0000-0000-00009C010000}"/>
    <cellStyle name="Обычный 4 2 5 2" xfId="568" xr:uid="{00000000-0005-0000-0000-00009D010000}"/>
    <cellStyle name="Обычный 4 2 5 2 2" xfId="430" xr:uid="{00000000-0005-0000-0000-00009E010000}"/>
    <cellStyle name="Обычный 4 2 5 2 3" xfId="433" xr:uid="{00000000-0005-0000-0000-00009F010000}"/>
    <cellStyle name="Обычный 4 2 5 2 4" xfId="436" xr:uid="{00000000-0005-0000-0000-0000A0010000}"/>
    <cellStyle name="Обычный 4 2 5 2 5" xfId="570" xr:uid="{00000000-0005-0000-0000-0000A1010000}"/>
    <cellStyle name="Обычный 4 2 5 3" xfId="26" xr:uid="{00000000-0005-0000-0000-0000A2010000}"/>
    <cellStyle name="Обычный 4 2 5 4" xfId="572" xr:uid="{00000000-0005-0000-0000-0000A3010000}"/>
    <cellStyle name="Обычный 4 2 5 5" xfId="574" xr:uid="{00000000-0005-0000-0000-0000A4010000}"/>
    <cellStyle name="Обычный 4 2 5 6" xfId="576" xr:uid="{00000000-0005-0000-0000-0000A5010000}"/>
    <cellStyle name="Обычный 4 2 6" xfId="198" xr:uid="{00000000-0005-0000-0000-0000A6010000}"/>
    <cellStyle name="Обычный 4 2 6 2" xfId="578" xr:uid="{00000000-0005-0000-0000-0000A7010000}"/>
    <cellStyle name="Обычный 4 2 6 3" xfId="418" xr:uid="{00000000-0005-0000-0000-0000A8010000}"/>
    <cellStyle name="Обычный 4 2 6 4" xfId="421" xr:uid="{00000000-0005-0000-0000-0000A9010000}"/>
    <cellStyle name="Обычный 4 2 6 5" xfId="424" xr:uid="{00000000-0005-0000-0000-0000AA010000}"/>
    <cellStyle name="Обычный 4 2 7" xfId="200" xr:uid="{00000000-0005-0000-0000-0000AB010000}"/>
    <cellStyle name="Обычный 4 2 8" xfId="368" xr:uid="{00000000-0005-0000-0000-0000AC010000}"/>
    <cellStyle name="Обычный 4 2 9" xfId="370" xr:uid="{00000000-0005-0000-0000-0000AD010000}"/>
    <cellStyle name="Обычный 4 3" xfId="580" xr:uid="{00000000-0005-0000-0000-0000AE010000}"/>
    <cellStyle name="Обычный 4 3 2" xfId="350" xr:uid="{00000000-0005-0000-0000-0000AF010000}"/>
    <cellStyle name="Обычный 4 3 2 2" xfId="355" xr:uid="{00000000-0005-0000-0000-0000B0010000}"/>
    <cellStyle name="Обычный 4 3 2 2 2" xfId="581" xr:uid="{00000000-0005-0000-0000-0000B1010000}"/>
    <cellStyle name="Обычный 4 3 2 2 2 2" xfId="331" xr:uid="{00000000-0005-0000-0000-0000B2010000}"/>
    <cellStyle name="Обычный 4 3 2 2 2 3" xfId="335" xr:uid="{00000000-0005-0000-0000-0000B3010000}"/>
    <cellStyle name="Обычный 4 3 2 2 2 4" xfId="497" xr:uid="{00000000-0005-0000-0000-0000B4010000}"/>
    <cellStyle name="Обычный 4 3 2 2 2 5" xfId="501" xr:uid="{00000000-0005-0000-0000-0000B5010000}"/>
    <cellStyle name="Обычный 4 3 2 2 3" xfId="304" xr:uid="{00000000-0005-0000-0000-0000B6010000}"/>
    <cellStyle name="Обычный 4 3 2 2 4" xfId="582" xr:uid="{00000000-0005-0000-0000-0000B7010000}"/>
    <cellStyle name="Обычный 4 3 2 2 5" xfId="549" xr:uid="{00000000-0005-0000-0000-0000B8010000}"/>
    <cellStyle name="Обычный 4 3 2 2 6" xfId="552" xr:uid="{00000000-0005-0000-0000-0000B9010000}"/>
    <cellStyle name="Обычный 4 3 2 3" xfId="358" xr:uid="{00000000-0005-0000-0000-0000BA010000}"/>
    <cellStyle name="Обычный 4 3 2 3 2" xfId="411" xr:uid="{00000000-0005-0000-0000-0000BB010000}"/>
    <cellStyle name="Обычный 4 3 2 3 3" xfId="307" xr:uid="{00000000-0005-0000-0000-0000BC010000}"/>
    <cellStyle name="Обычный 4 3 2 3 4" xfId="413" xr:uid="{00000000-0005-0000-0000-0000BD010000}"/>
    <cellStyle name="Обычный 4 3 2 3 5" xfId="351" xr:uid="{00000000-0005-0000-0000-0000BE010000}"/>
    <cellStyle name="Обычный 4 3 2 4" xfId="361" xr:uid="{00000000-0005-0000-0000-0000BF010000}"/>
    <cellStyle name="Обычный 4 3 2 5" xfId="316" xr:uid="{00000000-0005-0000-0000-0000C0010000}"/>
    <cellStyle name="Обычный 4 3 2 6" xfId="583" xr:uid="{00000000-0005-0000-0000-0000C1010000}"/>
    <cellStyle name="Обычный 4 3 2 7" xfId="32" xr:uid="{00000000-0005-0000-0000-0000C2010000}"/>
    <cellStyle name="Обычный 4 3 3" xfId="91" xr:uid="{00000000-0005-0000-0000-0000C3010000}"/>
    <cellStyle name="Обычный 4 3 3 2" xfId="146" xr:uid="{00000000-0005-0000-0000-0000C4010000}"/>
    <cellStyle name="Обычный 4 3 3 2 2" xfId="21" xr:uid="{00000000-0005-0000-0000-0000C5010000}"/>
    <cellStyle name="Обычный 4 3 3 2 3" xfId="65" xr:uid="{00000000-0005-0000-0000-0000C6010000}"/>
    <cellStyle name="Обычный 4 3 3 2 4" xfId="58" xr:uid="{00000000-0005-0000-0000-0000C7010000}"/>
    <cellStyle name="Обычный 4 3 3 2 5" xfId="45" xr:uid="{00000000-0005-0000-0000-0000C8010000}"/>
    <cellStyle name="Обычный 4 3 3 3" xfId="148" xr:uid="{00000000-0005-0000-0000-0000C9010000}"/>
    <cellStyle name="Обычный 4 3 3 4" xfId="584" xr:uid="{00000000-0005-0000-0000-0000CA010000}"/>
    <cellStyle name="Обычный 4 3 3 5" xfId="321" xr:uid="{00000000-0005-0000-0000-0000CB010000}"/>
    <cellStyle name="Обычный 4 3 3 6" xfId="585" xr:uid="{00000000-0005-0000-0000-0000CC010000}"/>
    <cellStyle name="Обычный 4 3 4" xfId="587" xr:uid="{00000000-0005-0000-0000-0000CD010000}"/>
    <cellStyle name="Обычный 4 3 4 2" xfId="588" xr:uid="{00000000-0005-0000-0000-0000CE010000}"/>
    <cellStyle name="Обычный 4 3 4 3" xfId="589" xr:uid="{00000000-0005-0000-0000-0000CF010000}"/>
    <cellStyle name="Обычный 4 3 4 4" xfId="590" xr:uid="{00000000-0005-0000-0000-0000D0010000}"/>
    <cellStyle name="Обычный 4 3 4 5" xfId="327" xr:uid="{00000000-0005-0000-0000-0000D1010000}"/>
    <cellStyle name="Обычный 4 3 5" xfId="592" xr:uid="{00000000-0005-0000-0000-0000D2010000}"/>
    <cellStyle name="Обычный 4 3 6" xfId="594" xr:uid="{00000000-0005-0000-0000-0000D3010000}"/>
    <cellStyle name="Обычный 4 3 7" xfId="595" xr:uid="{00000000-0005-0000-0000-0000D4010000}"/>
    <cellStyle name="Обычный 4 3 8" xfId="375" xr:uid="{00000000-0005-0000-0000-0000D5010000}"/>
    <cellStyle name="Обычный 4 4" xfId="29" xr:uid="{00000000-0005-0000-0000-0000D6010000}"/>
    <cellStyle name="Обычный 4 5" xfId="597" xr:uid="{00000000-0005-0000-0000-0000D7010000}"/>
    <cellStyle name="Обычный 4 6" xfId="599" xr:uid="{00000000-0005-0000-0000-0000D8010000}"/>
    <cellStyle name="Обычный 4 7" xfId="511" xr:uid="{00000000-0005-0000-0000-0000D9010000}"/>
    <cellStyle name="Обычный 4 8" xfId="600" xr:uid="{00000000-0005-0000-0000-0000DA010000}"/>
    <cellStyle name="Обычный 4 9" xfId="1646" xr:uid="{00000000-0005-0000-0000-0000DB010000}"/>
    <cellStyle name="Обычный 4_Капекс_НВ_ 12.09.11" xfId="344" xr:uid="{00000000-0005-0000-0000-0000DC010000}"/>
    <cellStyle name="Обычный 5" xfId="530" xr:uid="{00000000-0005-0000-0000-0000DD010000}"/>
    <cellStyle name="Обычный 5 2" xfId="602" xr:uid="{00000000-0005-0000-0000-0000DE010000}"/>
    <cellStyle name="Обычный 5 2 10" xfId="603" xr:uid="{00000000-0005-0000-0000-0000DF010000}"/>
    <cellStyle name="Обычный 5 2 2" xfId="44" xr:uid="{00000000-0005-0000-0000-0000E0010000}"/>
    <cellStyle name="Обычный 5 2 2 2" xfId="606" xr:uid="{00000000-0005-0000-0000-0000E1010000}"/>
    <cellStyle name="Обычный 5 2 2 2 2" xfId="607" xr:uid="{00000000-0005-0000-0000-0000E2010000}"/>
    <cellStyle name="Обычный 5 2 2 2 2 2" xfId="608" xr:uid="{00000000-0005-0000-0000-0000E3010000}"/>
    <cellStyle name="Обычный 5 2 2 2 2 2 2" xfId="101" xr:uid="{00000000-0005-0000-0000-0000E4010000}"/>
    <cellStyle name="Обычный 5 2 2 2 2 2 3" xfId="609" xr:uid="{00000000-0005-0000-0000-0000E5010000}"/>
    <cellStyle name="Обычный 5 2 2 2 2 2 4" xfId="610" xr:uid="{00000000-0005-0000-0000-0000E6010000}"/>
    <cellStyle name="Обычный 5 2 2 2 2 2 5" xfId="611" xr:uid="{00000000-0005-0000-0000-0000E7010000}"/>
    <cellStyle name="Обычный 5 2 2 2 2 3" xfId="612" xr:uid="{00000000-0005-0000-0000-0000E8010000}"/>
    <cellStyle name="Обычный 5 2 2 2 2 4" xfId="613" xr:uid="{00000000-0005-0000-0000-0000E9010000}"/>
    <cellStyle name="Обычный 5 2 2 2 2 5" xfId="614" xr:uid="{00000000-0005-0000-0000-0000EA010000}"/>
    <cellStyle name="Обычный 5 2 2 2 2 6" xfId="615" xr:uid="{00000000-0005-0000-0000-0000EB010000}"/>
    <cellStyle name="Обычный 5 2 2 2 3" xfId="616" xr:uid="{00000000-0005-0000-0000-0000EC010000}"/>
    <cellStyle name="Обычный 5 2 2 2 3 2" xfId="617" xr:uid="{00000000-0005-0000-0000-0000ED010000}"/>
    <cellStyle name="Обычный 5 2 2 2 3 3" xfId="618" xr:uid="{00000000-0005-0000-0000-0000EE010000}"/>
    <cellStyle name="Обычный 5 2 2 2 3 4" xfId="155" xr:uid="{00000000-0005-0000-0000-0000EF010000}"/>
    <cellStyle name="Обычный 5 2 2 2 3 5" xfId="159" xr:uid="{00000000-0005-0000-0000-0000F0010000}"/>
    <cellStyle name="Обычный 5 2 2 2 4" xfId="619" xr:uid="{00000000-0005-0000-0000-0000F1010000}"/>
    <cellStyle name="Обычный 5 2 2 2 5" xfId="620" xr:uid="{00000000-0005-0000-0000-0000F2010000}"/>
    <cellStyle name="Обычный 5 2 2 2 6" xfId="621" xr:uid="{00000000-0005-0000-0000-0000F3010000}"/>
    <cellStyle name="Обычный 5 2 2 2 7" xfId="622" xr:uid="{00000000-0005-0000-0000-0000F4010000}"/>
    <cellStyle name="Обычный 5 2 2 3" xfId="625" xr:uid="{00000000-0005-0000-0000-0000F5010000}"/>
    <cellStyle name="Обычный 5 2 2 3 2" xfId="627" xr:uid="{00000000-0005-0000-0000-0000F6010000}"/>
    <cellStyle name="Обычный 5 2 2 3 2 2" xfId="628" xr:uid="{00000000-0005-0000-0000-0000F7010000}"/>
    <cellStyle name="Обычный 5 2 2 3 2 3" xfId="629" xr:uid="{00000000-0005-0000-0000-0000F8010000}"/>
    <cellStyle name="Обычный 5 2 2 3 2 4" xfId="630" xr:uid="{00000000-0005-0000-0000-0000F9010000}"/>
    <cellStyle name="Обычный 5 2 2 3 2 5" xfId="631" xr:uid="{00000000-0005-0000-0000-0000FA010000}"/>
    <cellStyle name="Обычный 5 2 2 3 3" xfId="633" xr:uid="{00000000-0005-0000-0000-0000FB010000}"/>
    <cellStyle name="Обычный 5 2 2 3 4" xfId="635" xr:uid="{00000000-0005-0000-0000-0000FC010000}"/>
    <cellStyle name="Обычный 5 2 2 3 5" xfId="637" xr:uid="{00000000-0005-0000-0000-0000FD010000}"/>
    <cellStyle name="Обычный 5 2 2 3 6" xfId="639" xr:uid="{00000000-0005-0000-0000-0000FE010000}"/>
    <cellStyle name="Обычный 5 2 2 4" xfId="642" xr:uid="{00000000-0005-0000-0000-0000FF010000}"/>
    <cellStyle name="Обычный 5 2 2 4 2" xfId="643" xr:uid="{00000000-0005-0000-0000-000000020000}"/>
    <cellStyle name="Обычный 5 2 2 4 3" xfId="644" xr:uid="{00000000-0005-0000-0000-000001020000}"/>
    <cellStyle name="Обычный 5 2 2 4 4" xfId="646" xr:uid="{00000000-0005-0000-0000-000002020000}"/>
    <cellStyle name="Обычный 5 2 2 4 5" xfId="648" xr:uid="{00000000-0005-0000-0000-000003020000}"/>
    <cellStyle name="Обычный 5 2 2 5" xfId="650" xr:uid="{00000000-0005-0000-0000-000004020000}"/>
    <cellStyle name="Обычный 5 2 2 6" xfId="652" xr:uid="{00000000-0005-0000-0000-000005020000}"/>
    <cellStyle name="Обычный 5 2 2 7" xfId="653" xr:uid="{00000000-0005-0000-0000-000006020000}"/>
    <cellStyle name="Обычный 5 2 2 8" xfId="654" xr:uid="{00000000-0005-0000-0000-000007020000}"/>
    <cellStyle name="Обычный 5 2 3" xfId="656" xr:uid="{00000000-0005-0000-0000-000008020000}"/>
    <cellStyle name="Обычный 5 2 3 2" xfId="658" xr:uid="{00000000-0005-0000-0000-000009020000}"/>
    <cellStyle name="Обычный 5 2 3 2 2" xfId="659" xr:uid="{00000000-0005-0000-0000-00000A020000}"/>
    <cellStyle name="Обычный 5 2 3 2 2 2" xfId="660" xr:uid="{00000000-0005-0000-0000-00000B020000}"/>
    <cellStyle name="Обычный 5 2 3 2 2 3" xfId="661" xr:uid="{00000000-0005-0000-0000-00000C020000}"/>
    <cellStyle name="Обычный 5 2 3 2 2 4" xfId="662" xr:uid="{00000000-0005-0000-0000-00000D020000}"/>
    <cellStyle name="Обычный 5 2 3 2 2 5" xfId="663" xr:uid="{00000000-0005-0000-0000-00000E020000}"/>
    <cellStyle name="Обычный 5 2 3 2 3" xfId="664" xr:uid="{00000000-0005-0000-0000-00000F020000}"/>
    <cellStyle name="Обычный 5 2 3 2 4" xfId="665" xr:uid="{00000000-0005-0000-0000-000010020000}"/>
    <cellStyle name="Обычный 5 2 3 2 5" xfId="666" xr:uid="{00000000-0005-0000-0000-000011020000}"/>
    <cellStyle name="Обычный 5 2 3 2 6" xfId="667" xr:uid="{00000000-0005-0000-0000-000012020000}"/>
    <cellStyle name="Обычный 5 2 3 3" xfId="669" xr:uid="{00000000-0005-0000-0000-000013020000}"/>
    <cellStyle name="Обычный 5 2 3 3 2" xfId="670" xr:uid="{00000000-0005-0000-0000-000014020000}"/>
    <cellStyle name="Обычный 5 2 3 3 3" xfId="671" xr:uid="{00000000-0005-0000-0000-000015020000}"/>
    <cellStyle name="Обычный 5 2 3 3 4" xfId="672" xr:uid="{00000000-0005-0000-0000-000016020000}"/>
    <cellStyle name="Обычный 5 2 3 3 5" xfId="673" xr:uid="{00000000-0005-0000-0000-000017020000}"/>
    <cellStyle name="Обычный 5 2 3 4" xfId="675" xr:uid="{00000000-0005-0000-0000-000018020000}"/>
    <cellStyle name="Обычный 5 2 3 5" xfId="677" xr:uid="{00000000-0005-0000-0000-000019020000}"/>
    <cellStyle name="Обычный 5 2 3 6" xfId="678" xr:uid="{00000000-0005-0000-0000-00001A020000}"/>
    <cellStyle name="Обычный 5 2 3 7" xfId="679" xr:uid="{00000000-0005-0000-0000-00001B020000}"/>
    <cellStyle name="Обычный 5 2 4" xfId="681" xr:uid="{00000000-0005-0000-0000-00001C020000}"/>
    <cellStyle name="Обычный 5 2 4 2" xfId="683" xr:uid="{00000000-0005-0000-0000-00001D020000}"/>
    <cellStyle name="Обычный 5 2 4 2 2" xfId="684" xr:uid="{00000000-0005-0000-0000-00001E020000}"/>
    <cellStyle name="Обычный 5 2 4 2 3" xfId="685" xr:uid="{00000000-0005-0000-0000-00001F020000}"/>
    <cellStyle name="Обычный 5 2 4 2 4" xfId="686" xr:uid="{00000000-0005-0000-0000-000020020000}"/>
    <cellStyle name="Обычный 5 2 4 2 5" xfId="687" xr:uid="{00000000-0005-0000-0000-000021020000}"/>
    <cellStyle name="Обычный 5 2 4 3" xfId="689" xr:uid="{00000000-0005-0000-0000-000022020000}"/>
    <cellStyle name="Обычный 5 2 4 4" xfId="691" xr:uid="{00000000-0005-0000-0000-000023020000}"/>
    <cellStyle name="Обычный 5 2 4 5" xfId="692" xr:uid="{00000000-0005-0000-0000-000024020000}"/>
    <cellStyle name="Обычный 5 2 4 6" xfId="694" xr:uid="{00000000-0005-0000-0000-000025020000}"/>
    <cellStyle name="Обычный 5 2 5" xfId="696" xr:uid="{00000000-0005-0000-0000-000026020000}"/>
    <cellStyle name="Обычный 5 2 5 2" xfId="697" xr:uid="{00000000-0005-0000-0000-000027020000}"/>
    <cellStyle name="Обычный 5 2 5 2 2" xfId="698" xr:uid="{00000000-0005-0000-0000-000028020000}"/>
    <cellStyle name="Обычный 5 2 5 2 3" xfId="699" xr:uid="{00000000-0005-0000-0000-000029020000}"/>
    <cellStyle name="Обычный 5 2 5 2 4" xfId="700" xr:uid="{00000000-0005-0000-0000-00002A020000}"/>
    <cellStyle name="Обычный 5 2 5 2 5" xfId="701" xr:uid="{00000000-0005-0000-0000-00002B020000}"/>
    <cellStyle name="Обычный 5 2 5 3" xfId="702" xr:uid="{00000000-0005-0000-0000-00002C020000}"/>
    <cellStyle name="Обычный 5 2 5 4" xfId="703" xr:uid="{00000000-0005-0000-0000-00002D020000}"/>
    <cellStyle name="Обычный 5 2 5 5" xfId="704" xr:uid="{00000000-0005-0000-0000-00002E020000}"/>
    <cellStyle name="Обычный 5 2 5 6" xfId="705" xr:uid="{00000000-0005-0000-0000-00002F020000}"/>
    <cellStyle name="Обычный 5 2 6" xfId="706" xr:uid="{00000000-0005-0000-0000-000030020000}"/>
    <cellStyle name="Обычный 5 2 6 2" xfId="707" xr:uid="{00000000-0005-0000-0000-000031020000}"/>
    <cellStyle name="Обычный 5 2 6 3" xfId="708" xr:uid="{00000000-0005-0000-0000-000032020000}"/>
    <cellStyle name="Обычный 5 2 6 4" xfId="709" xr:uid="{00000000-0005-0000-0000-000033020000}"/>
    <cellStyle name="Обычный 5 2 6 5" xfId="710" xr:uid="{00000000-0005-0000-0000-000034020000}"/>
    <cellStyle name="Обычный 5 2 7" xfId="711" xr:uid="{00000000-0005-0000-0000-000035020000}"/>
    <cellStyle name="Обычный 5 2 8" xfId="712" xr:uid="{00000000-0005-0000-0000-000036020000}"/>
    <cellStyle name="Обычный 5 2 9" xfId="713" xr:uid="{00000000-0005-0000-0000-000037020000}"/>
    <cellStyle name="Обычный 5 3" xfId="715" xr:uid="{00000000-0005-0000-0000-000038020000}"/>
    <cellStyle name="Обычный 5 3 2" xfId="716" xr:uid="{00000000-0005-0000-0000-000039020000}"/>
    <cellStyle name="Обычный 5 4" xfId="718" xr:uid="{00000000-0005-0000-0000-00003A020000}"/>
    <cellStyle name="Обычный 5 4 2" xfId="719" xr:uid="{00000000-0005-0000-0000-00003B020000}"/>
    <cellStyle name="Обычный 5 5" xfId="721" xr:uid="{00000000-0005-0000-0000-00003C020000}"/>
    <cellStyle name="Обычный 5 5 2" xfId="722" xr:uid="{00000000-0005-0000-0000-00003D020000}"/>
    <cellStyle name="Обычный 5 6" xfId="725" xr:uid="{00000000-0005-0000-0000-00003E020000}"/>
    <cellStyle name="Обычный 5 6 2" xfId="726" xr:uid="{00000000-0005-0000-0000-00003F020000}"/>
    <cellStyle name="Обычный 5 7" xfId="728" xr:uid="{00000000-0005-0000-0000-000040020000}"/>
    <cellStyle name="Обычный 5 7 2" xfId="729" xr:uid="{00000000-0005-0000-0000-000041020000}"/>
    <cellStyle name="Обычный 6" xfId="3" xr:uid="{00000000-0005-0000-0000-000042020000}"/>
    <cellStyle name="Обычный 6 10" xfId="731" xr:uid="{00000000-0005-0000-0000-000043020000}"/>
    <cellStyle name="Обычный 6 11" xfId="732" xr:uid="{00000000-0005-0000-0000-000044020000}"/>
    <cellStyle name="Обычный 6 12" xfId="730" xr:uid="{00000000-0005-0000-0000-000045020000}"/>
    <cellStyle name="Обычный 6 2" xfId="735" xr:uid="{00000000-0005-0000-0000-000046020000}"/>
    <cellStyle name="Обычный 6 2 2" xfId="737" xr:uid="{00000000-0005-0000-0000-000047020000}"/>
    <cellStyle name="Обычный 6 2 2 2" xfId="739" xr:uid="{00000000-0005-0000-0000-000048020000}"/>
    <cellStyle name="Обычный 6 2 2 2 2" xfId="740" xr:uid="{00000000-0005-0000-0000-000049020000}"/>
    <cellStyle name="Обычный 6 2 2 2 2 2" xfId="741" xr:uid="{00000000-0005-0000-0000-00004A020000}"/>
    <cellStyle name="Обычный 6 2 2 2 2 3" xfId="742" xr:uid="{00000000-0005-0000-0000-00004B020000}"/>
    <cellStyle name="Обычный 6 2 2 2 2 4" xfId="743" xr:uid="{00000000-0005-0000-0000-00004C020000}"/>
    <cellStyle name="Обычный 6 2 2 2 2 5" xfId="744" xr:uid="{00000000-0005-0000-0000-00004D020000}"/>
    <cellStyle name="Обычный 6 2 2 2 3" xfId="746" xr:uid="{00000000-0005-0000-0000-00004E020000}"/>
    <cellStyle name="Обычный 6 2 2 2 4" xfId="747" xr:uid="{00000000-0005-0000-0000-00004F020000}"/>
    <cellStyle name="Обычный 6 2 2 2 5" xfId="748" xr:uid="{00000000-0005-0000-0000-000050020000}"/>
    <cellStyle name="Обычный 6 2 2 2 6" xfId="749" xr:uid="{00000000-0005-0000-0000-000051020000}"/>
    <cellStyle name="Обычный 6 2 2 3" xfId="751" xr:uid="{00000000-0005-0000-0000-000052020000}"/>
    <cellStyle name="Обычный 6 2 2 3 2" xfId="752" xr:uid="{00000000-0005-0000-0000-000053020000}"/>
    <cellStyle name="Обычный 6 2 2 3 3" xfId="754" xr:uid="{00000000-0005-0000-0000-000054020000}"/>
    <cellStyle name="Обычный 6 2 2 3 4" xfId="755" xr:uid="{00000000-0005-0000-0000-000055020000}"/>
    <cellStyle name="Обычный 6 2 2 3 5" xfId="756" xr:uid="{00000000-0005-0000-0000-000056020000}"/>
    <cellStyle name="Обычный 6 2 2 4" xfId="757" xr:uid="{00000000-0005-0000-0000-000057020000}"/>
    <cellStyle name="Обычный 6 2 2 5" xfId="758" xr:uid="{00000000-0005-0000-0000-000058020000}"/>
    <cellStyle name="Обычный 6 2 2 6" xfId="759" xr:uid="{00000000-0005-0000-0000-000059020000}"/>
    <cellStyle name="Обычный 6 2 2 7" xfId="760" xr:uid="{00000000-0005-0000-0000-00005A020000}"/>
    <cellStyle name="Обычный 6 2 3" xfId="762" xr:uid="{00000000-0005-0000-0000-00005B020000}"/>
    <cellStyle name="Обычный 6 2 3 2" xfId="764" xr:uid="{00000000-0005-0000-0000-00005C020000}"/>
    <cellStyle name="Обычный 6 2 3 2 2" xfId="765" xr:uid="{00000000-0005-0000-0000-00005D020000}"/>
    <cellStyle name="Обычный 6 2 3 2 3" xfId="766" xr:uid="{00000000-0005-0000-0000-00005E020000}"/>
    <cellStyle name="Обычный 6 2 3 2 4" xfId="767" xr:uid="{00000000-0005-0000-0000-00005F020000}"/>
    <cellStyle name="Обычный 6 2 3 2 5" xfId="768" xr:uid="{00000000-0005-0000-0000-000060020000}"/>
    <cellStyle name="Обычный 6 2 3 3" xfId="769" xr:uid="{00000000-0005-0000-0000-000061020000}"/>
    <cellStyle name="Обычный 6 2 3 4" xfId="770" xr:uid="{00000000-0005-0000-0000-000062020000}"/>
    <cellStyle name="Обычный 6 2 3 5" xfId="771" xr:uid="{00000000-0005-0000-0000-000063020000}"/>
    <cellStyle name="Обычный 6 2 3 6" xfId="772" xr:uid="{00000000-0005-0000-0000-000064020000}"/>
    <cellStyle name="Обычный 6 2 4" xfId="775" xr:uid="{00000000-0005-0000-0000-000065020000}"/>
    <cellStyle name="Обычный 6 2 4 2" xfId="776" xr:uid="{00000000-0005-0000-0000-000066020000}"/>
    <cellStyle name="Обычный 6 2 4 3" xfId="777" xr:uid="{00000000-0005-0000-0000-000067020000}"/>
    <cellStyle name="Обычный 6 2 4 4" xfId="778" xr:uid="{00000000-0005-0000-0000-000068020000}"/>
    <cellStyle name="Обычный 6 2 4 5" xfId="779" xr:uid="{00000000-0005-0000-0000-000069020000}"/>
    <cellStyle name="Обычный 6 2 5" xfId="782" xr:uid="{00000000-0005-0000-0000-00006A020000}"/>
    <cellStyle name="Обычный 6 2 6" xfId="784" xr:uid="{00000000-0005-0000-0000-00006B020000}"/>
    <cellStyle name="Обычный 6 2 7" xfId="786" xr:uid="{00000000-0005-0000-0000-00006C020000}"/>
    <cellStyle name="Обычный 6 2 8" xfId="787" xr:uid="{00000000-0005-0000-0000-00006D020000}"/>
    <cellStyle name="Обычный 6 3" xfId="790" xr:uid="{00000000-0005-0000-0000-00006E020000}"/>
    <cellStyle name="Обычный 6 3 2" xfId="791" xr:uid="{00000000-0005-0000-0000-00006F020000}"/>
    <cellStyle name="Обычный 6 3 2 2" xfId="792" xr:uid="{00000000-0005-0000-0000-000070020000}"/>
    <cellStyle name="Обычный 6 3 2 2 2" xfId="793" xr:uid="{00000000-0005-0000-0000-000071020000}"/>
    <cellStyle name="Обычный 6 3 2 2 3" xfId="794" xr:uid="{00000000-0005-0000-0000-000072020000}"/>
    <cellStyle name="Обычный 6 3 2 2 4" xfId="795" xr:uid="{00000000-0005-0000-0000-000073020000}"/>
    <cellStyle name="Обычный 6 3 2 2 5" xfId="796" xr:uid="{00000000-0005-0000-0000-000074020000}"/>
    <cellStyle name="Обычный 6 3 2 3" xfId="797" xr:uid="{00000000-0005-0000-0000-000075020000}"/>
    <cellStyle name="Обычный 6 3 2 4" xfId="798" xr:uid="{00000000-0005-0000-0000-000076020000}"/>
    <cellStyle name="Обычный 6 3 2 5" xfId="799" xr:uid="{00000000-0005-0000-0000-000077020000}"/>
    <cellStyle name="Обычный 6 3 2 6" xfId="471" xr:uid="{00000000-0005-0000-0000-000078020000}"/>
    <cellStyle name="Обычный 6 3 3" xfId="800" xr:uid="{00000000-0005-0000-0000-000079020000}"/>
    <cellStyle name="Обычный 6 3 3 2" xfId="801" xr:uid="{00000000-0005-0000-0000-00007A020000}"/>
    <cellStyle name="Обычный 6 3 3 3" xfId="802" xr:uid="{00000000-0005-0000-0000-00007B020000}"/>
    <cellStyle name="Обычный 6 3 3 4" xfId="803" xr:uid="{00000000-0005-0000-0000-00007C020000}"/>
    <cellStyle name="Обычный 6 3 3 5" xfId="804" xr:uid="{00000000-0005-0000-0000-00007D020000}"/>
    <cellStyle name="Обычный 6 3 4" xfId="805" xr:uid="{00000000-0005-0000-0000-00007E020000}"/>
    <cellStyle name="Обычный 6 3 5" xfId="806" xr:uid="{00000000-0005-0000-0000-00007F020000}"/>
    <cellStyle name="Обычный 6 3 6" xfId="807" xr:uid="{00000000-0005-0000-0000-000080020000}"/>
    <cellStyle name="Обычный 6 3 7" xfId="808" xr:uid="{00000000-0005-0000-0000-000081020000}"/>
    <cellStyle name="Обычный 6 4" xfId="811" xr:uid="{00000000-0005-0000-0000-000082020000}"/>
    <cellStyle name="Обычный 6 4 2" xfId="812" xr:uid="{00000000-0005-0000-0000-000083020000}"/>
    <cellStyle name="Обычный 6 4 2 2" xfId="813" xr:uid="{00000000-0005-0000-0000-000084020000}"/>
    <cellStyle name="Обычный 6 4 2 3" xfId="814" xr:uid="{00000000-0005-0000-0000-000085020000}"/>
    <cellStyle name="Обычный 6 4 2 4" xfId="815" xr:uid="{00000000-0005-0000-0000-000086020000}"/>
    <cellStyle name="Обычный 6 4 2 5" xfId="816" xr:uid="{00000000-0005-0000-0000-000087020000}"/>
    <cellStyle name="Обычный 6 4 3" xfId="817" xr:uid="{00000000-0005-0000-0000-000088020000}"/>
    <cellStyle name="Обычный 6 4 4" xfId="818" xr:uid="{00000000-0005-0000-0000-000089020000}"/>
    <cellStyle name="Обычный 6 4 5" xfId="819" xr:uid="{00000000-0005-0000-0000-00008A020000}"/>
    <cellStyle name="Обычный 6 4 6" xfId="820" xr:uid="{00000000-0005-0000-0000-00008B020000}"/>
    <cellStyle name="Обычный 6 5" xfId="822" xr:uid="{00000000-0005-0000-0000-00008C020000}"/>
    <cellStyle name="Обычный 6 5 2" xfId="825" xr:uid="{00000000-0005-0000-0000-00008D020000}"/>
    <cellStyle name="Обычный 6 5 2 2" xfId="828" xr:uid="{00000000-0005-0000-0000-00008E020000}"/>
    <cellStyle name="Обычный 6 5 2 3" xfId="830" xr:uid="{00000000-0005-0000-0000-00008F020000}"/>
    <cellStyle name="Обычный 6 5 2 4" xfId="832" xr:uid="{00000000-0005-0000-0000-000090020000}"/>
    <cellStyle name="Обычный 6 5 2 5" xfId="834" xr:uid="{00000000-0005-0000-0000-000091020000}"/>
    <cellStyle name="Обычный 6 5 3" xfId="24" xr:uid="{00000000-0005-0000-0000-000092020000}"/>
    <cellStyle name="Обычный 6 5 4" xfId="837" xr:uid="{00000000-0005-0000-0000-000093020000}"/>
    <cellStyle name="Обычный 6 5 5" xfId="840" xr:uid="{00000000-0005-0000-0000-000094020000}"/>
    <cellStyle name="Обычный 6 5 6" xfId="843" xr:uid="{00000000-0005-0000-0000-000095020000}"/>
    <cellStyle name="Обычный 6 6" xfId="845" xr:uid="{00000000-0005-0000-0000-000096020000}"/>
    <cellStyle name="Обычный 6 6 2" xfId="846" xr:uid="{00000000-0005-0000-0000-000097020000}"/>
    <cellStyle name="Обычный 6 6 2 2" xfId="847" xr:uid="{00000000-0005-0000-0000-000098020000}"/>
    <cellStyle name="Обычный 6 6 2 3" xfId="848" xr:uid="{00000000-0005-0000-0000-000099020000}"/>
    <cellStyle name="Обычный 6 6 2 4" xfId="849" xr:uid="{00000000-0005-0000-0000-00009A020000}"/>
    <cellStyle name="Обычный 6 6 2 5" xfId="850" xr:uid="{00000000-0005-0000-0000-00009B020000}"/>
    <cellStyle name="Обычный 6 6 3" xfId="851" xr:uid="{00000000-0005-0000-0000-00009C020000}"/>
    <cellStyle name="Обычный 6 6 4" xfId="852" xr:uid="{00000000-0005-0000-0000-00009D020000}"/>
    <cellStyle name="Обычный 6 6 5" xfId="853" xr:uid="{00000000-0005-0000-0000-00009E020000}"/>
    <cellStyle name="Обычный 6 6 6" xfId="854" xr:uid="{00000000-0005-0000-0000-00009F020000}"/>
    <cellStyle name="Обычный 6 7" xfId="855" xr:uid="{00000000-0005-0000-0000-0000A0020000}"/>
    <cellStyle name="Обычный 6 7 2" xfId="856" xr:uid="{00000000-0005-0000-0000-0000A1020000}"/>
    <cellStyle name="Обычный 6 7 3" xfId="857" xr:uid="{00000000-0005-0000-0000-0000A2020000}"/>
    <cellStyle name="Обычный 6 7 4" xfId="858" xr:uid="{00000000-0005-0000-0000-0000A3020000}"/>
    <cellStyle name="Обычный 6 7 5" xfId="859" xr:uid="{00000000-0005-0000-0000-0000A4020000}"/>
    <cellStyle name="Обычный 6 8" xfId="860" xr:uid="{00000000-0005-0000-0000-0000A5020000}"/>
    <cellStyle name="Обычный 6 9" xfId="861" xr:uid="{00000000-0005-0000-0000-0000A6020000}"/>
    <cellStyle name="Обычный 7" xfId="862" xr:uid="{00000000-0005-0000-0000-0000A7020000}"/>
    <cellStyle name="Обычный 7 10" xfId="863" xr:uid="{00000000-0005-0000-0000-0000A8020000}"/>
    <cellStyle name="Обычный 7 11" xfId="864" xr:uid="{00000000-0005-0000-0000-0000A9020000}"/>
    <cellStyle name="Обычный 7 2" xfId="866" xr:uid="{00000000-0005-0000-0000-0000AA020000}"/>
    <cellStyle name="Обычный 7 2 2" xfId="868" xr:uid="{00000000-0005-0000-0000-0000AB020000}"/>
    <cellStyle name="Обычный 7 2 2 2" xfId="869" xr:uid="{00000000-0005-0000-0000-0000AC020000}"/>
    <cellStyle name="Обычный 7 2 2 2 2" xfId="870" xr:uid="{00000000-0005-0000-0000-0000AD020000}"/>
    <cellStyle name="Обычный 7 2 2 2 2 2" xfId="873" xr:uid="{00000000-0005-0000-0000-0000AE020000}"/>
    <cellStyle name="Обычный 7 2 2 2 2 3" xfId="876" xr:uid="{00000000-0005-0000-0000-0000AF020000}"/>
    <cellStyle name="Обычный 7 2 2 2 2 4" xfId="878" xr:uid="{00000000-0005-0000-0000-0000B0020000}"/>
    <cellStyle name="Обычный 7 2 2 2 2 5" xfId="879" xr:uid="{00000000-0005-0000-0000-0000B1020000}"/>
    <cellStyle name="Обычный 7 2 2 2 3" xfId="880" xr:uid="{00000000-0005-0000-0000-0000B2020000}"/>
    <cellStyle name="Обычный 7 2 2 2 4" xfId="881" xr:uid="{00000000-0005-0000-0000-0000B3020000}"/>
    <cellStyle name="Обычный 7 2 2 2 5" xfId="882" xr:uid="{00000000-0005-0000-0000-0000B4020000}"/>
    <cellStyle name="Обычный 7 2 2 2 6" xfId="883" xr:uid="{00000000-0005-0000-0000-0000B5020000}"/>
    <cellStyle name="Обычный 7 2 2 3" xfId="885" xr:uid="{00000000-0005-0000-0000-0000B6020000}"/>
    <cellStyle name="Обычный 7 2 2 3 2" xfId="887" xr:uid="{00000000-0005-0000-0000-0000B7020000}"/>
    <cellStyle name="Обычный 7 2 2 3 3" xfId="889" xr:uid="{00000000-0005-0000-0000-0000B8020000}"/>
    <cellStyle name="Обычный 7 2 2 3 4" xfId="891" xr:uid="{00000000-0005-0000-0000-0000B9020000}"/>
    <cellStyle name="Обычный 7 2 2 3 5" xfId="893" xr:uid="{00000000-0005-0000-0000-0000BA020000}"/>
    <cellStyle name="Обычный 7 2 2 4" xfId="895" xr:uid="{00000000-0005-0000-0000-0000BB020000}"/>
    <cellStyle name="Обычный 7 2 2 5" xfId="734" xr:uid="{00000000-0005-0000-0000-0000BC020000}"/>
    <cellStyle name="Обычный 7 2 2 6" xfId="789" xr:uid="{00000000-0005-0000-0000-0000BD020000}"/>
    <cellStyle name="Обычный 7 2 2 7" xfId="810" xr:uid="{00000000-0005-0000-0000-0000BE020000}"/>
    <cellStyle name="Обычный 7 2 3" xfId="896" xr:uid="{00000000-0005-0000-0000-0000BF020000}"/>
    <cellStyle name="Обычный 7 2 3 2" xfId="898" xr:uid="{00000000-0005-0000-0000-0000C0020000}"/>
    <cellStyle name="Обычный 7 2 3 2 2" xfId="899" xr:uid="{00000000-0005-0000-0000-0000C1020000}"/>
    <cellStyle name="Обычный 7 2 3 2 3" xfId="901" xr:uid="{00000000-0005-0000-0000-0000C2020000}"/>
    <cellStyle name="Обычный 7 2 3 2 4" xfId="903" xr:uid="{00000000-0005-0000-0000-0000C3020000}"/>
    <cellStyle name="Обычный 7 2 3 2 5" xfId="905" xr:uid="{00000000-0005-0000-0000-0000C4020000}"/>
    <cellStyle name="Обычный 7 2 3 3" xfId="908" xr:uid="{00000000-0005-0000-0000-0000C5020000}"/>
    <cellStyle name="Обычный 7 2 3 4" xfId="910" xr:uid="{00000000-0005-0000-0000-0000C6020000}"/>
    <cellStyle name="Обычный 7 2 3 5" xfId="865" xr:uid="{00000000-0005-0000-0000-0000C7020000}"/>
    <cellStyle name="Обычный 7 2 3 6" xfId="912" xr:uid="{00000000-0005-0000-0000-0000C8020000}"/>
    <cellStyle name="Обычный 7 2 4" xfId="913" xr:uid="{00000000-0005-0000-0000-0000C9020000}"/>
    <cellStyle name="Обычный 7 2 4 2" xfId="915" xr:uid="{00000000-0005-0000-0000-0000CA020000}"/>
    <cellStyle name="Обычный 7 2 4 3" xfId="918" xr:uid="{00000000-0005-0000-0000-0000CB020000}"/>
    <cellStyle name="Обычный 7 2 4 4" xfId="919" xr:uid="{00000000-0005-0000-0000-0000CC020000}"/>
    <cellStyle name="Обычный 7 2 4 5" xfId="921" xr:uid="{00000000-0005-0000-0000-0000CD020000}"/>
    <cellStyle name="Обычный 7 2 5" xfId="922" xr:uid="{00000000-0005-0000-0000-0000CE020000}"/>
    <cellStyle name="Обычный 7 2 6" xfId="923" xr:uid="{00000000-0005-0000-0000-0000CF020000}"/>
    <cellStyle name="Обычный 7 2 7" xfId="924" xr:uid="{00000000-0005-0000-0000-0000D0020000}"/>
    <cellStyle name="Обычный 7 2 8" xfId="925" xr:uid="{00000000-0005-0000-0000-0000D1020000}"/>
    <cellStyle name="Обычный 7 3" xfId="911" xr:uid="{00000000-0005-0000-0000-0000D2020000}"/>
    <cellStyle name="Обычный 7 3 2" xfId="926" xr:uid="{00000000-0005-0000-0000-0000D3020000}"/>
    <cellStyle name="Обычный 7 3 2 2" xfId="20" xr:uid="{00000000-0005-0000-0000-0000D4020000}"/>
    <cellStyle name="Обычный 7 3 2 2 2" xfId="928" xr:uid="{00000000-0005-0000-0000-0000D5020000}"/>
    <cellStyle name="Обычный 7 3 2 2 3" xfId="872" xr:uid="{00000000-0005-0000-0000-0000D6020000}"/>
    <cellStyle name="Обычный 7 3 2 2 4" xfId="875" xr:uid="{00000000-0005-0000-0000-0000D7020000}"/>
    <cellStyle name="Обычный 7 3 2 2 5" xfId="877" xr:uid="{00000000-0005-0000-0000-0000D8020000}"/>
    <cellStyle name="Обычный 7 3 2 3" xfId="66" xr:uid="{00000000-0005-0000-0000-0000D9020000}"/>
    <cellStyle name="Обычный 7 3 2 4" xfId="59" xr:uid="{00000000-0005-0000-0000-0000DA020000}"/>
    <cellStyle name="Обычный 7 3 2 5" xfId="47" xr:uid="{00000000-0005-0000-0000-0000DB020000}"/>
    <cellStyle name="Обычный 7 3 2 6" xfId="930" xr:uid="{00000000-0005-0000-0000-0000DC020000}"/>
    <cellStyle name="Обычный 7 3 3" xfId="931" xr:uid="{00000000-0005-0000-0000-0000DD020000}"/>
    <cellStyle name="Обычный 7 3 3 2" xfId="933" xr:uid="{00000000-0005-0000-0000-0000DE020000}"/>
    <cellStyle name="Обычный 7 3 3 3" xfId="935" xr:uid="{00000000-0005-0000-0000-0000DF020000}"/>
    <cellStyle name="Обычный 7 3 3 4" xfId="937" xr:uid="{00000000-0005-0000-0000-0000E0020000}"/>
    <cellStyle name="Обычный 7 3 3 5" xfId="939" xr:uid="{00000000-0005-0000-0000-0000E1020000}"/>
    <cellStyle name="Обычный 7 3 4" xfId="940" xr:uid="{00000000-0005-0000-0000-0000E2020000}"/>
    <cellStyle name="Обычный 7 3 5" xfId="941" xr:uid="{00000000-0005-0000-0000-0000E3020000}"/>
    <cellStyle name="Обычный 7 3 6" xfId="942" xr:uid="{00000000-0005-0000-0000-0000E4020000}"/>
    <cellStyle name="Обычный 7 3 7" xfId="943" xr:uid="{00000000-0005-0000-0000-0000E5020000}"/>
    <cellStyle name="Обычный 7 4" xfId="944" xr:uid="{00000000-0005-0000-0000-0000E6020000}"/>
    <cellStyle name="Обычный 7 4 2" xfId="945" xr:uid="{00000000-0005-0000-0000-0000E7020000}"/>
    <cellStyle name="Обычный 7 4 2 2" xfId="946" xr:uid="{00000000-0005-0000-0000-0000E8020000}"/>
    <cellStyle name="Обычный 7 4 2 3" xfId="947" xr:uid="{00000000-0005-0000-0000-0000E9020000}"/>
    <cellStyle name="Обычный 7 4 2 4" xfId="948" xr:uid="{00000000-0005-0000-0000-0000EA020000}"/>
    <cellStyle name="Обычный 7 4 2 5" xfId="949" xr:uid="{00000000-0005-0000-0000-0000EB020000}"/>
    <cellStyle name="Обычный 7 4 3" xfId="950" xr:uid="{00000000-0005-0000-0000-0000EC020000}"/>
    <cellStyle name="Обычный 7 4 4" xfId="951" xr:uid="{00000000-0005-0000-0000-0000ED020000}"/>
    <cellStyle name="Обычный 7 4 5" xfId="952" xr:uid="{00000000-0005-0000-0000-0000EE020000}"/>
    <cellStyle name="Обычный 7 4 6" xfId="953" xr:uid="{00000000-0005-0000-0000-0000EF020000}"/>
    <cellStyle name="Обычный 7 5" xfId="954" xr:uid="{00000000-0005-0000-0000-0000F0020000}"/>
    <cellStyle name="Обычный 7 5 2" xfId="955" xr:uid="{00000000-0005-0000-0000-0000F1020000}"/>
    <cellStyle name="Обычный 7 5 2 2" xfId="956" xr:uid="{00000000-0005-0000-0000-0000F2020000}"/>
    <cellStyle name="Обычный 7 5 2 3" xfId="957" xr:uid="{00000000-0005-0000-0000-0000F3020000}"/>
    <cellStyle name="Обычный 7 5 2 4" xfId="958" xr:uid="{00000000-0005-0000-0000-0000F4020000}"/>
    <cellStyle name="Обычный 7 5 2 5" xfId="959" xr:uid="{00000000-0005-0000-0000-0000F5020000}"/>
    <cellStyle name="Обычный 7 5 3" xfId="960" xr:uid="{00000000-0005-0000-0000-0000F6020000}"/>
    <cellStyle name="Обычный 7 5 4" xfId="961" xr:uid="{00000000-0005-0000-0000-0000F7020000}"/>
    <cellStyle name="Обычный 7 5 5" xfId="962" xr:uid="{00000000-0005-0000-0000-0000F8020000}"/>
    <cellStyle name="Обычный 7 5 6" xfId="963" xr:uid="{00000000-0005-0000-0000-0000F9020000}"/>
    <cellStyle name="Обычный 7 6" xfId="964" xr:uid="{00000000-0005-0000-0000-0000FA020000}"/>
    <cellStyle name="Обычный 7 6 2" xfId="965" xr:uid="{00000000-0005-0000-0000-0000FB020000}"/>
    <cellStyle name="Обычный 7 6 2 2" xfId="966" xr:uid="{00000000-0005-0000-0000-0000FC020000}"/>
    <cellStyle name="Обычный 7 6 2 3" xfId="968" xr:uid="{00000000-0005-0000-0000-0000FD020000}"/>
    <cellStyle name="Обычный 7 6 2 4" xfId="970" xr:uid="{00000000-0005-0000-0000-0000FE020000}"/>
    <cellStyle name="Обычный 7 6 2 5" xfId="971" xr:uid="{00000000-0005-0000-0000-0000FF020000}"/>
    <cellStyle name="Обычный 7 6 3" xfId="972" xr:uid="{00000000-0005-0000-0000-000000030000}"/>
    <cellStyle name="Обычный 7 6 4" xfId="973" xr:uid="{00000000-0005-0000-0000-000001030000}"/>
    <cellStyle name="Обычный 7 6 5" xfId="974" xr:uid="{00000000-0005-0000-0000-000002030000}"/>
    <cellStyle name="Обычный 7 6 6" xfId="343" xr:uid="{00000000-0005-0000-0000-000003030000}"/>
    <cellStyle name="Обычный 7 7" xfId="975" xr:uid="{00000000-0005-0000-0000-000004030000}"/>
    <cellStyle name="Обычный 7 7 2" xfId="976" xr:uid="{00000000-0005-0000-0000-000005030000}"/>
    <cellStyle name="Обычный 7 7 3" xfId="977" xr:uid="{00000000-0005-0000-0000-000006030000}"/>
    <cellStyle name="Обычный 7 7 4" xfId="978" xr:uid="{00000000-0005-0000-0000-000007030000}"/>
    <cellStyle name="Обычный 7 7 5" xfId="979" xr:uid="{00000000-0005-0000-0000-000008030000}"/>
    <cellStyle name="Обычный 7 8" xfId="980" xr:uid="{00000000-0005-0000-0000-000009030000}"/>
    <cellStyle name="Обычный 7 9" xfId="192" xr:uid="{00000000-0005-0000-0000-00000A030000}"/>
    <cellStyle name="Обычный 8" xfId="981" xr:uid="{00000000-0005-0000-0000-00000B030000}"/>
    <cellStyle name="Обычный 8 2" xfId="920" xr:uid="{00000000-0005-0000-0000-00000C030000}"/>
    <cellStyle name="Обычный 9" xfId="982" xr:uid="{00000000-0005-0000-0000-00000D030000}"/>
    <cellStyle name="Обычный 9 2" xfId="984" xr:uid="{00000000-0005-0000-0000-00000E030000}"/>
    <cellStyle name="Процентный" xfId="13" builtinId="5"/>
    <cellStyle name="Стиль 1" xfId="693" xr:uid="{00000000-0005-0000-0000-000010030000}"/>
    <cellStyle name="Стиль 1 2" xfId="985" xr:uid="{00000000-0005-0000-0000-000011030000}"/>
    <cellStyle name="Стиль 1 2 2" xfId="986" xr:uid="{00000000-0005-0000-0000-000012030000}"/>
    <cellStyle name="Стиль 1 3" xfId="987" xr:uid="{00000000-0005-0000-0000-000013030000}"/>
    <cellStyle name="Стиль 1 3 2" xfId="988" xr:uid="{00000000-0005-0000-0000-000014030000}"/>
    <cellStyle name="Стиль 1 4" xfId="989" xr:uid="{00000000-0005-0000-0000-000015030000}"/>
    <cellStyle name="Стиль 1 4 2" xfId="990" xr:uid="{00000000-0005-0000-0000-000016030000}"/>
    <cellStyle name="Стиль 1 5" xfId="991" xr:uid="{00000000-0005-0000-0000-000017030000}"/>
    <cellStyle name="Стиль 1 5 2" xfId="993" xr:uid="{00000000-0005-0000-0000-000018030000}"/>
    <cellStyle name="Финансовый 2" xfId="994" xr:uid="{00000000-0005-0000-0000-000019030000}"/>
    <cellStyle name="Финансовый 2 10" xfId="995" xr:uid="{00000000-0005-0000-0000-00001A030000}"/>
    <cellStyle name="Финансовый 2 10 2" xfId="997" xr:uid="{00000000-0005-0000-0000-00001B030000}"/>
    <cellStyle name="Финансовый 2 2" xfId="221" xr:uid="{00000000-0005-0000-0000-00001C030000}"/>
    <cellStyle name="Финансовый 2 3" xfId="236" xr:uid="{00000000-0005-0000-0000-00001D030000}"/>
    <cellStyle name="Финансовый 2 4" xfId="260" xr:uid="{00000000-0005-0000-0000-00001E030000}"/>
    <cellStyle name="Финансовый 2 4 2" xfId="263" xr:uid="{00000000-0005-0000-0000-00001F030000}"/>
    <cellStyle name="Финансовый 2 5" xfId="272" xr:uid="{00000000-0005-0000-0000-000020030000}"/>
    <cellStyle name="Финансовый 2 5 2" xfId="998" xr:uid="{00000000-0005-0000-0000-000021030000}"/>
    <cellStyle name="Финансовый 2 6" xfId="274" xr:uid="{00000000-0005-0000-0000-000022030000}"/>
    <cellStyle name="Финансовый 2 6 2" xfId="999" xr:uid="{00000000-0005-0000-0000-000023030000}"/>
    <cellStyle name="Финансовый 2 7" xfId="276" xr:uid="{00000000-0005-0000-0000-000024030000}"/>
    <cellStyle name="Финансовый 2 7 2" xfId="1001" xr:uid="{00000000-0005-0000-0000-000025030000}"/>
    <cellStyle name="Финансовый 2 8" xfId="1003" xr:uid="{00000000-0005-0000-0000-000026030000}"/>
    <cellStyle name="Финансовый 2 8 2" xfId="1005" xr:uid="{00000000-0005-0000-0000-000027030000}"/>
    <cellStyle name="Финансовый 2 9" xfId="1007" xr:uid="{00000000-0005-0000-0000-000028030000}"/>
    <cellStyle name="Финансовый 2 9 2" xfId="1009" xr:uid="{00000000-0005-0000-0000-000029030000}"/>
    <cellStyle name="Финансовый 3" xfId="33" xr:uid="{00000000-0005-0000-0000-00002A030000}"/>
    <cellStyle name="Финансовый 4" xfId="1642" xr:uid="{00000000-0005-0000-0000-00002B030000}"/>
    <cellStyle name="Финансовый 5" xfId="1651" xr:uid="{00000000-0005-0000-0000-00002C030000}"/>
    <cellStyle name="千位分隔 10" xfId="1464" xr:uid="{00000000-0005-0000-0000-00002D030000}"/>
    <cellStyle name="千位分隔 10 2" xfId="1465" xr:uid="{00000000-0005-0000-0000-00002E030000}"/>
    <cellStyle name="千位分隔 10 2 2" xfId="1466" xr:uid="{00000000-0005-0000-0000-00002F030000}"/>
    <cellStyle name="千位分隔 10 2 3" xfId="1467" xr:uid="{00000000-0005-0000-0000-000030030000}"/>
    <cellStyle name="千位分隔 10 2 4" xfId="1468" xr:uid="{00000000-0005-0000-0000-000031030000}"/>
    <cellStyle name="千位分隔 10 2 5" xfId="1469" xr:uid="{00000000-0005-0000-0000-000032030000}"/>
    <cellStyle name="千位分隔 10 3" xfId="1470" xr:uid="{00000000-0005-0000-0000-000033030000}"/>
    <cellStyle name="千位分隔 10 4" xfId="1471" xr:uid="{00000000-0005-0000-0000-000034030000}"/>
    <cellStyle name="千位分隔 10 5" xfId="1472" xr:uid="{00000000-0005-0000-0000-000035030000}"/>
    <cellStyle name="千位分隔 10 6" xfId="1473" xr:uid="{00000000-0005-0000-0000-000036030000}"/>
    <cellStyle name="千位分隔 11" xfId="1474" xr:uid="{00000000-0005-0000-0000-000037030000}"/>
    <cellStyle name="千位分隔 11 2" xfId="1475" xr:uid="{00000000-0005-0000-0000-000038030000}"/>
    <cellStyle name="千位分隔 12" xfId="1476" xr:uid="{00000000-0005-0000-0000-000039030000}"/>
    <cellStyle name="千位分隔 12 2" xfId="46" xr:uid="{00000000-0005-0000-0000-00003A030000}"/>
    <cellStyle name="千位分隔 12 2 2" xfId="1328" xr:uid="{00000000-0005-0000-0000-00003B030000}"/>
    <cellStyle name="千位分隔 12 2 3" xfId="1477" xr:uid="{00000000-0005-0000-0000-00003C030000}"/>
    <cellStyle name="千位分隔 12 2 4" xfId="1478" xr:uid="{00000000-0005-0000-0000-00003D030000}"/>
    <cellStyle name="千位分隔 12 2 5" xfId="1479" xr:uid="{00000000-0005-0000-0000-00003E030000}"/>
    <cellStyle name="千位分隔 12 3" xfId="929" xr:uid="{00000000-0005-0000-0000-00003F030000}"/>
    <cellStyle name="千位分隔 12 4" xfId="1480" xr:uid="{00000000-0005-0000-0000-000040030000}"/>
    <cellStyle name="千位分隔 12 5" xfId="1481" xr:uid="{00000000-0005-0000-0000-000041030000}"/>
    <cellStyle name="千位分隔 12 6" xfId="1482" xr:uid="{00000000-0005-0000-0000-000042030000}"/>
    <cellStyle name="千位分隔 13" xfId="14" xr:uid="{00000000-0005-0000-0000-000043030000}"/>
    <cellStyle name="千位分隔 13 2" xfId="938" xr:uid="{00000000-0005-0000-0000-000044030000}"/>
    <cellStyle name="千位分隔 13 2 2" xfId="1383" xr:uid="{00000000-0005-0000-0000-000045030000}"/>
    <cellStyle name="千位分隔 13 2 3" xfId="1484" xr:uid="{00000000-0005-0000-0000-000046030000}"/>
    <cellStyle name="千位分隔 13 2 4" xfId="1485" xr:uid="{00000000-0005-0000-0000-000047030000}"/>
    <cellStyle name="千位分隔 13 2 5" xfId="1486" xr:uid="{00000000-0005-0000-0000-000048030000}"/>
    <cellStyle name="千位分隔 13 3" xfId="1487" xr:uid="{00000000-0005-0000-0000-000049030000}"/>
    <cellStyle name="千位分隔 13 4" xfId="1488" xr:uid="{00000000-0005-0000-0000-00004A030000}"/>
    <cellStyle name="千位分隔 13 5" xfId="1489" xr:uid="{00000000-0005-0000-0000-00004B030000}"/>
    <cellStyle name="千位分隔 13 6" xfId="1490" xr:uid="{00000000-0005-0000-0000-00004C030000}"/>
    <cellStyle name="千位分隔 13 7" xfId="1483" xr:uid="{00000000-0005-0000-0000-00004D030000}"/>
    <cellStyle name="千位分隔 14" xfId="1491" xr:uid="{00000000-0005-0000-0000-00004E030000}"/>
    <cellStyle name="千位分隔 14 2" xfId="1492" xr:uid="{00000000-0005-0000-0000-00004F030000}"/>
    <cellStyle name="千位分隔 14 2 2" xfId="1493" xr:uid="{00000000-0005-0000-0000-000050030000}"/>
    <cellStyle name="千位分隔 14 2 3" xfId="1494" xr:uid="{00000000-0005-0000-0000-000051030000}"/>
    <cellStyle name="千位分隔 14 2 4" xfId="1495" xr:uid="{00000000-0005-0000-0000-000052030000}"/>
    <cellStyle name="千位分隔 14 2 5" xfId="1496" xr:uid="{00000000-0005-0000-0000-000053030000}"/>
    <cellStyle name="千位分隔 14 3" xfId="1497" xr:uid="{00000000-0005-0000-0000-000054030000}"/>
    <cellStyle name="千位分隔 14 4" xfId="1498" xr:uid="{00000000-0005-0000-0000-000055030000}"/>
    <cellStyle name="千位分隔 14 5" xfId="1499" xr:uid="{00000000-0005-0000-0000-000056030000}"/>
    <cellStyle name="千位分隔 14 6" xfId="1500" xr:uid="{00000000-0005-0000-0000-000057030000}"/>
    <cellStyle name="千位分隔 15" xfId="9" xr:uid="{00000000-0005-0000-0000-000058030000}"/>
    <cellStyle name="千位分隔 15 2" xfId="1503" xr:uid="{00000000-0005-0000-0000-000059030000}"/>
    <cellStyle name="千位分隔 15 3" xfId="1504" xr:uid="{00000000-0005-0000-0000-00005A030000}"/>
    <cellStyle name="千位分隔 15 4" xfId="1505" xr:uid="{00000000-0005-0000-0000-00005B030000}"/>
    <cellStyle name="千位分隔 15 5" xfId="1506" xr:uid="{00000000-0005-0000-0000-00005C030000}"/>
    <cellStyle name="千位分隔 15 6" xfId="1502" xr:uid="{00000000-0005-0000-0000-00005D030000}"/>
    <cellStyle name="千位分隔 16" xfId="605" xr:uid="{00000000-0005-0000-0000-00005E030000}"/>
    <cellStyle name="千位分隔 17" xfId="624" xr:uid="{00000000-0005-0000-0000-00005F030000}"/>
    <cellStyle name="千位分隔 17 2" xfId="626" xr:uid="{00000000-0005-0000-0000-000060030000}"/>
    <cellStyle name="千位分隔 17 3" xfId="632" xr:uid="{00000000-0005-0000-0000-000061030000}"/>
    <cellStyle name="千位分隔 18" xfId="11" xr:uid="{00000000-0005-0000-0000-000062030000}"/>
    <cellStyle name="千位分隔 18 2" xfId="641" xr:uid="{00000000-0005-0000-0000-000063030000}"/>
    <cellStyle name="千位分隔 19" xfId="16" xr:uid="{00000000-0005-0000-0000-000064030000}"/>
    <cellStyle name="千位分隔 2" xfId="296" xr:uid="{00000000-0005-0000-0000-000065030000}"/>
    <cellStyle name="千位分隔 2 10" xfId="1507" xr:uid="{00000000-0005-0000-0000-000066030000}"/>
    <cellStyle name="千位分隔 2 11" xfId="1508" xr:uid="{00000000-0005-0000-0000-000067030000}"/>
    <cellStyle name="千位分隔 2 12" xfId="290" xr:uid="{00000000-0005-0000-0000-000068030000}"/>
    <cellStyle name="千位分隔 2 2" xfId="1509" xr:uid="{00000000-0005-0000-0000-000069030000}"/>
    <cellStyle name="千位分隔 2 2 2" xfId="1287" xr:uid="{00000000-0005-0000-0000-00006A030000}"/>
    <cellStyle name="千位分隔 2 2 2 2" xfId="1510" xr:uid="{00000000-0005-0000-0000-00006B030000}"/>
    <cellStyle name="千位分隔 2 2 2 2 2" xfId="1511" xr:uid="{00000000-0005-0000-0000-00006C030000}"/>
    <cellStyle name="千位分隔 2 2 2 2 2 2" xfId="1512" xr:uid="{00000000-0005-0000-0000-00006D030000}"/>
    <cellStyle name="千位分隔 2 2 2 2 2 3" xfId="1513" xr:uid="{00000000-0005-0000-0000-00006E030000}"/>
    <cellStyle name="千位分隔 2 2 2 2 2 4" xfId="1514" xr:uid="{00000000-0005-0000-0000-00006F030000}"/>
    <cellStyle name="千位分隔 2 2 2 2 2 5" xfId="1515" xr:uid="{00000000-0005-0000-0000-000070030000}"/>
    <cellStyle name="千位分隔 2 2 2 2 3" xfId="1516" xr:uid="{00000000-0005-0000-0000-000071030000}"/>
    <cellStyle name="千位分隔 2 2 2 2 4" xfId="1517" xr:uid="{00000000-0005-0000-0000-000072030000}"/>
    <cellStyle name="千位分隔 2 2 2 2 5" xfId="1518" xr:uid="{00000000-0005-0000-0000-000073030000}"/>
    <cellStyle name="千位分隔 2 2 2 2 6" xfId="1089" xr:uid="{00000000-0005-0000-0000-000074030000}"/>
    <cellStyle name="千位分隔 2 2 2 3" xfId="1519" xr:uid="{00000000-0005-0000-0000-000075030000}"/>
    <cellStyle name="千位分隔 2 2 2 3 2" xfId="1520" xr:uid="{00000000-0005-0000-0000-000076030000}"/>
    <cellStyle name="千位分隔 2 2 2 3 3" xfId="1521" xr:uid="{00000000-0005-0000-0000-000077030000}"/>
    <cellStyle name="千位分隔 2 2 2 3 4" xfId="1522" xr:uid="{00000000-0005-0000-0000-000078030000}"/>
    <cellStyle name="千位分隔 2 2 2 3 5" xfId="1523" xr:uid="{00000000-0005-0000-0000-000079030000}"/>
    <cellStyle name="千位分隔 2 2 2 4" xfId="1524" xr:uid="{00000000-0005-0000-0000-00007A030000}"/>
    <cellStyle name="千位分隔 2 2 2 5" xfId="1525" xr:uid="{00000000-0005-0000-0000-00007B030000}"/>
    <cellStyle name="千位分隔 2 2 2 6" xfId="1526" xr:uid="{00000000-0005-0000-0000-00007C030000}"/>
    <cellStyle name="千位分隔 2 2 2 7" xfId="1527" xr:uid="{00000000-0005-0000-0000-00007D030000}"/>
    <cellStyle name="千位分隔 2 2 3" xfId="1528" xr:uid="{00000000-0005-0000-0000-00007E030000}"/>
    <cellStyle name="千位分隔 2 2 3 2" xfId="1529" xr:uid="{00000000-0005-0000-0000-00007F030000}"/>
    <cellStyle name="千位分隔 2 2 3 2 2" xfId="1530" xr:uid="{00000000-0005-0000-0000-000080030000}"/>
    <cellStyle name="千位分隔 2 2 3 2 3" xfId="1531" xr:uid="{00000000-0005-0000-0000-000081030000}"/>
    <cellStyle name="千位分隔 2 2 3 2 4" xfId="1532" xr:uid="{00000000-0005-0000-0000-000082030000}"/>
    <cellStyle name="千位分隔 2 2 3 2 5" xfId="1533" xr:uid="{00000000-0005-0000-0000-000083030000}"/>
    <cellStyle name="千位分隔 2 2 3 3" xfId="1534" xr:uid="{00000000-0005-0000-0000-000084030000}"/>
    <cellStyle name="千位分隔 2 2 3 4" xfId="1535" xr:uid="{00000000-0005-0000-0000-000085030000}"/>
    <cellStyle name="千位分隔 2 2 3 5" xfId="1536" xr:uid="{00000000-0005-0000-0000-000086030000}"/>
    <cellStyle name="千位分隔 2 2 3 6" xfId="1537" xr:uid="{00000000-0005-0000-0000-000087030000}"/>
    <cellStyle name="千位分隔 2 2 4" xfId="992" xr:uid="{00000000-0005-0000-0000-000088030000}"/>
    <cellStyle name="千位分隔 2 2 4 2" xfId="62" xr:uid="{00000000-0005-0000-0000-000089030000}"/>
    <cellStyle name="千位分隔 2 2 4 3" xfId="64" xr:uid="{00000000-0005-0000-0000-00008A030000}"/>
    <cellStyle name="千位分隔 2 2 4 4" xfId="68" xr:uid="{00000000-0005-0000-0000-00008B030000}"/>
    <cellStyle name="千位分隔 2 2 4 5" xfId="72" xr:uid="{00000000-0005-0000-0000-00008C030000}"/>
    <cellStyle name="千位分隔 2 2 5" xfId="1203" xr:uid="{00000000-0005-0000-0000-00008D030000}"/>
    <cellStyle name="千位分隔 2 2 6" xfId="1205" xr:uid="{00000000-0005-0000-0000-00008E030000}"/>
    <cellStyle name="千位分隔 2 2 7" xfId="512" xr:uid="{00000000-0005-0000-0000-00008F030000}"/>
    <cellStyle name="千位分隔 2 2 8" xfId="1207" xr:uid="{00000000-0005-0000-0000-000090030000}"/>
    <cellStyle name="千位分隔 2 3" xfId="7" xr:uid="{00000000-0005-0000-0000-000091030000}"/>
    <cellStyle name="千位分隔 2 3 2" xfId="1300" xr:uid="{00000000-0005-0000-0000-000092030000}"/>
    <cellStyle name="千位分隔 2 3 2 2" xfId="1539" xr:uid="{00000000-0005-0000-0000-000093030000}"/>
    <cellStyle name="千位分隔 2 3 2 2 2" xfId="724" xr:uid="{00000000-0005-0000-0000-000094030000}"/>
    <cellStyle name="千位分隔 2 3 2 2 3" xfId="727" xr:uid="{00000000-0005-0000-0000-000095030000}"/>
    <cellStyle name="千位分隔 2 3 2 2 4" xfId="1540" xr:uid="{00000000-0005-0000-0000-000096030000}"/>
    <cellStyle name="千位分隔 2 3 2 2 5" xfId="1541" xr:uid="{00000000-0005-0000-0000-000097030000}"/>
    <cellStyle name="千位分隔 2 3 2 3" xfId="1542" xr:uid="{00000000-0005-0000-0000-000098030000}"/>
    <cellStyle name="千位分隔 2 3 2 4" xfId="1543" xr:uid="{00000000-0005-0000-0000-000099030000}"/>
    <cellStyle name="千位分隔 2 3 2 5" xfId="1544" xr:uid="{00000000-0005-0000-0000-00009A030000}"/>
    <cellStyle name="千位分隔 2 3 2 6" xfId="1545" xr:uid="{00000000-0005-0000-0000-00009B030000}"/>
    <cellStyle name="千位分隔 2 3 3" xfId="1546" xr:uid="{00000000-0005-0000-0000-00009C030000}"/>
    <cellStyle name="千位分隔 2 3 3 2" xfId="1547" xr:uid="{00000000-0005-0000-0000-00009D030000}"/>
    <cellStyle name="千位分隔 2 3 3 3" xfId="1548" xr:uid="{00000000-0005-0000-0000-00009E030000}"/>
    <cellStyle name="千位分隔 2 3 3 4" xfId="1549" xr:uid="{00000000-0005-0000-0000-00009F030000}"/>
    <cellStyle name="千位分隔 2 3 3 5" xfId="1550" xr:uid="{00000000-0005-0000-0000-0000A0030000}"/>
    <cellStyle name="千位分隔 2 3 4" xfId="1551" xr:uid="{00000000-0005-0000-0000-0000A1030000}"/>
    <cellStyle name="千位分隔 2 3 5" xfId="1552" xr:uid="{00000000-0005-0000-0000-0000A2030000}"/>
    <cellStyle name="千位分隔 2 3 6" xfId="1553" xr:uid="{00000000-0005-0000-0000-0000A3030000}"/>
    <cellStyle name="千位分隔 2 3 7" xfId="187" xr:uid="{00000000-0005-0000-0000-0000A4030000}"/>
    <cellStyle name="千位分隔 2 3 8" xfId="1538" xr:uid="{00000000-0005-0000-0000-0000A5030000}"/>
    <cellStyle name="千位分隔 2 4" xfId="544" xr:uid="{00000000-0005-0000-0000-0000A6030000}"/>
    <cellStyle name="千位分隔 2 4 2" xfId="547" xr:uid="{00000000-0005-0000-0000-0000A7030000}"/>
    <cellStyle name="千位分隔 2 4 2 2" xfId="1554" xr:uid="{00000000-0005-0000-0000-0000A8030000}"/>
    <cellStyle name="千位分隔 2 4 2 3" xfId="1555" xr:uid="{00000000-0005-0000-0000-0000A9030000}"/>
    <cellStyle name="千位分隔 2 4 2 4" xfId="1556" xr:uid="{00000000-0005-0000-0000-0000AA030000}"/>
    <cellStyle name="千位分隔 2 4 2 5" xfId="1557" xr:uid="{00000000-0005-0000-0000-0000AB030000}"/>
    <cellStyle name="千位分隔 2 4 3" xfId="550" xr:uid="{00000000-0005-0000-0000-0000AC030000}"/>
    <cellStyle name="千位分隔 2 4 4" xfId="34" xr:uid="{00000000-0005-0000-0000-0000AD030000}"/>
    <cellStyle name="千位分隔 2 4 5" xfId="194" xr:uid="{00000000-0005-0000-0000-0000AE030000}"/>
    <cellStyle name="千位分隔 2 4 6" xfId="197" xr:uid="{00000000-0005-0000-0000-0000AF030000}"/>
    <cellStyle name="千位分隔 2 5" xfId="579" xr:uid="{00000000-0005-0000-0000-0000B0030000}"/>
    <cellStyle name="千位分隔 2 5 2" xfId="349" xr:uid="{00000000-0005-0000-0000-0000B1030000}"/>
    <cellStyle name="千位分隔 2 5 2 2" xfId="354" xr:uid="{00000000-0005-0000-0000-0000B2030000}"/>
    <cellStyle name="千位分隔 2 5 2 3" xfId="357" xr:uid="{00000000-0005-0000-0000-0000B3030000}"/>
    <cellStyle name="千位分隔 2 5 2 4" xfId="360" xr:uid="{00000000-0005-0000-0000-0000B4030000}"/>
    <cellStyle name="千位分隔 2 5 2 5" xfId="315" xr:uid="{00000000-0005-0000-0000-0000B5030000}"/>
    <cellStyle name="千位分隔 2 5 3" xfId="90" xr:uid="{00000000-0005-0000-0000-0000B6030000}"/>
    <cellStyle name="千位分隔 2 5 4" xfId="586" xr:uid="{00000000-0005-0000-0000-0000B7030000}"/>
    <cellStyle name="千位分隔 2 5 5" xfId="591" xr:uid="{00000000-0005-0000-0000-0000B8030000}"/>
    <cellStyle name="千位分隔 2 5 6" xfId="593" xr:uid="{00000000-0005-0000-0000-0000B9030000}"/>
    <cellStyle name="千位分隔 2 6" xfId="28" xr:uid="{00000000-0005-0000-0000-0000BA030000}"/>
    <cellStyle name="千位分隔 2 6 2" xfId="1558" xr:uid="{00000000-0005-0000-0000-0000BB030000}"/>
    <cellStyle name="千位分隔 2 6 2 2" xfId="1559" xr:uid="{00000000-0005-0000-0000-0000BC030000}"/>
    <cellStyle name="千位分隔 2 6 2 3" xfId="1560" xr:uid="{00000000-0005-0000-0000-0000BD030000}"/>
    <cellStyle name="千位分隔 2 6 2 4" xfId="1561" xr:uid="{00000000-0005-0000-0000-0000BE030000}"/>
    <cellStyle name="千位分隔 2 6 2 5" xfId="1562" xr:uid="{00000000-0005-0000-0000-0000BF030000}"/>
    <cellStyle name="千位分隔 2 6 3" xfId="1563" xr:uid="{00000000-0005-0000-0000-0000C0030000}"/>
    <cellStyle name="千位分隔 2 6 4" xfId="1564" xr:uid="{00000000-0005-0000-0000-0000C1030000}"/>
    <cellStyle name="千位分隔 2 6 5" xfId="1565" xr:uid="{00000000-0005-0000-0000-0000C2030000}"/>
    <cellStyle name="千位分隔 2 6 6" xfId="1566" xr:uid="{00000000-0005-0000-0000-0000C3030000}"/>
    <cellStyle name="千位分隔 2 7" xfId="596" xr:uid="{00000000-0005-0000-0000-0000C4030000}"/>
    <cellStyle name="千位分隔 2 7 2" xfId="1567" xr:uid="{00000000-0005-0000-0000-0000C5030000}"/>
    <cellStyle name="千位分隔 2 7 3" xfId="1568" xr:uid="{00000000-0005-0000-0000-0000C6030000}"/>
    <cellStyle name="千位分隔 2 7 4" xfId="1569" xr:uid="{00000000-0005-0000-0000-0000C7030000}"/>
    <cellStyle name="千位分隔 2 7 5" xfId="1570" xr:uid="{00000000-0005-0000-0000-0000C8030000}"/>
    <cellStyle name="千位分隔 2 8" xfId="598" xr:uid="{00000000-0005-0000-0000-0000C9030000}"/>
    <cellStyle name="千位分隔 2 8 2" xfId="1571" xr:uid="{00000000-0005-0000-0000-0000CA030000}"/>
    <cellStyle name="千位分隔 2 8 3" xfId="1572" xr:uid="{00000000-0005-0000-0000-0000CB030000}"/>
    <cellStyle name="千位分隔 2 8 4" xfId="996" xr:uid="{00000000-0005-0000-0000-0000CC030000}"/>
    <cellStyle name="千位分隔 2 8 5" xfId="1573" xr:uid="{00000000-0005-0000-0000-0000CD030000}"/>
    <cellStyle name="千位分隔 2 9" xfId="510" xr:uid="{00000000-0005-0000-0000-0000CE030000}"/>
    <cellStyle name="千位分隔 2 9 2" xfId="1574" xr:uid="{00000000-0005-0000-0000-0000CF030000}"/>
    <cellStyle name="千位分隔 2 9 3" xfId="1575" xr:uid="{00000000-0005-0000-0000-0000D0030000}"/>
    <cellStyle name="千位分隔 2 9 4" xfId="1576" xr:uid="{00000000-0005-0000-0000-0000D1030000}"/>
    <cellStyle name="千位分隔 20" xfId="15" xr:uid="{00000000-0005-0000-0000-0000D2030000}"/>
    <cellStyle name="千位分隔 20 2" xfId="1501" xr:uid="{00000000-0005-0000-0000-0000D3030000}"/>
    <cellStyle name="千位分隔 21" xfId="604" xr:uid="{00000000-0005-0000-0000-0000D4030000}"/>
    <cellStyle name="千位分隔 22" xfId="623" xr:uid="{00000000-0005-0000-0000-0000D5030000}"/>
    <cellStyle name="千位分隔 23" xfId="640" xr:uid="{00000000-0005-0000-0000-0000D6030000}"/>
    <cellStyle name="千位分隔 24" xfId="649" xr:uid="{00000000-0005-0000-0000-0000D7030000}"/>
    <cellStyle name="千位分隔 25" xfId="651" xr:uid="{00000000-0005-0000-0000-0000D8030000}"/>
    <cellStyle name="千位分隔 3" xfId="299" xr:uid="{00000000-0005-0000-0000-0000D9030000}"/>
    <cellStyle name="千位分隔 3 2" xfId="1577" xr:uid="{00000000-0005-0000-0000-0000DA030000}"/>
    <cellStyle name="千位分隔 3 2 2" xfId="1578" xr:uid="{00000000-0005-0000-0000-0000DB030000}"/>
    <cellStyle name="千位分隔 3 2 2 2" xfId="900" xr:uid="{00000000-0005-0000-0000-0000DC030000}"/>
    <cellStyle name="千位分隔 3 2 2 2 2" xfId="1579" xr:uid="{00000000-0005-0000-0000-0000DD030000}"/>
    <cellStyle name="千位分隔 3 2 2 2 3" xfId="1580" xr:uid="{00000000-0005-0000-0000-0000DE030000}"/>
    <cellStyle name="千位分隔 3 2 2 2 4" xfId="1581" xr:uid="{00000000-0005-0000-0000-0000DF030000}"/>
    <cellStyle name="千位分隔 3 2 2 2 5" xfId="1582" xr:uid="{00000000-0005-0000-0000-0000E0030000}"/>
    <cellStyle name="千位分隔 3 2 2 3" xfId="902" xr:uid="{00000000-0005-0000-0000-0000E1030000}"/>
    <cellStyle name="千位分隔 3 2 2 4" xfId="904" xr:uid="{00000000-0005-0000-0000-0000E2030000}"/>
    <cellStyle name="千位分隔 3 2 2 5" xfId="1583" xr:uid="{00000000-0005-0000-0000-0000E3030000}"/>
    <cellStyle name="千位分隔 3 2 2 6" xfId="1584" xr:uid="{00000000-0005-0000-0000-0000E4030000}"/>
    <cellStyle name="千位分隔 3 2 3" xfId="1585" xr:uid="{00000000-0005-0000-0000-0000E5030000}"/>
    <cellStyle name="千位分隔 3 2 3 2" xfId="1586" xr:uid="{00000000-0005-0000-0000-0000E6030000}"/>
    <cellStyle name="千位分隔 3 2 3 3" xfId="1587" xr:uid="{00000000-0005-0000-0000-0000E7030000}"/>
    <cellStyle name="千位分隔 3 2 3 4" xfId="1588" xr:uid="{00000000-0005-0000-0000-0000E8030000}"/>
    <cellStyle name="千位分隔 3 2 3 5" xfId="1589" xr:uid="{00000000-0005-0000-0000-0000E9030000}"/>
    <cellStyle name="千位分隔 3 2 4" xfId="1590" xr:uid="{00000000-0005-0000-0000-0000EA030000}"/>
    <cellStyle name="千位分隔 3 2 5" xfId="1591" xr:uid="{00000000-0005-0000-0000-0000EB030000}"/>
    <cellStyle name="千位分隔 3 2 6" xfId="1592" xr:uid="{00000000-0005-0000-0000-0000EC030000}"/>
    <cellStyle name="千位分隔 3 2 7" xfId="1593" xr:uid="{00000000-0005-0000-0000-0000ED030000}"/>
    <cellStyle name="千位分隔 3 3" xfId="1594" xr:uid="{00000000-0005-0000-0000-0000EE030000}"/>
    <cellStyle name="千位分隔 3 3 2" xfId="1595" xr:uid="{00000000-0005-0000-0000-0000EF030000}"/>
    <cellStyle name="千位分隔 3 3 2 2" xfId="1596" xr:uid="{00000000-0005-0000-0000-0000F0030000}"/>
    <cellStyle name="千位分隔 3 3 2 3" xfId="1597" xr:uid="{00000000-0005-0000-0000-0000F1030000}"/>
    <cellStyle name="千位分隔 3 3 2 4" xfId="1598" xr:uid="{00000000-0005-0000-0000-0000F2030000}"/>
    <cellStyle name="千位分隔 3 3 2 5" xfId="1599" xr:uid="{00000000-0005-0000-0000-0000F3030000}"/>
    <cellStyle name="千位分隔 3 3 3" xfId="1600" xr:uid="{00000000-0005-0000-0000-0000F4030000}"/>
    <cellStyle name="千位分隔 3 3 4" xfId="1601" xr:uid="{00000000-0005-0000-0000-0000F5030000}"/>
    <cellStyle name="千位分隔 3 3 5" xfId="1602" xr:uid="{00000000-0005-0000-0000-0000F6030000}"/>
    <cellStyle name="千位分隔 3 3 6" xfId="1603" xr:uid="{00000000-0005-0000-0000-0000F7030000}"/>
    <cellStyle name="千位分隔 3 4" xfId="601" xr:uid="{00000000-0005-0000-0000-0000F8030000}"/>
    <cellStyle name="千位分隔 3 4 2" xfId="43" xr:uid="{00000000-0005-0000-0000-0000F9030000}"/>
    <cellStyle name="千位分隔 3 4 3" xfId="655" xr:uid="{00000000-0005-0000-0000-0000FA030000}"/>
    <cellStyle name="千位分隔 3 4 4" xfId="680" xr:uid="{00000000-0005-0000-0000-0000FB030000}"/>
    <cellStyle name="千位分隔 3 4 5" xfId="695" xr:uid="{00000000-0005-0000-0000-0000FC030000}"/>
    <cellStyle name="千位分隔 3 5" xfId="714" xr:uid="{00000000-0005-0000-0000-0000FD030000}"/>
    <cellStyle name="千位分隔 3 6" xfId="717" xr:uid="{00000000-0005-0000-0000-0000FE030000}"/>
    <cellStyle name="千位分隔 3 7" xfId="720" xr:uid="{00000000-0005-0000-0000-0000FF030000}"/>
    <cellStyle name="千位分隔 3 8" xfId="723" xr:uid="{00000000-0005-0000-0000-000000040000}"/>
    <cellStyle name="千位分隔 4" xfId="1604" xr:uid="{00000000-0005-0000-0000-000001040000}"/>
    <cellStyle name="千位分隔 4 2" xfId="884" xr:uid="{00000000-0005-0000-0000-000002040000}"/>
    <cellStyle name="千位分隔 4 2 2" xfId="886" xr:uid="{00000000-0005-0000-0000-000003040000}"/>
    <cellStyle name="千位分隔 4 2 2 2" xfId="1389" xr:uid="{00000000-0005-0000-0000-000004040000}"/>
    <cellStyle name="千位分隔 4 2 2 2 2" xfId="1605" xr:uid="{00000000-0005-0000-0000-000005040000}"/>
    <cellStyle name="千位分隔 4 2 2 2 3" xfId="1606" xr:uid="{00000000-0005-0000-0000-000006040000}"/>
    <cellStyle name="千位分隔 4 2 2 2 4" xfId="1607" xr:uid="{00000000-0005-0000-0000-000007040000}"/>
    <cellStyle name="千位分隔 4 2 2 2 5" xfId="1608" xr:uid="{00000000-0005-0000-0000-000008040000}"/>
    <cellStyle name="千位分隔 4 2 2 3" xfId="1392" xr:uid="{00000000-0005-0000-0000-000009040000}"/>
    <cellStyle name="千位分隔 4 2 2 4" xfId="1609" xr:uid="{00000000-0005-0000-0000-00000A040000}"/>
    <cellStyle name="千位分隔 4 2 2 5" xfId="1610" xr:uid="{00000000-0005-0000-0000-00000B040000}"/>
    <cellStyle name="千位分隔 4 2 2 6" xfId="1611" xr:uid="{00000000-0005-0000-0000-00000C040000}"/>
    <cellStyle name="千位分隔 4 2 3" xfId="888" xr:uid="{00000000-0005-0000-0000-00000D040000}"/>
    <cellStyle name="千位分隔 4 2 3 2" xfId="1411" xr:uid="{00000000-0005-0000-0000-00000E040000}"/>
    <cellStyle name="千位分隔 4 2 3 3" xfId="1612" xr:uid="{00000000-0005-0000-0000-00000F040000}"/>
    <cellStyle name="千位分隔 4 2 3 4" xfId="1613" xr:uid="{00000000-0005-0000-0000-000010040000}"/>
    <cellStyle name="千位分隔 4 2 3 5" xfId="1614" xr:uid="{00000000-0005-0000-0000-000011040000}"/>
    <cellStyle name="千位分隔 4 2 4" xfId="890" xr:uid="{00000000-0005-0000-0000-000012040000}"/>
    <cellStyle name="千位分隔 4 2 5" xfId="892" xr:uid="{00000000-0005-0000-0000-000013040000}"/>
    <cellStyle name="千位分隔 4 2 6" xfId="1615" xr:uid="{00000000-0005-0000-0000-000014040000}"/>
    <cellStyle name="千位分隔 4 2 7" xfId="1616" xr:uid="{00000000-0005-0000-0000-000015040000}"/>
    <cellStyle name="千位分隔 4 3" xfId="894" xr:uid="{00000000-0005-0000-0000-000016040000}"/>
    <cellStyle name="千位分隔 4 3 2" xfId="1617" xr:uid="{00000000-0005-0000-0000-000017040000}"/>
    <cellStyle name="千位分隔 4 3 2 2" xfId="1435" xr:uid="{00000000-0005-0000-0000-000018040000}"/>
    <cellStyle name="千位分隔 4 3 2 3" xfId="1437" xr:uid="{00000000-0005-0000-0000-000019040000}"/>
    <cellStyle name="千位分隔 4 3 2 4" xfId="1618" xr:uid="{00000000-0005-0000-0000-00001A040000}"/>
    <cellStyle name="千位分隔 4 3 2 5" xfId="1619" xr:uid="{00000000-0005-0000-0000-00001B040000}"/>
    <cellStyle name="千位分隔 4 3 3" xfId="1620" xr:uid="{00000000-0005-0000-0000-00001C040000}"/>
    <cellStyle name="千位分隔 4 3 4" xfId="1621" xr:uid="{00000000-0005-0000-0000-00001D040000}"/>
    <cellStyle name="千位分隔 4 3 5" xfId="1622" xr:uid="{00000000-0005-0000-0000-00001E040000}"/>
    <cellStyle name="千位分隔 4 3 6" xfId="1623" xr:uid="{00000000-0005-0000-0000-00001F040000}"/>
    <cellStyle name="千位分隔 4 4" xfId="733" xr:uid="{00000000-0005-0000-0000-000020040000}"/>
    <cellStyle name="千位分隔 4 4 2" xfId="736" xr:uid="{00000000-0005-0000-0000-000021040000}"/>
    <cellStyle name="千位分隔 4 4 3" xfId="761" xr:uid="{00000000-0005-0000-0000-000022040000}"/>
    <cellStyle name="千位分隔 4 4 4" xfId="773" xr:uid="{00000000-0005-0000-0000-000023040000}"/>
    <cellStyle name="千位分隔 4 4 5" xfId="780" xr:uid="{00000000-0005-0000-0000-000024040000}"/>
    <cellStyle name="千位分隔 4 5" xfId="788" xr:uid="{00000000-0005-0000-0000-000025040000}"/>
    <cellStyle name="千位分隔 4 6" xfId="809" xr:uid="{00000000-0005-0000-0000-000026040000}"/>
    <cellStyle name="千位分隔 4 7" xfId="821" xr:uid="{00000000-0005-0000-0000-000027040000}"/>
    <cellStyle name="千位分隔 4 8" xfId="844" xr:uid="{00000000-0005-0000-0000-000028040000}"/>
    <cellStyle name="千位分隔 5" xfId="1624" xr:uid="{00000000-0005-0000-0000-000029040000}"/>
    <cellStyle name="千位分隔 5 2" xfId="906" xr:uid="{00000000-0005-0000-0000-00002A040000}"/>
    <cellStyle name="千位分隔 6" xfId="1102" xr:uid="{00000000-0005-0000-0000-00002B040000}"/>
    <cellStyle name="千位分隔 6 2" xfId="916" xr:uid="{00000000-0005-0000-0000-00002C040000}"/>
    <cellStyle name="千位分隔 7" xfId="1625" xr:uid="{00000000-0005-0000-0000-00002D040000}"/>
    <cellStyle name="千位分隔 7 2" xfId="1626" xr:uid="{00000000-0005-0000-0000-00002E040000}"/>
    <cellStyle name="千位分隔 7 2 2" xfId="1627" xr:uid="{00000000-0005-0000-0000-00002F040000}"/>
    <cellStyle name="千位分隔 7 2 2 2" xfId="1628" xr:uid="{00000000-0005-0000-0000-000030040000}"/>
    <cellStyle name="千位分隔 7 2 2 3" xfId="1629" xr:uid="{00000000-0005-0000-0000-000031040000}"/>
    <cellStyle name="千位分隔 7 2 2 4" xfId="1630" xr:uid="{00000000-0005-0000-0000-000032040000}"/>
    <cellStyle name="千位分隔 7 2 2 5" xfId="1631" xr:uid="{00000000-0005-0000-0000-000033040000}"/>
    <cellStyle name="千位分隔 7 2 3" xfId="657" xr:uid="{00000000-0005-0000-0000-000034040000}"/>
    <cellStyle name="千位分隔 7 2 4" xfId="668" xr:uid="{00000000-0005-0000-0000-000035040000}"/>
    <cellStyle name="千位分隔 7 2 5" xfId="674" xr:uid="{00000000-0005-0000-0000-000036040000}"/>
    <cellStyle name="千位分隔 7 2 6" xfId="676" xr:uid="{00000000-0005-0000-0000-000037040000}"/>
    <cellStyle name="千位分隔 7 3" xfId="1632" xr:uid="{00000000-0005-0000-0000-000038040000}"/>
    <cellStyle name="千位分隔 7 3 2" xfId="1633" xr:uid="{00000000-0005-0000-0000-000039040000}"/>
    <cellStyle name="千位分隔 7 3 3" xfId="682" xr:uid="{00000000-0005-0000-0000-00003A040000}"/>
    <cellStyle name="千位分隔 7 3 4" xfId="688" xr:uid="{00000000-0005-0000-0000-00003B040000}"/>
    <cellStyle name="千位分隔 7 3 5" xfId="690" xr:uid="{00000000-0005-0000-0000-00003C040000}"/>
    <cellStyle name="千位分隔 7 4" xfId="983" xr:uid="{00000000-0005-0000-0000-00003D040000}"/>
    <cellStyle name="千位分隔 7 5" xfId="1634" xr:uid="{00000000-0005-0000-0000-00003E040000}"/>
    <cellStyle name="千位分隔 7 6" xfId="1635" xr:uid="{00000000-0005-0000-0000-00003F040000}"/>
    <cellStyle name="千位分隔 7 7" xfId="1636" xr:uid="{00000000-0005-0000-0000-000040040000}"/>
    <cellStyle name="千位分隔 8" xfId="1637" xr:uid="{00000000-0005-0000-0000-000041040000}"/>
    <cellStyle name="千位分隔 8 2" xfId="1638" xr:uid="{00000000-0005-0000-0000-000042040000}"/>
    <cellStyle name="千位分隔 8 3" xfId="1639" xr:uid="{00000000-0005-0000-0000-000043040000}"/>
    <cellStyle name="千位分隔 9" xfId="1640" xr:uid="{00000000-0005-0000-0000-000044040000}"/>
    <cellStyle name="常规 10" xfId="439" xr:uid="{00000000-0005-0000-0000-000045040000}"/>
    <cellStyle name="常规 10 10" xfId="1010" xr:uid="{00000000-0005-0000-0000-000046040000}"/>
    <cellStyle name="常规 10 11" xfId="1011" xr:uid="{00000000-0005-0000-0000-000047040000}"/>
    <cellStyle name="常规 10 12" xfId="1654" xr:uid="{00000000-0005-0000-0000-000048040000}"/>
    <cellStyle name="常规 10 2" xfId="441" xr:uid="{00000000-0005-0000-0000-000049040000}"/>
    <cellStyle name="常规 10 2 2" xfId="443" xr:uid="{00000000-0005-0000-0000-00004A040000}"/>
    <cellStyle name="常规 10 2 2 2" xfId="1012" xr:uid="{00000000-0005-0000-0000-00004B040000}"/>
    <cellStyle name="常规 10 2 2 2 2" xfId="1013" xr:uid="{00000000-0005-0000-0000-00004C040000}"/>
    <cellStyle name="常规 10 2 2 2 2 2" xfId="1014" xr:uid="{00000000-0005-0000-0000-00004D040000}"/>
    <cellStyle name="常规 10 2 2 2 3" xfId="1015" xr:uid="{00000000-0005-0000-0000-00004E040000}"/>
    <cellStyle name="常规 10 2 2 2 4" xfId="1016" xr:uid="{00000000-0005-0000-0000-00004F040000}"/>
    <cellStyle name="常规 10 2 2 2 5" xfId="1017" xr:uid="{00000000-0005-0000-0000-000050040000}"/>
    <cellStyle name="常规 10 2 2 2 6" xfId="1018" xr:uid="{00000000-0005-0000-0000-000051040000}"/>
    <cellStyle name="常规 10 2 2 3" xfId="1019" xr:uid="{00000000-0005-0000-0000-000052040000}"/>
    <cellStyle name="常规 10 2 2 3 2" xfId="1020" xr:uid="{00000000-0005-0000-0000-000053040000}"/>
    <cellStyle name="常规 10 2 2 4" xfId="1021" xr:uid="{00000000-0005-0000-0000-000054040000}"/>
    <cellStyle name="常规 10 2 2 5" xfId="1022" xr:uid="{00000000-0005-0000-0000-000055040000}"/>
    <cellStyle name="常规 10 2 2 6" xfId="1023" xr:uid="{00000000-0005-0000-0000-000056040000}"/>
    <cellStyle name="常规 10 2 3" xfId="445" xr:uid="{00000000-0005-0000-0000-000057040000}"/>
    <cellStyle name="常规 10 2 3 2" xfId="556" xr:uid="{00000000-0005-0000-0000-000058040000}"/>
    <cellStyle name="常规 10 2 3 2 2" xfId="1024" xr:uid="{00000000-0005-0000-0000-000059040000}"/>
    <cellStyle name="常规 10 2 3 2 2 2" xfId="1025" xr:uid="{00000000-0005-0000-0000-00005A040000}"/>
    <cellStyle name="常规 10 2 3 2 3" xfId="1026" xr:uid="{00000000-0005-0000-0000-00005B040000}"/>
    <cellStyle name="常规 10 2 3 2 4" xfId="1027" xr:uid="{00000000-0005-0000-0000-00005C040000}"/>
    <cellStyle name="常规 10 2 3 2 5" xfId="1028" xr:uid="{00000000-0005-0000-0000-00005D040000}"/>
    <cellStyle name="常规 10 2 3 2 6" xfId="1029" xr:uid="{00000000-0005-0000-0000-00005E040000}"/>
    <cellStyle name="常规 10 2 3 3" xfId="1030" xr:uid="{00000000-0005-0000-0000-00005F040000}"/>
    <cellStyle name="常规 10 2 3 3 2" xfId="1031" xr:uid="{00000000-0005-0000-0000-000060040000}"/>
    <cellStyle name="常规 10 2 3 4" xfId="1032" xr:uid="{00000000-0005-0000-0000-000061040000}"/>
    <cellStyle name="常规 10 2 3 5" xfId="1033" xr:uid="{00000000-0005-0000-0000-000062040000}"/>
    <cellStyle name="常规 10 2 3 6" xfId="1034" xr:uid="{00000000-0005-0000-0000-000063040000}"/>
    <cellStyle name="常规 10 2 4" xfId="169" xr:uid="{00000000-0005-0000-0000-000064040000}"/>
    <cellStyle name="常规 10 2 4 2" xfId="490" xr:uid="{00000000-0005-0000-0000-000065040000}"/>
    <cellStyle name="常规 10 2 4 2 2" xfId="1035" xr:uid="{00000000-0005-0000-0000-000066040000}"/>
    <cellStyle name="常规 10 2 4 2 2 2" xfId="459" xr:uid="{00000000-0005-0000-0000-000067040000}"/>
    <cellStyle name="常规 10 2 4 2 3" xfId="1036" xr:uid="{00000000-0005-0000-0000-000068040000}"/>
    <cellStyle name="常规 10 2 4 2 4" xfId="1037" xr:uid="{00000000-0005-0000-0000-000069040000}"/>
    <cellStyle name="常规 10 2 4 2 5" xfId="1038" xr:uid="{00000000-0005-0000-0000-00006A040000}"/>
    <cellStyle name="常规 10 2 4 3" xfId="1039" xr:uid="{00000000-0005-0000-0000-00006B040000}"/>
    <cellStyle name="常规 10 2 4 3 2" xfId="1040" xr:uid="{00000000-0005-0000-0000-00006C040000}"/>
    <cellStyle name="常规 10 2 4 3 2 2" xfId="1041" xr:uid="{00000000-0005-0000-0000-00006D040000}"/>
    <cellStyle name="常规 10 2 4 3 3" xfId="1042" xr:uid="{00000000-0005-0000-0000-00006E040000}"/>
    <cellStyle name="常规 10 2 4 3 4" xfId="1043" xr:uid="{00000000-0005-0000-0000-00006F040000}"/>
    <cellStyle name="常规 10 2 4 3 5" xfId="1044" xr:uid="{00000000-0005-0000-0000-000070040000}"/>
    <cellStyle name="常规 10 2 4 3 6" xfId="1046" xr:uid="{00000000-0005-0000-0000-000071040000}"/>
    <cellStyle name="常规 10 2 4 4" xfId="1047" xr:uid="{00000000-0005-0000-0000-000072040000}"/>
    <cellStyle name="常规 10 2 4 4 2" xfId="1048" xr:uid="{00000000-0005-0000-0000-000073040000}"/>
    <cellStyle name="常规 10 2 4 5" xfId="1049" xr:uid="{00000000-0005-0000-0000-000074040000}"/>
    <cellStyle name="常规 10 2 4 6" xfId="1050" xr:uid="{00000000-0005-0000-0000-000075040000}"/>
    <cellStyle name="常规 10 2 4 7" xfId="1051" xr:uid="{00000000-0005-0000-0000-000076040000}"/>
    <cellStyle name="常规 10 2 5" xfId="173" xr:uid="{00000000-0005-0000-0000-000077040000}"/>
    <cellStyle name="常规 10 2 5 2" xfId="1052" xr:uid="{00000000-0005-0000-0000-000078040000}"/>
    <cellStyle name="常规 10 2 5 2 2" xfId="1053" xr:uid="{00000000-0005-0000-0000-000079040000}"/>
    <cellStyle name="常规 10 2 5 3" xfId="1054" xr:uid="{00000000-0005-0000-0000-00007A040000}"/>
    <cellStyle name="常规 10 2 5 4" xfId="1055" xr:uid="{00000000-0005-0000-0000-00007B040000}"/>
    <cellStyle name="常规 10 2 5 5" xfId="1056" xr:uid="{00000000-0005-0000-0000-00007C040000}"/>
    <cellStyle name="常规 10 2 5 6" xfId="1057" xr:uid="{00000000-0005-0000-0000-00007D040000}"/>
    <cellStyle name="常规 10 2 6" xfId="1058" xr:uid="{00000000-0005-0000-0000-00007E040000}"/>
    <cellStyle name="常规 10 2 6 2" xfId="1059" xr:uid="{00000000-0005-0000-0000-00007F040000}"/>
    <cellStyle name="常规 10 2 7" xfId="1060" xr:uid="{00000000-0005-0000-0000-000080040000}"/>
    <cellStyle name="常规 10 2 8" xfId="1061" xr:uid="{00000000-0005-0000-0000-000081040000}"/>
    <cellStyle name="常规 10 2 9" xfId="1062" xr:uid="{00000000-0005-0000-0000-000082040000}"/>
    <cellStyle name="常规 10 3" xfId="447" xr:uid="{00000000-0005-0000-0000-000083040000}"/>
    <cellStyle name="常规 10 3 2" xfId="1063" xr:uid="{00000000-0005-0000-0000-000084040000}"/>
    <cellStyle name="常规 10 3 2 2" xfId="1064" xr:uid="{00000000-0005-0000-0000-000085040000}"/>
    <cellStyle name="常规 10 3 2 2 2" xfId="1065" xr:uid="{00000000-0005-0000-0000-000086040000}"/>
    <cellStyle name="常规 10 3 2 3" xfId="1066" xr:uid="{00000000-0005-0000-0000-000087040000}"/>
    <cellStyle name="常规 10 3 2 4" xfId="1067" xr:uid="{00000000-0005-0000-0000-000088040000}"/>
    <cellStyle name="常规 10 3 2 5" xfId="1068" xr:uid="{00000000-0005-0000-0000-000089040000}"/>
    <cellStyle name="常规 10 3 3" xfId="1069" xr:uid="{00000000-0005-0000-0000-00008A040000}"/>
    <cellStyle name="常规 10 3 3 2" xfId="1070" xr:uid="{00000000-0005-0000-0000-00008B040000}"/>
    <cellStyle name="常规 10 3 3 2 2" xfId="1071" xr:uid="{00000000-0005-0000-0000-00008C040000}"/>
    <cellStyle name="常规 10 3 3 3" xfId="1072" xr:uid="{00000000-0005-0000-0000-00008D040000}"/>
    <cellStyle name="常规 10 3 3 4" xfId="1073" xr:uid="{00000000-0005-0000-0000-00008E040000}"/>
    <cellStyle name="常规 10 3 3 5" xfId="1074" xr:uid="{00000000-0005-0000-0000-00008F040000}"/>
    <cellStyle name="常规 10 3 3 6" xfId="1075" xr:uid="{00000000-0005-0000-0000-000090040000}"/>
    <cellStyle name="常规 10 3 4" xfId="1076" xr:uid="{00000000-0005-0000-0000-000091040000}"/>
    <cellStyle name="常规 10 3 4 2" xfId="1077" xr:uid="{00000000-0005-0000-0000-000092040000}"/>
    <cellStyle name="常规 10 3 5" xfId="1078" xr:uid="{00000000-0005-0000-0000-000093040000}"/>
    <cellStyle name="常规 10 3 6" xfId="1079" xr:uid="{00000000-0005-0000-0000-000094040000}"/>
    <cellStyle name="常规 10 3 7" xfId="1080" xr:uid="{00000000-0005-0000-0000-000095040000}"/>
    <cellStyle name="常规 10 4" xfId="449" xr:uid="{00000000-0005-0000-0000-000096040000}"/>
    <cellStyle name="常规 10 4 2" xfId="1081" xr:uid="{00000000-0005-0000-0000-000097040000}"/>
    <cellStyle name="常规 10 4 2 2" xfId="1082" xr:uid="{00000000-0005-0000-0000-000098040000}"/>
    <cellStyle name="常规 10 4 2 2 2" xfId="1083" xr:uid="{00000000-0005-0000-0000-000099040000}"/>
    <cellStyle name="常规 10 4 2 3" xfId="1084" xr:uid="{00000000-0005-0000-0000-00009A040000}"/>
    <cellStyle name="常规 10 4 2 4" xfId="1085" xr:uid="{00000000-0005-0000-0000-00009B040000}"/>
    <cellStyle name="常规 10 4 2 5" xfId="1086" xr:uid="{00000000-0005-0000-0000-00009C040000}"/>
    <cellStyle name="常规 10 4 3" xfId="1087" xr:uid="{00000000-0005-0000-0000-00009D040000}"/>
    <cellStyle name="常规 10 4 3 2" xfId="1088" xr:uid="{00000000-0005-0000-0000-00009E040000}"/>
    <cellStyle name="常规 10 4 3 2 2" xfId="1090" xr:uid="{00000000-0005-0000-0000-00009F040000}"/>
    <cellStyle name="常规 10 4 3 3" xfId="1091" xr:uid="{00000000-0005-0000-0000-0000A0040000}"/>
    <cellStyle name="常规 10 4 3 4" xfId="1092" xr:uid="{00000000-0005-0000-0000-0000A1040000}"/>
    <cellStyle name="常规 10 4 3 5" xfId="1093" xr:uid="{00000000-0005-0000-0000-0000A2040000}"/>
    <cellStyle name="常规 10 4 3 6" xfId="1094" xr:uid="{00000000-0005-0000-0000-0000A3040000}"/>
    <cellStyle name="常规 10 4 4" xfId="1095" xr:uid="{00000000-0005-0000-0000-0000A4040000}"/>
    <cellStyle name="常规 10 4 4 2" xfId="1096" xr:uid="{00000000-0005-0000-0000-0000A5040000}"/>
    <cellStyle name="常规 10 4 5" xfId="1097" xr:uid="{00000000-0005-0000-0000-0000A6040000}"/>
    <cellStyle name="常规 10 4 6" xfId="1098" xr:uid="{00000000-0005-0000-0000-0000A7040000}"/>
    <cellStyle name="常规 10 4 7" xfId="1099" xr:uid="{00000000-0005-0000-0000-0000A8040000}"/>
    <cellStyle name="常规 10 5" xfId="451" xr:uid="{00000000-0005-0000-0000-0000A9040000}"/>
    <cellStyle name="常规 10 5 2" xfId="1100" xr:uid="{00000000-0005-0000-0000-0000AA040000}"/>
    <cellStyle name="常规 10 5 2 2" xfId="1101" xr:uid="{00000000-0005-0000-0000-0000AB040000}"/>
    <cellStyle name="常规 10 5 2 2 2" xfId="1103" xr:uid="{00000000-0005-0000-0000-0000AC040000}"/>
    <cellStyle name="常规 10 5 2 3" xfId="1104" xr:uid="{00000000-0005-0000-0000-0000AD040000}"/>
    <cellStyle name="常规 10 5 2 4" xfId="1105" xr:uid="{00000000-0005-0000-0000-0000AE040000}"/>
    <cellStyle name="常规 10 5 2 5" xfId="1106" xr:uid="{00000000-0005-0000-0000-0000AF040000}"/>
    <cellStyle name="常规 10 5 3" xfId="1107" xr:uid="{00000000-0005-0000-0000-0000B0040000}"/>
    <cellStyle name="常规 10 5 3 2" xfId="1108" xr:uid="{00000000-0005-0000-0000-0000B1040000}"/>
    <cellStyle name="常规 10 5 3 2 2" xfId="1109" xr:uid="{00000000-0005-0000-0000-0000B2040000}"/>
    <cellStyle name="常规 10 5 3 3" xfId="1110" xr:uid="{00000000-0005-0000-0000-0000B3040000}"/>
    <cellStyle name="常规 10 5 3 4" xfId="1111" xr:uid="{00000000-0005-0000-0000-0000B4040000}"/>
    <cellStyle name="常规 10 5 3 5" xfId="1112" xr:uid="{00000000-0005-0000-0000-0000B5040000}"/>
    <cellStyle name="常规 10 5 3 6" xfId="1113" xr:uid="{00000000-0005-0000-0000-0000B6040000}"/>
    <cellStyle name="常规 10 5 4" xfId="1114" xr:uid="{00000000-0005-0000-0000-0000B7040000}"/>
    <cellStyle name="常规 10 5 4 2" xfId="1115" xr:uid="{00000000-0005-0000-0000-0000B8040000}"/>
    <cellStyle name="常规 10 5 5" xfId="1116" xr:uid="{00000000-0005-0000-0000-0000B9040000}"/>
    <cellStyle name="常规 10 5 6" xfId="1118" xr:uid="{00000000-0005-0000-0000-0000BA040000}"/>
    <cellStyle name="常规 10 5 7" xfId="1120" xr:uid="{00000000-0005-0000-0000-0000BB040000}"/>
    <cellStyle name="常规 10 6" xfId="453" xr:uid="{00000000-0005-0000-0000-0000BC040000}"/>
    <cellStyle name="常规 10 6 2" xfId="1121" xr:uid="{00000000-0005-0000-0000-0000BD040000}"/>
    <cellStyle name="常规 10 6 2 2" xfId="1122" xr:uid="{00000000-0005-0000-0000-0000BE040000}"/>
    <cellStyle name="常规 10 6 3" xfId="1123" xr:uid="{00000000-0005-0000-0000-0000BF040000}"/>
    <cellStyle name="常规 10 6 4" xfId="1124" xr:uid="{00000000-0005-0000-0000-0000C0040000}"/>
    <cellStyle name="常规 10 6 5" xfId="1125" xr:uid="{00000000-0005-0000-0000-0000C1040000}"/>
    <cellStyle name="常规 10 6 6" xfId="429" xr:uid="{00000000-0005-0000-0000-0000C2040000}"/>
    <cellStyle name="常规 10 7" xfId="1126" xr:uid="{00000000-0005-0000-0000-0000C3040000}"/>
    <cellStyle name="常规 10 7 2" xfId="1127" xr:uid="{00000000-0005-0000-0000-0000C4040000}"/>
    <cellStyle name="常规 10 7 2 2" xfId="1128" xr:uid="{00000000-0005-0000-0000-0000C5040000}"/>
    <cellStyle name="常规 10 7 3" xfId="1129" xr:uid="{00000000-0005-0000-0000-0000C6040000}"/>
    <cellStyle name="常规 10 7 4" xfId="1130" xr:uid="{00000000-0005-0000-0000-0000C7040000}"/>
    <cellStyle name="常规 10 7 5" xfId="1131" xr:uid="{00000000-0005-0000-0000-0000C8040000}"/>
    <cellStyle name="常规 10 7 6" xfId="1133" xr:uid="{00000000-0005-0000-0000-0000C9040000}"/>
    <cellStyle name="常规 10 8" xfId="1134" xr:uid="{00000000-0005-0000-0000-0000CA040000}"/>
    <cellStyle name="常规 10 8 2" xfId="1135" xr:uid="{00000000-0005-0000-0000-0000CB040000}"/>
    <cellStyle name="常规 10 8 3" xfId="1136" xr:uid="{00000000-0005-0000-0000-0000CC040000}"/>
    <cellStyle name="常规 10 8 4" xfId="1137" xr:uid="{00000000-0005-0000-0000-0000CD040000}"/>
    <cellStyle name="常规 10 8 5" xfId="1138" xr:uid="{00000000-0005-0000-0000-0000CE040000}"/>
    <cellStyle name="常规 10 9" xfId="1139" xr:uid="{00000000-0005-0000-0000-0000CF040000}"/>
    <cellStyle name="常规 11" xfId="455" xr:uid="{00000000-0005-0000-0000-0000D0040000}"/>
    <cellStyle name="常规 11 2" xfId="457" xr:uid="{00000000-0005-0000-0000-0000D1040000}"/>
    <cellStyle name="常规 11 3" xfId="1647" xr:uid="{00000000-0005-0000-0000-0000D2040000}"/>
    <cellStyle name="常规 12" xfId="463" xr:uid="{00000000-0005-0000-0000-0000D3040000}"/>
    <cellStyle name="常规 12 2" xfId="745" xr:uid="{00000000-0005-0000-0000-0000D4040000}"/>
    <cellStyle name="常规 13" xfId="363" xr:uid="{00000000-0005-0000-0000-0000D5040000}"/>
    <cellStyle name="常规 13 2" xfId="753" xr:uid="{00000000-0005-0000-0000-0000D6040000}"/>
    <cellStyle name="常规 14" xfId="405" xr:uid="{00000000-0005-0000-0000-0000D7040000}"/>
    <cellStyle name="常规 14 2" xfId="1140" xr:uid="{00000000-0005-0000-0000-0000D8040000}"/>
    <cellStyle name="常规 15" xfId="5" xr:uid="{00000000-0005-0000-0000-0000D9040000}"/>
    <cellStyle name="常规 15 2" xfId="1142" xr:uid="{00000000-0005-0000-0000-0000DA040000}"/>
    <cellStyle name="常规 15 2 2" xfId="1143" xr:uid="{00000000-0005-0000-0000-0000DB040000}"/>
    <cellStyle name="常规 15 2 2 2" xfId="1144" xr:uid="{00000000-0005-0000-0000-0000DC040000}"/>
    <cellStyle name="常规 15 2 2 3" xfId="1145" xr:uid="{00000000-0005-0000-0000-0000DD040000}"/>
    <cellStyle name="常规 15 2 2 4" xfId="1146" xr:uid="{00000000-0005-0000-0000-0000DE040000}"/>
    <cellStyle name="常规 15 2 2 5" xfId="1147" xr:uid="{00000000-0005-0000-0000-0000DF040000}"/>
    <cellStyle name="常规 15 2 3" xfId="1148" xr:uid="{00000000-0005-0000-0000-0000E0040000}"/>
    <cellStyle name="常规 15 2 4" xfId="897" xr:uid="{00000000-0005-0000-0000-0000E1040000}"/>
    <cellStyle name="常规 15 2 5" xfId="907" xr:uid="{00000000-0005-0000-0000-0000E2040000}"/>
    <cellStyle name="常规 15 2 6" xfId="909" xr:uid="{00000000-0005-0000-0000-0000E3040000}"/>
    <cellStyle name="常规 15 3" xfId="1151" xr:uid="{00000000-0005-0000-0000-0000E4040000}"/>
    <cellStyle name="常规 15 3 2" xfId="1152" xr:uid="{00000000-0005-0000-0000-0000E5040000}"/>
    <cellStyle name="常规 15 3 3" xfId="1153" xr:uid="{00000000-0005-0000-0000-0000E6040000}"/>
    <cellStyle name="常规 15 3 4" xfId="914" xr:uid="{00000000-0005-0000-0000-0000E7040000}"/>
    <cellStyle name="常规 15 3 5" xfId="917" xr:uid="{00000000-0005-0000-0000-0000E8040000}"/>
    <cellStyle name="常规 15 4" xfId="1155" xr:uid="{00000000-0005-0000-0000-0000E9040000}"/>
    <cellStyle name="常规 15 5" xfId="1157" xr:uid="{00000000-0005-0000-0000-0000EA040000}"/>
    <cellStyle name="常规 15 6" xfId="1159" xr:uid="{00000000-0005-0000-0000-0000EB040000}"/>
    <cellStyle name="常规 15 7" xfId="1160" xr:uid="{00000000-0005-0000-0000-0000EC040000}"/>
    <cellStyle name="常规 15 8" xfId="239" xr:uid="{00000000-0005-0000-0000-0000ED040000}"/>
    <cellStyle name="常规 16" xfId="1162" xr:uid="{00000000-0005-0000-0000-0000EE040000}"/>
    <cellStyle name="常规 16 2" xfId="1164" xr:uid="{00000000-0005-0000-0000-0000EF040000}"/>
    <cellStyle name="常规 16 2 2" xfId="1165" xr:uid="{00000000-0005-0000-0000-0000F0040000}"/>
    <cellStyle name="常规 16 2 2 2" xfId="1167" xr:uid="{00000000-0005-0000-0000-0000F1040000}"/>
    <cellStyle name="常规 16 2 2 3" xfId="1169" xr:uid="{00000000-0005-0000-0000-0000F2040000}"/>
    <cellStyle name="常规 16 2 2 4" xfId="171" xr:uid="{00000000-0005-0000-0000-0000F3040000}"/>
    <cellStyle name="常规 16 2 2 5" xfId="175" xr:uid="{00000000-0005-0000-0000-0000F4040000}"/>
    <cellStyle name="常规 16 2 3" xfId="1170" xr:uid="{00000000-0005-0000-0000-0000F5040000}"/>
    <cellStyle name="常规 16 2 4" xfId="932" xr:uid="{00000000-0005-0000-0000-0000F6040000}"/>
    <cellStyle name="常规 16 2 5" xfId="934" xr:uid="{00000000-0005-0000-0000-0000F7040000}"/>
    <cellStyle name="常规 16 2 6" xfId="936" xr:uid="{00000000-0005-0000-0000-0000F8040000}"/>
    <cellStyle name="常规 16 3" xfId="1171" xr:uid="{00000000-0005-0000-0000-0000F9040000}"/>
    <cellStyle name="常规 16 3 2" xfId="1172" xr:uid="{00000000-0005-0000-0000-0000FA040000}"/>
    <cellStyle name="常规 16 3 3" xfId="1173" xr:uid="{00000000-0005-0000-0000-0000FB040000}"/>
    <cellStyle name="常规 16 3 4" xfId="1174" xr:uid="{00000000-0005-0000-0000-0000FC040000}"/>
    <cellStyle name="常规 16 3 5" xfId="1175" xr:uid="{00000000-0005-0000-0000-0000FD040000}"/>
    <cellStyle name="常规 16 4" xfId="1176" xr:uid="{00000000-0005-0000-0000-0000FE040000}"/>
    <cellStyle name="常规 16 5" xfId="1177" xr:uid="{00000000-0005-0000-0000-0000FF040000}"/>
    <cellStyle name="常规 16 6" xfId="1178" xr:uid="{00000000-0005-0000-0000-000000050000}"/>
    <cellStyle name="常规 16 7" xfId="1179" xr:uid="{00000000-0005-0000-0000-000001050000}"/>
    <cellStyle name="常规 17" xfId="1181" xr:uid="{00000000-0005-0000-0000-000002050000}"/>
    <cellStyle name="常规 17 2" xfId="1183" xr:uid="{00000000-0005-0000-0000-000003050000}"/>
    <cellStyle name="常规 17 3" xfId="1185" xr:uid="{00000000-0005-0000-0000-000004050000}"/>
    <cellStyle name="常规 18" xfId="1187" xr:uid="{00000000-0005-0000-0000-000005050000}"/>
    <cellStyle name="常规 18 2" xfId="1189" xr:uid="{00000000-0005-0000-0000-000006050000}"/>
    <cellStyle name="常规 18 3" xfId="1191" xr:uid="{00000000-0005-0000-0000-000007050000}"/>
    <cellStyle name="常规 19" xfId="1193" xr:uid="{00000000-0005-0000-0000-000008050000}"/>
    <cellStyle name="常规 19 2" xfId="10" xr:uid="{00000000-0005-0000-0000-000009050000}"/>
    <cellStyle name="常规 19 3" xfId="1195" xr:uid="{00000000-0005-0000-0000-00000A050000}"/>
    <cellStyle name="常规 2" xfId="1196" xr:uid="{00000000-0005-0000-0000-00000B050000}"/>
    <cellStyle name="常规 2 10" xfId="1658" xr:uid="{00000000-0005-0000-0000-00000C050000}"/>
    <cellStyle name="常规 2 2" xfId="1197" xr:uid="{00000000-0005-0000-0000-00000D050000}"/>
    <cellStyle name="常规 2 2 2" xfId="1198" xr:uid="{00000000-0005-0000-0000-00000E050000}"/>
    <cellStyle name="常规 2 2 2 2" xfId="1117" xr:uid="{00000000-0005-0000-0000-00000F050000}"/>
    <cellStyle name="常规 2 2 2 2 2" xfId="1199" xr:uid="{00000000-0005-0000-0000-000010050000}"/>
    <cellStyle name="常规 2 2 2 2 3" xfId="1200" xr:uid="{00000000-0005-0000-0000-000011050000}"/>
    <cellStyle name="常规 2 2 2 2 4" xfId="1201" xr:uid="{00000000-0005-0000-0000-000012050000}"/>
    <cellStyle name="常规 2 2 2 2 5" xfId="1202" xr:uid="{00000000-0005-0000-0000-000013050000}"/>
    <cellStyle name="常规 2 2 2 3" xfId="1119" xr:uid="{00000000-0005-0000-0000-000014050000}"/>
    <cellStyle name="常规 2 2 2 4" xfId="61" xr:uid="{00000000-0005-0000-0000-000015050000}"/>
    <cellStyle name="常规 2 2 2 5" xfId="50" xr:uid="{00000000-0005-0000-0000-000016050000}"/>
    <cellStyle name="常规 2 2 2 6" xfId="63" xr:uid="{00000000-0005-0000-0000-000017050000}"/>
    <cellStyle name="常规 2 2 3" xfId="567" xr:uid="{00000000-0005-0000-0000-000018050000}"/>
    <cellStyle name="常规 2 2 3 2" xfId="428" xr:uid="{00000000-0005-0000-0000-000019050000}"/>
    <cellStyle name="常规 2 2 3 2 2" xfId="1204" xr:uid="{00000000-0005-0000-0000-00001A050000}"/>
    <cellStyle name="常规 2 2 3 2 3" xfId="1206" xr:uid="{00000000-0005-0000-0000-00001B050000}"/>
    <cellStyle name="常规 2 2 3 2 4" xfId="513" xr:uid="{00000000-0005-0000-0000-00001C050000}"/>
    <cellStyle name="常规 2 2 3 2 5" xfId="1208" xr:uid="{00000000-0005-0000-0000-00001D050000}"/>
    <cellStyle name="常规 2 2 3 3" xfId="432" xr:uid="{00000000-0005-0000-0000-00001E050000}"/>
    <cellStyle name="常规 2 2 3 4" xfId="435" xr:uid="{00000000-0005-0000-0000-00001F050000}"/>
    <cellStyle name="常规 2 2 3 5" xfId="569" xr:uid="{00000000-0005-0000-0000-000020050000}"/>
    <cellStyle name="常规 2 2 3 6" xfId="1209" xr:uid="{00000000-0005-0000-0000-000021050000}"/>
    <cellStyle name="常规 2 2 4" xfId="25" xr:uid="{00000000-0005-0000-0000-000022050000}"/>
    <cellStyle name="常规 2 2 4 2" xfId="1132" xr:uid="{00000000-0005-0000-0000-000023050000}"/>
    <cellStyle name="常规 2 2 4 3" xfId="1210" xr:uid="{00000000-0005-0000-0000-000024050000}"/>
    <cellStyle name="常规 2 2 4 4" xfId="1211" xr:uid="{00000000-0005-0000-0000-000025050000}"/>
    <cellStyle name="常规 2 2 4 5" xfId="1212" xr:uid="{00000000-0005-0000-0000-000026050000}"/>
    <cellStyle name="常规 2 2 5" xfId="571" xr:uid="{00000000-0005-0000-0000-000027050000}"/>
    <cellStyle name="常规 2 2 6" xfId="573" xr:uid="{00000000-0005-0000-0000-000028050000}"/>
    <cellStyle name="常规 2 2 7" xfId="575" xr:uid="{00000000-0005-0000-0000-000029050000}"/>
    <cellStyle name="常规 2 2 8" xfId="1213" xr:uid="{00000000-0005-0000-0000-00002A050000}"/>
    <cellStyle name="常规 2 3" xfId="1214" xr:uid="{00000000-0005-0000-0000-00002B050000}"/>
    <cellStyle name="常规 2 3 2" xfId="1215" xr:uid="{00000000-0005-0000-0000-00002C050000}"/>
    <cellStyle name="常规 2 3 2 2" xfId="1216" xr:uid="{00000000-0005-0000-0000-00002D050000}"/>
    <cellStyle name="常规 2 3 2 3" xfId="1217" xr:uid="{00000000-0005-0000-0000-00002E050000}"/>
    <cellStyle name="常规 2 3 2 4" xfId="1218" xr:uid="{00000000-0005-0000-0000-00002F050000}"/>
    <cellStyle name="常规 2 3 2 5" xfId="1219" xr:uid="{00000000-0005-0000-0000-000030050000}"/>
    <cellStyle name="常规 2 3 3" xfId="577" xr:uid="{00000000-0005-0000-0000-000031050000}"/>
    <cellStyle name="常规 2 3 4" xfId="416" xr:uid="{00000000-0005-0000-0000-000032050000}"/>
    <cellStyle name="常规 2 3 5" xfId="419" xr:uid="{00000000-0005-0000-0000-000033050000}"/>
    <cellStyle name="常规 2 3 6" xfId="422" xr:uid="{00000000-0005-0000-0000-000034050000}"/>
    <cellStyle name="常规 2 4" xfId="1220" xr:uid="{00000000-0005-0000-0000-000035050000}"/>
    <cellStyle name="常规 2 4 2" xfId="1221" xr:uid="{00000000-0005-0000-0000-000036050000}"/>
    <cellStyle name="常规 2 4 2 2" xfId="1222" xr:uid="{00000000-0005-0000-0000-000037050000}"/>
    <cellStyle name="常规 2 4 2 3" xfId="1223" xr:uid="{00000000-0005-0000-0000-000038050000}"/>
    <cellStyle name="常规 2 4 2 4" xfId="1224" xr:uid="{00000000-0005-0000-0000-000039050000}"/>
    <cellStyle name="常规 2 4 2 5" xfId="1225" xr:uid="{00000000-0005-0000-0000-00003A050000}"/>
    <cellStyle name="常规 2 4 3" xfId="1226" xr:uid="{00000000-0005-0000-0000-00003B050000}"/>
    <cellStyle name="常规 2 4 4" xfId="1227" xr:uid="{00000000-0005-0000-0000-00003C050000}"/>
    <cellStyle name="常规 2 4 5" xfId="1228" xr:uid="{00000000-0005-0000-0000-00003D050000}"/>
    <cellStyle name="常规 2 4 6" xfId="1229" xr:uid="{00000000-0005-0000-0000-00003E050000}"/>
    <cellStyle name="常规 2 5" xfId="1230" xr:uid="{00000000-0005-0000-0000-00003F050000}"/>
    <cellStyle name="常规 2 5 2" xfId="1231" xr:uid="{00000000-0005-0000-0000-000040050000}"/>
    <cellStyle name="常规 2 5 2 2" xfId="1232" xr:uid="{00000000-0005-0000-0000-000041050000}"/>
    <cellStyle name="常规 2 5 2 3" xfId="1233" xr:uid="{00000000-0005-0000-0000-000042050000}"/>
    <cellStyle name="常规 2 5 2 4" xfId="1234" xr:uid="{00000000-0005-0000-0000-000043050000}"/>
    <cellStyle name="常规 2 5 2 5" xfId="1000" xr:uid="{00000000-0005-0000-0000-000044050000}"/>
    <cellStyle name="常规 2 5 3" xfId="1235" xr:uid="{00000000-0005-0000-0000-000045050000}"/>
    <cellStyle name="常规 2 5 4" xfId="1236" xr:uid="{00000000-0005-0000-0000-000046050000}"/>
    <cellStyle name="常规 2 5 5" xfId="1237" xr:uid="{00000000-0005-0000-0000-000047050000}"/>
    <cellStyle name="常规 2 5 6" xfId="1238" xr:uid="{00000000-0005-0000-0000-000048050000}"/>
    <cellStyle name="常规 2 6" xfId="1239" xr:uid="{00000000-0005-0000-0000-000049050000}"/>
    <cellStyle name="常规 2 6 2" xfId="1240" xr:uid="{00000000-0005-0000-0000-00004A050000}"/>
    <cellStyle name="常规 2 6 3" xfId="1241" xr:uid="{00000000-0005-0000-0000-00004B050000}"/>
    <cellStyle name="常规 2 6 4" xfId="1242" xr:uid="{00000000-0005-0000-0000-00004C050000}"/>
    <cellStyle name="常规 2 6 5" xfId="1243" xr:uid="{00000000-0005-0000-0000-00004D050000}"/>
    <cellStyle name="常规 2 7" xfId="1166" xr:uid="{00000000-0005-0000-0000-00004E050000}"/>
    <cellStyle name="常规 2 7 2" xfId="1244" xr:uid="{00000000-0005-0000-0000-00004F050000}"/>
    <cellStyle name="常规 2 7 3" xfId="1245" xr:uid="{00000000-0005-0000-0000-000050050000}"/>
    <cellStyle name="常规 2 7 4" xfId="1246" xr:uid="{00000000-0005-0000-0000-000051050000}"/>
    <cellStyle name="常规 2 8" xfId="1168" xr:uid="{00000000-0005-0000-0000-000052050000}"/>
    <cellStyle name="常规 2 8 2" xfId="967" xr:uid="{00000000-0005-0000-0000-000053050000}"/>
    <cellStyle name="常规 2 8 3" xfId="969" xr:uid="{00000000-0005-0000-0000-000054050000}"/>
    <cellStyle name="常规 2 9" xfId="1648" xr:uid="{00000000-0005-0000-0000-000055050000}"/>
    <cellStyle name="常规 20" xfId="238" xr:uid="{00000000-0005-0000-0000-000056050000}"/>
    <cellStyle name="常规 20 2" xfId="1141" xr:uid="{00000000-0005-0000-0000-000057050000}"/>
    <cellStyle name="常规 20 3" xfId="1150" xr:uid="{00000000-0005-0000-0000-000058050000}"/>
    <cellStyle name="常规 21" xfId="1161" xr:uid="{00000000-0005-0000-0000-000059050000}"/>
    <cellStyle name="常规 21 2" xfId="1163" xr:uid="{00000000-0005-0000-0000-00005A050000}"/>
    <cellStyle name="常规 22" xfId="1180" xr:uid="{00000000-0005-0000-0000-00005B050000}"/>
    <cellStyle name="常规 22 2" xfId="1182" xr:uid="{00000000-0005-0000-0000-00005C050000}"/>
    <cellStyle name="常规 22 2 2" xfId="1247" xr:uid="{00000000-0005-0000-0000-00005D050000}"/>
    <cellStyle name="常规 22 2 3" xfId="1248" xr:uid="{00000000-0005-0000-0000-00005E050000}"/>
    <cellStyle name="常规 22 2 4" xfId="1249" xr:uid="{00000000-0005-0000-0000-00005F050000}"/>
    <cellStyle name="常规 22 2 5" xfId="103" xr:uid="{00000000-0005-0000-0000-000060050000}"/>
    <cellStyle name="常规 22 3" xfId="1184" xr:uid="{00000000-0005-0000-0000-000061050000}"/>
    <cellStyle name="常规 22 4" xfId="1250" xr:uid="{00000000-0005-0000-0000-000062050000}"/>
    <cellStyle name="常规 22 5" xfId="1251" xr:uid="{00000000-0005-0000-0000-000063050000}"/>
    <cellStyle name="常规 22 6" xfId="1252" xr:uid="{00000000-0005-0000-0000-000064050000}"/>
    <cellStyle name="常规 23" xfId="1186" xr:uid="{00000000-0005-0000-0000-000065050000}"/>
    <cellStyle name="常规 23 2" xfId="1188" xr:uid="{00000000-0005-0000-0000-000066050000}"/>
    <cellStyle name="常规 23 2 2" xfId="1253" xr:uid="{00000000-0005-0000-0000-000067050000}"/>
    <cellStyle name="常规 23 2 3" xfId="1254" xr:uid="{00000000-0005-0000-0000-000068050000}"/>
    <cellStyle name="常规 23 2 4" xfId="1255" xr:uid="{00000000-0005-0000-0000-000069050000}"/>
    <cellStyle name="常规 23 2 5" xfId="142" xr:uid="{00000000-0005-0000-0000-00006A050000}"/>
    <cellStyle name="常规 23 3" xfId="1190" xr:uid="{00000000-0005-0000-0000-00006B050000}"/>
    <cellStyle name="常规 23 4" xfId="1256" xr:uid="{00000000-0005-0000-0000-00006C050000}"/>
    <cellStyle name="常规 23 5" xfId="1257" xr:uid="{00000000-0005-0000-0000-00006D050000}"/>
    <cellStyle name="常规 23 6" xfId="1258" xr:uid="{00000000-0005-0000-0000-00006E050000}"/>
    <cellStyle name="常规 24" xfId="1192" xr:uid="{00000000-0005-0000-0000-00006F050000}"/>
    <cellStyle name="常规 24 2" xfId="1194" xr:uid="{00000000-0005-0000-0000-000070050000}"/>
    <cellStyle name="常规 25" xfId="1260" xr:uid="{00000000-0005-0000-0000-000071050000}"/>
    <cellStyle name="常规 25 2" xfId="1261" xr:uid="{00000000-0005-0000-0000-000072050000}"/>
    <cellStyle name="常规 26" xfId="1263" xr:uid="{00000000-0005-0000-0000-000073050000}"/>
    <cellStyle name="常规 26 2" xfId="31" xr:uid="{00000000-0005-0000-0000-000074050000}"/>
    <cellStyle name="常规 27" xfId="1265" xr:uid="{00000000-0005-0000-0000-000075050000}"/>
    <cellStyle name="常规 27 2" xfId="1267" xr:uid="{00000000-0005-0000-0000-000076050000}"/>
    <cellStyle name="常规 27 2 2" xfId="1268" xr:uid="{00000000-0005-0000-0000-000077050000}"/>
    <cellStyle name="常规 27 2 3" xfId="1269" xr:uid="{00000000-0005-0000-0000-000078050000}"/>
    <cellStyle name="常规 27 2 4" xfId="1270" xr:uid="{00000000-0005-0000-0000-000079050000}"/>
    <cellStyle name="常规 27 2 5" xfId="1271" xr:uid="{00000000-0005-0000-0000-00007A050000}"/>
    <cellStyle name="常规 27 3" xfId="1273" xr:uid="{00000000-0005-0000-0000-00007B050000}"/>
    <cellStyle name="常规 27 4" xfId="1275" xr:uid="{00000000-0005-0000-0000-00007C050000}"/>
    <cellStyle name="常规 27 5" xfId="1277" xr:uid="{00000000-0005-0000-0000-00007D050000}"/>
    <cellStyle name="常规 27 6" xfId="1278" xr:uid="{00000000-0005-0000-0000-00007E050000}"/>
    <cellStyle name="常规 28" xfId="1280" xr:uid="{00000000-0005-0000-0000-00007F050000}"/>
    <cellStyle name="常规 28 2" xfId="153" xr:uid="{00000000-0005-0000-0000-000080050000}"/>
    <cellStyle name="常规 28 2 2" xfId="1281" xr:uid="{00000000-0005-0000-0000-000081050000}"/>
    <cellStyle name="常规 28 2 3" xfId="1282" xr:uid="{00000000-0005-0000-0000-000082050000}"/>
    <cellStyle name="常规 28 2 4" xfId="1283" xr:uid="{00000000-0005-0000-0000-000083050000}"/>
    <cellStyle name="常规 28 2 5" xfId="1284" xr:uid="{00000000-0005-0000-0000-000084050000}"/>
    <cellStyle name="常规 28 3" xfId="161" xr:uid="{00000000-0005-0000-0000-000085050000}"/>
    <cellStyle name="常规 28 4" xfId="1285" xr:uid="{00000000-0005-0000-0000-000086050000}"/>
    <cellStyle name="常规 28 5" xfId="1286" xr:uid="{00000000-0005-0000-0000-000087050000}"/>
    <cellStyle name="常规 28 6" xfId="1288" xr:uid="{00000000-0005-0000-0000-000088050000}"/>
    <cellStyle name="常规 29" xfId="1290" xr:uid="{00000000-0005-0000-0000-000089050000}"/>
    <cellStyle name="常规 29 2" xfId="1292" xr:uid="{00000000-0005-0000-0000-00008A050000}"/>
    <cellStyle name="常规 29 2 2" xfId="1293" xr:uid="{00000000-0005-0000-0000-00008B050000}"/>
    <cellStyle name="常规 29 2 3" xfId="1294" xr:uid="{00000000-0005-0000-0000-00008C050000}"/>
    <cellStyle name="常规 29 2 4" xfId="1295" xr:uid="{00000000-0005-0000-0000-00008D050000}"/>
    <cellStyle name="常规 29 2 5" xfId="1296" xr:uid="{00000000-0005-0000-0000-00008E050000}"/>
    <cellStyle name="常规 29 3" xfId="1297" xr:uid="{00000000-0005-0000-0000-00008F050000}"/>
    <cellStyle name="常规 29 4" xfId="1298" xr:uid="{00000000-0005-0000-0000-000090050000}"/>
    <cellStyle name="常规 29 5" xfId="1299" xr:uid="{00000000-0005-0000-0000-000091050000}"/>
    <cellStyle name="常规 29 6" xfId="1301" xr:uid="{00000000-0005-0000-0000-000092050000}"/>
    <cellStyle name="常规 3" xfId="1302" xr:uid="{00000000-0005-0000-0000-000093050000}"/>
    <cellStyle name="常规 3 10" xfId="1659" xr:uid="{00000000-0005-0000-0000-000094050000}"/>
    <cellStyle name="常规 3 2" xfId="1002" xr:uid="{00000000-0005-0000-0000-000095050000}"/>
    <cellStyle name="常规 3 2 2" xfId="1004" xr:uid="{00000000-0005-0000-0000-000096050000}"/>
    <cellStyle name="常规 3 2 2 2" xfId="397" xr:uid="{00000000-0005-0000-0000-000097050000}"/>
    <cellStyle name="常规 3 2 2 2 2" xfId="1303" xr:uid="{00000000-0005-0000-0000-000098050000}"/>
    <cellStyle name="常规 3 2 2 2 3" xfId="1304" xr:uid="{00000000-0005-0000-0000-000099050000}"/>
    <cellStyle name="常规 3 2 2 2 4" xfId="1305" xr:uid="{00000000-0005-0000-0000-00009A050000}"/>
    <cellStyle name="常规 3 2 2 2 5" xfId="1306" xr:uid="{00000000-0005-0000-0000-00009B050000}"/>
    <cellStyle name="常规 3 2 2 3" xfId="401" xr:uid="{00000000-0005-0000-0000-00009C050000}"/>
    <cellStyle name="常规 3 2 2 4" xfId="1307" xr:uid="{00000000-0005-0000-0000-00009D050000}"/>
    <cellStyle name="常规 3 2 2 5" xfId="1308" xr:uid="{00000000-0005-0000-0000-00009E050000}"/>
    <cellStyle name="常规 3 2 2 6" xfId="1309" xr:uid="{00000000-0005-0000-0000-00009F050000}"/>
    <cellStyle name="常规 3 2 3" xfId="1310" xr:uid="{00000000-0005-0000-0000-0000A0050000}"/>
    <cellStyle name="常规 3 2 3 2" xfId="1311" xr:uid="{00000000-0005-0000-0000-0000A1050000}"/>
    <cellStyle name="常规 3 2 3 3" xfId="1312" xr:uid="{00000000-0005-0000-0000-0000A2050000}"/>
    <cellStyle name="常规 3 2 3 4" xfId="1313" xr:uid="{00000000-0005-0000-0000-0000A3050000}"/>
    <cellStyle name="常规 3 2 3 5" xfId="867" xr:uid="{00000000-0005-0000-0000-0000A4050000}"/>
    <cellStyle name="常规 3 2 4" xfId="1314" xr:uid="{00000000-0005-0000-0000-0000A5050000}"/>
    <cellStyle name="常规 3 2 5" xfId="927" xr:uid="{00000000-0005-0000-0000-0000A6050000}"/>
    <cellStyle name="常规 3 2 6" xfId="871" xr:uid="{00000000-0005-0000-0000-0000A7050000}"/>
    <cellStyle name="常规 3 2 7" xfId="874" xr:uid="{00000000-0005-0000-0000-0000A8050000}"/>
    <cellStyle name="常规 3 3" xfId="1006" xr:uid="{00000000-0005-0000-0000-0000A9050000}"/>
    <cellStyle name="常规 3 3 2" xfId="1008" xr:uid="{00000000-0005-0000-0000-0000AA050000}"/>
    <cellStyle name="常规 3 3 2 2" xfId="1315" xr:uid="{00000000-0005-0000-0000-0000AB050000}"/>
    <cellStyle name="常规 3 3 2 3" xfId="1316" xr:uid="{00000000-0005-0000-0000-0000AC050000}"/>
    <cellStyle name="常规 3 3 2 4" xfId="1317" xr:uid="{00000000-0005-0000-0000-0000AD050000}"/>
    <cellStyle name="常规 3 3 2 5" xfId="1318" xr:uid="{00000000-0005-0000-0000-0000AE050000}"/>
    <cellStyle name="常规 3 3 3" xfId="1319" xr:uid="{00000000-0005-0000-0000-0000AF050000}"/>
    <cellStyle name="常规 3 3 4" xfId="1320" xr:uid="{00000000-0005-0000-0000-0000B0050000}"/>
    <cellStyle name="常规 3 3 5" xfId="1321" xr:uid="{00000000-0005-0000-0000-0000B1050000}"/>
    <cellStyle name="常规 3 3 6" xfId="1322" xr:uid="{00000000-0005-0000-0000-0000B2050000}"/>
    <cellStyle name="常规 3 4" xfId="1323" xr:uid="{00000000-0005-0000-0000-0000B3050000}"/>
    <cellStyle name="常规 3 5" xfId="1324" xr:uid="{00000000-0005-0000-0000-0000B4050000}"/>
    <cellStyle name="常规 3 5 2" xfId="1325" xr:uid="{00000000-0005-0000-0000-0000B5050000}"/>
    <cellStyle name="常规 3 5 3" xfId="1326" xr:uid="{00000000-0005-0000-0000-0000B6050000}"/>
    <cellStyle name="常规 3 5 4" xfId="1327" xr:uid="{00000000-0005-0000-0000-0000B7050000}"/>
    <cellStyle name="常规 3 5 5" xfId="1329" xr:uid="{00000000-0005-0000-0000-0000B8050000}"/>
    <cellStyle name="常规 3 6" xfId="1330" xr:uid="{00000000-0005-0000-0000-0000B9050000}"/>
    <cellStyle name="常规 3 6 2" xfId="1331" xr:uid="{00000000-0005-0000-0000-0000BA050000}"/>
    <cellStyle name="常规 3 7" xfId="1332" xr:uid="{00000000-0005-0000-0000-0000BB050000}"/>
    <cellStyle name="常规 3 7 2" xfId="92" xr:uid="{00000000-0005-0000-0000-0000BC050000}"/>
    <cellStyle name="常规 3 7 3" xfId="1333" xr:uid="{00000000-0005-0000-0000-0000BD050000}"/>
    <cellStyle name="常规 3 8" xfId="1334" xr:uid="{00000000-0005-0000-0000-0000BE050000}"/>
    <cellStyle name="常规 3 9" xfId="1649" xr:uid="{00000000-0005-0000-0000-0000BF050000}"/>
    <cellStyle name="常规 30" xfId="1259" xr:uid="{00000000-0005-0000-0000-0000C0050000}"/>
    <cellStyle name="常规 31" xfId="1262" xr:uid="{00000000-0005-0000-0000-0000C1050000}"/>
    <cellStyle name="常规 31 2" xfId="30" xr:uid="{00000000-0005-0000-0000-0000C2050000}"/>
    <cellStyle name="常规 31 2 2" xfId="1335" xr:uid="{00000000-0005-0000-0000-0000C3050000}"/>
    <cellStyle name="常规 31 2 3" xfId="1336" xr:uid="{00000000-0005-0000-0000-0000C4050000}"/>
    <cellStyle name="常规 31 2 4" xfId="1337" xr:uid="{00000000-0005-0000-0000-0000C5050000}"/>
    <cellStyle name="常规 31 2 5" xfId="1338" xr:uid="{00000000-0005-0000-0000-0000C6050000}"/>
    <cellStyle name="常规 31 3" xfId="67" xr:uid="{00000000-0005-0000-0000-0000C7050000}"/>
    <cellStyle name="常规 31 4" xfId="70" xr:uid="{00000000-0005-0000-0000-0000C8050000}"/>
    <cellStyle name="常规 31 5" xfId="74" xr:uid="{00000000-0005-0000-0000-0000C9050000}"/>
    <cellStyle name="常规 31 6" xfId="1339" xr:uid="{00000000-0005-0000-0000-0000CA050000}"/>
    <cellStyle name="常规 32" xfId="1264" xr:uid="{00000000-0005-0000-0000-0000CB050000}"/>
    <cellStyle name="常规 32 2" xfId="1266" xr:uid="{00000000-0005-0000-0000-0000CC050000}"/>
    <cellStyle name="常规 32 3" xfId="1272" xr:uid="{00000000-0005-0000-0000-0000CD050000}"/>
    <cellStyle name="常规 32 4" xfId="1274" xr:uid="{00000000-0005-0000-0000-0000CE050000}"/>
    <cellStyle name="常规 32 5" xfId="1276" xr:uid="{00000000-0005-0000-0000-0000CF050000}"/>
    <cellStyle name="常规 33" xfId="8" xr:uid="{00000000-0005-0000-0000-0000D0050000}"/>
    <cellStyle name="常规 33 2" xfId="152" xr:uid="{00000000-0005-0000-0000-0000D1050000}"/>
    <cellStyle name="常规 33 3" xfId="1279" xr:uid="{00000000-0005-0000-0000-0000D2050000}"/>
    <cellStyle name="常规 34" xfId="1289" xr:uid="{00000000-0005-0000-0000-0000D3050000}"/>
    <cellStyle name="常规 34 2" xfId="1291" xr:uid="{00000000-0005-0000-0000-0000D4050000}"/>
    <cellStyle name="常规 35" xfId="12" xr:uid="{00000000-0005-0000-0000-0000D5050000}"/>
    <cellStyle name="常规 35 2" xfId="1341" xr:uid="{00000000-0005-0000-0000-0000D6050000}"/>
    <cellStyle name="常规 36" xfId="1343" xr:uid="{00000000-0005-0000-0000-0000D7050000}"/>
    <cellStyle name="常规 36 2" xfId="1345" xr:uid="{00000000-0005-0000-0000-0000D8050000}"/>
    <cellStyle name="常规 37" xfId="1347" xr:uid="{00000000-0005-0000-0000-0000D9050000}"/>
    <cellStyle name="常规 37 2" xfId="1349" xr:uid="{00000000-0005-0000-0000-0000DA050000}"/>
    <cellStyle name="常规 37 3" xfId="1350" xr:uid="{00000000-0005-0000-0000-0000DB050000}"/>
    <cellStyle name="常规 38" xfId="824" xr:uid="{00000000-0005-0000-0000-0000DC050000}"/>
    <cellStyle name="常规 38 2" xfId="827" xr:uid="{00000000-0005-0000-0000-0000DD050000}"/>
    <cellStyle name="常规 38 3" xfId="829" xr:uid="{00000000-0005-0000-0000-0000DE050000}"/>
    <cellStyle name="常规 38 4" xfId="831" xr:uid="{00000000-0005-0000-0000-0000DF050000}"/>
    <cellStyle name="常规 38 5" xfId="833" xr:uid="{00000000-0005-0000-0000-0000E0050000}"/>
    <cellStyle name="常规 39" xfId="23" xr:uid="{00000000-0005-0000-0000-0000E1050000}"/>
    <cellStyle name="常规 39 2" xfId="1352" xr:uid="{00000000-0005-0000-0000-0000E2050000}"/>
    <cellStyle name="常规 39 3" xfId="1353" xr:uid="{00000000-0005-0000-0000-0000E3050000}"/>
    <cellStyle name="常规 39 4" xfId="1354" xr:uid="{00000000-0005-0000-0000-0000E4050000}"/>
    <cellStyle name="常规 4" xfId="1355" xr:uid="{00000000-0005-0000-0000-0000E5050000}"/>
    <cellStyle name="常规 4 2" xfId="1356" xr:uid="{00000000-0005-0000-0000-0000E6050000}"/>
    <cellStyle name="常规 4 2 2" xfId="1358" xr:uid="{00000000-0005-0000-0000-0000E7050000}"/>
    <cellStyle name="常规 4 2 2 2" xfId="1361" xr:uid="{00000000-0005-0000-0000-0000E8050000}"/>
    <cellStyle name="常规 4 2 2 2 2" xfId="1363" xr:uid="{00000000-0005-0000-0000-0000E9050000}"/>
    <cellStyle name="常规 4 2 2 2 3" xfId="1365" xr:uid="{00000000-0005-0000-0000-0000EA050000}"/>
    <cellStyle name="常规 4 2 2 2 4" xfId="1367" xr:uid="{00000000-0005-0000-0000-0000EB050000}"/>
    <cellStyle name="常规 4 2 2 2 5" xfId="1369" xr:uid="{00000000-0005-0000-0000-0000EC050000}"/>
    <cellStyle name="常规 4 2 2 3" xfId="41" xr:uid="{00000000-0005-0000-0000-0000ED050000}"/>
    <cellStyle name="常规 4 2 2 4" xfId="1372" xr:uid="{00000000-0005-0000-0000-0000EE050000}"/>
    <cellStyle name="常规 4 2 2 5" xfId="1375" xr:uid="{00000000-0005-0000-0000-0000EF050000}"/>
    <cellStyle name="常规 4 2 2 6" xfId="1377" xr:uid="{00000000-0005-0000-0000-0000F0050000}"/>
    <cellStyle name="常规 4 2 3" xfId="1379" xr:uid="{00000000-0005-0000-0000-0000F1050000}"/>
    <cellStyle name="常规 4 2 3 2" xfId="1380" xr:uid="{00000000-0005-0000-0000-0000F2050000}"/>
    <cellStyle name="常规 4 2 3 3" xfId="1381" xr:uid="{00000000-0005-0000-0000-0000F3050000}"/>
    <cellStyle name="常规 4 2 3 4" xfId="1382" xr:uid="{00000000-0005-0000-0000-0000F4050000}"/>
    <cellStyle name="常规 4 2 3 5" xfId="1384" xr:uid="{00000000-0005-0000-0000-0000F5050000}"/>
    <cellStyle name="常规 4 2 4" xfId="1386" xr:uid="{00000000-0005-0000-0000-0000F6050000}"/>
    <cellStyle name="常规 4 2 5" xfId="1388" xr:uid="{00000000-0005-0000-0000-0000F7050000}"/>
    <cellStyle name="常规 4 2 6" xfId="1391" xr:uid="{00000000-0005-0000-0000-0000F8050000}"/>
    <cellStyle name="常规 4 2 7" xfId="1393" xr:uid="{00000000-0005-0000-0000-0000F9050000}"/>
    <cellStyle name="常规 4 3" xfId="1394" xr:uid="{00000000-0005-0000-0000-0000FA050000}"/>
    <cellStyle name="常规 4 3 2" xfId="1396" xr:uid="{00000000-0005-0000-0000-0000FB050000}"/>
    <cellStyle name="常规 4 3 2 2" xfId="1398" xr:uid="{00000000-0005-0000-0000-0000FC050000}"/>
    <cellStyle name="常规 4 3 2 3" xfId="1400" xr:uid="{00000000-0005-0000-0000-0000FD050000}"/>
    <cellStyle name="常规 4 3 2 4" xfId="1402" xr:uid="{00000000-0005-0000-0000-0000FE050000}"/>
    <cellStyle name="常规 4 3 2 5" xfId="1404" xr:uid="{00000000-0005-0000-0000-0000FF050000}"/>
    <cellStyle name="常规 4 3 3" xfId="1406" xr:uid="{00000000-0005-0000-0000-000000060000}"/>
    <cellStyle name="常规 4 3 4" xfId="1408" xr:uid="{00000000-0005-0000-0000-000001060000}"/>
    <cellStyle name="常规 4 3 5" xfId="1410" xr:uid="{00000000-0005-0000-0000-000002060000}"/>
    <cellStyle name="常规 4 3 6" xfId="1413" xr:uid="{00000000-0005-0000-0000-000003060000}"/>
    <cellStyle name="常规 4 4" xfId="1357" xr:uid="{00000000-0005-0000-0000-000004060000}"/>
    <cellStyle name="常规 4 4 2" xfId="1360" xr:uid="{00000000-0005-0000-0000-000005060000}"/>
    <cellStyle name="常规 4 4 3" xfId="40" xr:uid="{00000000-0005-0000-0000-000006060000}"/>
    <cellStyle name="常规 4 4 4" xfId="1371" xr:uid="{00000000-0005-0000-0000-000007060000}"/>
    <cellStyle name="常规 4 4 5" xfId="1374" xr:uid="{00000000-0005-0000-0000-000008060000}"/>
    <cellStyle name="常规 4 5" xfId="1378" xr:uid="{00000000-0005-0000-0000-000009060000}"/>
    <cellStyle name="常规 4 6" xfId="1385" xr:uid="{00000000-0005-0000-0000-00000A060000}"/>
    <cellStyle name="常规 4 7" xfId="1387" xr:uid="{00000000-0005-0000-0000-00000B060000}"/>
    <cellStyle name="常规 4 8" xfId="1390" xr:uid="{00000000-0005-0000-0000-00000C060000}"/>
    <cellStyle name="常规 40" xfId="1340" xr:uid="{00000000-0005-0000-0000-00000D060000}"/>
    <cellStyle name="常规 40 2" xfId="1414" xr:uid="{00000000-0005-0000-0000-00000E060000}"/>
    <cellStyle name="常规 41" xfId="1342" xr:uid="{00000000-0005-0000-0000-00000F060000}"/>
    <cellStyle name="常规 41 2" xfId="1344" xr:uid="{00000000-0005-0000-0000-000010060000}"/>
    <cellStyle name="常规 42" xfId="1346" xr:uid="{00000000-0005-0000-0000-000011060000}"/>
    <cellStyle name="常规 42 2" xfId="1348" xr:uid="{00000000-0005-0000-0000-000012060000}"/>
    <cellStyle name="常规 43" xfId="823" xr:uid="{00000000-0005-0000-0000-000013060000}"/>
    <cellStyle name="常规 43 2" xfId="826" xr:uid="{00000000-0005-0000-0000-000014060000}"/>
    <cellStyle name="常规 44" xfId="22" xr:uid="{00000000-0005-0000-0000-000015060000}"/>
    <cellStyle name="常规 44 2" xfId="1351" xr:uid="{00000000-0005-0000-0000-000016060000}"/>
    <cellStyle name="常规 45" xfId="836" xr:uid="{00000000-0005-0000-0000-000017060000}"/>
    <cellStyle name="常规 45 2" xfId="1415" xr:uid="{00000000-0005-0000-0000-000018060000}"/>
    <cellStyle name="常规 46" xfId="839" xr:uid="{00000000-0005-0000-0000-000019060000}"/>
    <cellStyle name="常规 47" xfId="842" xr:uid="{00000000-0005-0000-0000-00001A060000}"/>
    <cellStyle name="常规 47 2" xfId="1416" xr:uid="{00000000-0005-0000-0000-00001B060000}"/>
    <cellStyle name="常规 48" xfId="1418" xr:uid="{00000000-0005-0000-0000-00001C060000}"/>
    <cellStyle name="常规 49" xfId="1420" xr:uid="{00000000-0005-0000-0000-00001D060000}"/>
    <cellStyle name="常规 5" xfId="1421" xr:uid="{00000000-0005-0000-0000-00001E060000}"/>
    <cellStyle name="常规 5 2" xfId="1422" xr:uid="{00000000-0005-0000-0000-00001F060000}"/>
    <cellStyle name="常规 5 2 2" xfId="1423" xr:uid="{00000000-0005-0000-0000-000020060000}"/>
    <cellStyle name="常规 5 2 2 2" xfId="1424" xr:uid="{00000000-0005-0000-0000-000021060000}"/>
    <cellStyle name="常规 5 2 2 2 2" xfId="1149" xr:uid="{00000000-0005-0000-0000-000022060000}"/>
    <cellStyle name="常规 5 2 2 2 3" xfId="1154" xr:uid="{00000000-0005-0000-0000-000023060000}"/>
    <cellStyle name="常规 5 2 2 2 4" xfId="1156" xr:uid="{00000000-0005-0000-0000-000024060000}"/>
    <cellStyle name="常规 5 2 2 2 5" xfId="1158" xr:uid="{00000000-0005-0000-0000-000025060000}"/>
    <cellStyle name="常规 5 2 2 3" xfId="1425" xr:uid="{00000000-0005-0000-0000-000026060000}"/>
    <cellStyle name="常规 5 2 2 4" xfId="1426" xr:uid="{00000000-0005-0000-0000-000027060000}"/>
    <cellStyle name="常规 5 2 2 5" xfId="1427" xr:uid="{00000000-0005-0000-0000-000028060000}"/>
    <cellStyle name="常规 5 2 2 6" xfId="1428" xr:uid="{00000000-0005-0000-0000-000029060000}"/>
    <cellStyle name="常规 5 2 3" xfId="1429" xr:uid="{00000000-0005-0000-0000-00002A060000}"/>
    <cellStyle name="常规 5 2 3 2" xfId="1045" xr:uid="{00000000-0005-0000-0000-00002B060000}"/>
    <cellStyle name="常规 5 2 3 3" xfId="1430" xr:uid="{00000000-0005-0000-0000-00002C060000}"/>
    <cellStyle name="常规 5 2 3 4" xfId="1431" xr:uid="{00000000-0005-0000-0000-00002D060000}"/>
    <cellStyle name="常规 5 2 3 5" xfId="1432" xr:uid="{00000000-0005-0000-0000-00002E060000}"/>
    <cellStyle name="常规 5 2 4" xfId="1433" xr:uid="{00000000-0005-0000-0000-00002F060000}"/>
    <cellStyle name="常规 5 2 5" xfId="1434" xr:uid="{00000000-0005-0000-0000-000030060000}"/>
    <cellStyle name="常规 5 2 6" xfId="1436" xr:uid="{00000000-0005-0000-0000-000031060000}"/>
    <cellStyle name="常规 5 2 7" xfId="1438" xr:uid="{00000000-0005-0000-0000-000032060000}"/>
    <cellStyle name="常规 5 3" xfId="1439" xr:uid="{00000000-0005-0000-0000-000033060000}"/>
    <cellStyle name="常规 5 3 2" xfId="337" xr:uid="{00000000-0005-0000-0000-000034060000}"/>
    <cellStyle name="常规 5 3 2 2" xfId="341" xr:uid="{00000000-0005-0000-0000-000035060000}"/>
    <cellStyle name="常规 5 3 2 3" xfId="345" xr:uid="{00000000-0005-0000-0000-000036060000}"/>
    <cellStyle name="常规 5 3 2 4" xfId="1440" xr:uid="{00000000-0005-0000-0000-000037060000}"/>
    <cellStyle name="常规 5 3 2 5" xfId="1441" xr:uid="{00000000-0005-0000-0000-000038060000}"/>
    <cellStyle name="常规 5 3 3" xfId="499" xr:uid="{00000000-0005-0000-0000-000039060000}"/>
    <cellStyle name="常规 5 3 4" xfId="503" xr:uid="{00000000-0005-0000-0000-00003A060000}"/>
    <cellStyle name="常规 5 3 5" xfId="505" xr:uid="{00000000-0005-0000-0000-00003B060000}"/>
    <cellStyle name="常规 5 3 6" xfId="507" xr:uid="{00000000-0005-0000-0000-00003C060000}"/>
    <cellStyle name="常规 5 4" xfId="1395" xr:uid="{00000000-0005-0000-0000-00003D060000}"/>
    <cellStyle name="常规 5 4 2" xfId="1397" xr:uid="{00000000-0005-0000-0000-00003E060000}"/>
    <cellStyle name="常规 5 4 3" xfId="1399" xr:uid="{00000000-0005-0000-0000-00003F060000}"/>
    <cellStyle name="常规 5 4 4" xfId="1401" xr:uid="{00000000-0005-0000-0000-000040060000}"/>
    <cellStyle name="常规 5 4 5" xfId="1403" xr:uid="{00000000-0005-0000-0000-000041060000}"/>
    <cellStyle name="常规 5 5" xfId="1405" xr:uid="{00000000-0005-0000-0000-000042060000}"/>
    <cellStyle name="常规 5 6" xfId="1407" xr:uid="{00000000-0005-0000-0000-000043060000}"/>
    <cellStyle name="常规 5 7" xfId="1409" xr:uid="{00000000-0005-0000-0000-000044060000}"/>
    <cellStyle name="常规 5 8" xfId="1412" xr:uid="{00000000-0005-0000-0000-000045060000}"/>
    <cellStyle name="常规 50" xfId="835" xr:uid="{00000000-0005-0000-0000-000046060000}"/>
    <cellStyle name="常规 51" xfId="838" xr:uid="{00000000-0005-0000-0000-000047060000}"/>
    <cellStyle name="常规 52" xfId="841" xr:uid="{00000000-0005-0000-0000-000048060000}"/>
    <cellStyle name="常规 53" xfId="1417" xr:uid="{00000000-0005-0000-0000-000049060000}"/>
    <cellStyle name="常规 54" xfId="1419" xr:uid="{00000000-0005-0000-0000-00004A060000}"/>
    <cellStyle name="常规 55" xfId="85" xr:uid="{00000000-0005-0000-0000-00004B060000}"/>
    <cellStyle name="常规 56" xfId="105" xr:uid="{00000000-0005-0000-0000-00004C060000}"/>
    <cellStyle name="常规 57" xfId="109" xr:uid="{00000000-0005-0000-0000-00004D060000}"/>
    <cellStyle name="常规 6" xfId="1442" xr:uid="{00000000-0005-0000-0000-00004E060000}"/>
    <cellStyle name="常规 6 2" xfId="1443" xr:uid="{00000000-0005-0000-0000-00004F060000}"/>
    <cellStyle name="常规 6 2 2" xfId="634" xr:uid="{00000000-0005-0000-0000-000050060000}"/>
    <cellStyle name="常规 6 2 2 2" xfId="1444" xr:uid="{00000000-0005-0000-0000-000051060000}"/>
    <cellStyle name="常规 6 2 2 2 2" xfId="774" xr:uid="{00000000-0005-0000-0000-000052060000}"/>
    <cellStyle name="常规 6 2 2 2 3" xfId="781" xr:uid="{00000000-0005-0000-0000-000053060000}"/>
    <cellStyle name="常规 6 2 2 2 4" xfId="783" xr:uid="{00000000-0005-0000-0000-000054060000}"/>
    <cellStyle name="常规 6 2 2 2 5" xfId="785" xr:uid="{00000000-0005-0000-0000-000055060000}"/>
    <cellStyle name="常规 6 2 2 3" xfId="1445" xr:uid="{00000000-0005-0000-0000-000056060000}"/>
    <cellStyle name="常规 6 2 2 4" xfId="1446" xr:uid="{00000000-0005-0000-0000-000057060000}"/>
    <cellStyle name="常规 6 2 2 5" xfId="1447" xr:uid="{00000000-0005-0000-0000-000058060000}"/>
    <cellStyle name="常规 6 2 2 6" xfId="1448" xr:uid="{00000000-0005-0000-0000-000059060000}"/>
    <cellStyle name="常规 6 2 3" xfId="636" xr:uid="{00000000-0005-0000-0000-00005A060000}"/>
    <cellStyle name="常规 6 2 3 2" xfId="1449" xr:uid="{00000000-0005-0000-0000-00005B060000}"/>
    <cellStyle name="常规 6 2 3 3" xfId="1450" xr:uid="{00000000-0005-0000-0000-00005C060000}"/>
    <cellStyle name="常规 6 2 3 4" xfId="1451" xr:uid="{00000000-0005-0000-0000-00005D060000}"/>
    <cellStyle name="常规 6 2 3 5" xfId="1452" xr:uid="{00000000-0005-0000-0000-00005E060000}"/>
    <cellStyle name="常规 6 2 4" xfId="638" xr:uid="{00000000-0005-0000-0000-00005F060000}"/>
    <cellStyle name="常规 6 2 5" xfId="1453" xr:uid="{00000000-0005-0000-0000-000060060000}"/>
    <cellStyle name="常规 6 2 6" xfId="738" xr:uid="{00000000-0005-0000-0000-000061060000}"/>
    <cellStyle name="常规 6 2 7" xfId="750" xr:uid="{00000000-0005-0000-0000-000062060000}"/>
    <cellStyle name="常规 6 3" xfId="1454" xr:uid="{00000000-0005-0000-0000-000063060000}"/>
    <cellStyle name="常规 6 3 2" xfId="645" xr:uid="{00000000-0005-0000-0000-000064060000}"/>
    <cellStyle name="常规 6 3 2 2" xfId="1455" xr:uid="{00000000-0005-0000-0000-000065060000}"/>
    <cellStyle name="常规 6 3 2 3" xfId="1456" xr:uid="{00000000-0005-0000-0000-000066060000}"/>
    <cellStyle name="常规 6 3 2 4" xfId="1457" xr:uid="{00000000-0005-0000-0000-000067060000}"/>
    <cellStyle name="常规 6 3 2 5" xfId="1458" xr:uid="{00000000-0005-0000-0000-000068060000}"/>
    <cellStyle name="常规 6 3 3" xfId="647" xr:uid="{00000000-0005-0000-0000-000069060000}"/>
    <cellStyle name="常规 6 3 4" xfId="1459" xr:uid="{00000000-0005-0000-0000-00006A060000}"/>
    <cellStyle name="常规 6 3 5" xfId="1460" xr:uid="{00000000-0005-0000-0000-00006B060000}"/>
    <cellStyle name="常规 6 3 6" xfId="763" xr:uid="{00000000-0005-0000-0000-00006C060000}"/>
    <cellStyle name="常规 6 4" xfId="1359" xr:uid="{00000000-0005-0000-0000-00006D060000}"/>
    <cellStyle name="常规 6 4 2" xfId="1362" xr:uid="{00000000-0005-0000-0000-00006E060000}"/>
    <cellStyle name="常规 6 4 3" xfId="1364" xr:uid="{00000000-0005-0000-0000-00006F060000}"/>
    <cellStyle name="常规 6 4 4" xfId="1366" xr:uid="{00000000-0005-0000-0000-000070060000}"/>
    <cellStyle name="常规 6 4 5" xfId="1368" xr:uid="{00000000-0005-0000-0000-000071060000}"/>
    <cellStyle name="常规 6 5" xfId="39" xr:uid="{00000000-0005-0000-0000-000072060000}"/>
    <cellStyle name="常规 6 6" xfId="1370" xr:uid="{00000000-0005-0000-0000-000073060000}"/>
    <cellStyle name="常规 6 7" xfId="1373" xr:uid="{00000000-0005-0000-0000-000074060000}"/>
    <cellStyle name="常规 6 8" xfId="1376" xr:uid="{00000000-0005-0000-0000-000075060000}"/>
    <cellStyle name="常规 60" xfId="1643" xr:uid="{00000000-0005-0000-0000-000076060000}"/>
    <cellStyle name="常规 60 2" xfId="1652" xr:uid="{00000000-0005-0000-0000-000077060000}"/>
    <cellStyle name="常规 61" xfId="1644" xr:uid="{00000000-0005-0000-0000-000078060000}"/>
    <cellStyle name="常规 61 2" xfId="1653" xr:uid="{00000000-0005-0000-0000-000079060000}"/>
    <cellStyle name="常规 7" xfId="1461" xr:uid="{00000000-0005-0000-0000-00007A060000}"/>
    <cellStyle name="常规 8" xfId="1462" xr:uid="{00000000-0005-0000-0000-00007B060000}"/>
    <cellStyle name="常规 8 2" xfId="1463" xr:uid="{00000000-0005-0000-0000-00007C060000}"/>
    <cellStyle name="常规 9" xfId="6" xr:uid="{00000000-0005-0000-0000-00007D06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44"/>
  <sheetViews>
    <sheetView tabSelected="1" zoomScale="70" zoomScaleNormal="70" workbookViewId="0">
      <selection activeCell="J25" sqref="J25"/>
    </sheetView>
  </sheetViews>
  <sheetFormatPr defaultColWidth="10.1640625" defaultRowHeight="11.45" customHeight="1"/>
  <cols>
    <col min="1" max="1" width="0.33203125" style="1" customWidth="1"/>
    <col min="2" max="2" width="3.5" style="1" customWidth="1"/>
    <col min="3" max="3" width="54.1640625" style="1" customWidth="1"/>
    <col min="4" max="4" width="17.5" style="1" customWidth="1"/>
    <col min="5" max="5" width="19.6640625" style="1" customWidth="1"/>
    <col min="6" max="6" width="9.33203125" style="1" customWidth="1"/>
    <col min="7" max="7" width="8.33203125" style="1" customWidth="1"/>
    <col min="8" max="8" width="19.1640625" style="1" customWidth="1"/>
    <col min="9" max="11" width="20.6640625" style="1" customWidth="1"/>
    <col min="12" max="12" width="23.1640625" style="1" customWidth="1"/>
    <col min="13" max="13" width="8.1640625" style="1" customWidth="1"/>
    <col min="14" max="14" width="16.1640625" style="1" customWidth="1"/>
    <col min="15" max="15" width="28.5" style="1" customWidth="1"/>
    <col min="16" max="16" width="11.1640625" style="105" customWidth="1"/>
    <col min="17" max="17" width="16.6640625" style="105" customWidth="1"/>
    <col min="18" max="18" width="16.6640625" style="8" customWidth="1"/>
    <col min="19" max="19" width="15.6640625" style="8" customWidth="1"/>
    <col min="20" max="20" width="16.1640625" style="8" customWidth="1"/>
    <col min="21" max="21" width="18" style="8" customWidth="1"/>
    <col min="22" max="22" width="12.1640625" style="8" customWidth="1"/>
    <col min="23" max="23" width="13.6640625" style="8" customWidth="1"/>
    <col min="24" max="24" width="13.83203125" style="8" customWidth="1"/>
    <col min="25" max="25" width="15.1640625" style="8" customWidth="1"/>
    <col min="26" max="26" width="12.1640625" style="8" customWidth="1"/>
    <col min="27" max="28" width="13.33203125" style="8" customWidth="1"/>
    <col min="29" max="29" width="14.33203125" style="8" customWidth="1"/>
    <col min="30" max="31" width="11" style="8" customWidth="1"/>
    <col min="32" max="16384" width="10.1640625" style="8"/>
  </cols>
  <sheetData>
    <row r="1" spans="1:30" s="1" customFormat="1" ht="32.1" customHeight="1">
      <c r="B1" s="166" t="s">
        <v>59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1:30" s="1" customFormat="1" ht="15" customHeight="1">
      <c r="B2" s="2"/>
      <c r="C2" s="3" t="s">
        <v>70</v>
      </c>
      <c r="D2" s="4"/>
      <c r="F2" s="2"/>
      <c r="G2" s="2"/>
      <c r="H2" s="5"/>
      <c r="I2" s="2"/>
      <c r="J2" s="6"/>
      <c r="V2" s="173"/>
      <c r="W2" s="173"/>
      <c r="X2" s="173"/>
      <c r="Y2" s="173"/>
      <c r="Z2" s="173"/>
    </row>
    <row r="3" spans="1:30" ht="15" customHeight="1">
      <c r="B3" s="2"/>
      <c r="C3" s="3" t="s">
        <v>69</v>
      </c>
      <c r="D3" s="7" t="s">
        <v>61</v>
      </c>
      <c r="F3" s="2"/>
      <c r="G3" s="2"/>
      <c r="H3" s="5"/>
      <c r="I3" s="2"/>
      <c r="J3" s="5"/>
      <c r="K3" s="2"/>
      <c r="L3" s="2"/>
      <c r="M3" s="2"/>
      <c r="N3" s="5"/>
      <c r="O3" s="5"/>
      <c r="P3" s="8"/>
      <c r="Q3" s="8"/>
      <c r="V3" s="173"/>
      <c r="W3" s="173"/>
      <c r="X3" s="173"/>
      <c r="Y3" s="173"/>
      <c r="Z3" s="173"/>
    </row>
    <row r="4" spans="1:30" ht="39.75" customHeight="1">
      <c r="B4" s="9"/>
      <c r="C4" s="10" t="s">
        <v>68</v>
      </c>
      <c r="D4" s="11"/>
      <c r="F4" s="2"/>
      <c r="G4" s="2"/>
      <c r="H4" s="5"/>
      <c r="I4" s="2"/>
      <c r="J4" s="5"/>
      <c r="K4" s="2"/>
      <c r="L4" s="2"/>
      <c r="M4" s="2"/>
      <c r="N4" s="5"/>
      <c r="O4" s="5"/>
      <c r="P4" s="175"/>
      <c r="Q4" s="175"/>
      <c r="R4" s="175"/>
      <c r="S4" s="175"/>
      <c r="T4" s="175"/>
      <c r="U4" s="175"/>
      <c r="V4" s="173"/>
      <c r="W4" s="173"/>
      <c r="X4" s="173"/>
      <c r="Y4" s="173"/>
      <c r="Z4" s="173"/>
    </row>
    <row r="5" spans="1:30" ht="15" customHeight="1">
      <c r="B5" s="12"/>
      <c r="C5" s="13" t="s">
        <v>67</v>
      </c>
      <c r="D5" s="14"/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16"/>
      <c r="Q5" s="16"/>
      <c r="R5" s="16"/>
      <c r="S5" s="16"/>
      <c r="T5" s="16"/>
      <c r="U5" s="16"/>
      <c r="V5" s="173"/>
      <c r="W5" s="173"/>
      <c r="X5" s="173"/>
      <c r="Y5" s="173"/>
      <c r="Z5" s="173"/>
    </row>
    <row r="6" spans="1:30" s="1" customFormat="1" ht="15" customHeight="1">
      <c r="A6" s="17"/>
      <c r="B6" s="181" t="s">
        <v>0</v>
      </c>
      <c r="C6" s="181"/>
      <c r="D6" s="18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V6" s="174"/>
      <c r="W6" s="174"/>
      <c r="X6" s="174"/>
      <c r="Y6" s="174"/>
      <c r="Z6" s="174"/>
    </row>
    <row r="7" spans="1:30" ht="15" customHeight="1">
      <c r="A7" s="15"/>
      <c r="B7" s="184" t="s">
        <v>1</v>
      </c>
      <c r="C7" s="167"/>
      <c r="D7" s="167"/>
      <c r="E7" s="167"/>
      <c r="F7" s="167"/>
      <c r="G7" s="167"/>
      <c r="H7" s="167"/>
      <c r="I7" s="167"/>
      <c r="J7" s="168"/>
      <c r="K7" s="167" t="s">
        <v>2</v>
      </c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8"/>
    </row>
    <row r="8" spans="1:30" s="22" customFormat="1" ht="54.75" customHeight="1">
      <c r="A8" s="21"/>
      <c r="B8" s="22" t="s">
        <v>63</v>
      </c>
      <c r="C8" s="23" t="s">
        <v>3</v>
      </c>
      <c r="D8" s="24" t="s">
        <v>62</v>
      </c>
      <c r="E8" s="23" t="s">
        <v>50</v>
      </c>
      <c r="F8" s="23" t="s">
        <v>4</v>
      </c>
      <c r="G8" s="23" t="s">
        <v>5</v>
      </c>
      <c r="H8" s="25" t="s">
        <v>45</v>
      </c>
      <c r="I8" s="25" t="s">
        <v>47</v>
      </c>
      <c r="J8" s="26" t="s">
        <v>83</v>
      </c>
      <c r="K8" s="25" t="s">
        <v>6</v>
      </c>
      <c r="L8" s="25" t="s">
        <v>5</v>
      </c>
      <c r="M8" s="25" t="s">
        <v>51</v>
      </c>
      <c r="N8" s="25" t="s">
        <v>49</v>
      </c>
      <c r="O8" s="25" t="s">
        <v>46</v>
      </c>
      <c r="P8" s="25" t="s">
        <v>28</v>
      </c>
      <c r="Q8" s="25" t="s">
        <v>31</v>
      </c>
      <c r="R8" s="27" t="s">
        <v>29</v>
      </c>
      <c r="S8" s="28" t="s">
        <v>30</v>
      </c>
      <c r="T8" s="27" t="s">
        <v>42</v>
      </c>
      <c r="U8" s="25" t="s">
        <v>32</v>
      </c>
      <c r="V8" s="25" t="s">
        <v>71</v>
      </c>
      <c r="W8" s="25" t="s">
        <v>72</v>
      </c>
      <c r="X8" s="182" t="s">
        <v>44</v>
      </c>
      <c r="Y8" s="183"/>
      <c r="Z8" s="25" t="s">
        <v>43</v>
      </c>
      <c r="AA8" s="29"/>
      <c r="AB8" s="29"/>
      <c r="AC8" s="30"/>
      <c r="AD8" s="21"/>
    </row>
    <row r="9" spans="1:30" s="42" customFormat="1" ht="19.5" customHeight="1">
      <c r="A9" s="31"/>
      <c r="B9" s="180">
        <v>1</v>
      </c>
      <c r="C9" s="180"/>
      <c r="D9" s="32"/>
      <c r="E9" s="33"/>
      <c r="F9" s="33">
        <v>2</v>
      </c>
      <c r="G9" s="33">
        <v>3</v>
      </c>
      <c r="H9" s="34">
        <v>4</v>
      </c>
      <c r="I9" s="34">
        <v>5</v>
      </c>
      <c r="J9" s="35"/>
      <c r="K9" s="34">
        <v>6</v>
      </c>
      <c r="L9" s="36">
        <v>7</v>
      </c>
      <c r="M9" s="34">
        <v>8</v>
      </c>
      <c r="N9" s="34"/>
      <c r="O9" s="34">
        <v>9</v>
      </c>
      <c r="P9" s="34">
        <v>10</v>
      </c>
      <c r="Q9" s="37">
        <v>11</v>
      </c>
      <c r="R9" s="37">
        <v>12</v>
      </c>
      <c r="S9" s="37">
        <v>13</v>
      </c>
      <c r="T9" s="37">
        <v>14</v>
      </c>
      <c r="U9" s="38">
        <v>15</v>
      </c>
      <c r="V9" s="38"/>
      <c r="W9" s="38">
        <v>16</v>
      </c>
      <c r="X9" s="38">
        <v>17</v>
      </c>
      <c r="Y9" s="38"/>
      <c r="Z9" s="38">
        <v>19</v>
      </c>
      <c r="AA9" s="39"/>
      <c r="AB9" s="39"/>
      <c r="AC9" s="40"/>
      <c r="AD9" s="41"/>
    </row>
    <row r="10" spans="1:30" s="66" customFormat="1" ht="56.25" customHeight="1">
      <c r="A10" s="43"/>
      <c r="B10" s="44">
        <v>1</v>
      </c>
      <c r="C10" s="45"/>
      <c r="D10" s="46"/>
      <c r="E10" s="47"/>
      <c r="F10" s="48" t="s">
        <v>52</v>
      </c>
      <c r="G10" s="49"/>
      <c r="H10" s="50"/>
      <c r="I10" s="50">
        <f>G10*H10</f>
        <v>0</v>
      </c>
      <c r="J10" s="51">
        <f>I10*14</f>
        <v>0</v>
      </c>
      <c r="K10" s="52" t="s">
        <v>77</v>
      </c>
      <c r="L10" s="53">
        <f>G10</f>
        <v>0</v>
      </c>
      <c r="M10" s="54"/>
      <c r="N10" s="55" t="e">
        <f>M10/P10</f>
        <v>#DIV/0!</v>
      </c>
      <c r="O10" s="56">
        <f>M10*L10</f>
        <v>0</v>
      </c>
      <c r="P10" s="57"/>
      <c r="Q10" s="58">
        <f>P10*L10</f>
        <v>0</v>
      </c>
      <c r="R10" s="59" t="e">
        <f>$U$14/Q11*P10/12*0.3</f>
        <v>#DIV/0!</v>
      </c>
      <c r="S10" s="59" t="e">
        <f>R10*L10</f>
        <v>#DIV/0!</v>
      </c>
      <c r="T10" s="59" t="e">
        <f>$U$14/Q11*P10/12*0.7</f>
        <v>#DIV/0!</v>
      </c>
      <c r="U10" s="59" t="e">
        <f>T10*L10</f>
        <v>#DIV/0!</v>
      </c>
      <c r="V10" s="60" t="e">
        <f>H10/P10</f>
        <v>#DIV/0!</v>
      </c>
      <c r="W10" s="55" t="e">
        <f>N10</f>
        <v>#DIV/0!</v>
      </c>
      <c r="X10" s="61" t="s">
        <v>80</v>
      </c>
      <c r="Y10" s="62" t="e">
        <f>L10*(M10+R10)*X10</f>
        <v>#DIV/0!</v>
      </c>
      <c r="Z10" s="63" t="e">
        <f>(I10-O10-S10-U10-Y10-AA10-AC10-AB10)/I10</f>
        <v>#DIV/0!</v>
      </c>
      <c r="AA10" s="64"/>
      <c r="AB10" s="64"/>
      <c r="AC10" s="64"/>
      <c r="AD10" s="65"/>
    </row>
    <row r="11" spans="1:30" s="66" customFormat="1" ht="15" customHeight="1">
      <c r="A11" s="43"/>
      <c r="B11" s="67"/>
      <c r="C11" s="68"/>
      <c r="D11" s="68"/>
      <c r="F11" s="69"/>
      <c r="G11" s="70"/>
      <c r="H11" s="71"/>
      <c r="I11" s="50">
        <f>SUM(I10:I10)</f>
        <v>0</v>
      </c>
      <c r="J11" s="72"/>
      <c r="K11" s="73"/>
      <c r="L11" s="74"/>
      <c r="M11" s="75"/>
      <c r="N11" s="76"/>
      <c r="O11" s="50">
        <f>SUM(O10:O10)</f>
        <v>0</v>
      </c>
      <c r="P11" s="77"/>
      <c r="Q11" s="78">
        <f>SUM(Q10:Q10)</f>
        <v>0</v>
      </c>
      <c r="R11" s="79"/>
      <c r="S11" s="50" t="e">
        <f>SUM(S10:S10)</f>
        <v>#DIV/0!</v>
      </c>
      <c r="T11" s="80"/>
      <c r="U11" s="80" t="e">
        <f>SUM(U10:U10)</f>
        <v>#DIV/0!</v>
      </c>
      <c r="V11" s="81"/>
      <c r="W11" s="82"/>
      <c r="X11" s="83" t="e">
        <f>AVERAGE(X10:X10)</f>
        <v>#DIV/0!</v>
      </c>
      <c r="Y11" s="50" t="e">
        <f>SUM(Y10:Y10)</f>
        <v>#DIV/0!</v>
      </c>
      <c r="Z11" s="84" t="e">
        <f>(I11-O11-S11-U11-Y11-AA11-AC11-AB11)/I11</f>
        <v>#DIV/0!</v>
      </c>
      <c r="AA11" s="64"/>
      <c r="AB11" s="64"/>
      <c r="AC11" s="64"/>
      <c r="AD11" s="8"/>
    </row>
    <row r="12" spans="1:30" s="66" customFormat="1" ht="15" customHeight="1">
      <c r="A12" s="43"/>
      <c r="B12" s="67"/>
      <c r="C12" s="85"/>
      <c r="D12" s="86"/>
      <c r="E12" s="85"/>
      <c r="F12" s="87"/>
      <c r="G12" s="88"/>
      <c r="H12" s="71" t="s">
        <v>48</v>
      </c>
      <c r="I12" s="50">
        <f>I11*1.2</f>
        <v>0</v>
      </c>
      <c r="J12" s="89"/>
      <c r="K12" s="1"/>
      <c r="L12" s="90"/>
      <c r="M12" s="91"/>
      <c r="N12" s="91"/>
      <c r="O12" s="92"/>
      <c r="P12" s="93"/>
      <c r="Q12" s="94"/>
      <c r="R12" s="95"/>
      <c r="S12" s="96"/>
      <c r="T12" s="97"/>
      <c r="U12" s="98"/>
      <c r="V12" s="81"/>
      <c r="W12" s="82"/>
      <c r="X12" s="99"/>
      <c r="Y12" s="100"/>
      <c r="Z12" s="101"/>
      <c r="AC12" s="102"/>
      <c r="AD12" s="65"/>
    </row>
    <row r="13" spans="1:30" s="1" customFormat="1" ht="14.1" customHeight="1">
      <c r="A13" s="103" t="s">
        <v>33</v>
      </c>
      <c r="B13" s="176" t="s">
        <v>7</v>
      </c>
      <c r="C13" s="177"/>
      <c r="D13" s="104"/>
      <c r="E13" s="104"/>
      <c r="F13" s="178"/>
      <c r="G13" s="178"/>
      <c r="H13" s="178"/>
      <c r="K13" s="105"/>
      <c r="L13" s="105"/>
      <c r="R13" s="106"/>
      <c r="AD13" s="15"/>
    </row>
    <row r="14" spans="1:30" ht="14.1" customHeight="1">
      <c r="A14" s="103" t="s">
        <v>34</v>
      </c>
      <c r="B14" s="169" t="s">
        <v>26</v>
      </c>
      <c r="C14" s="170"/>
      <c r="D14" s="170"/>
      <c r="E14" s="170"/>
      <c r="F14" s="170"/>
      <c r="G14" s="170"/>
      <c r="H14" s="170"/>
      <c r="I14" s="179"/>
      <c r="J14" s="20"/>
      <c r="K14" s="105"/>
      <c r="L14" s="105"/>
      <c r="M14" s="8"/>
      <c r="N14" s="8"/>
      <c r="O14" s="107"/>
      <c r="P14" s="8"/>
      <c r="Q14" s="8"/>
      <c r="R14" s="108"/>
      <c r="S14" s="109"/>
      <c r="T14" s="110" t="s">
        <v>82</v>
      </c>
      <c r="U14" s="111"/>
      <c r="V14" s="112"/>
      <c r="W14" s="110"/>
    </row>
    <row r="15" spans="1:30" s="1" customFormat="1" ht="14.1" customHeight="1">
      <c r="A15" s="103" t="s">
        <v>41</v>
      </c>
      <c r="B15" s="169" t="s">
        <v>79</v>
      </c>
      <c r="C15" s="170"/>
      <c r="D15" s="170"/>
      <c r="E15" s="170"/>
      <c r="F15" s="170"/>
      <c r="G15" s="170"/>
      <c r="H15" s="170"/>
      <c r="I15" s="113">
        <v>140</v>
      </c>
      <c r="J15" s="1" t="s">
        <v>57</v>
      </c>
      <c r="K15" s="105">
        <f>I15+I16</f>
        <v>170</v>
      </c>
      <c r="L15" s="105"/>
      <c r="R15" s="108"/>
      <c r="S15" s="109"/>
      <c r="U15" s="114"/>
    </row>
    <row r="16" spans="1:30" s="42" customFormat="1" ht="14.1" customHeight="1">
      <c r="A16" s="103" t="s">
        <v>35</v>
      </c>
      <c r="B16" s="171" t="s">
        <v>78</v>
      </c>
      <c r="C16" s="172"/>
      <c r="D16" s="172"/>
      <c r="E16" s="172"/>
      <c r="F16" s="172"/>
      <c r="G16" s="172"/>
      <c r="H16" s="172"/>
      <c r="I16" s="115">
        <v>30</v>
      </c>
      <c r="J16" s="116"/>
      <c r="K16" s="105"/>
      <c r="L16" s="105"/>
      <c r="N16" s="1" t="s">
        <v>73</v>
      </c>
      <c r="O16" s="117">
        <f>I11*14</f>
        <v>0</v>
      </c>
      <c r="P16" s="1"/>
      <c r="Q16" s="118"/>
      <c r="R16" s="108"/>
      <c r="S16" s="109"/>
      <c r="U16" s="119"/>
    </row>
    <row r="17" spans="1:32" ht="14.1" customHeight="1">
      <c r="A17" s="103" t="s">
        <v>36</v>
      </c>
      <c r="B17" s="153" t="s">
        <v>8</v>
      </c>
      <c r="C17" s="154"/>
      <c r="D17" s="154"/>
      <c r="E17" s="154"/>
      <c r="F17" s="154"/>
      <c r="G17" s="154"/>
      <c r="H17" s="155"/>
      <c r="I17" s="120"/>
      <c r="J17" s="121"/>
      <c r="K17" s="105"/>
      <c r="L17" s="105"/>
      <c r="N17" s="1" t="s">
        <v>74</v>
      </c>
      <c r="O17" s="117">
        <f>I12*14</f>
        <v>0</v>
      </c>
      <c r="P17" s="1"/>
      <c r="Q17" s="8"/>
      <c r="U17" s="122"/>
    </row>
    <row r="18" spans="1:32" ht="14.1" customHeight="1">
      <c r="A18" s="103" t="s">
        <v>37</v>
      </c>
      <c r="B18" s="153" t="s">
        <v>9</v>
      </c>
      <c r="C18" s="154"/>
      <c r="D18" s="154"/>
      <c r="E18" s="154"/>
      <c r="F18" s="154"/>
      <c r="G18" s="154"/>
      <c r="H18" s="155"/>
      <c r="I18" s="123"/>
      <c r="J18" s="124"/>
      <c r="K18" s="105"/>
      <c r="L18" s="105"/>
      <c r="P18" s="1"/>
      <c r="Q18" s="8"/>
    </row>
    <row r="19" spans="1:32" ht="14.1" customHeight="1">
      <c r="A19" s="103" t="s">
        <v>38</v>
      </c>
      <c r="B19" s="153" t="s">
        <v>10</v>
      </c>
      <c r="C19" s="154"/>
      <c r="D19" s="154"/>
      <c r="E19" s="154"/>
      <c r="F19" s="154"/>
      <c r="G19" s="154"/>
      <c r="H19" s="155"/>
      <c r="I19" s="125">
        <f>I11</f>
        <v>0</v>
      </c>
      <c r="J19" s="126"/>
      <c r="K19" s="105"/>
      <c r="L19" s="105"/>
      <c r="M19" s="8"/>
      <c r="P19" s="8"/>
      <c r="Q19" s="8"/>
    </row>
    <row r="20" spans="1:32" s="1" customFormat="1" ht="12" customHeight="1">
      <c r="A20" s="103" t="s">
        <v>39</v>
      </c>
      <c r="B20" s="127"/>
      <c r="C20" s="127"/>
      <c r="D20" s="127"/>
      <c r="E20" s="127"/>
      <c r="F20" s="127"/>
      <c r="G20" s="127"/>
      <c r="H20" s="127"/>
      <c r="I20" s="127"/>
      <c r="J20" s="128"/>
      <c r="K20" s="105"/>
      <c r="L20" s="105"/>
      <c r="M20" s="8"/>
      <c r="N20" s="8"/>
      <c r="P20" s="8"/>
      <c r="R20" s="129"/>
      <c r="U20" s="42"/>
    </row>
    <row r="21" spans="1:32" s="1" customFormat="1" ht="12" customHeight="1">
      <c r="A21" s="103" t="s">
        <v>40</v>
      </c>
      <c r="B21" s="127"/>
      <c r="C21" s="127"/>
      <c r="D21" s="127"/>
      <c r="E21" s="127"/>
      <c r="F21" s="127"/>
      <c r="G21" s="127"/>
      <c r="H21" s="127"/>
      <c r="I21" s="127"/>
      <c r="J21" s="128"/>
      <c r="K21" s="105"/>
      <c r="L21" s="105"/>
      <c r="M21" s="8"/>
      <c r="N21" s="8"/>
      <c r="O21" s="8"/>
      <c r="P21" s="8"/>
      <c r="R21" s="130"/>
    </row>
    <row r="22" spans="1:32" s="1" customFormat="1" ht="11.1" customHeight="1">
      <c r="A22" s="103" t="s">
        <v>37</v>
      </c>
      <c r="J22" s="128"/>
      <c r="K22" s="105"/>
      <c r="L22" s="105"/>
      <c r="M22" s="8"/>
      <c r="N22" s="8"/>
      <c r="O22" s="8"/>
      <c r="P22" s="8"/>
      <c r="R22" s="129"/>
    </row>
    <row r="23" spans="1:32" s="136" customFormat="1" ht="15" customHeight="1">
      <c r="A23" s="131" t="s">
        <v>38</v>
      </c>
      <c r="B23" s="132" t="s">
        <v>11</v>
      </c>
      <c r="C23" s="156" t="s">
        <v>12</v>
      </c>
      <c r="D23" s="157"/>
      <c r="E23" s="157"/>
      <c r="F23" s="157"/>
      <c r="G23" s="157"/>
      <c r="H23" s="157"/>
      <c r="I23" s="158"/>
      <c r="J23" s="133"/>
      <c r="K23" s="134"/>
      <c r="L23" s="134"/>
      <c r="M23" s="134"/>
      <c r="N23" s="134"/>
      <c r="O23" s="134"/>
      <c r="P23" s="105"/>
      <c r="Q23" s="135"/>
      <c r="R23" s="135"/>
    </row>
    <row r="24" spans="1:32" s="134" customFormat="1" ht="15" customHeight="1">
      <c r="A24" s="137"/>
      <c r="B24" s="67">
        <v>1</v>
      </c>
      <c r="C24" s="159" t="s">
        <v>13</v>
      </c>
      <c r="D24" s="160"/>
      <c r="E24" s="160"/>
      <c r="F24" s="160"/>
      <c r="G24" s="160"/>
      <c r="H24" s="161"/>
      <c r="I24" s="138">
        <f>I12</f>
        <v>0</v>
      </c>
      <c r="J24" s="139"/>
      <c r="K24" s="66"/>
      <c r="L24" s="66"/>
      <c r="M24" s="66"/>
      <c r="N24" s="66"/>
      <c r="O24" s="66"/>
      <c r="P24" s="105"/>
      <c r="Q24" s="135"/>
      <c r="R24" s="135"/>
      <c r="S24" s="135"/>
    </row>
    <row r="25" spans="1:32" s="66" customFormat="1" ht="15" customHeight="1">
      <c r="A25" s="43"/>
      <c r="B25" s="38"/>
      <c r="C25" s="159" t="s">
        <v>14</v>
      </c>
      <c r="D25" s="160"/>
      <c r="E25" s="160"/>
      <c r="F25" s="160"/>
      <c r="G25" s="160"/>
      <c r="H25" s="161"/>
      <c r="I25" s="140">
        <f>I24/120*20</f>
        <v>0</v>
      </c>
      <c r="J25" s="139">
        <f>I25*15</f>
        <v>0</v>
      </c>
      <c r="K25" s="141"/>
      <c r="P25" s="105"/>
      <c r="Q25" s="135"/>
      <c r="R25" s="135"/>
      <c r="S25" s="135"/>
    </row>
    <row r="26" spans="1:32" s="105" customFormat="1" ht="15" customHeight="1">
      <c r="A26" s="142"/>
      <c r="B26" s="67">
        <v>2</v>
      </c>
      <c r="C26" s="159" t="s">
        <v>16</v>
      </c>
      <c r="D26" s="160"/>
      <c r="E26" s="160"/>
      <c r="F26" s="160"/>
      <c r="G26" s="160"/>
      <c r="H26" s="161"/>
      <c r="I26" s="140">
        <f>I24-I25</f>
        <v>0</v>
      </c>
      <c r="J26" s="139"/>
      <c r="K26" s="136"/>
      <c r="L26" s="136"/>
      <c r="M26" s="143" t="s">
        <v>15</v>
      </c>
      <c r="N26" s="144" t="s">
        <v>81</v>
      </c>
      <c r="P26" s="135"/>
      <c r="Q26" s="135"/>
      <c r="R26" s="135"/>
      <c r="S26" s="135"/>
      <c r="T26" s="135"/>
      <c r="U26" s="135"/>
      <c r="V26" s="135"/>
      <c r="W26" s="135"/>
      <c r="X26" s="135"/>
    </row>
    <row r="27" spans="1:32" s="105" customFormat="1" ht="15" customHeight="1">
      <c r="A27" s="142"/>
      <c r="B27" s="67">
        <v>3</v>
      </c>
      <c r="C27" s="159" t="s">
        <v>17</v>
      </c>
      <c r="D27" s="160"/>
      <c r="E27" s="160"/>
      <c r="F27" s="160"/>
      <c r="G27" s="160"/>
      <c r="H27" s="161"/>
      <c r="I27" s="140" t="e">
        <f>SUM(I28:I37)</f>
        <v>#DIV/0!</v>
      </c>
      <c r="J27" s="139"/>
      <c r="K27" s="136"/>
      <c r="L27" s="136"/>
      <c r="M27" s="136"/>
      <c r="N27" s="136"/>
      <c r="P27" s="135"/>
      <c r="Q27" s="135"/>
      <c r="R27" s="135"/>
      <c r="S27" s="135"/>
      <c r="T27" s="135"/>
      <c r="U27" s="135"/>
      <c r="V27" s="135"/>
      <c r="W27" s="135"/>
      <c r="X27" s="135"/>
    </row>
    <row r="28" spans="1:32" s="105" customFormat="1" ht="15" customHeight="1">
      <c r="A28" s="142"/>
      <c r="B28" s="38"/>
      <c r="C28" s="159" t="s">
        <v>18</v>
      </c>
      <c r="D28" s="160"/>
      <c r="E28" s="160"/>
      <c r="F28" s="160"/>
      <c r="G28" s="160"/>
      <c r="H28" s="161"/>
      <c r="I28" s="140">
        <f>O11</f>
        <v>0</v>
      </c>
      <c r="J28" s="145"/>
      <c r="K28" s="136"/>
      <c r="L28" s="136"/>
      <c r="M28" s="143" t="s">
        <v>27</v>
      </c>
      <c r="N28" s="144" t="s">
        <v>60</v>
      </c>
      <c r="P28" s="135"/>
      <c r="Q28" s="135"/>
      <c r="R28" s="135"/>
      <c r="S28" s="135"/>
      <c r="T28" s="135"/>
      <c r="U28" s="135"/>
      <c r="V28" s="135"/>
      <c r="W28" s="135"/>
      <c r="X28" s="135"/>
    </row>
    <row r="29" spans="1:32" s="105" customFormat="1" ht="15" customHeight="1">
      <c r="A29" s="142"/>
      <c r="B29" s="38"/>
      <c r="C29" s="162" t="s">
        <v>84</v>
      </c>
      <c r="D29" s="163"/>
      <c r="E29" s="163"/>
      <c r="F29" s="163"/>
      <c r="G29" s="163"/>
      <c r="H29" s="146" t="s">
        <v>65</v>
      </c>
      <c r="I29" s="147">
        <f>IF(H29=D43,I28*3.2%,0)</f>
        <v>0</v>
      </c>
      <c r="J29" s="145"/>
      <c r="K29" s="136"/>
      <c r="L29" s="136"/>
      <c r="M29" s="136"/>
      <c r="N29" s="136"/>
      <c r="P29" s="135"/>
      <c r="Q29" s="135"/>
      <c r="R29" s="135"/>
      <c r="S29" s="135"/>
      <c r="T29" s="135"/>
      <c r="U29" s="135"/>
      <c r="V29" s="135"/>
      <c r="W29" s="135"/>
      <c r="X29" s="135"/>
    </row>
    <row r="30" spans="1:32" s="105" customFormat="1" ht="15" customHeight="1">
      <c r="A30" s="142"/>
      <c r="B30" s="38"/>
      <c r="C30" s="159" t="s">
        <v>19</v>
      </c>
      <c r="D30" s="160"/>
      <c r="E30" s="160"/>
      <c r="F30" s="160"/>
      <c r="G30" s="160"/>
      <c r="H30" s="161"/>
      <c r="I30" s="140" t="e">
        <f>Y11</f>
        <v>#DIV/0!</v>
      </c>
      <c r="J30" s="145"/>
      <c r="K30" s="136"/>
      <c r="L30" s="136"/>
      <c r="M30" s="143" t="s">
        <v>58</v>
      </c>
      <c r="N30" s="144" t="s">
        <v>22</v>
      </c>
      <c r="P30" s="135"/>
      <c r="Q30" s="135"/>
      <c r="R30" s="135"/>
      <c r="S30" s="135"/>
      <c r="T30" s="135"/>
      <c r="U30" s="135"/>
      <c r="V30" s="135"/>
      <c r="W30" s="135"/>
      <c r="X30" s="135"/>
    </row>
    <row r="31" spans="1:32" s="105" customFormat="1" ht="15" customHeight="1">
      <c r="A31" s="142"/>
      <c r="B31" s="38"/>
      <c r="C31" s="159" t="s">
        <v>20</v>
      </c>
      <c r="D31" s="160"/>
      <c r="E31" s="160"/>
      <c r="F31" s="160"/>
      <c r="G31" s="160"/>
      <c r="H31" s="161"/>
      <c r="I31" s="140" t="e">
        <f>S11</f>
        <v>#DIV/0!</v>
      </c>
      <c r="J31" s="145"/>
      <c r="K31" s="136"/>
      <c r="L31" s="136"/>
      <c r="M31" s="1"/>
      <c r="N31" s="1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</row>
    <row r="32" spans="1:32" s="105" customFormat="1" ht="15" customHeight="1">
      <c r="A32" s="142"/>
      <c r="B32" s="38"/>
      <c r="C32" s="159" t="s">
        <v>21</v>
      </c>
      <c r="D32" s="160"/>
      <c r="E32" s="160"/>
      <c r="F32" s="160"/>
      <c r="G32" s="160"/>
      <c r="H32" s="161"/>
      <c r="I32" s="140" t="e">
        <f>U11</f>
        <v>#DIV/0!</v>
      </c>
      <c r="J32" s="145"/>
      <c r="K32" s="136"/>
      <c r="L32" s="136"/>
      <c r="M32" s="1"/>
      <c r="N32" s="1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</row>
    <row r="33" spans="1:33" s="105" customFormat="1" ht="15" customHeight="1">
      <c r="A33" s="142"/>
      <c r="B33" s="162" t="s">
        <v>53</v>
      </c>
      <c r="C33" s="163"/>
      <c r="D33" s="163"/>
      <c r="E33" s="163"/>
      <c r="F33" s="163"/>
      <c r="G33" s="163"/>
      <c r="H33" s="146" t="s">
        <v>55</v>
      </c>
      <c r="I33" s="148">
        <f>IF(H33="ДА",I28*16%/365*Длина_сделки,0)</f>
        <v>0</v>
      </c>
      <c r="J33" s="139"/>
      <c r="K33" s="136"/>
      <c r="L33" s="136"/>
      <c r="M33" s="1"/>
      <c r="N33" s="1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</row>
    <row r="34" spans="1:33" s="105" customFormat="1" ht="15" customHeight="1">
      <c r="A34" s="142"/>
      <c r="B34" s="38"/>
      <c r="C34" s="164" t="s">
        <v>66</v>
      </c>
      <c r="D34" s="165"/>
      <c r="E34" s="160"/>
      <c r="F34" s="160"/>
      <c r="G34" s="160"/>
      <c r="H34" s="161"/>
      <c r="I34" s="140">
        <f>AD11</f>
        <v>0</v>
      </c>
      <c r="J34" s="149"/>
      <c r="K34" s="136"/>
      <c r="L34" s="136"/>
      <c r="M34" s="1"/>
      <c r="N34" s="1"/>
      <c r="O34" s="1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</row>
    <row r="35" spans="1:33" s="105" customFormat="1" ht="15" customHeight="1">
      <c r="A35" s="142"/>
      <c r="B35" s="38"/>
      <c r="C35" s="159" t="s">
        <v>76</v>
      </c>
      <c r="D35" s="160"/>
      <c r="E35" s="160"/>
      <c r="F35" s="160"/>
      <c r="G35" s="160"/>
      <c r="H35" s="161"/>
      <c r="I35" s="140">
        <f>AB11</f>
        <v>0</v>
      </c>
      <c r="J35" s="149"/>
      <c r="K35" s="136"/>
      <c r="L35" s="136"/>
      <c r="M35" s="1"/>
      <c r="N35" s="1"/>
      <c r="O35" s="1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</row>
    <row r="36" spans="1:33" s="105" customFormat="1" ht="15" customHeight="1">
      <c r="A36" s="142"/>
      <c r="B36" s="38"/>
      <c r="C36" s="159" t="s">
        <v>75</v>
      </c>
      <c r="D36" s="160"/>
      <c r="E36" s="160"/>
      <c r="F36" s="160"/>
      <c r="G36" s="160"/>
      <c r="H36" s="161"/>
      <c r="I36" s="140">
        <f>AC11</f>
        <v>0</v>
      </c>
      <c r="J36" s="149"/>
      <c r="K36" s="136"/>
      <c r="L36" s="136"/>
      <c r="M36" s="1"/>
      <c r="N36" s="1"/>
      <c r="O36" s="1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</row>
    <row r="37" spans="1:33" s="105" customFormat="1" ht="15" customHeight="1">
      <c r="A37" s="142"/>
      <c r="B37" s="162" t="s">
        <v>54</v>
      </c>
      <c r="C37" s="163"/>
      <c r="D37" s="163"/>
      <c r="E37" s="163"/>
      <c r="F37" s="163"/>
      <c r="G37" s="163"/>
      <c r="H37" s="146" t="s">
        <v>56</v>
      </c>
      <c r="I37" s="147">
        <f>IF(H37="ДА",I24*3%/365*(I15+I16),0)</f>
        <v>0</v>
      </c>
      <c r="J37" s="139"/>
      <c r="K37" s="136"/>
      <c r="L37" s="136"/>
      <c r="M37" s="1"/>
      <c r="N37" s="1"/>
      <c r="O37" s="1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</row>
    <row r="38" spans="1:33" s="105" customFormat="1" ht="15" customHeight="1">
      <c r="A38" s="142"/>
      <c r="B38" s="67">
        <v>4</v>
      </c>
      <c r="C38" s="159" t="s">
        <v>23</v>
      </c>
      <c r="D38" s="160"/>
      <c r="E38" s="160"/>
      <c r="F38" s="160"/>
      <c r="G38" s="160"/>
      <c r="H38" s="161"/>
      <c r="I38" s="140" t="e">
        <f>I26-I27</f>
        <v>#DIV/0!</v>
      </c>
      <c r="J38" s="139" t="e">
        <f>I38*15</f>
        <v>#DIV/0!</v>
      </c>
      <c r="K38" s="150"/>
      <c r="L38" s="136"/>
      <c r="M38" s="1"/>
      <c r="N38" s="1"/>
      <c r="O38" s="1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</row>
    <row r="39" spans="1:33" s="105" customFormat="1" ht="15" customHeight="1">
      <c r="A39" s="142"/>
      <c r="B39" s="38"/>
      <c r="C39" s="159" t="s">
        <v>24</v>
      </c>
      <c r="D39" s="160"/>
      <c r="E39" s="160"/>
      <c r="F39" s="160"/>
      <c r="G39" s="160"/>
      <c r="H39" s="161"/>
      <c r="I39" s="140"/>
      <c r="J39" s="149"/>
      <c r="K39" s="136"/>
      <c r="L39" s="136"/>
      <c r="M39" s="1"/>
      <c r="N39" s="1"/>
      <c r="O39" s="1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</row>
    <row r="40" spans="1:33" s="105" customFormat="1" ht="15" customHeight="1">
      <c r="A40" s="142"/>
      <c r="B40" s="38"/>
      <c r="C40" s="159" t="s">
        <v>25</v>
      </c>
      <c r="D40" s="160"/>
      <c r="E40" s="160"/>
      <c r="F40" s="160"/>
      <c r="G40" s="160"/>
      <c r="H40" s="161"/>
      <c r="I40" s="151" t="e">
        <f>I38/I26</f>
        <v>#DIV/0!</v>
      </c>
      <c r="J40" s="152"/>
      <c r="K40" s="136"/>
      <c r="L40" s="136"/>
      <c r="M40" s="1"/>
      <c r="N40" s="1"/>
      <c r="O40" s="1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</row>
    <row r="41" spans="1:33" s="105" customFormat="1" ht="12" customHeight="1">
      <c r="A41" s="1"/>
      <c r="B41" s="1"/>
      <c r="C41" s="1"/>
      <c r="D41" s="1"/>
      <c r="E41" s="1"/>
      <c r="F41" s="1"/>
      <c r="G41" s="1"/>
      <c r="H41" s="1"/>
      <c r="I41" s="1"/>
      <c r="J41" s="128"/>
      <c r="K41" s="1"/>
      <c r="L41" s="1"/>
      <c r="M41" s="1"/>
      <c r="N41" s="1"/>
      <c r="O41" s="1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s="1" customFormat="1" ht="11.25" customHeight="1">
      <c r="C42" s="42"/>
      <c r="D42" s="42"/>
      <c r="E42" s="42"/>
      <c r="J42" s="128"/>
      <c r="P42" s="105"/>
      <c r="Q42" s="105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s="1" customFormat="1" ht="11.45" customHeight="1">
      <c r="C43" s="1" t="s">
        <v>55</v>
      </c>
      <c r="D43" s="1" t="s">
        <v>65</v>
      </c>
      <c r="J43" s="128"/>
      <c r="P43" s="105"/>
      <c r="Q43" s="105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1.45" customHeight="1">
      <c r="C44" s="1" t="s">
        <v>56</v>
      </c>
      <c r="D44" s="1" t="s">
        <v>64</v>
      </c>
      <c r="J44" s="128"/>
    </row>
  </sheetData>
  <sortState xmlns:xlrd2="http://schemas.microsoft.com/office/spreadsheetml/2017/richdata2" ref="B9:AC15">
    <sortCondition ref="B9"/>
  </sortState>
  <mergeCells count="34">
    <mergeCell ref="B1:O1"/>
    <mergeCell ref="K7:Z7"/>
    <mergeCell ref="B15:H15"/>
    <mergeCell ref="B16:H16"/>
    <mergeCell ref="V2:Z6"/>
    <mergeCell ref="P4:U4"/>
    <mergeCell ref="B13:C13"/>
    <mergeCell ref="F13:H13"/>
    <mergeCell ref="B14:I14"/>
    <mergeCell ref="B9:C9"/>
    <mergeCell ref="B6:C6"/>
    <mergeCell ref="X8:Y8"/>
    <mergeCell ref="B7:J7"/>
    <mergeCell ref="C40:H40"/>
    <mergeCell ref="C34:H34"/>
    <mergeCell ref="C35:H35"/>
    <mergeCell ref="C36:H36"/>
    <mergeCell ref="C38:H38"/>
    <mergeCell ref="B37:G37"/>
    <mergeCell ref="C26:H26"/>
    <mergeCell ref="B19:H19"/>
    <mergeCell ref="C27:H27"/>
    <mergeCell ref="C28:H28"/>
    <mergeCell ref="C39:H39"/>
    <mergeCell ref="C31:H31"/>
    <mergeCell ref="C30:H30"/>
    <mergeCell ref="B33:G33"/>
    <mergeCell ref="C32:H32"/>
    <mergeCell ref="C29:G29"/>
    <mergeCell ref="B18:H18"/>
    <mergeCell ref="B17:H17"/>
    <mergeCell ref="C23:I23"/>
    <mergeCell ref="C24:H24"/>
    <mergeCell ref="C25:H25"/>
  </mergeCells>
  <conditionalFormatting sqref="I40">
    <cfRule type="cellIs" dxfId="0" priority="1" operator="lessThan">
      <formula>25</formula>
    </cfRule>
  </conditionalFormatting>
  <dataValidations disablePrompts="1" count="2">
    <dataValidation type="list" allowBlank="1" showInputMessage="1" showErrorMessage="1" sqref="H33 H37" xr:uid="{00000000-0002-0000-0000-000000000000}">
      <formula1>$C$43:$C$44</formula1>
    </dataValidation>
    <dataValidation type="list" allowBlank="1" showInputMessage="1" showErrorMessage="1" sqref="H29" xr:uid="{00000000-0002-0000-0000-000001000000}">
      <formula1>$D$43:$D$44</formula1>
    </dataValidation>
  </dataValidations>
  <pageMargins left="0.15748031496062992" right="0.19685039370078741" top="0.15748031496062992" bottom="0.15748031496062992" header="0.23622047244094491" footer="0.15748031496062992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расчет</vt:lpstr>
      <vt:lpstr>Длина_сделки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Vlasov</dc:creator>
  <cp:lastModifiedBy>Mikhail Vlasov</cp:lastModifiedBy>
  <cp:lastPrinted>2019-09-20T06:01:49Z</cp:lastPrinted>
  <dcterms:created xsi:type="dcterms:W3CDTF">2017-08-22T06:42:31Z</dcterms:created>
  <dcterms:modified xsi:type="dcterms:W3CDTF">2025-09-18T20:45:22Z</dcterms:modified>
</cp:coreProperties>
</file>