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7085" windowHeight="6960"/>
  </bookViews>
  <sheets>
    <sheet name="Лист1" sheetId="1" r:id="rId1"/>
    <sheet name="Лист2" sheetId="2" r:id="rId2"/>
    <sheet name="Лист3" sheetId="3" r:id="rId3"/>
  </sheets>
  <calcPr calcId="145621" refMode="R1C1"/>
</workbook>
</file>

<file path=xl/calcChain.xml><?xml version="1.0" encoding="utf-8"?>
<calcChain xmlns="http://schemas.openxmlformats.org/spreadsheetml/2006/main"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K14" i="1"/>
  <c r="X19" i="1" s="1"/>
  <c r="G14" i="1"/>
  <c r="W19" i="1" s="1"/>
  <c r="C14" i="1"/>
  <c r="V19" i="1" s="1"/>
  <c r="O13" i="1"/>
  <c r="Y18" i="1" s="1"/>
  <c r="K13" i="1"/>
  <c r="X18" i="1" s="1"/>
  <c r="G13" i="1"/>
  <c r="W18" i="1" s="1"/>
  <c r="C13" i="1"/>
  <c r="V17" i="1" s="1"/>
  <c r="O12" i="1"/>
  <c r="Y15" i="1" s="1"/>
  <c r="K12" i="1"/>
  <c r="X17" i="1" s="1"/>
  <c r="G12" i="1"/>
  <c r="W17" i="1" s="1"/>
  <c r="C12" i="1"/>
  <c r="V15" i="1" s="1"/>
  <c r="O11" i="1"/>
  <c r="Y14" i="1" s="1"/>
  <c r="K11" i="1"/>
  <c r="X16" i="1" s="1"/>
  <c r="G11" i="1"/>
  <c r="W16" i="1" s="1"/>
  <c r="C11" i="1"/>
  <c r="V14" i="1" s="1"/>
  <c r="O10" i="1"/>
  <c r="Y12" i="1" s="1"/>
  <c r="K10" i="1"/>
  <c r="X15" i="1" s="1"/>
  <c r="G10" i="1"/>
  <c r="W15" i="1" s="1"/>
  <c r="C10" i="1"/>
  <c r="V13" i="1" s="1"/>
  <c r="Z9" i="1"/>
  <c r="S9" i="1"/>
  <c r="O9" i="1"/>
  <c r="Y11" i="1" s="1"/>
  <c r="K9" i="1"/>
  <c r="X14" i="1" s="1"/>
  <c r="G9" i="1"/>
  <c r="W14" i="1" s="1"/>
  <c r="C9" i="1"/>
  <c r="V12" i="1" s="1"/>
  <c r="S8" i="1"/>
  <c r="Z8" i="1" s="1"/>
  <c r="O8" i="1"/>
  <c r="Y10" i="1" s="1"/>
  <c r="K8" i="1"/>
  <c r="X13" i="1" s="1"/>
  <c r="G8" i="1"/>
  <c r="W13" i="1" s="1"/>
  <c r="C8" i="1"/>
  <c r="V10" i="1" s="1"/>
  <c r="S7" i="1"/>
  <c r="Z7" i="1" s="1"/>
  <c r="O7" i="1"/>
  <c r="Y7" i="1" s="1"/>
  <c r="K7" i="1"/>
  <c r="X12" i="1" s="1"/>
  <c r="G7" i="1"/>
  <c r="W12" i="1" s="1"/>
  <c r="C7" i="1"/>
  <c r="V9" i="1" s="1"/>
  <c r="S6" i="1"/>
  <c r="Z6" i="1" s="1"/>
  <c r="O6" i="1"/>
  <c r="Y6" i="1" s="1"/>
  <c r="K6" i="1"/>
  <c r="X11" i="1" s="1"/>
  <c r="G6" i="1"/>
  <c r="W11" i="1" s="1"/>
  <c r="C6" i="1"/>
  <c r="V8" i="1" s="1"/>
  <c r="Z5" i="1"/>
  <c r="S5" i="1"/>
  <c r="O5" i="1"/>
  <c r="Y5" i="1" s="1"/>
  <c r="K5" i="1"/>
  <c r="X10" i="1" s="1"/>
  <c r="G5" i="1"/>
  <c r="W10" i="1" s="1"/>
  <c r="C5" i="1"/>
  <c r="V6" i="1" s="1"/>
  <c r="S4" i="1"/>
  <c r="Z4" i="1" s="1"/>
  <c r="O4" i="1"/>
  <c r="Y4" i="1" s="1"/>
  <c r="K4" i="1"/>
  <c r="X6" i="1" s="1"/>
  <c r="G4" i="1"/>
  <c r="W6" i="1" s="1"/>
  <c r="C4" i="1"/>
  <c r="V4" i="1" s="1"/>
  <c r="AA5" i="1" l="1"/>
  <c r="F19" i="1" s="1"/>
  <c r="AA7" i="1"/>
  <c r="F21" i="1" s="1"/>
  <c r="AA8" i="1"/>
  <c r="F22" i="1" s="1"/>
  <c r="AA9" i="1"/>
  <c r="F23" i="1" s="1"/>
  <c r="AA4" i="1"/>
  <c r="F18" i="1" s="1"/>
  <c r="AA12" i="1"/>
  <c r="F26" i="1" s="1"/>
  <c r="AA16" i="1"/>
  <c r="F30" i="1" s="1"/>
  <c r="AA18" i="1"/>
  <c r="F32" i="1" s="1"/>
  <c r="AA10" i="1"/>
  <c r="F24" i="1" s="1"/>
  <c r="AA13" i="1"/>
  <c r="F27" i="1" s="1"/>
  <c r="AA14" i="1"/>
  <c r="F28" i="1" s="1"/>
  <c r="AA17" i="1"/>
  <c r="F31" i="1" s="1"/>
  <c r="AA19" i="1"/>
  <c r="F33" i="1" s="1"/>
  <c r="AA11" i="1"/>
  <c r="F25" i="1" s="1"/>
  <c r="AA6" i="1"/>
  <c r="F20" i="1" s="1"/>
  <c r="AA15" i="1"/>
  <c r="F29" i="1" s="1"/>
  <c r="J20" i="1" l="1"/>
  <c r="I20" i="1"/>
  <c r="J33" i="1"/>
  <c r="I33" i="1"/>
  <c r="J28" i="1"/>
  <c r="I28" i="1"/>
  <c r="J27" i="1"/>
  <c r="I27" i="1"/>
  <c r="J26" i="1"/>
  <c r="I26" i="1"/>
  <c r="J29" i="1"/>
  <c r="I29" i="1"/>
  <c r="J24" i="1"/>
  <c r="I24" i="1"/>
  <c r="J23" i="1"/>
  <c r="I23" i="1"/>
  <c r="J22" i="1"/>
  <c r="I22" i="1"/>
  <c r="J25" i="1"/>
  <c r="I25" i="1"/>
  <c r="J19" i="1"/>
  <c r="I19" i="1"/>
  <c r="J18" i="1"/>
  <c r="I18" i="1"/>
  <c r="J21" i="1"/>
  <c r="I21" i="1"/>
  <c r="J32" i="1"/>
  <c r="I32" i="1"/>
  <c r="J31" i="1"/>
  <c r="I31" i="1"/>
  <c r="J30" i="1"/>
  <c r="I30" i="1"/>
</calcChain>
</file>

<file path=xl/sharedStrings.xml><?xml version="1.0" encoding="utf-8"?>
<sst xmlns="http://schemas.openxmlformats.org/spreadsheetml/2006/main" count="118" uniqueCount="39">
  <si>
    <t>Автосканер</t>
  </si>
  <si>
    <t>Кинетический модуль</t>
  </si>
  <si>
    <t>Бозонный излучатель</t>
  </si>
  <si>
    <t>Ректор</t>
  </si>
  <si>
    <t>Варик</t>
  </si>
  <si>
    <t>Общая потребность</t>
  </si>
  <si>
    <t>Железо</t>
  </si>
  <si>
    <t>Дейтерий</t>
  </si>
  <si>
    <t xml:space="preserve">10 железо - </t>
  </si>
  <si>
    <t>7 легированная сталь</t>
  </si>
  <si>
    <t>Легированная Сталь</t>
  </si>
  <si>
    <t>Никель</t>
  </si>
  <si>
    <t xml:space="preserve">10 никеля - </t>
  </si>
  <si>
    <t>7 нихрома</t>
  </si>
  <si>
    <t>Золото</t>
  </si>
  <si>
    <t>Модифицированная Сталь</t>
  </si>
  <si>
    <t xml:space="preserve">10 золото - </t>
  </si>
  <si>
    <t>5 электрум</t>
  </si>
  <si>
    <t xml:space="preserve"> 6 платины</t>
  </si>
  <si>
    <t>Иридий</t>
  </si>
  <si>
    <t>Нихром</t>
  </si>
  <si>
    <t>Титан</t>
  </si>
  <si>
    <t xml:space="preserve">10 титана - </t>
  </si>
  <si>
    <t>5 ферротитана</t>
  </si>
  <si>
    <t>Легированная сталь</t>
  </si>
  <si>
    <t>Хромаль</t>
  </si>
  <si>
    <t xml:space="preserve">10 иридия - </t>
  </si>
  <si>
    <t>7 родия тоже</t>
  </si>
  <si>
    <t>Нитинол</t>
  </si>
  <si>
    <t>Модифицированная сталь</t>
  </si>
  <si>
    <t>Ферротитан</t>
  </si>
  <si>
    <t>Платина</t>
  </si>
  <si>
    <t>Электрум</t>
  </si>
  <si>
    <t>Родий</t>
  </si>
  <si>
    <t>Палладий</t>
  </si>
  <si>
    <t>На Складе</t>
  </si>
  <si>
    <t>Останется</t>
  </si>
  <si>
    <t>Недостающее</t>
  </si>
  <si>
    <t xml:space="preserve">  Вставляем количество на складе (Спец. Вставка-текст)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</si>
</sst>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9"/>
      <color rgb="FFD5D0B3"/>
      <name val="Verdan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1" applyAlignment="1" applyProtection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1" xfId="0" applyFont="1" applyFill="1" applyBorder="1"/>
    <xf numFmtId="0" fontId="0" fillId="3" borderId="2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35</xdr:row>
      <xdr:rowOff>133350</xdr:rowOff>
    </xdr:from>
    <xdr:to>
      <xdr:col>4</xdr:col>
      <xdr:colOff>38100</xdr:colOff>
      <xdr:row>37</xdr:row>
      <xdr:rowOff>28575</xdr:rowOff>
    </xdr:to>
    <xdr:sp macro="" textlink="">
      <xdr:nvSpPr>
        <xdr:cNvPr id="2" name="Стрелка влево 1"/>
        <xdr:cNvSpPr/>
      </xdr:nvSpPr>
      <xdr:spPr>
        <a:xfrm>
          <a:off x="1495425" y="8296275"/>
          <a:ext cx="552450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"/>
  <sheetViews>
    <sheetView tabSelected="1" workbookViewId="0">
      <selection activeCell="E66" sqref="E66"/>
    </sheetView>
  </sheetViews>
  <sheetFormatPr defaultRowHeight="15" x14ac:dyDescent="0.25"/>
  <cols>
    <col min="1" max="1" width="20.5703125" customWidth="1"/>
    <col min="2" max="2" width="3.5703125" customWidth="1"/>
    <col min="3" max="4" width="3" style="1" customWidth="1"/>
    <col min="5" max="5" width="20.5703125" customWidth="1"/>
    <col min="6" max="6" width="3.28515625" customWidth="1"/>
    <col min="7" max="8" width="3" style="3" customWidth="1"/>
    <col min="9" max="9" width="20.5703125" customWidth="1"/>
    <col min="10" max="10" width="3.5703125" customWidth="1"/>
    <col min="11" max="12" width="3" style="3" customWidth="1"/>
    <col min="13" max="13" width="20.5703125" customWidth="1"/>
    <col min="14" max="14" width="3.5703125" customWidth="1"/>
    <col min="15" max="16" width="3" style="3" customWidth="1"/>
    <col min="17" max="17" width="20.5703125" customWidth="1"/>
    <col min="18" max="18" width="3.5703125" customWidth="1"/>
    <col min="19" max="20" width="3" style="3" customWidth="1"/>
    <col min="21" max="21" width="13.7109375" style="3" customWidth="1"/>
    <col min="22" max="23" width="3" style="4" customWidth="1"/>
    <col min="24" max="26" width="3.140625" style="4" customWidth="1"/>
    <col min="27" max="27" width="3.140625" style="3" customWidth="1"/>
    <col min="28" max="33" width="3" style="3" customWidth="1"/>
  </cols>
  <sheetData>
    <row r="1" spans="1:36" x14ac:dyDescent="0.25">
      <c r="A1">
        <v>1</v>
      </c>
      <c r="E1" s="2"/>
      <c r="I1">
        <v>3</v>
      </c>
      <c r="M1">
        <v>4</v>
      </c>
      <c r="Q1">
        <v>4</v>
      </c>
    </row>
    <row r="2" spans="1:36" s="13" customFormat="1" x14ac:dyDescent="0.25">
      <c r="A2" s="5" t="s">
        <v>0</v>
      </c>
      <c r="B2" s="5">
        <v>1</v>
      </c>
      <c r="C2" s="6"/>
      <c r="D2" s="7"/>
      <c r="E2" s="8" t="s">
        <v>1</v>
      </c>
      <c r="F2" s="9">
        <v>2</v>
      </c>
      <c r="G2" s="10"/>
      <c r="H2" s="11"/>
      <c r="I2" s="8" t="s">
        <v>2</v>
      </c>
      <c r="J2" s="8">
        <v>1</v>
      </c>
      <c r="K2" s="10"/>
      <c r="L2" s="11"/>
      <c r="M2" s="8" t="s">
        <v>3</v>
      </c>
      <c r="N2" s="8">
        <v>1</v>
      </c>
      <c r="O2" s="10"/>
      <c r="P2" s="11"/>
      <c r="Q2" s="8" t="s">
        <v>4</v>
      </c>
      <c r="R2" s="8">
        <v>0</v>
      </c>
      <c r="S2" s="10"/>
      <c r="T2" s="11"/>
      <c r="U2" s="8" t="s">
        <v>5</v>
      </c>
      <c r="V2" s="12">
        <v>1</v>
      </c>
      <c r="W2" s="12">
        <v>2</v>
      </c>
      <c r="X2" s="12">
        <v>3</v>
      </c>
      <c r="Y2" s="12">
        <v>4</v>
      </c>
      <c r="Z2" s="12">
        <v>5</v>
      </c>
      <c r="AA2" s="10"/>
      <c r="AB2" s="11"/>
      <c r="AC2" s="11"/>
      <c r="AD2" s="11"/>
      <c r="AE2" s="11"/>
      <c r="AF2" s="11"/>
      <c r="AG2" s="11"/>
    </row>
    <row r="3" spans="1:36" ht="8.25" customHeight="1" x14ac:dyDescent="0.25">
      <c r="A3" s="14"/>
      <c r="B3" s="14"/>
      <c r="C3" s="15"/>
      <c r="E3" s="14"/>
      <c r="F3" s="16"/>
      <c r="G3" s="17"/>
      <c r="I3" s="14"/>
      <c r="J3" s="14"/>
      <c r="K3" s="17"/>
      <c r="M3" s="14"/>
      <c r="N3" s="14"/>
      <c r="O3" s="17"/>
      <c r="Q3" s="14"/>
      <c r="R3" s="14"/>
      <c r="S3" s="17"/>
      <c r="U3" s="14"/>
      <c r="V3" s="18"/>
      <c r="W3" s="18"/>
      <c r="X3" s="18"/>
      <c r="Y3" s="18"/>
      <c r="Z3" s="18"/>
      <c r="AA3" s="17"/>
    </row>
    <row r="4" spans="1:36" ht="19.5" customHeight="1" x14ac:dyDescent="0.25">
      <c r="A4" s="19" t="s">
        <v>6</v>
      </c>
      <c r="B4" s="20">
        <v>6</v>
      </c>
      <c r="C4" s="21">
        <f>B2*B4</f>
        <v>6</v>
      </c>
      <c r="D4" s="22"/>
      <c r="E4" s="19" t="s">
        <v>7</v>
      </c>
      <c r="F4" s="20">
        <v>3</v>
      </c>
      <c r="G4" s="12">
        <f>F2*F4</f>
        <v>6</v>
      </c>
      <c r="H4" s="23"/>
      <c r="I4" s="19" t="s">
        <v>7</v>
      </c>
      <c r="J4" s="20">
        <v>3</v>
      </c>
      <c r="K4" s="12">
        <f>J2*J4</f>
        <v>3</v>
      </c>
      <c r="L4" s="23"/>
      <c r="M4" s="19" t="s">
        <v>6</v>
      </c>
      <c r="N4" s="20">
        <v>2</v>
      </c>
      <c r="O4" s="12">
        <f>N2*N4</f>
        <v>2</v>
      </c>
      <c r="P4" s="24"/>
      <c r="Q4" s="19" t="s">
        <v>6</v>
      </c>
      <c r="R4" s="20">
        <v>1</v>
      </c>
      <c r="S4" s="12">
        <f>R2*R4</f>
        <v>0</v>
      </c>
      <c r="T4" s="24"/>
      <c r="U4" s="25" t="s">
        <v>6</v>
      </c>
      <c r="V4" s="26">
        <f>VLOOKUP(U4,A4:C14,3,0)</f>
        <v>6</v>
      </c>
      <c r="W4" s="26"/>
      <c r="X4" s="26"/>
      <c r="Y4" s="26">
        <f>VLOOKUP(U4,M4:O14,3,0)</f>
        <v>2</v>
      </c>
      <c r="Z4" s="26">
        <f>VLOOKUP(U4,Q4:S9,3,0)</f>
        <v>0</v>
      </c>
      <c r="AA4" s="27">
        <f>SUM(V4:Z4)</f>
        <v>8</v>
      </c>
      <c r="AB4" s="24"/>
      <c r="AC4" s="24"/>
      <c r="AD4" s="24"/>
      <c r="AE4" s="24"/>
      <c r="AF4" s="24"/>
      <c r="AG4" s="24"/>
      <c r="AH4" t="s">
        <v>8</v>
      </c>
      <c r="AI4" t="s">
        <v>9</v>
      </c>
    </row>
    <row r="5" spans="1:36" ht="19.5" customHeight="1" x14ac:dyDescent="0.25">
      <c r="A5" s="19" t="s">
        <v>7</v>
      </c>
      <c r="B5" s="20">
        <v>2</v>
      </c>
      <c r="C5" s="21">
        <f>B2*B5</f>
        <v>2</v>
      </c>
      <c r="D5" s="22"/>
      <c r="E5" s="19" t="s">
        <v>10</v>
      </c>
      <c r="F5" s="20">
        <v>2</v>
      </c>
      <c r="G5" s="12">
        <f>F2*F5</f>
        <v>4</v>
      </c>
      <c r="H5" s="23"/>
      <c r="I5" s="19" t="s">
        <v>10</v>
      </c>
      <c r="J5" s="20">
        <v>1</v>
      </c>
      <c r="K5" s="12">
        <f>J2*J5</f>
        <v>1</v>
      </c>
      <c r="L5" s="23"/>
      <c r="M5" s="19" t="s">
        <v>11</v>
      </c>
      <c r="N5" s="20">
        <v>5</v>
      </c>
      <c r="O5" s="12">
        <f>N2*N5</f>
        <v>5</v>
      </c>
      <c r="P5" s="24"/>
      <c r="Q5" s="19" t="s">
        <v>11</v>
      </c>
      <c r="R5" s="20">
        <v>1</v>
      </c>
      <c r="S5" s="12">
        <f>R2*R5</f>
        <v>0</v>
      </c>
      <c r="T5" s="24"/>
      <c r="U5" s="25" t="s">
        <v>11</v>
      </c>
      <c r="V5" s="26"/>
      <c r="W5" s="26"/>
      <c r="X5" s="26"/>
      <c r="Y5" s="26">
        <f>VLOOKUP(U5,M4:O14,3,0)</f>
        <v>5</v>
      </c>
      <c r="Z5" s="26">
        <f>VLOOKUP(U5,Q4:S9,3,0)</f>
        <v>0</v>
      </c>
      <c r="AA5" s="27">
        <f t="shared" ref="AA5:AA19" si="0">SUM(V5:Z5)</f>
        <v>5</v>
      </c>
      <c r="AB5" s="24"/>
      <c r="AC5" s="24"/>
      <c r="AD5" s="24"/>
      <c r="AE5" s="24"/>
      <c r="AF5" s="24"/>
      <c r="AG5" s="24"/>
      <c r="AH5" t="s">
        <v>12</v>
      </c>
      <c r="AI5" t="s">
        <v>13</v>
      </c>
    </row>
    <row r="6" spans="1:36" ht="19.5" customHeight="1" x14ac:dyDescent="0.25">
      <c r="A6" s="19" t="s">
        <v>14</v>
      </c>
      <c r="B6" s="20">
        <v>1</v>
      </c>
      <c r="C6" s="21">
        <f>B6*B2</f>
        <v>1</v>
      </c>
      <c r="D6" s="22"/>
      <c r="E6" s="19" t="s">
        <v>15</v>
      </c>
      <c r="F6" s="20">
        <v>1</v>
      </c>
      <c r="G6" s="12">
        <f>F6*F2</f>
        <v>2</v>
      </c>
      <c r="H6" s="23"/>
      <c r="I6" s="19" t="s">
        <v>15</v>
      </c>
      <c r="J6" s="20">
        <v>2</v>
      </c>
      <c r="K6" s="12">
        <f>J6*J2</f>
        <v>2</v>
      </c>
      <c r="L6" s="23"/>
      <c r="M6" s="19" t="s">
        <v>7</v>
      </c>
      <c r="N6" s="20">
        <v>2</v>
      </c>
      <c r="O6" s="12">
        <f>N6*N2</f>
        <v>2</v>
      </c>
      <c r="P6" s="24"/>
      <c r="Q6" s="19" t="s">
        <v>7</v>
      </c>
      <c r="R6" s="20">
        <v>2</v>
      </c>
      <c r="S6" s="12">
        <f>R6*R2</f>
        <v>0</v>
      </c>
      <c r="T6" s="24"/>
      <c r="U6" s="25" t="s">
        <v>7</v>
      </c>
      <c r="V6" s="26">
        <f>VLOOKUP(U6,A5:C15,3,0)</f>
        <v>2</v>
      </c>
      <c r="W6" s="26">
        <f>VLOOKUP(U6,E4:G14,3,0)</f>
        <v>6</v>
      </c>
      <c r="X6" s="26">
        <f>VLOOKUP(U6,I4:K14,3,0)</f>
        <v>3</v>
      </c>
      <c r="Y6" s="26">
        <f>VLOOKUP(U6,M5:O15,3,0)</f>
        <v>2</v>
      </c>
      <c r="Z6" s="26">
        <f>VLOOKUP(U6,Q4:S9,3,0)</f>
        <v>0</v>
      </c>
      <c r="AA6" s="27">
        <f t="shared" si="0"/>
        <v>13</v>
      </c>
      <c r="AB6" s="24"/>
      <c r="AC6" s="24"/>
      <c r="AD6" s="24"/>
      <c r="AE6" s="24"/>
      <c r="AF6" s="24"/>
      <c r="AG6" s="24"/>
      <c r="AH6" t="s">
        <v>16</v>
      </c>
      <c r="AI6" t="s">
        <v>17</v>
      </c>
      <c r="AJ6" t="s">
        <v>18</v>
      </c>
    </row>
    <row r="7" spans="1:36" ht="19.5" customHeight="1" x14ac:dyDescent="0.25">
      <c r="A7" s="19" t="s">
        <v>19</v>
      </c>
      <c r="B7" s="20">
        <v>1</v>
      </c>
      <c r="C7" s="21">
        <f>B7*B2</f>
        <v>1</v>
      </c>
      <c r="D7" s="22"/>
      <c r="E7" s="19" t="s">
        <v>20</v>
      </c>
      <c r="F7" s="20">
        <v>2</v>
      </c>
      <c r="G7" s="12">
        <f>F7*F2</f>
        <v>4</v>
      </c>
      <c r="H7" s="23"/>
      <c r="I7" s="19" t="s">
        <v>20</v>
      </c>
      <c r="J7" s="20">
        <v>3</v>
      </c>
      <c r="K7" s="12">
        <f>J7*J2</f>
        <v>3</v>
      </c>
      <c r="L7" s="23"/>
      <c r="M7" s="19" t="s">
        <v>21</v>
      </c>
      <c r="N7" s="20">
        <v>2</v>
      </c>
      <c r="O7" s="12">
        <f>N7*N2</f>
        <v>2</v>
      </c>
      <c r="P7" s="24"/>
      <c r="Q7" s="19" t="s">
        <v>21</v>
      </c>
      <c r="R7" s="20">
        <v>1</v>
      </c>
      <c r="S7" s="12">
        <f>R7*R2</f>
        <v>0</v>
      </c>
      <c r="T7" s="24"/>
      <c r="U7" s="25" t="s">
        <v>21</v>
      </c>
      <c r="V7" s="26"/>
      <c r="W7" s="26"/>
      <c r="X7" s="26"/>
      <c r="Y7" s="26">
        <f>VLOOKUP(U7,M6:O16,3,0)</f>
        <v>2</v>
      </c>
      <c r="Z7" s="26">
        <f>VLOOKUP(U7,Q4:S9,3,0)</f>
        <v>0</v>
      </c>
      <c r="AA7" s="27">
        <f t="shared" si="0"/>
        <v>2</v>
      </c>
      <c r="AB7" s="24"/>
      <c r="AC7" s="24"/>
      <c r="AD7" s="24"/>
      <c r="AE7" s="24"/>
      <c r="AF7" s="24"/>
      <c r="AG7" s="24"/>
      <c r="AH7" t="s">
        <v>22</v>
      </c>
      <c r="AI7" t="s">
        <v>23</v>
      </c>
    </row>
    <row r="8" spans="1:36" ht="19.5" customHeight="1" x14ac:dyDescent="0.25">
      <c r="A8" s="19" t="s">
        <v>24</v>
      </c>
      <c r="B8" s="20">
        <v>1</v>
      </c>
      <c r="C8" s="21">
        <f>B8*B2</f>
        <v>1</v>
      </c>
      <c r="D8" s="22"/>
      <c r="E8" s="19" t="s">
        <v>25</v>
      </c>
      <c r="F8" s="20">
        <v>2</v>
      </c>
      <c r="G8" s="12">
        <f>F8*F2</f>
        <v>4</v>
      </c>
      <c r="H8" s="23"/>
      <c r="I8" s="19" t="s">
        <v>25</v>
      </c>
      <c r="J8" s="20">
        <v>1</v>
      </c>
      <c r="K8" s="12">
        <f>J8*J2</f>
        <v>1</v>
      </c>
      <c r="L8" s="23"/>
      <c r="M8" s="19" t="s">
        <v>24</v>
      </c>
      <c r="N8" s="20">
        <v>3</v>
      </c>
      <c r="O8" s="12">
        <f>N8*N2</f>
        <v>3</v>
      </c>
      <c r="P8" s="24"/>
      <c r="Q8" s="19" t="s">
        <v>14</v>
      </c>
      <c r="R8" s="20">
        <v>1</v>
      </c>
      <c r="S8" s="12">
        <f>R8*R2</f>
        <v>0</v>
      </c>
      <c r="T8" s="24"/>
      <c r="U8" s="25" t="s">
        <v>14</v>
      </c>
      <c r="V8" s="26">
        <f>VLOOKUP(U8,A4:C14,3,0)</f>
        <v>1</v>
      </c>
      <c r="W8" s="26"/>
      <c r="X8" s="26"/>
      <c r="Y8" s="26"/>
      <c r="Z8" s="26">
        <f>VLOOKUP(U8,Q4:S9,3,0)</f>
        <v>0</v>
      </c>
      <c r="AA8" s="27">
        <f t="shared" si="0"/>
        <v>1</v>
      </c>
      <c r="AB8" s="24"/>
      <c r="AC8" s="24"/>
      <c r="AD8" s="24"/>
      <c r="AE8" s="24"/>
      <c r="AF8" s="24"/>
      <c r="AG8" s="24"/>
      <c r="AH8" t="s">
        <v>26</v>
      </c>
      <c r="AI8" t="s">
        <v>27</v>
      </c>
    </row>
    <row r="9" spans="1:36" ht="19.5" customHeight="1" x14ac:dyDescent="0.25">
      <c r="A9" s="19" t="s">
        <v>20</v>
      </c>
      <c r="B9" s="20">
        <v>1</v>
      </c>
      <c r="C9" s="21">
        <f>B9*B2</f>
        <v>1</v>
      </c>
      <c r="D9" s="22"/>
      <c r="E9" s="19" t="s">
        <v>28</v>
      </c>
      <c r="F9" s="20">
        <v>1</v>
      </c>
      <c r="G9" s="12">
        <f>F9*F2</f>
        <v>2</v>
      </c>
      <c r="H9" s="23"/>
      <c r="I9" s="19" t="s">
        <v>28</v>
      </c>
      <c r="J9" s="20">
        <v>3</v>
      </c>
      <c r="K9" s="12">
        <f>J9*J2</f>
        <v>3</v>
      </c>
      <c r="L9" s="23"/>
      <c r="M9" s="19" t="s">
        <v>29</v>
      </c>
      <c r="N9" s="20">
        <v>2</v>
      </c>
      <c r="O9" s="12">
        <f>N9*N2</f>
        <v>2</v>
      </c>
      <c r="P9" s="24"/>
      <c r="Q9" s="19" t="s">
        <v>19</v>
      </c>
      <c r="R9" s="20">
        <v>1</v>
      </c>
      <c r="S9" s="12">
        <f>R9*R2</f>
        <v>0</v>
      </c>
      <c r="T9" s="24"/>
      <c r="U9" s="25" t="s">
        <v>19</v>
      </c>
      <c r="V9" s="26">
        <f>VLOOKUP(U9,A4:C14,3,0)</f>
        <v>1</v>
      </c>
      <c r="W9" s="26"/>
      <c r="X9" s="26"/>
      <c r="Y9" s="26"/>
      <c r="Z9" s="26">
        <f>VLOOKUP(U9,Q4:S9,3,0)</f>
        <v>0</v>
      </c>
      <c r="AA9" s="27">
        <f t="shared" si="0"/>
        <v>1</v>
      </c>
      <c r="AB9" s="24"/>
      <c r="AC9" s="24"/>
      <c r="AD9" s="24"/>
      <c r="AE9" s="24"/>
      <c r="AF9" s="24"/>
      <c r="AG9" s="24"/>
    </row>
    <row r="10" spans="1:36" ht="19.5" customHeight="1" x14ac:dyDescent="0.25">
      <c r="A10" s="19" t="s">
        <v>25</v>
      </c>
      <c r="B10" s="20">
        <v>2</v>
      </c>
      <c r="C10" s="21">
        <f>B10*B2</f>
        <v>2</v>
      </c>
      <c r="D10" s="22"/>
      <c r="E10" s="19" t="s">
        <v>30</v>
      </c>
      <c r="F10" s="20">
        <v>1</v>
      </c>
      <c r="G10" s="12">
        <f>F10*F2</f>
        <v>2</v>
      </c>
      <c r="H10" s="23"/>
      <c r="I10" s="19" t="s">
        <v>30</v>
      </c>
      <c r="J10" s="20">
        <v>1</v>
      </c>
      <c r="K10" s="12">
        <f>J10*J2</f>
        <v>1</v>
      </c>
      <c r="L10" s="23"/>
      <c r="M10" s="19" t="s">
        <v>20</v>
      </c>
      <c r="N10" s="20">
        <v>2</v>
      </c>
      <c r="O10" s="12">
        <f>N10*N2</f>
        <v>2</v>
      </c>
      <c r="P10" s="24"/>
      <c r="Q10" s="19"/>
      <c r="R10" s="20"/>
      <c r="S10" s="12"/>
      <c r="T10" s="24"/>
      <c r="U10" s="25" t="s">
        <v>24</v>
      </c>
      <c r="V10" s="26">
        <f>VLOOKUP(U10,A4:C14,3,0)</f>
        <v>1</v>
      </c>
      <c r="W10" s="26">
        <f>VLOOKUP(U10,E4:G14,3,0)</f>
        <v>4</v>
      </c>
      <c r="X10" s="26">
        <f>VLOOKUP(U10,I4:K14,3,0)</f>
        <v>1</v>
      </c>
      <c r="Y10" s="26">
        <f>VLOOKUP(U10,M4:O14,3,0)</f>
        <v>3</v>
      </c>
      <c r="Z10" s="26"/>
      <c r="AA10" s="27">
        <f t="shared" si="0"/>
        <v>9</v>
      </c>
      <c r="AB10" s="24"/>
      <c r="AC10" s="24"/>
      <c r="AD10" s="24"/>
      <c r="AE10" s="24"/>
      <c r="AF10" s="24"/>
      <c r="AG10" s="24"/>
    </row>
    <row r="11" spans="1:36" ht="19.5" customHeight="1" x14ac:dyDescent="0.25">
      <c r="A11" s="19" t="s">
        <v>28</v>
      </c>
      <c r="B11" s="20">
        <v>1</v>
      </c>
      <c r="C11" s="21">
        <f>B11*B2</f>
        <v>1</v>
      </c>
      <c r="E11" s="19" t="s">
        <v>31</v>
      </c>
      <c r="F11" s="20">
        <v>1</v>
      </c>
      <c r="G11" s="12">
        <f>F11*F2</f>
        <v>2</v>
      </c>
      <c r="I11" s="19" t="s">
        <v>31</v>
      </c>
      <c r="J11" s="20">
        <v>2</v>
      </c>
      <c r="K11" s="12">
        <f>J11*J2</f>
        <v>2</v>
      </c>
      <c r="M11" s="19" t="s">
        <v>28</v>
      </c>
      <c r="N11" s="20">
        <v>1</v>
      </c>
      <c r="O11" s="12">
        <f>N11*N2</f>
        <v>1</v>
      </c>
      <c r="P11" s="11"/>
      <c r="Q11" s="19"/>
      <c r="R11" s="20"/>
      <c r="S11" s="12"/>
      <c r="T11" s="11"/>
      <c r="U11" s="25" t="s">
        <v>29</v>
      </c>
      <c r="V11" s="26"/>
      <c r="W11" s="26">
        <f>VLOOKUP(U11,E4:G14,3,0)</f>
        <v>2</v>
      </c>
      <c r="X11" s="26">
        <f>VLOOKUP(U11,I4:K14,3,0)</f>
        <v>2</v>
      </c>
      <c r="Y11" s="26">
        <f>VLOOKUP(U11,M4:O13,3,0)</f>
        <v>2</v>
      </c>
      <c r="Z11" s="26"/>
      <c r="AA11" s="27">
        <f t="shared" si="0"/>
        <v>6</v>
      </c>
      <c r="AB11" s="11"/>
      <c r="AC11" s="11"/>
      <c r="AD11" s="11"/>
      <c r="AE11" s="11"/>
      <c r="AF11" s="11"/>
      <c r="AG11" s="11"/>
    </row>
    <row r="12" spans="1:36" ht="19.5" customHeight="1" x14ac:dyDescent="0.25">
      <c r="A12" s="19" t="s">
        <v>30</v>
      </c>
      <c r="B12" s="20">
        <v>1</v>
      </c>
      <c r="C12" s="21">
        <f>B12*B2</f>
        <v>1</v>
      </c>
      <c r="E12" s="19" t="s">
        <v>32</v>
      </c>
      <c r="F12" s="20">
        <v>2</v>
      </c>
      <c r="G12" s="12">
        <f>F12*F2</f>
        <v>4</v>
      </c>
      <c r="I12" s="19" t="s">
        <v>32</v>
      </c>
      <c r="J12" s="20">
        <v>1</v>
      </c>
      <c r="K12" s="12">
        <f>J12*J2</f>
        <v>1</v>
      </c>
      <c r="M12" s="19" t="s">
        <v>30</v>
      </c>
      <c r="N12" s="20">
        <v>3</v>
      </c>
      <c r="O12" s="12">
        <f>N12*N2</f>
        <v>3</v>
      </c>
      <c r="P12" s="11"/>
      <c r="Q12" s="19"/>
      <c r="R12" s="20"/>
      <c r="S12" s="12"/>
      <c r="T12" s="11"/>
      <c r="U12" s="25" t="s">
        <v>20</v>
      </c>
      <c r="V12" s="26">
        <f>VLOOKUP(U12,A4:C14,3,0)</f>
        <v>1</v>
      </c>
      <c r="W12" s="26">
        <f>VLOOKUP(U12,E4:G14,3,0)</f>
        <v>4</v>
      </c>
      <c r="X12" s="26">
        <f>VLOOKUP(U12,I4:K14,3,0)</f>
        <v>3</v>
      </c>
      <c r="Y12" s="26">
        <f>VLOOKUP(U12,M4:O14,3,0)</f>
        <v>2</v>
      </c>
      <c r="Z12" s="26"/>
      <c r="AA12" s="27">
        <f t="shared" si="0"/>
        <v>10</v>
      </c>
      <c r="AB12" s="11"/>
      <c r="AC12" s="11"/>
      <c r="AD12" s="11"/>
      <c r="AE12" s="11"/>
      <c r="AF12" s="11"/>
      <c r="AG12" s="11"/>
    </row>
    <row r="13" spans="1:36" ht="19.5" customHeight="1" x14ac:dyDescent="0.25">
      <c r="A13" s="19" t="s">
        <v>32</v>
      </c>
      <c r="B13" s="20">
        <v>1</v>
      </c>
      <c r="C13" s="21">
        <f>B13*B2</f>
        <v>1</v>
      </c>
      <c r="E13" s="19" t="s">
        <v>33</v>
      </c>
      <c r="F13" s="20">
        <v>1</v>
      </c>
      <c r="G13" s="12">
        <f>F13*F2</f>
        <v>2</v>
      </c>
      <c r="I13" s="19" t="s">
        <v>33</v>
      </c>
      <c r="J13" s="20">
        <v>2</v>
      </c>
      <c r="K13" s="12">
        <f>J13*J2</f>
        <v>2</v>
      </c>
      <c r="M13" s="19" t="s">
        <v>33</v>
      </c>
      <c r="N13" s="20">
        <v>1</v>
      </c>
      <c r="O13" s="12">
        <f>N13*N2</f>
        <v>1</v>
      </c>
      <c r="P13" s="11"/>
      <c r="Q13" s="19"/>
      <c r="R13" s="20"/>
      <c r="S13" s="12"/>
      <c r="T13" s="11"/>
      <c r="U13" s="25" t="s">
        <v>25</v>
      </c>
      <c r="V13" s="26">
        <f>VLOOKUP(U13,A4:C14,3,0)</f>
        <v>2</v>
      </c>
      <c r="W13" s="26">
        <f>VLOOKUP(U13,E4:G14,3,0)</f>
        <v>4</v>
      </c>
      <c r="X13" s="26">
        <f>VLOOKUP(U13,I4:K14,3,0)</f>
        <v>1</v>
      </c>
      <c r="Y13" s="26"/>
      <c r="Z13" s="26"/>
      <c r="AA13" s="27">
        <f t="shared" si="0"/>
        <v>7</v>
      </c>
      <c r="AB13" s="11"/>
      <c r="AC13" s="11"/>
      <c r="AD13" s="11"/>
      <c r="AE13" s="11"/>
      <c r="AF13" s="11"/>
      <c r="AG13" s="11"/>
    </row>
    <row r="14" spans="1:36" ht="19.5" customHeight="1" x14ac:dyDescent="0.25">
      <c r="A14" s="19" t="s">
        <v>34</v>
      </c>
      <c r="B14" s="20">
        <v>1</v>
      </c>
      <c r="C14" s="21">
        <f>B14*B2</f>
        <v>1</v>
      </c>
      <c r="E14" s="19" t="s">
        <v>34</v>
      </c>
      <c r="F14" s="20">
        <v>1</v>
      </c>
      <c r="G14" s="12">
        <f>F14*F2</f>
        <v>2</v>
      </c>
      <c r="I14" s="19" t="s">
        <v>34</v>
      </c>
      <c r="J14" s="20">
        <v>1</v>
      </c>
      <c r="K14" s="12">
        <f>J14*J2</f>
        <v>1</v>
      </c>
      <c r="M14" s="19"/>
      <c r="N14" s="20"/>
      <c r="O14" s="10"/>
      <c r="P14" s="11"/>
      <c r="Q14" s="19"/>
      <c r="R14" s="20"/>
      <c r="S14" s="10"/>
      <c r="T14" s="11"/>
      <c r="U14" s="25" t="s">
        <v>28</v>
      </c>
      <c r="V14" s="26">
        <f>VLOOKUP(U14,A4:C14,3,0)</f>
        <v>1</v>
      </c>
      <c r="W14" s="26">
        <f>VLOOKUP(U14,E4:G14,3,0)</f>
        <v>2</v>
      </c>
      <c r="X14" s="26">
        <f>VLOOKUP(U14,I4:K14,3,0)</f>
        <v>3</v>
      </c>
      <c r="Y14" s="26">
        <f>VLOOKUP(U14,M4:O14,3,0)</f>
        <v>1</v>
      </c>
      <c r="Z14" s="26"/>
      <c r="AA14" s="27">
        <f t="shared" si="0"/>
        <v>7</v>
      </c>
      <c r="AB14" s="11"/>
      <c r="AC14" s="11"/>
      <c r="AD14" s="11"/>
      <c r="AE14" s="11"/>
      <c r="AF14" s="11"/>
      <c r="AG14" s="11"/>
    </row>
    <row r="15" spans="1:36" x14ac:dyDescent="0.25">
      <c r="U15" s="25" t="s">
        <v>30</v>
      </c>
      <c r="V15" s="26">
        <f>VLOOKUP(U15,A4:C14,3,0)</f>
        <v>1</v>
      </c>
      <c r="W15" s="26">
        <f>VLOOKUP(U15,E4:G14,3,0)</f>
        <v>2</v>
      </c>
      <c r="X15" s="26">
        <f>VLOOKUP(U15,I4:K14,3,0)</f>
        <v>1</v>
      </c>
      <c r="Y15" s="26">
        <f>VLOOKUP(U15,M4:O14,3,0)</f>
        <v>3</v>
      </c>
      <c r="Z15" s="26"/>
      <c r="AA15" s="27">
        <f t="shared" si="0"/>
        <v>7</v>
      </c>
    </row>
    <row r="16" spans="1:36" s="13" customFormat="1" x14ac:dyDescent="0.25">
      <c r="A16" s="8" t="s">
        <v>35</v>
      </c>
      <c r="B16" s="8"/>
      <c r="C16" s="28"/>
      <c r="D16" s="7"/>
      <c r="E16" s="8" t="s">
        <v>36</v>
      </c>
      <c r="F16" s="8"/>
      <c r="G16" s="29"/>
      <c r="H16" s="11"/>
      <c r="I16" s="30" t="s">
        <v>37</v>
      </c>
      <c r="J16" s="30"/>
      <c r="K16" s="11"/>
      <c r="L16" s="11"/>
      <c r="O16" s="11"/>
      <c r="P16" s="11"/>
      <c r="S16" s="11"/>
      <c r="T16" s="11"/>
      <c r="U16" s="25" t="s">
        <v>31</v>
      </c>
      <c r="V16" s="26"/>
      <c r="W16" s="26">
        <f>VLOOKUP(U16,E4:G14,3,0)</f>
        <v>2</v>
      </c>
      <c r="X16" s="26">
        <f>VLOOKUP(U16,I4:K14,3,0)</f>
        <v>2</v>
      </c>
      <c r="Y16" s="26"/>
      <c r="Z16" s="26"/>
      <c r="AA16" s="27">
        <f t="shared" si="0"/>
        <v>4</v>
      </c>
      <c r="AB16" s="11"/>
      <c r="AC16" s="11"/>
      <c r="AD16" s="11"/>
      <c r="AE16" s="11"/>
      <c r="AF16" s="11"/>
      <c r="AG16" s="11"/>
    </row>
    <row r="17" spans="1:27" customFormat="1" x14ac:dyDescent="0.25">
      <c r="A17" s="14"/>
      <c r="B17" s="14"/>
      <c r="C17" s="15"/>
      <c r="D17" s="1"/>
      <c r="E17" s="14"/>
      <c r="F17" s="14"/>
      <c r="G17" s="17"/>
      <c r="H17" s="3"/>
      <c r="I17" s="31"/>
      <c r="J17" s="31"/>
      <c r="K17" s="3"/>
      <c r="L17" s="3"/>
      <c r="O17" s="3"/>
      <c r="P17" s="3"/>
      <c r="S17" s="3"/>
      <c r="T17" s="3"/>
      <c r="U17" s="25" t="s">
        <v>32</v>
      </c>
      <c r="V17" s="26">
        <f>VLOOKUP(U17,A4:C14,3,0)</f>
        <v>1</v>
      </c>
      <c r="W17" s="26">
        <f>VLOOKUP(U17,E4:G14,3,0)</f>
        <v>4</v>
      </c>
      <c r="X17" s="26">
        <f>VLOOKUP(U17,I4:K14,3,0)</f>
        <v>1</v>
      </c>
      <c r="Y17" s="26"/>
      <c r="Z17" s="26"/>
      <c r="AA17" s="27">
        <f t="shared" si="0"/>
        <v>6</v>
      </c>
    </row>
    <row r="18" spans="1:27" customFormat="1" x14ac:dyDescent="0.25">
      <c r="A18" s="32" t="s">
        <v>6</v>
      </c>
      <c r="B18" s="32">
        <f>A37</f>
        <v>4</v>
      </c>
      <c r="C18" s="15"/>
      <c r="D18" s="1"/>
      <c r="E18" s="32" t="s">
        <v>6</v>
      </c>
      <c r="F18" s="32">
        <f t="shared" ref="F18:F33" si="1">B18-AA4</f>
        <v>-4</v>
      </c>
      <c r="G18" s="17"/>
      <c r="H18" s="3"/>
      <c r="I18" s="33" t="str">
        <f>IF(F18&lt;0,E18," ")</f>
        <v>Железо</v>
      </c>
      <c r="J18" s="34">
        <f>IF(F18&lt;0,F18*-1," ")</f>
        <v>4</v>
      </c>
      <c r="K18" s="3"/>
      <c r="L18" s="3"/>
      <c r="O18" s="3"/>
      <c r="P18" s="3"/>
      <c r="S18" s="3"/>
      <c r="T18" s="3"/>
      <c r="U18" s="25" t="s">
        <v>33</v>
      </c>
      <c r="V18" s="26"/>
      <c r="W18" s="26">
        <f>VLOOKUP(U18,E4:G14,3,0)</f>
        <v>2</v>
      </c>
      <c r="X18" s="26">
        <f>VLOOKUP(U18,I4:K14,3,0)</f>
        <v>2</v>
      </c>
      <c r="Y18" s="26">
        <f>VLOOKUP(U18,M4:O14,3,0)</f>
        <v>1</v>
      </c>
      <c r="Z18" s="26"/>
      <c r="AA18" s="27">
        <f t="shared" si="0"/>
        <v>5</v>
      </c>
    </row>
    <row r="19" spans="1:27" customFormat="1" x14ac:dyDescent="0.25">
      <c r="A19" s="32" t="s">
        <v>11</v>
      </c>
      <c r="B19" s="32">
        <f>A39</f>
        <v>8</v>
      </c>
      <c r="C19" s="15"/>
      <c r="D19" s="1"/>
      <c r="E19" s="32" t="s">
        <v>11</v>
      </c>
      <c r="F19" s="32">
        <f t="shared" si="1"/>
        <v>3</v>
      </c>
      <c r="G19" s="17"/>
      <c r="H19" s="3"/>
      <c r="I19" s="33" t="str">
        <f t="shared" ref="I19:I33" si="2">IF(F19&lt;0,E19," ")</f>
        <v xml:space="preserve"> </v>
      </c>
      <c r="J19" s="34" t="str">
        <f t="shared" ref="J19:J33" si="3">IF(F19&lt;0,F19*-1," ")</f>
        <v xml:space="preserve"> </v>
      </c>
      <c r="K19" s="3"/>
      <c r="L19" s="3"/>
      <c r="O19" s="3"/>
      <c r="P19" s="3"/>
      <c r="S19" s="3"/>
      <c r="T19" s="3"/>
      <c r="U19" s="25" t="s">
        <v>34</v>
      </c>
      <c r="V19" s="26">
        <f>VLOOKUP(U19,A4:C14,3,0)</f>
        <v>1</v>
      </c>
      <c r="W19" s="26">
        <f>VLOOKUP(U19,E4:G14,3,0)</f>
        <v>2</v>
      </c>
      <c r="X19" s="26">
        <f>VLOOKUP(U19,I4:K14,3,0)</f>
        <v>1</v>
      </c>
      <c r="Y19" s="26"/>
      <c r="Z19" s="26"/>
      <c r="AA19" s="27">
        <f t="shared" si="0"/>
        <v>4</v>
      </c>
    </row>
    <row r="20" spans="1:27" customFormat="1" x14ac:dyDescent="0.25">
      <c r="A20" s="32" t="s">
        <v>7</v>
      </c>
      <c r="B20" s="32">
        <f>A41</f>
        <v>6</v>
      </c>
      <c r="C20" s="15"/>
      <c r="D20" s="1"/>
      <c r="E20" s="32" t="s">
        <v>7</v>
      </c>
      <c r="F20" s="32">
        <f t="shared" si="1"/>
        <v>-7</v>
      </c>
      <c r="G20" s="17"/>
      <c r="H20" s="3"/>
      <c r="I20" s="33" t="str">
        <f t="shared" si="2"/>
        <v>Дейтерий</v>
      </c>
      <c r="J20" s="34">
        <f t="shared" si="3"/>
        <v>7</v>
      </c>
      <c r="K20" s="3"/>
      <c r="L20" s="3"/>
      <c r="O20" s="3"/>
      <c r="P20" s="3"/>
      <c r="S20" s="3"/>
      <c r="T20" s="3"/>
      <c r="U20" s="3"/>
      <c r="V20" s="4"/>
      <c r="W20" s="4"/>
      <c r="X20" s="4"/>
      <c r="Y20" s="4"/>
      <c r="Z20" s="4"/>
      <c r="AA20" s="3"/>
    </row>
    <row r="21" spans="1:27" customFormat="1" x14ac:dyDescent="0.25">
      <c r="A21" s="32" t="s">
        <v>21</v>
      </c>
      <c r="B21" s="32">
        <f>A43</f>
        <v>6</v>
      </c>
      <c r="C21" s="15"/>
      <c r="D21" s="1"/>
      <c r="E21" s="32" t="s">
        <v>21</v>
      </c>
      <c r="F21" s="32">
        <f t="shared" si="1"/>
        <v>4</v>
      </c>
      <c r="G21" s="17"/>
      <c r="H21" s="3"/>
      <c r="I21" s="33" t="str">
        <f t="shared" si="2"/>
        <v xml:space="preserve"> </v>
      </c>
      <c r="J21" s="34" t="str">
        <f t="shared" si="3"/>
        <v xml:space="preserve"> </v>
      </c>
      <c r="K21" s="3"/>
      <c r="L21" s="3"/>
      <c r="O21" s="3"/>
      <c r="P21" s="3"/>
      <c r="S21" s="3"/>
      <c r="T21" s="3"/>
      <c r="U21" s="3"/>
      <c r="V21" s="4"/>
      <c r="W21" s="4"/>
      <c r="X21" s="4"/>
      <c r="Y21" s="4"/>
      <c r="Z21" s="4"/>
      <c r="AA21" s="3"/>
    </row>
    <row r="22" spans="1:27" customFormat="1" x14ac:dyDescent="0.25">
      <c r="A22" s="32" t="s">
        <v>14</v>
      </c>
      <c r="B22" s="32">
        <f>A45</f>
        <v>6</v>
      </c>
      <c r="C22" s="15"/>
      <c r="D22" s="1"/>
      <c r="E22" s="32" t="s">
        <v>14</v>
      </c>
      <c r="F22" s="32">
        <f t="shared" si="1"/>
        <v>5</v>
      </c>
      <c r="G22" s="17"/>
      <c r="H22" s="3"/>
      <c r="I22" s="33" t="str">
        <f t="shared" si="2"/>
        <v xml:space="preserve"> </v>
      </c>
      <c r="J22" s="34" t="str">
        <f t="shared" si="3"/>
        <v xml:space="preserve"> </v>
      </c>
      <c r="K22" s="3"/>
      <c r="L22" s="3"/>
      <c r="O22" s="3"/>
      <c r="P22" s="3"/>
      <c r="S22" s="3"/>
      <c r="T22" s="3"/>
      <c r="U22" s="3"/>
      <c r="V22" s="4"/>
      <c r="W22" s="4"/>
      <c r="X22" s="4"/>
      <c r="Y22" s="4"/>
      <c r="Z22" s="4"/>
      <c r="AA22" s="3"/>
    </row>
    <row r="23" spans="1:27" customFormat="1" x14ac:dyDescent="0.25">
      <c r="A23" s="32" t="s">
        <v>19</v>
      </c>
      <c r="B23" s="32">
        <f>A47</f>
        <v>3</v>
      </c>
      <c r="C23" s="15"/>
      <c r="D23" s="1"/>
      <c r="E23" s="32" t="s">
        <v>19</v>
      </c>
      <c r="F23" s="32">
        <f t="shared" si="1"/>
        <v>2</v>
      </c>
      <c r="G23" s="17"/>
      <c r="H23" s="3"/>
      <c r="I23" s="33" t="str">
        <f t="shared" si="2"/>
        <v xml:space="preserve"> </v>
      </c>
      <c r="J23" s="34" t="str">
        <f t="shared" si="3"/>
        <v xml:space="preserve"> </v>
      </c>
      <c r="K23" s="3"/>
      <c r="L23" s="3"/>
      <c r="O23" s="3"/>
      <c r="P23" s="3"/>
      <c r="S23" s="3"/>
      <c r="T23" s="3"/>
      <c r="U23" s="3"/>
      <c r="V23" s="4"/>
      <c r="W23" s="4"/>
      <c r="X23" s="4"/>
      <c r="Y23" s="4"/>
      <c r="Z23" s="4"/>
      <c r="AA23" s="3"/>
    </row>
    <row r="24" spans="1:27" customFormat="1" x14ac:dyDescent="0.25">
      <c r="A24" s="19" t="s">
        <v>24</v>
      </c>
      <c r="B24" s="19">
        <f>A49</f>
        <v>9</v>
      </c>
      <c r="C24" s="15"/>
      <c r="D24" s="1"/>
      <c r="E24" s="19" t="s">
        <v>24</v>
      </c>
      <c r="F24" s="19">
        <f t="shared" si="1"/>
        <v>0</v>
      </c>
      <c r="G24" s="17"/>
      <c r="H24" s="3"/>
      <c r="I24" s="33" t="str">
        <f t="shared" si="2"/>
        <v xml:space="preserve"> </v>
      </c>
      <c r="J24" s="34" t="str">
        <f t="shared" si="3"/>
        <v xml:space="preserve"> </v>
      </c>
      <c r="K24" s="3"/>
      <c r="L24" s="3"/>
      <c r="O24" s="3"/>
      <c r="P24" s="3"/>
      <c r="S24" s="3"/>
      <c r="T24" s="3"/>
      <c r="U24" s="3"/>
      <c r="V24" s="4"/>
      <c r="W24" s="4"/>
      <c r="X24" s="4"/>
      <c r="Y24" s="4"/>
      <c r="Z24" s="4"/>
      <c r="AA24" s="3"/>
    </row>
    <row r="25" spans="1:27" customFormat="1" x14ac:dyDescent="0.25">
      <c r="A25" s="19" t="s">
        <v>29</v>
      </c>
      <c r="B25" s="19">
        <f>A51</f>
        <v>6</v>
      </c>
      <c r="C25" s="15"/>
      <c r="D25" s="1"/>
      <c r="E25" s="19" t="s">
        <v>29</v>
      </c>
      <c r="F25" s="19">
        <f t="shared" si="1"/>
        <v>0</v>
      </c>
      <c r="G25" s="17"/>
      <c r="H25" s="3"/>
      <c r="I25" s="33" t="str">
        <f t="shared" si="2"/>
        <v xml:space="preserve"> </v>
      </c>
      <c r="J25" s="34" t="str">
        <f t="shared" si="3"/>
        <v xml:space="preserve"> </v>
      </c>
      <c r="K25" s="3"/>
      <c r="L25" s="3"/>
      <c r="O25" s="3"/>
      <c r="P25" s="3"/>
      <c r="S25" s="3"/>
      <c r="T25" s="3"/>
      <c r="U25" s="3"/>
      <c r="V25" s="4"/>
      <c r="W25" s="4"/>
      <c r="X25" s="4"/>
      <c r="Y25" s="4"/>
      <c r="Z25" s="4"/>
      <c r="AA25" s="3"/>
    </row>
    <row r="26" spans="1:27" customFormat="1" x14ac:dyDescent="0.25">
      <c r="A26" s="19" t="s">
        <v>20</v>
      </c>
      <c r="B26" s="19">
        <f>A53</f>
        <v>10</v>
      </c>
      <c r="C26" s="15"/>
      <c r="D26" s="1"/>
      <c r="E26" s="19" t="s">
        <v>20</v>
      </c>
      <c r="F26" s="19">
        <f t="shared" si="1"/>
        <v>0</v>
      </c>
      <c r="G26" s="17"/>
      <c r="H26" s="3"/>
      <c r="I26" s="33" t="str">
        <f t="shared" si="2"/>
        <v xml:space="preserve"> </v>
      </c>
      <c r="J26" s="34" t="str">
        <f t="shared" si="3"/>
        <v xml:space="preserve"> </v>
      </c>
      <c r="K26" s="3"/>
      <c r="L26" s="3"/>
      <c r="O26" s="3"/>
      <c r="P26" s="3"/>
      <c r="S26" s="3"/>
      <c r="T26" s="3"/>
      <c r="U26" s="3"/>
      <c r="V26" s="4"/>
      <c r="W26" s="4"/>
      <c r="X26" s="4"/>
      <c r="Y26" s="4"/>
      <c r="Z26" s="4"/>
      <c r="AA26" s="3"/>
    </row>
    <row r="27" spans="1:27" customFormat="1" x14ac:dyDescent="0.25">
      <c r="A27" s="19" t="s">
        <v>25</v>
      </c>
      <c r="B27" s="19">
        <f>A55</f>
        <v>7</v>
      </c>
      <c r="C27" s="15"/>
      <c r="D27" s="1"/>
      <c r="E27" s="19" t="s">
        <v>25</v>
      </c>
      <c r="F27" s="19">
        <f t="shared" si="1"/>
        <v>0</v>
      </c>
      <c r="G27" s="17"/>
      <c r="H27" s="3"/>
      <c r="I27" s="33" t="str">
        <f t="shared" si="2"/>
        <v xml:space="preserve"> </v>
      </c>
      <c r="J27" s="34" t="str">
        <f t="shared" si="3"/>
        <v xml:space="preserve"> </v>
      </c>
      <c r="K27" s="3"/>
      <c r="L27" s="3"/>
      <c r="O27" s="3"/>
      <c r="P27" s="3"/>
      <c r="S27" s="3"/>
      <c r="T27" s="3"/>
      <c r="U27" s="3"/>
      <c r="V27" s="4"/>
      <c r="W27" s="4"/>
      <c r="X27" s="4"/>
      <c r="Y27" s="4"/>
      <c r="Z27" s="4"/>
      <c r="AA27" s="3"/>
    </row>
    <row r="28" spans="1:27" customFormat="1" x14ac:dyDescent="0.25">
      <c r="A28" s="19" t="s">
        <v>28</v>
      </c>
      <c r="B28" s="19">
        <f>A57</f>
        <v>6</v>
      </c>
      <c r="C28" s="15"/>
      <c r="D28" s="1"/>
      <c r="E28" s="19" t="s">
        <v>28</v>
      </c>
      <c r="F28" s="19">
        <f t="shared" si="1"/>
        <v>-1</v>
      </c>
      <c r="G28" s="17"/>
      <c r="H28" s="3"/>
      <c r="I28" s="33" t="str">
        <f t="shared" si="2"/>
        <v>Нитинол</v>
      </c>
      <c r="J28" s="34">
        <f t="shared" si="3"/>
        <v>1</v>
      </c>
      <c r="K28" s="3"/>
      <c r="L28" s="3"/>
      <c r="O28" s="3"/>
      <c r="P28" s="3"/>
      <c r="S28" s="3"/>
      <c r="T28" s="3"/>
      <c r="U28" s="3"/>
      <c r="V28" s="4"/>
      <c r="W28" s="4"/>
      <c r="X28" s="4"/>
      <c r="Y28" s="4"/>
      <c r="Z28" s="4"/>
      <c r="AA28" s="3"/>
    </row>
    <row r="29" spans="1:27" customFormat="1" x14ac:dyDescent="0.25">
      <c r="A29" s="19" t="s">
        <v>30</v>
      </c>
      <c r="B29" s="19">
        <f>A59</f>
        <v>7</v>
      </c>
      <c r="C29" s="15"/>
      <c r="D29" s="1"/>
      <c r="E29" s="19" t="s">
        <v>30</v>
      </c>
      <c r="F29" s="19">
        <f t="shared" si="1"/>
        <v>0</v>
      </c>
      <c r="G29" s="17"/>
      <c r="H29" s="3"/>
      <c r="I29" s="33" t="str">
        <f t="shared" si="2"/>
        <v xml:space="preserve"> </v>
      </c>
      <c r="J29" s="34" t="str">
        <f t="shared" si="3"/>
        <v xml:space="preserve"> </v>
      </c>
      <c r="K29" s="3"/>
      <c r="L29" s="3"/>
      <c r="O29" s="3"/>
      <c r="P29" s="3"/>
      <c r="S29" s="3"/>
      <c r="T29" s="3"/>
      <c r="U29" s="3"/>
      <c r="V29" s="4"/>
      <c r="W29" s="4"/>
      <c r="X29" s="4"/>
      <c r="Y29" s="4"/>
      <c r="Z29" s="4"/>
      <c r="AA29" s="3"/>
    </row>
    <row r="30" spans="1:27" customFormat="1" x14ac:dyDescent="0.25">
      <c r="A30" s="19" t="s">
        <v>31</v>
      </c>
      <c r="B30" s="19">
        <f>A61</f>
        <v>4</v>
      </c>
      <c r="C30" s="15"/>
      <c r="D30" s="1"/>
      <c r="E30" s="19" t="s">
        <v>31</v>
      </c>
      <c r="F30" s="19">
        <f t="shared" si="1"/>
        <v>0</v>
      </c>
      <c r="G30" s="17"/>
      <c r="H30" s="3"/>
      <c r="I30" s="33" t="str">
        <f t="shared" si="2"/>
        <v xml:space="preserve"> </v>
      </c>
      <c r="J30" s="34" t="str">
        <f t="shared" si="3"/>
        <v xml:space="preserve"> </v>
      </c>
      <c r="K30" s="3"/>
      <c r="L30" s="3"/>
      <c r="O30" s="3"/>
      <c r="P30" s="3"/>
      <c r="S30" s="3"/>
      <c r="T30" s="3"/>
      <c r="U30" s="3"/>
      <c r="V30" s="4"/>
      <c r="W30" s="4"/>
      <c r="X30" s="4"/>
      <c r="Y30" s="4"/>
      <c r="Z30" s="4"/>
      <c r="AA30" s="3"/>
    </row>
    <row r="31" spans="1:27" customFormat="1" x14ac:dyDescent="0.25">
      <c r="A31" s="19" t="s">
        <v>32</v>
      </c>
      <c r="B31" s="19">
        <f>A63</f>
        <v>6</v>
      </c>
      <c r="C31" s="15"/>
      <c r="D31" s="1"/>
      <c r="E31" s="19" t="s">
        <v>32</v>
      </c>
      <c r="F31" s="19">
        <f t="shared" si="1"/>
        <v>0</v>
      </c>
      <c r="G31" s="17"/>
      <c r="H31" s="3"/>
      <c r="I31" s="33" t="str">
        <f t="shared" si="2"/>
        <v xml:space="preserve"> </v>
      </c>
      <c r="J31" s="34" t="str">
        <f t="shared" si="3"/>
        <v xml:space="preserve"> </v>
      </c>
      <c r="K31" s="3"/>
      <c r="L31" s="3"/>
      <c r="O31" s="3"/>
      <c r="P31" s="3"/>
      <c r="S31" s="3"/>
      <c r="T31" s="3"/>
      <c r="U31" s="3"/>
      <c r="V31" s="4"/>
      <c r="W31" s="4"/>
      <c r="X31" s="4"/>
      <c r="Y31" s="4"/>
      <c r="Z31" s="4"/>
      <c r="AA31" s="3"/>
    </row>
    <row r="32" spans="1:27" customFormat="1" x14ac:dyDescent="0.25">
      <c r="A32" s="19" t="s">
        <v>33</v>
      </c>
      <c r="B32" s="19">
        <f>A65</f>
        <v>5</v>
      </c>
      <c r="C32" s="15"/>
      <c r="D32" s="1"/>
      <c r="E32" s="19" t="s">
        <v>33</v>
      </c>
      <c r="F32" s="19">
        <f t="shared" si="1"/>
        <v>0</v>
      </c>
      <c r="G32" s="17"/>
      <c r="H32" s="3"/>
      <c r="I32" s="33" t="str">
        <f t="shared" si="2"/>
        <v xml:space="preserve"> </v>
      </c>
      <c r="J32" s="34" t="str">
        <f t="shared" si="3"/>
        <v xml:space="preserve"> </v>
      </c>
      <c r="K32" s="3"/>
      <c r="L32" s="3"/>
      <c r="O32" s="3"/>
      <c r="P32" s="3"/>
      <c r="S32" s="3"/>
      <c r="T32" s="3"/>
      <c r="U32" s="3"/>
      <c r="V32" s="4"/>
      <c r="W32" s="4"/>
      <c r="X32" s="4"/>
      <c r="Y32" s="4"/>
      <c r="Z32" s="4"/>
      <c r="AA32" s="3"/>
    </row>
    <row r="33" spans="1:10" customFormat="1" x14ac:dyDescent="0.25">
      <c r="A33" s="19" t="s">
        <v>34</v>
      </c>
      <c r="B33" s="19">
        <f>A67</f>
        <v>27</v>
      </c>
      <c r="C33" s="15"/>
      <c r="D33" s="1"/>
      <c r="E33" s="19" t="s">
        <v>34</v>
      </c>
      <c r="F33" s="19">
        <f t="shared" si="1"/>
        <v>23</v>
      </c>
      <c r="G33" s="17"/>
      <c r="H33" s="3"/>
      <c r="I33" s="33" t="str">
        <f t="shared" si="2"/>
        <v xml:space="preserve"> </v>
      </c>
      <c r="J33" s="34" t="str">
        <f t="shared" si="3"/>
        <v xml:space="preserve"> </v>
      </c>
    </row>
    <row r="37" spans="1:10" customFormat="1" x14ac:dyDescent="0.25">
      <c r="A37" s="35">
        <v>4</v>
      </c>
      <c r="C37" s="1"/>
      <c r="D37" s="1"/>
      <c r="E37" t="s">
        <v>38</v>
      </c>
      <c r="G37" s="3"/>
      <c r="H37" s="3"/>
    </row>
    <row r="39" spans="1:10" customFormat="1" x14ac:dyDescent="0.25">
      <c r="A39" s="36">
        <v>8</v>
      </c>
      <c r="C39" s="1"/>
      <c r="D39" s="1"/>
      <c r="G39" s="3"/>
      <c r="H39" s="3"/>
    </row>
    <row r="40" spans="1:10" customFormat="1" x14ac:dyDescent="0.25">
      <c r="A40" s="36"/>
      <c r="C40" s="1"/>
      <c r="D40" s="1"/>
      <c r="G40" s="3"/>
      <c r="H40" s="3"/>
    </row>
    <row r="41" spans="1:10" customFormat="1" x14ac:dyDescent="0.25">
      <c r="A41" s="36">
        <v>6</v>
      </c>
      <c r="C41" s="1"/>
      <c r="D41" s="1"/>
      <c r="G41" s="3"/>
      <c r="H41" s="3"/>
    </row>
    <row r="42" spans="1:10" customFormat="1" x14ac:dyDescent="0.25">
      <c r="A42" s="36"/>
      <c r="C42" s="1"/>
      <c r="D42" s="1"/>
      <c r="G42" s="3"/>
      <c r="H42" s="3"/>
    </row>
    <row r="43" spans="1:10" customFormat="1" x14ac:dyDescent="0.25">
      <c r="A43" s="36">
        <v>6</v>
      </c>
      <c r="C43" s="1"/>
      <c r="D43" s="1"/>
      <c r="G43" s="3"/>
      <c r="H43" s="3"/>
    </row>
    <row r="44" spans="1:10" customFormat="1" x14ac:dyDescent="0.25">
      <c r="A44" s="36"/>
      <c r="C44" s="1"/>
      <c r="D44" s="1"/>
      <c r="G44" s="3"/>
      <c r="H44" s="3"/>
    </row>
    <row r="45" spans="1:10" customFormat="1" x14ac:dyDescent="0.25">
      <c r="A45" s="36">
        <v>6</v>
      </c>
      <c r="C45" s="1"/>
      <c r="D45" s="1"/>
      <c r="G45" s="3"/>
      <c r="H45" s="3"/>
    </row>
    <row r="46" spans="1:10" customFormat="1" x14ac:dyDescent="0.25">
      <c r="A46" s="36"/>
      <c r="C46" s="1"/>
      <c r="D46" s="1"/>
      <c r="G46" s="3"/>
      <c r="H46" s="3"/>
    </row>
    <row r="47" spans="1:10" customFormat="1" x14ac:dyDescent="0.25">
      <c r="A47" s="36">
        <v>3</v>
      </c>
      <c r="C47" s="1"/>
      <c r="D47" s="1"/>
      <c r="G47" s="3"/>
      <c r="H47" s="3"/>
    </row>
    <row r="48" spans="1:10" customFormat="1" x14ac:dyDescent="0.25">
      <c r="A48" s="36"/>
      <c r="C48" s="1"/>
      <c r="D48" s="1"/>
      <c r="G48" s="3"/>
      <c r="H48" s="3"/>
    </row>
    <row r="49" spans="1:1" customFormat="1" x14ac:dyDescent="0.25">
      <c r="A49" s="36">
        <v>9</v>
      </c>
    </row>
    <row r="50" spans="1:1" customFormat="1" x14ac:dyDescent="0.25">
      <c r="A50" s="36"/>
    </row>
    <row r="51" spans="1:1" customFormat="1" x14ac:dyDescent="0.25">
      <c r="A51" s="36">
        <v>6</v>
      </c>
    </row>
    <row r="52" spans="1:1" customFormat="1" x14ac:dyDescent="0.25">
      <c r="A52" s="36"/>
    </row>
    <row r="53" spans="1:1" customFormat="1" x14ac:dyDescent="0.25">
      <c r="A53" s="36">
        <v>10</v>
      </c>
    </row>
    <row r="54" spans="1:1" customFormat="1" x14ac:dyDescent="0.25">
      <c r="A54" s="36"/>
    </row>
    <row r="55" spans="1:1" customFormat="1" x14ac:dyDescent="0.25">
      <c r="A55" s="36">
        <v>7</v>
      </c>
    </row>
    <row r="56" spans="1:1" customFormat="1" x14ac:dyDescent="0.25">
      <c r="A56" s="36"/>
    </row>
    <row r="57" spans="1:1" customFormat="1" x14ac:dyDescent="0.25">
      <c r="A57" s="36">
        <v>6</v>
      </c>
    </row>
    <row r="58" spans="1:1" customFormat="1" x14ac:dyDescent="0.25">
      <c r="A58" s="36"/>
    </row>
    <row r="59" spans="1:1" customFormat="1" x14ac:dyDescent="0.25">
      <c r="A59" s="36">
        <v>7</v>
      </c>
    </row>
    <row r="60" spans="1:1" customFormat="1" x14ac:dyDescent="0.25">
      <c r="A60" s="36"/>
    </row>
    <row r="61" spans="1:1" customFormat="1" x14ac:dyDescent="0.25">
      <c r="A61" s="36">
        <v>4</v>
      </c>
    </row>
    <row r="62" spans="1:1" customFormat="1" x14ac:dyDescent="0.25">
      <c r="A62" s="36"/>
    </row>
    <row r="63" spans="1:1" customFormat="1" x14ac:dyDescent="0.25">
      <c r="A63" s="36">
        <v>6</v>
      </c>
    </row>
    <row r="64" spans="1:1" customFormat="1" x14ac:dyDescent="0.25">
      <c r="A64" s="36"/>
    </row>
    <row r="65" spans="1:1" customFormat="1" x14ac:dyDescent="0.25">
      <c r="A65" s="36">
        <v>5</v>
      </c>
    </row>
    <row r="66" spans="1:1" customFormat="1" x14ac:dyDescent="0.25">
      <c r="A66" s="36"/>
    </row>
    <row r="67" spans="1:1" customFormat="1" x14ac:dyDescent="0.25">
      <c r="A67" s="36">
        <v>27</v>
      </c>
    </row>
    <row r="68" spans="1:1" customFormat="1" x14ac:dyDescent="0.25">
      <c r="A68" s="36"/>
    </row>
    <row r="69" spans="1:1" customFormat="1" x14ac:dyDescent="0.25">
      <c r="A69" s="36"/>
    </row>
    <row r="70" spans="1:1" customFormat="1" x14ac:dyDescent="0.25">
      <c r="A70" s="36"/>
    </row>
    <row r="71" spans="1:1" customFormat="1" x14ac:dyDescent="0.25">
      <c r="A71" s="36"/>
    </row>
    <row r="72" spans="1:1" customFormat="1" x14ac:dyDescent="0.25">
      <c r="A72" s="36"/>
    </row>
    <row r="73" spans="1:1" customFormat="1" x14ac:dyDescent="0.25">
      <c r="A73" s="36"/>
    </row>
    <row r="74" spans="1:1" customFormat="1" x14ac:dyDescent="0.25">
      <c r="A74" s="36"/>
    </row>
    <row r="75" spans="1:1" customFormat="1" x14ac:dyDescent="0.25">
      <c r="A75" s="36"/>
    </row>
    <row r="76" spans="1:1" customFormat="1" x14ac:dyDescent="0.25">
      <c r="A76" s="36"/>
    </row>
    <row r="77" spans="1:1" customFormat="1" x14ac:dyDescent="0.25">
      <c r="A77" s="36"/>
    </row>
    <row r="78" spans="1:1" customFormat="1" x14ac:dyDescent="0.25">
      <c r="A78" s="36"/>
    </row>
    <row r="79" spans="1:1" customFormat="1" x14ac:dyDescent="0.25">
      <c r="A79" s="36"/>
    </row>
    <row r="80" spans="1:1" customFormat="1" x14ac:dyDescent="0.25">
      <c r="A80" s="36"/>
    </row>
    <row r="81" spans="1:1" customFormat="1" x14ac:dyDescent="0.25">
      <c r="A81" s="36"/>
    </row>
    <row r="82" spans="1:1" customFormat="1" x14ac:dyDescent="0.25">
      <c r="A82" s="36"/>
    </row>
    <row r="83" spans="1:1" customFormat="1" x14ac:dyDescent="0.25">
      <c r="A83" s="36"/>
    </row>
    <row r="84" spans="1:1" customFormat="1" x14ac:dyDescent="0.25">
      <c r="A84" s="36"/>
    </row>
    <row r="85" spans="1:1" customFormat="1" x14ac:dyDescent="0.25">
      <c r="A85" s="36"/>
    </row>
    <row r="86" spans="1:1" customFormat="1" x14ac:dyDescent="0.25">
      <c r="A86" s="36"/>
    </row>
    <row r="87" spans="1:1" customFormat="1" x14ac:dyDescent="0.25">
      <c r="A87" s="36"/>
    </row>
    <row r="88" spans="1:1" customFormat="1" x14ac:dyDescent="0.25">
      <c r="A88" s="36"/>
    </row>
    <row r="89" spans="1:1" customFormat="1" x14ac:dyDescent="0.25">
      <c r="A89" s="36"/>
    </row>
    <row r="90" spans="1:1" customFormat="1" x14ac:dyDescent="0.25">
      <c r="A90" s="36"/>
    </row>
    <row r="91" spans="1:1" customFormat="1" x14ac:dyDescent="0.25">
      <c r="A91" s="36"/>
    </row>
    <row r="92" spans="1:1" customFormat="1" x14ac:dyDescent="0.25">
      <c r="A92" s="36"/>
    </row>
    <row r="93" spans="1:1" customFormat="1" x14ac:dyDescent="0.25">
      <c r="A93" s="36"/>
    </row>
    <row r="94" spans="1:1" customFormat="1" x14ac:dyDescent="0.25">
      <c r="A94" s="36"/>
    </row>
    <row r="95" spans="1:1" customFormat="1" x14ac:dyDescent="0.25">
      <c r="A95" s="36"/>
    </row>
    <row r="96" spans="1:1" customFormat="1" x14ac:dyDescent="0.25">
      <c r="A96" s="36"/>
    </row>
    <row r="97" spans="1:1" customFormat="1" x14ac:dyDescent="0.25">
      <c r="A97" s="36"/>
    </row>
    <row r="98" spans="1:1" customFormat="1" x14ac:dyDescent="0.25">
      <c r="A98" s="36"/>
    </row>
    <row r="99" spans="1:1" customFormat="1" x14ac:dyDescent="0.25">
      <c r="A99" s="36"/>
    </row>
    <row r="100" spans="1:1" customFormat="1" x14ac:dyDescent="0.25">
      <c r="A100" s="36"/>
    </row>
    <row r="101" spans="1:1" customFormat="1" x14ac:dyDescent="0.25">
      <c r="A101" s="36"/>
    </row>
    <row r="102" spans="1:1" customFormat="1" x14ac:dyDescent="0.25">
      <c r="A102" s="36"/>
    </row>
    <row r="103" spans="1:1" customFormat="1" x14ac:dyDescent="0.25">
      <c r="A103" s="36"/>
    </row>
    <row r="104" spans="1:1" customFormat="1" x14ac:dyDescent="0.25">
      <c r="A104" s="36"/>
    </row>
    <row r="105" spans="1:1" customFormat="1" x14ac:dyDescent="0.25">
      <c r="A105" s="36"/>
    </row>
    <row r="106" spans="1:1" customFormat="1" x14ac:dyDescent="0.25">
      <c r="A106" s="36"/>
    </row>
    <row r="107" spans="1:1" customFormat="1" x14ac:dyDescent="0.25">
      <c r="A107" s="36"/>
    </row>
    <row r="108" spans="1:1" customFormat="1" x14ac:dyDescent="0.25">
      <c r="A108" s="36"/>
    </row>
    <row r="109" spans="1:1" customFormat="1" x14ac:dyDescent="0.25">
      <c r="A109" s="36"/>
    </row>
    <row r="110" spans="1:1" customFormat="1" x14ac:dyDescent="0.25">
      <c r="A110" s="36"/>
    </row>
    <row r="111" spans="1:1" customFormat="1" x14ac:dyDescent="0.25">
      <c r="A111" s="36"/>
    </row>
    <row r="112" spans="1:1" customFormat="1" x14ac:dyDescent="0.25">
      <c r="A112" s="36"/>
    </row>
    <row r="113" spans="1:1" customFormat="1" x14ac:dyDescent="0.25">
      <c r="A113" s="36"/>
    </row>
    <row r="114" spans="1:1" customFormat="1" x14ac:dyDescent="0.25">
      <c r="A114" s="36"/>
    </row>
    <row r="115" spans="1:1" customFormat="1" x14ac:dyDescent="0.25">
      <c r="A115" s="36"/>
    </row>
    <row r="116" spans="1:1" customFormat="1" x14ac:dyDescent="0.25">
      <c r="A116" s="36"/>
    </row>
    <row r="117" spans="1:1" customFormat="1" x14ac:dyDescent="0.25">
      <c r="A117" s="3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Пользователь Windows</cp:lastModifiedBy>
  <dcterms:created xsi:type="dcterms:W3CDTF">2017-12-22T19:38:04Z</dcterms:created>
  <dcterms:modified xsi:type="dcterms:W3CDTF">2020-04-19T08:49:31Z</dcterms:modified>
</cp:coreProperties>
</file>