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autoStarCombats\table_Info_Sc\"/>
    </mc:Choice>
  </mc:AlternateContent>
  <xr:revisionPtr revIDLastSave="0" documentId="13_ncr:1_{EFCE4935-93B2-461A-A441-580A1638CE0D}" xr6:coauthVersionLast="46" xr6:coauthVersionMax="46" xr10:uidLastSave="{00000000-0000-0000-0000-000000000000}"/>
  <bookViews>
    <workbookView xWindow="-22035" yWindow="405" windowWidth="16590" windowHeight="13485" xr2:uid="{00000000-000D-0000-FFFF-FFFF00000000}"/>
  </bookViews>
  <sheets>
    <sheet name="Лист1" sheetId="1" r:id="rId1"/>
    <sheet name="Лист2" sheetId="2" r:id="rId2"/>
    <sheet name="Лист3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O2" i="1"/>
  <c r="D2" i="1" s="1"/>
  <c r="C2" i="1" s="1"/>
  <c r="O3" i="1"/>
  <c r="D3" i="1" s="1"/>
  <c r="C3" i="1" s="1"/>
  <c r="O14" i="1"/>
  <c r="D14" i="1" s="1"/>
  <c r="C14" i="1" s="1"/>
  <c r="O13" i="1"/>
  <c r="D13" i="1" s="1"/>
  <c r="C13" i="1" s="1"/>
  <c r="O12" i="1"/>
  <c r="D12" i="1" s="1"/>
  <c r="C12" i="1" s="1"/>
  <c r="O11" i="1"/>
  <c r="D11" i="1" s="1"/>
  <c r="C11" i="1" s="1"/>
  <c r="O10" i="1"/>
  <c r="D10" i="1" s="1"/>
  <c r="C10" i="1" s="1"/>
  <c r="O8" i="1"/>
  <c r="D8" i="1" s="1"/>
  <c r="B8" i="1" s="1"/>
  <c r="O7" i="1"/>
  <c r="D7" i="1" s="1"/>
  <c r="C7" i="1" s="1"/>
  <c r="O6" i="1"/>
  <c r="O5" i="1"/>
  <c r="D5" i="1" s="1"/>
  <c r="C5" i="1" s="1"/>
  <c r="O4" i="1"/>
  <c r="D4" i="1" s="1"/>
  <c r="E17" i="1" l="1"/>
  <c r="E16" i="1"/>
  <c r="D6" i="1"/>
  <c r="B6" i="1" s="1"/>
  <c r="C8" i="1"/>
  <c r="B5" i="1"/>
  <c r="B7" i="1"/>
  <c r="D16" i="1" l="1"/>
  <c r="D17" i="1"/>
  <c r="C16" i="1"/>
  <c r="C17" i="1"/>
  <c r="B16" i="1"/>
  <c r="B17" i="1"/>
  <c r="C6" i="1"/>
</calcChain>
</file>

<file path=xl/sharedStrings.xml><?xml version="1.0" encoding="utf-8"?>
<sst xmlns="http://schemas.openxmlformats.org/spreadsheetml/2006/main" count="40" uniqueCount="36">
  <si>
    <t>модификации</t>
  </si>
  <si>
    <t>ов + вип</t>
  </si>
  <si>
    <t>вип</t>
  </si>
  <si>
    <t>начальные</t>
  </si>
  <si>
    <t>оружие1</t>
  </si>
  <si>
    <t>оружие2</t>
  </si>
  <si>
    <t>наведение</t>
  </si>
  <si>
    <t>радар</t>
  </si>
  <si>
    <t>компьютер</t>
  </si>
  <si>
    <t>реактор</t>
  </si>
  <si>
    <t>щит</t>
  </si>
  <si>
    <t>двигатель</t>
  </si>
  <si>
    <t>ускоритель</t>
  </si>
  <si>
    <t>инжектор</t>
  </si>
  <si>
    <t>Макс.Урон</t>
  </si>
  <si>
    <t>Мин.Урон</t>
  </si>
  <si>
    <t>ХП</t>
  </si>
  <si>
    <t>Крит</t>
  </si>
  <si>
    <t>Антикрит</t>
  </si>
  <si>
    <t>Уварот</t>
  </si>
  <si>
    <t>Антиуварот</t>
  </si>
  <si>
    <t>ДОП.МОД.</t>
  </si>
  <si>
    <t>мощность крита</t>
  </si>
  <si>
    <t>защиты</t>
  </si>
  <si>
    <t>контратаки</t>
  </si>
  <si>
    <t>антиброни</t>
  </si>
  <si>
    <t>мощность урона</t>
  </si>
  <si>
    <t>Сум.Модулей</t>
  </si>
  <si>
    <t>v1</t>
  </si>
  <si>
    <t>v2</t>
  </si>
  <si>
    <t>мвп</t>
  </si>
  <si>
    <t>v3</t>
  </si>
  <si>
    <t>лед</t>
  </si>
  <si>
    <t>резисты</t>
  </si>
  <si>
    <t xml:space="preserve">эсминец </t>
  </si>
  <si>
    <t>коврвет_6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</si>
</sst>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19">
    <xf numFmtId="0" fontId="0" fillId="0" borderId="0" xfId="0"/>
    <xf numFmtId="0" fontId="0" fillId="7" borderId="2" xfId="0" applyFill="1" applyBorder="1" applyAlignment="1">
      <alignment horizontal="center"/>
    </xf>
    <xf numFmtId="0" fontId="2" fillId="2" borderId="2" xfId="1" applyBorder="1" applyAlignment="1">
      <alignment horizontal="center"/>
    </xf>
    <xf numFmtId="0" fontId="0" fillId="3" borderId="1" xfId="2" applyFont="1" applyAlignment="1">
      <alignment horizontal="center"/>
    </xf>
    <xf numFmtId="0" fontId="0" fillId="4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3" borderId="3" xfId="2" applyFont="1" applyBorder="1" applyAlignment="1">
      <alignment horizontal="center"/>
    </xf>
    <xf numFmtId="0" fontId="0" fillId="3" borderId="4" xfId="2" applyFont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2" borderId="5" xfId="1" applyBorder="1" applyAlignment="1">
      <alignment horizontal="center"/>
    </xf>
    <xf numFmtId="0" fontId="0" fillId="3" borderId="6" xfId="2" applyFont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/>
    </xf>
  </cellXfs>
  <cellStyles count="3">
    <cellStyle name="Обычный" xfId="0" builtinId="0"/>
    <cellStyle name="Примечание" xfId="2" builtinId="10"/>
    <cellStyle name="Хороший" xfId="1" builtinId="26"/>
  </cellStyles>
  <dxfs count="0"/>
  <tableStyles count="0" defaultTableStyle="TableStyleMedium2" defaultPivotStyle="PivotStyleLight16"/>
  <colors>
    <mruColors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"/>
  <sheetViews>
    <sheetView tabSelected="1" topLeftCell="K1" workbookViewId="0">
      <selection activeCell="Q14" sqref="Q14"/>
    </sheetView>
  </sheetViews>
  <sheetFormatPr defaultRowHeight="15" x14ac:dyDescent="0.25"/>
  <cols>
    <col min="1" max="1" width="16.140625" customWidth="1"/>
    <col min="2" max="2" width="12.140625" customWidth="1"/>
    <col min="3" max="3" width="12.85546875" customWidth="1"/>
    <col min="4" max="4" width="13" customWidth="1"/>
    <col min="5" max="6" width="12.7109375" customWidth="1"/>
    <col min="7" max="7" width="13.28515625" customWidth="1"/>
    <col min="8" max="8" width="13.140625" customWidth="1"/>
    <col min="9" max="9" width="12.28515625" customWidth="1"/>
    <col min="10" max="10" width="14" customWidth="1"/>
    <col min="11" max="11" width="11.42578125" customWidth="1"/>
    <col min="12" max="12" width="11.140625" customWidth="1"/>
    <col min="13" max="13" width="11.5703125" customWidth="1"/>
    <col min="14" max="14" width="10.42578125" customWidth="1"/>
    <col min="15" max="15" width="13.7109375" customWidth="1"/>
    <col min="22" max="22" width="10.7109375" customWidth="1"/>
    <col min="23" max="23" width="11.140625" customWidth="1"/>
    <col min="24" max="24" width="10.7109375" customWidth="1"/>
  </cols>
  <sheetData>
    <row r="1" spans="1:24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9" t="s">
        <v>27</v>
      </c>
      <c r="P1" s="15" t="s">
        <v>28</v>
      </c>
      <c r="Q1" s="15" t="s">
        <v>29</v>
      </c>
      <c r="R1" s="15" t="s">
        <v>29</v>
      </c>
      <c r="S1" s="15" t="s">
        <v>30</v>
      </c>
      <c r="T1" s="15" t="s">
        <v>31</v>
      </c>
      <c r="U1" s="15" t="s">
        <v>28</v>
      </c>
      <c r="V1" s="15" t="s">
        <v>32</v>
      </c>
      <c r="W1" s="15" t="s">
        <v>32</v>
      </c>
      <c r="X1" s="15" t="s">
        <v>32</v>
      </c>
    </row>
    <row r="2" spans="1:24" x14ac:dyDescent="0.25">
      <c r="A2" s="1" t="s">
        <v>15</v>
      </c>
      <c r="B2" s="1"/>
      <c r="C2" s="1">
        <f>PRODUCT(D2,1.4,2)</f>
        <v>58799.999999999993</v>
      </c>
      <c r="D2" s="1">
        <f t="shared" ref="D2:D8" si="0">SUM(E2:O2)</f>
        <v>21000</v>
      </c>
      <c r="E2" s="1">
        <v>1500</v>
      </c>
      <c r="F2" s="1">
        <v>1500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0">
        <f t="shared" ref="O2:O8" si="1">SUM(P2:X2)</f>
        <v>18000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6000</v>
      </c>
      <c r="W2" s="15">
        <v>6000</v>
      </c>
      <c r="X2" s="15">
        <v>6000</v>
      </c>
    </row>
    <row r="3" spans="1:24" x14ac:dyDescent="0.25">
      <c r="A3" s="1" t="s">
        <v>14</v>
      </c>
      <c r="B3" s="1"/>
      <c r="C3" s="1">
        <f>PRODUCT(D3,1.4,2)</f>
        <v>120399.99999999999</v>
      </c>
      <c r="D3" s="1">
        <f t="shared" si="0"/>
        <v>43000</v>
      </c>
      <c r="E3" s="1">
        <v>2000</v>
      </c>
      <c r="F3" s="1">
        <v>2000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0">
        <f t="shared" si="1"/>
        <v>39000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13000</v>
      </c>
      <c r="W3" s="15">
        <v>13000</v>
      </c>
      <c r="X3" s="15">
        <v>13000</v>
      </c>
    </row>
    <row r="4" spans="1:24" x14ac:dyDescent="0.25">
      <c r="A4" s="2" t="s">
        <v>16</v>
      </c>
      <c r="B4" s="2"/>
      <c r="C4" s="2"/>
      <c r="D4" s="2">
        <f t="shared" si="0"/>
        <v>355600</v>
      </c>
      <c r="E4" s="2">
        <v>15000</v>
      </c>
      <c r="F4" s="2">
        <v>15000</v>
      </c>
      <c r="G4" s="2">
        <v>9000</v>
      </c>
      <c r="H4" s="2">
        <v>9180</v>
      </c>
      <c r="I4" s="2">
        <v>5800</v>
      </c>
      <c r="J4" s="2">
        <v>9180</v>
      </c>
      <c r="K4" s="2">
        <v>9000</v>
      </c>
      <c r="L4" s="2">
        <v>10440</v>
      </c>
      <c r="M4" s="2">
        <v>5000</v>
      </c>
      <c r="N4" s="2">
        <v>0</v>
      </c>
      <c r="O4" s="11">
        <f t="shared" si="1"/>
        <v>268000</v>
      </c>
      <c r="P4" s="15">
        <v>16000</v>
      </c>
      <c r="Q4" s="15">
        <v>16000</v>
      </c>
      <c r="R4" s="15">
        <v>16000</v>
      </c>
      <c r="S4" s="15">
        <v>50000</v>
      </c>
      <c r="T4" s="15">
        <v>50000</v>
      </c>
      <c r="U4" s="15">
        <v>30000</v>
      </c>
      <c r="V4" s="15">
        <v>30000</v>
      </c>
      <c r="W4" s="15">
        <v>30000</v>
      </c>
      <c r="X4" s="15">
        <v>30000</v>
      </c>
    </row>
    <row r="5" spans="1:24" x14ac:dyDescent="0.25">
      <c r="A5" s="7" t="s">
        <v>17</v>
      </c>
      <c r="B5" s="7">
        <f>PRODUCT(D5,1.7)</f>
        <v>80444</v>
      </c>
      <c r="C5" s="7">
        <f>PRODUCT(D5,1.4)</f>
        <v>66248</v>
      </c>
      <c r="D5" s="7">
        <f t="shared" si="0"/>
        <v>47320</v>
      </c>
      <c r="E5" s="3">
        <v>2000</v>
      </c>
      <c r="F5" s="3">
        <v>2000</v>
      </c>
      <c r="G5" s="3">
        <v>3650</v>
      </c>
      <c r="H5" s="3">
        <v>3500</v>
      </c>
      <c r="I5" s="3">
        <v>3600</v>
      </c>
      <c r="J5" s="3">
        <v>3510</v>
      </c>
      <c r="K5" s="3">
        <v>2300</v>
      </c>
      <c r="L5" s="3">
        <v>4160</v>
      </c>
      <c r="M5" s="3">
        <v>500</v>
      </c>
      <c r="N5" s="3">
        <v>500</v>
      </c>
      <c r="O5" s="12">
        <f t="shared" si="1"/>
        <v>21600</v>
      </c>
      <c r="P5" s="15">
        <v>0</v>
      </c>
      <c r="Q5" s="15">
        <v>0</v>
      </c>
      <c r="R5" s="15">
        <v>0</v>
      </c>
      <c r="S5" s="15">
        <v>6000</v>
      </c>
      <c r="T5" s="15">
        <v>6000</v>
      </c>
      <c r="U5" s="15">
        <v>0</v>
      </c>
      <c r="V5" s="15">
        <v>3200</v>
      </c>
      <c r="W5" s="15">
        <v>3200</v>
      </c>
      <c r="X5" s="15">
        <v>3200</v>
      </c>
    </row>
    <row r="6" spans="1:24" x14ac:dyDescent="0.25">
      <c r="A6" s="7" t="s">
        <v>18</v>
      </c>
      <c r="B6" s="7">
        <f>PRODUCT(D6,1.7)</f>
        <v>88799.5</v>
      </c>
      <c r="C6" s="7">
        <f>PRODUCT(D6,1.4)</f>
        <v>73129</v>
      </c>
      <c r="D6" s="7">
        <f>SUM(E6:O6)</f>
        <v>52235</v>
      </c>
      <c r="E6" s="3">
        <v>2000</v>
      </c>
      <c r="F6" s="3">
        <v>2000</v>
      </c>
      <c r="G6" s="3">
        <v>2100</v>
      </c>
      <c r="H6" s="3">
        <v>3000</v>
      </c>
      <c r="I6" s="3">
        <v>2700</v>
      </c>
      <c r="J6" s="3">
        <v>1885</v>
      </c>
      <c r="K6" s="3">
        <v>2300</v>
      </c>
      <c r="L6" s="3">
        <v>3650</v>
      </c>
      <c r="M6" s="3">
        <v>1000</v>
      </c>
      <c r="N6" s="3">
        <v>0</v>
      </c>
      <c r="O6" s="12">
        <f t="shared" si="1"/>
        <v>31600</v>
      </c>
      <c r="P6" s="15">
        <v>5500</v>
      </c>
      <c r="Q6" s="15">
        <v>5500</v>
      </c>
      <c r="R6" s="15">
        <v>5500</v>
      </c>
      <c r="S6" s="15">
        <v>0</v>
      </c>
      <c r="T6" s="15">
        <v>0</v>
      </c>
      <c r="U6" s="15">
        <v>5500</v>
      </c>
      <c r="V6" s="15">
        <v>3200</v>
      </c>
      <c r="W6" s="15">
        <v>3200</v>
      </c>
      <c r="X6" s="15">
        <v>3200</v>
      </c>
    </row>
    <row r="7" spans="1:24" x14ac:dyDescent="0.25">
      <c r="A7" s="7" t="s">
        <v>19</v>
      </c>
      <c r="B7" s="7">
        <f>PRODUCT(D7,1.7)</f>
        <v>81761.5</v>
      </c>
      <c r="C7" s="7">
        <f>PRODUCT(D7,1.4)</f>
        <v>67333</v>
      </c>
      <c r="D7" s="7">
        <f t="shared" si="0"/>
        <v>48095</v>
      </c>
      <c r="E7" s="3">
        <v>2000</v>
      </c>
      <c r="F7" s="3">
        <v>2000</v>
      </c>
      <c r="G7" s="3">
        <v>3650</v>
      </c>
      <c r="H7" s="3">
        <v>1900</v>
      </c>
      <c r="I7" s="3">
        <v>3600</v>
      </c>
      <c r="J7" s="3">
        <v>1885</v>
      </c>
      <c r="K7" s="3">
        <v>2300</v>
      </c>
      <c r="L7" s="3">
        <v>4160</v>
      </c>
      <c r="M7" s="3">
        <v>500</v>
      </c>
      <c r="N7" s="3">
        <v>0</v>
      </c>
      <c r="O7" s="12">
        <f t="shared" si="1"/>
        <v>26100</v>
      </c>
      <c r="P7" s="15">
        <v>5500</v>
      </c>
      <c r="Q7" s="15">
        <v>5500</v>
      </c>
      <c r="R7" s="15">
        <v>5500</v>
      </c>
      <c r="S7" s="15">
        <v>0</v>
      </c>
      <c r="T7" s="15">
        <v>0</v>
      </c>
      <c r="U7" s="15">
        <v>0</v>
      </c>
      <c r="V7" s="15">
        <v>3200</v>
      </c>
      <c r="W7" s="15">
        <v>3200</v>
      </c>
      <c r="X7" s="15">
        <v>3200</v>
      </c>
    </row>
    <row r="8" spans="1:24" x14ac:dyDescent="0.25">
      <c r="A8" s="8" t="s">
        <v>20</v>
      </c>
      <c r="B8" s="8">
        <f>PRODUCT(D8,1.7)</f>
        <v>49266</v>
      </c>
      <c r="C8" s="8">
        <f>PRODUCT(D8,1.4)</f>
        <v>40572</v>
      </c>
      <c r="D8" s="8">
        <f t="shared" si="0"/>
        <v>28980</v>
      </c>
      <c r="E8" s="3">
        <v>2000</v>
      </c>
      <c r="F8" s="3">
        <v>2000</v>
      </c>
      <c r="G8" s="3">
        <v>2100</v>
      </c>
      <c r="H8" s="3">
        <v>1900</v>
      </c>
      <c r="I8" s="3">
        <v>2700</v>
      </c>
      <c r="J8" s="3">
        <v>1730</v>
      </c>
      <c r="K8" s="3">
        <v>2300</v>
      </c>
      <c r="L8" s="3">
        <v>3650</v>
      </c>
      <c r="M8" s="3">
        <v>1000</v>
      </c>
      <c r="N8" s="3">
        <v>0</v>
      </c>
      <c r="O8" s="12">
        <f t="shared" si="1"/>
        <v>9600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3200</v>
      </c>
      <c r="W8" s="15">
        <v>3200</v>
      </c>
      <c r="X8" s="15">
        <v>3200</v>
      </c>
    </row>
    <row r="9" spans="1:24" x14ac:dyDescent="0.25">
      <c r="A9" s="4" t="s">
        <v>21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13"/>
      <c r="P9" s="15"/>
      <c r="Q9" s="15"/>
      <c r="R9" s="15"/>
      <c r="S9" s="15"/>
      <c r="T9" s="15"/>
      <c r="U9" s="15"/>
      <c r="V9" s="15"/>
      <c r="W9" s="15"/>
      <c r="X9" s="15"/>
    </row>
    <row r="10" spans="1:24" x14ac:dyDescent="0.25">
      <c r="A10" s="5" t="s">
        <v>22</v>
      </c>
      <c r="B10" s="5"/>
      <c r="C10" s="5">
        <f>SUM(D10,400)</f>
        <v>35285</v>
      </c>
      <c r="D10" s="5">
        <f>SUM(E10:O10)</f>
        <v>34885</v>
      </c>
      <c r="E10" s="5">
        <v>1500</v>
      </c>
      <c r="F10" s="5">
        <v>1500</v>
      </c>
      <c r="G10" s="5">
        <v>1920</v>
      </c>
      <c r="H10" s="5">
        <v>1740</v>
      </c>
      <c r="I10" s="5">
        <v>1925</v>
      </c>
      <c r="J10" s="5">
        <v>2520</v>
      </c>
      <c r="K10" s="5">
        <v>1680</v>
      </c>
      <c r="L10" s="5"/>
      <c r="M10" s="5"/>
      <c r="N10" s="5">
        <v>500</v>
      </c>
      <c r="O10" s="14">
        <f>SUM(P10:X10)</f>
        <v>21600</v>
      </c>
      <c r="P10" s="15">
        <v>0</v>
      </c>
      <c r="Q10" s="15">
        <v>0</v>
      </c>
      <c r="R10" s="15">
        <v>0</v>
      </c>
      <c r="S10" s="15">
        <v>6000</v>
      </c>
      <c r="T10" s="15">
        <v>6000</v>
      </c>
      <c r="U10" s="15">
        <v>0</v>
      </c>
      <c r="V10" s="15">
        <v>3200</v>
      </c>
      <c r="W10" s="15">
        <v>3200</v>
      </c>
      <c r="X10" s="15">
        <v>3200</v>
      </c>
    </row>
    <row r="11" spans="1:24" x14ac:dyDescent="0.25">
      <c r="A11" s="5" t="s">
        <v>23</v>
      </c>
      <c r="B11" s="5"/>
      <c r="C11" s="5">
        <f>SUM(D11,400)</f>
        <v>43155</v>
      </c>
      <c r="D11" s="5">
        <f>SUM(E11:O11)</f>
        <v>42755</v>
      </c>
      <c r="E11" s="5">
        <v>1500</v>
      </c>
      <c r="F11" s="5">
        <v>1500</v>
      </c>
      <c r="G11" s="5">
        <v>1920</v>
      </c>
      <c r="H11" s="5"/>
      <c r="I11" s="5">
        <v>2525</v>
      </c>
      <c r="J11" s="5"/>
      <c r="K11" s="5">
        <v>2100</v>
      </c>
      <c r="L11" s="5">
        <v>2160</v>
      </c>
      <c r="M11" s="5"/>
      <c r="N11" s="5">
        <v>0</v>
      </c>
      <c r="O11" s="14">
        <f>SUM(P11:X11)</f>
        <v>31050</v>
      </c>
      <c r="P11" s="15">
        <v>5500</v>
      </c>
      <c r="Q11" s="15">
        <v>5500</v>
      </c>
      <c r="R11" s="15">
        <v>5500</v>
      </c>
      <c r="S11" s="15">
        <v>0</v>
      </c>
      <c r="T11" s="15">
        <v>0</v>
      </c>
      <c r="U11" s="15">
        <v>5500</v>
      </c>
      <c r="V11" s="15">
        <v>3200</v>
      </c>
      <c r="W11" s="15">
        <v>2650</v>
      </c>
      <c r="X11" s="15">
        <v>3200</v>
      </c>
    </row>
    <row r="12" spans="1:24" x14ac:dyDescent="0.25">
      <c r="A12" s="5" t="s">
        <v>24</v>
      </c>
      <c r="B12" s="5"/>
      <c r="C12" s="5">
        <f>SUM(D12,400)</f>
        <v>35025</v>
      </c>
      <c r="D12" s="5">
        <f>SUM(E12:O12)</f>
        <v>34625</v>
      </c>
      <c r="E12" s="5">
        <v>1500</v>
      </c>
      <c r="F12" s="5">
        <v>1500</v>
      </c>
      <c r="G12" s="5">
        <v>1920</v>
      </c>
      <c r="H12" s="5"/>
      <c r="I12" s="5">
        <v>1925</v>
      </c>
      <c r="J12" s="5"/>
      <c r="K12" s="5">
        <v>1680</v>
      </c>
      <c r="L12" s="5"/>
      <c r="M12" s="5"/>
      <c r="N12" s="5">
        <v>0</v>
      </c>
      <c r="O12" s="14">
        <f>SUM(P12:X12)</f>
        <v>26100</v>
      </c>
      <c r="P12" s="15">
        <v>5500</v>
      </c>
      <c r="Q12" s="15">
        <v>5500</v>
      </c>
      <c r="R12" s="15">
        <v>5500</v>
      </c>
      <c r="S12" s="15">
        <v>0</v>
      </c>
      <c r="T12" s="15">
        <v>0</v>
      </c>
      <c r="U12" s="15">
        <v>0</v>
      </c>
      <c r="V12" s="15">
        <v>3200</v>
      </c>
      <c r="W12" s="15">
        <v>3200</v>
      </c>
      <c r="X12" s="15">
        <v>3200</v>
      </c>
    </row>
    <row r="13" spans="1:24" x14ac:dyDescent="0.25">
      <c r="A13" s="5" t="s">
        <v>25</v>
      </c>
      <c r="B13" s="5"/>
      <c r="C13" s="5">
        <f>SUM(D13,400)</f>
        <v>40345</v>
      </c>
      <c r="D13" s="5">
        <f>SUM(E13:O13)</f>
        <v>39945</v>
      </c>
      <c r="E13" s="5">
        <v>1500</v>
      </c>
      <c r="F13" s="5">
        <v>1500</v>
      </c>
      <c r="G13" s="5">
        <v>1920</v>
      </c>
      <c r="H13" s="5">
        <v>1740</v>
      </c>
      <c r="I13" s="5">
        <v>1925</v>
      </c>
      <c r="J13" s="5"/>
      <c r="K13" s="5">
        <v>2100</v>
      </c>
      <c r="L13" s="5">
        <v>2160</v>
      </c>
      <c r="M13" s="5"/>
      <c r="N13" s="5">
        <v>0</v>
      </c>
      <c r="O13" s="14">
        <f>SUM(P13:X13)</f>
        <v>27100</v>
      </c>
      <c r="P13" s="15">
        <v>0</v>
      </c>
      <c r="Q13" s="15">
        <v>0</v>
      </c>
      <c r="R13" s="15">
        <v>0</v>
      </c>
      <c r="S13" s="15">
        <v>6000</v>
      </c>
      <c r="T13" s="15">
        <v>6000</v>
      </c>
      <c r="U13" s="15">
        <v>5500</v>
      </c>
      <c r="V13" s="15">
        <v>3200</v>
      </c>
      <c r="W13" s="15">
        <v>3200</v>
      </c>
      <c r="X13" s="15">
        <v>3200</v>
      </c>
    </row>
    <row r="14" spans="1:24" x14ac:dyDescent="0.25">
      <c r="A14" s="5" t="s">
        <v>26</v>
      </c>
      <c r="B14" s="5"/>
      <c r="C14" s="5">
        <f>SUM(D14)</f>
        <v>62010</v>
      </c>
      <c r="D14" s="5">
        <f>SUM(E14:O14)</f>
        <v>62010</v>
      </c>
      <c r="E14" s="5">
        <v>1000</v>
      </c>
      <c r="F14" s="5">
        <v>1000</v>
      </c>
      <c r="G14" s="5">
        <v>660</v>
      </c>
      <c r="H14" s="5">
        <v>720</v>
      </c>
      <c r="I14" s="5">
        <v>650</v>
      </c>
      <c r="J14" s="5">
        <v>720</v>
      </c>
      <c r="K14" s="5">
        <v>600</v>
      </c>
      <c r="L14" s="5">
        <v>660</v>
      </c>
      <c r="M14" s="5"/>
      <c r="N14" s="5">
        <v>0</v>
      </c>
      <c r="O14" s="14">
        <f>SUM(P14:X14)</f>
        <v>56000</v>
      </c>
      <c r="P14" s="15">
        <v>0</v>
      </c>
      <c r="Q14" s="15">
        <v>0</v>
      </c>
      <c r="R14" s="15">
        <v>0</v>
      </c>
      <c r="S14" s="15">
        <v>12000</v>
      </c>
      <c r="T14" s="15">
        <v>12000</v>
      </c>
      <c r="U14" s="15">
        <v>11000</v>
      </c>
      <c r="V14" s="15">
        <v>7000</v>
      </c>
      <c r="W14" s="15">
        <v>7000</v>
      </c>
      <c r="X14" s="15">
        <v>7000</v>
      </c>
    </row>
    <row r="15" spans="1:24" x14ac:dyDescent="0.25">
      <c r="A15" s="16" t="s">
        <v>33</v>
      </c>
      <c r="B15">
        <f>SUM(C15:X15)</f>
        <v>193</v>
      </c>
      <c r="O15" s="18">
        <v>0</v>
      </c>
      <c r="P15" s="17">
        <v>23</v>
      </c>
      <c r="Q15" s="17">
        <v>23</v>
      </c>
      <c r="R15" s="17">
        <v>23</v>
      </c>
      <c r="S15" s="17">
        <v>28</v>
      </c>
      <c r="T15" s="17">
        <v>28</v>
      </c>
      <c r="U15" s="17">
        <v>23</v>
      </c>
      <c r="V15" s="17">
        <v>15</v>
      </c>
      <c r="W15" s="17">
        <v>15</v>
      </c>
      <c r="X15" s="17">
        <v>15</v>
      </c>
    </row>
    <row r="16" spans="1:24" x14ac:dyDescent="0.25">
      <c r="A16" s="16" t="s">
        <v>34</v>
      </c>
      <c r="B16">
        <f>PRODUCT(B5,1.4)</f>
        <v>112621.59999999999</v>
      </c>
      <c r="C16">
        <f>B6</f>
        <v>88799.5</v>
      </c>
      <c r="D16">
        <f>PRODUCT(B7,1.4)</f>
        <v>114466.09999999999</v>
      </c>
      <c r="E16">
        <f>B8</f>
        <v>49266</v>
      </c>
    </row>
    <row r="17" spans="1:5" x14ac:dyDescent="0.25">
      <c r="A17" s="16" t="s">
        <v>35</v>
      </c>
      <c r="B17">
        <f>B5</f>
        <v>80444</v>
      </c>
      <c r="C17">
        <f>B6*1.3</f>
        <v>115439.35</v>
      </c>
      <c r="D17">
        <f>B7*1.3</f>
        <v>106289.95</v>
      </c>
      <c r="E17">
        <f>B8</f>
        <v>49266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HIPER</cp:lastModifiedBy>
  <dcterms:created xsi:type="dcterms:W3CDTF">2022-09-22T09:33:21Z</dcterms:created>
  <dcterms:modified xsi:type="dcterms:W3CDTF">2025-05-13T20:14:10Z</dcterms:modified>
</cp:coreProperties>
</file>