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Sheet1 (2)" sheetId="2" state="visible" r:id="rId3"/>
    <sheet name="Sheet2" sheetId="3" state="visible" r:id="rId4"/>
    <sheet name="Sheet3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<sst xmlns="http://schemas.openxmlformats.org/spreadsheetml/2006/main" count="261" uniqueCount="127">
  <si>
    <t xml:space="preserve">מרכז המעגל</t>
  </si>
  <si>
    <t xml:space="preserve">רדיוס (סמ)</t>
  </si>
  <si>
    <t xml:space="preserve">LON1 </t>
  </si>
  <si>
    <t xml:space="preserve">LAT1</t>
  </si>
  <si>
    <t xml:space="preserve">Distance</t>
  </si>
  <si>
    <t xml:space="preserve">LON2</t>
  </si>
  <si>
    <t xml:space="preserve">LAT2</t>
  </si>
  <si>
    <t xml:space="preserve">מעלות</t>
  </si>
  <si>
    <t xml:space="preserve">, </t>
  </si>
  <si>
    <t xml:space="preserve">`</t>
  </si>
  <si>
    <t xml:space="preserve">LON</t>
  </si>
  <si>
    <t xml:space="preserve">LAT</t>
  </si>
  <si>
    <t xml:space="preserve">35.04751, 470},</t>
  </si>
  <si>
    <t xml:space="preserve">{32.63585,</t>
  </si>
  <si>
    <t xml:space="preserve">35.04748, 470},</t>
  </si>
  <si>
    <t xml:space="preserve">35.04745, 470},</t>
  </si>
  <si>
    <t xml:space="preserve">35.04741, 470},</t>
  </si>
  <si>
    <t xml:space="preserve">{32.63586,</t>
  </si>
  <si>
    <t xml:space="preserve">35.04738, 470},</t>
  </si>
  <si>
    <t xml:space="preserve">{32.63587,</t>
  </si>
  <si>
    <t xml:space="preserve">35.04735, 470},</t>
  </si>
  <si>
    <t xml:space="preserve">{32.63588,</t>
  </si>
  <si>
    <t xml:space="preserve">35.04732, 470},</t>
  </si>
  <si>
    <t xml:space="preserve">{32.63589,</t>
  </si>
  <si>
    <t xml:space="preserve">35.04729, 470},</t>
  </si>
  <si>
    <t xml:space="preserve">{32.63590,</t>
  </si>
  <si>
    <t xml:space="preserve">35.04727, 470},</t>
  </si>
  <si>
    <t xml:space="preserve">{32.63591,</t>
  </si>
  <si>
    <t xml:space="preserve">35.04724, 470},</t>
  </si>
  <si>
    <t xml:space="preserve">{32.63593,</t>
  </si>
  <si>
    <t xml:space="preserve">35.04721, 470},</t>
  </si>
  <si>
    <t xml:space="preserve">{32.63595,</t>
  </si>
  <si>
    <t xml:space="preserve">35.04719, 470},</t>
  </si>
  <si>
    <t xml:space="preserve">{32.63597,</t>
  </si>
  <si>
    <t xml:space="preserve">35.04717, 470},</t>
  </si>
  <si>
    <t xml:space="preserve">{32.63599,</t>
  </si>
  <si>
    <t xml:space="preserve">35.04714, 470},</t>
  </si>
  <si>
    <t xml:space="preserve">{32.63601,</t>
  </si>
  <si>
    <t xml:space="preserve">35.04712, 470},</t>
  </si>
  <si>
    <t xml:space="preserve">{32.63603,</t>
  </si>
  <si>
    <t xml:space="preserve">35.04710, 470},</t>
  </si>
  <si>
    <t xml:space="preserve">{32.63606,</t>
  </si>
  <si>
    <t xml:space="preserve">35.04709, 470},</t>
  </si>
  <si>
    <t xml:space="preserve">{32.63608,</t>
  </si>
  <si>
    <t xml:space="preserve">35.04707, 470},</t>
  </si>
  <si>
    <t xml:space="preserve">{32.63611,</t>
  </si>
  <si>
    <t xml:space="preserve">35.04706, 470},</t>
  </si>
  <si>
    <t xml:space="preserve">{32.63614,</t>
  </si>
  <si>
    <t xml:space="preserve">35.04704, 470},</t>
  </si>
  <si>
    <t xml:space="preserve">{32.63617,</t>
  </si>
  <si>
    <t xml:space="preserve">35.04703, 470},</t>
  </si>
  <si>
    <t xml:space="preserve">{32.63620,</t>
  </si>
  <si>
    <t xml:space="preserve">35.04702, 470},</t>
  </si>
  <si>
    <t xml:space="preserve">{32.63623,</t>
  </si>
  <si>
    <t xml:space="preserve">{32.63626,</t>
  </si>
  <si>
    <t xml:space="preserve">35.04701, 470},</t>
  </si>
  <si>
    <t xml:space="preserve">{32.63629,</t>
  </si>
  <si>
    <t xml:space="preserve">{32.63632,</t>
  </si>
  <si>
    <t xml:space="preserve">{32.63635,</t>
  </si>
  <si>
    <t xml:space="preserve">{32.63638,</t>
  </si>
  <si>
    <t xml:space="preserve">{32.63641,</t>
  </si>
  <si>
    <t xml:space="preserve">{32.63644,</t>
  </si>
  <si>
    <t xml:space="preserve">{32.63648,</t>
  </si>
  <si>
    <t xml:space="preserve">{32.63651,</t>
  </si>
  <si>
    <t xml:space="preserve">{32.63653,</t>
  </si>
  <si>
    <t xml:space="preserve">{32.63656,</t>
  </si>
  <si>
    <t xml:space="preserve">{32.63659,</t>
  </si>
  <si>
    <t xml:space="preserve">{32.63662,</t>
  </si>
  <si>
    <t xml:space="preserve">{32.63664,</t>
  </si>
  <si>
    <t xml:space="preserve">{32.63667,</t>
  </si>
  <si>
    <t xml:space="preserve">{32.63669,</t>
  </si>
  <si>
    <t xml:space="preserve">{32.63672,</t>
  </si>
  <si>
    <t xml:space="preserve">{32.63674,</t>
  </si>
  <si>
    <t xml:space="preserve">{32.63676,</t>
  </si>
  <si>
    <t xml:space="preserve">{32.63677,</t>
  </si>
  <si>
    <t xml:space="preserve">{32.63679,</t>
  </si>
  <si>
    <t xml:space="preserve">{32.63680,</t>
  </si>
  <si>
    <t xml:space="preserve">{32.63682,</t>
  </si>
  <si>
    <t xml:space="preserve">{32.63683,</t>
  </si>
  <si>
    <t xml:space="preserve">{32.63684,</t>
  </si>
  <si>
    <t xml:space="preserve">{32.63685,</t>
  </si>
  <si>
    <t xml:space="preserve">35.04754, 470},</t>
  </si>
  <si>
    <t xml:space="preserve">35.04757, 470},</t>
  </si>
  <si>
    <t xml:space="preserve">35.04760, 470},</t>
  </si>
  <si>
    <t xml:space="preserve">35.04763, 470},</t>
  </si>
  <si>
    <t xml:space="preserve">35.04766, 470},</t>
  </si>
  <si>
    <t xml:space="preserve">35.04769, 470},</t>
  </si>
  <si>
    <t xml:space="preserve">35.04772, 470},</t>
  </si>
  <si>
    <t xml:space="preserve">35.04775, 470},</t>
  </si>
  <si>
    <t xml:space="preserve">35.04778, 470},</t>
  </si>
  <si>
    <t xml:space="preserve">{32.63592,</t>
  </si>
  <si>
    <t xml:space="preserve">35.04780, 470},</t>
  </si>
  <si>
    <t xml:space="preserve">{32.63594,</t>
  </si>
  <si>
    <t xml:space="preserve">35.04783, 470},</t>
  </si>
  <si>
    <t xml:space="preserve">{32.63596,</t>
  </si>
  <si>
    <t xml:space="preserve">35.04785, 470},</t>
  </si>
  <si>
    <t xml:space="preserve">{32.63598,</t>
  </si>
  <si>
    <t xml:space="preserve">35.04787, 470},</t>
  </si>
  <si>
    <t xml:space="preserve">{32.63600,</t>
  </si>
  <si>
    <t xml:space="preserve">35.04789, 470},</t>
  </si>
  <si>
    <t xml:space="preserve">35.04791, 470},</t>
  </si>
  <si>
    <t xml:space="preserve">{32.63605,</t>
  </si>
  <si>
    <t xml:space="preserve">35.04793, 470},</t>
  </si>
  <si>
    <t xml:space="preserve">35.04795, 470},</t>
  </si>
  <si>
    <t xml:space="preserve">35.04796, 470},</t>
  </si>
  <si>
    <t xml:space="preserve">{32.63613,</t>
  </si>
  <si>
    <t xml:space="preserve">35.04797, 470},</t>
  </si>
  <si>
    <t xml:space="preserve">{32.63616,</t>
  </si>
  <si>
    <t xml:space="preserve">35.04798, 470},</t>
  </si>
  <si>
    <t xml:space="preserve">{32.63619,</t>
  </si>
  <si>
    <t xml:space="preserve">35.04799, 470},</t>
  </si>
  <si>
    <t xml:space="preserve">{32.63622,</t>
  </si>
  <si>
    <t xml:space="preserve">35.04800, 470},</t>
  </si>
  <si>
    <t xml:space="preserve">{32.63625,</t>
  </si>
  <si>
    <t xml:space="preserve">{32.63628,</t>
  </si>
  <si>
    <t xml:space="preserve">35.04801, 470},</t>
  </si>
  <si>
    <t xml:space="preserve">{32.63631,</t>
  </si>
  <si>
    <t xml:space="preserve">{32.63647,</t>
  </si>
  <si>
    <t xml:space="preserve">{32.63650,</t>
  </si>
  <si>
    <t xml:space="preserve">{32.63661,</t>
  </si>
  <si>
    <t xml:space="preserve">{32.63666,</t>
  </si>
  <si>
    <t xml:space="preserve">{32.63671,</t>
  </si>
  <si>
    <t xml:space="preserve">{32.63673,</t>
  </si>
  <si>
    <t xml:space="preserve">{32.63675,</t>
  </si>
  <si>
    <t xml:space="preserve">{32.63678,</t>
  </si>
  <si>
    <t xml:space="preserve">{32.63681,</t>
  </si>
  <si>
    <t xml:space="preserve">35.04754, 470}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</si>
</sst>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000"/>
    <numFmt numFmtId="167" formatCode="0.0"/>
  </numFmts>
  <fonts count="7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LAT2</a:t>
            </a:r>
          </a:p>
        </c:rich>
      </c:tx>
      <c:overlay val="0"/>
      <c:spPr>
        <a:noFill/>
        <a:ln w="648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LAT2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Sheet1!$J$7:$J$36</c:f>
              <c:numCache>
                <c:formatCode>General</c:formatCode>
                <c:ptCount val="30"/>
                <c:pt idx="0">
                  <c:v>35.0480066147674</c:v>
                </c:pt>
                <c:pt idx="1">
                  <c:v>35.0480045609477</c:v>
                </c:pt>
                <c:pt idx="2">
                  <c:v>35.0480011441703</c:v>
                </c:pt>
                <c:pt idx="3">
                  <c:v>35.0479963738004</c:v>
                </c:pt>
                <c:pt idx="4">
                  <c:v>35.0479902629131</c:v>
                </c:pt>
                <c:pt idx="5">
                  <c:v>35.0479828282581</c:v>
                </c:pt>
                <c:pt idx="6">
                  <c:v>35.0479740902132</c:v>
                </c:pt>
                <c:pt idx="7">
                  <c:v>35.0479640727288</c:v>
                </c:pt>
                <c:pt idx="8">
                  <c:v>35.0479528032621</c:v>
                </c:pt>
                <c:pt idx="9">
                  <c:v>35.0479403127019</c:v>
                </c:pt>
                <c:pt idx="10">
                  <c:v>35.047926635284</c:v>
                </c:pt>
                <c:pt idx="11">
                  <c:v>35.0479118084972</c:v>
                </c:pt>
                <c:pt idx="12">
                  <c:v>35.0478958729807</c:v>
                </c:pt>
                <c:pt idx="13">
                  <c:v>35.0478788724127</c:v>
                </c:pt>
                <c:pt idx="14">
                  <c:v>35.0478608533906</c:v>
                </c:pt>
                <c:pt idx="15">
                  <c:v>35.0478418653032</c:v>
                </c:pt>
                <c:pt idx="16">
                  <c:v>35.0478219601955</c:v>
                </c:pt>
                <c:pt idx="17">
                  <c:v>35.0478011926261</c:v>
                </c:pt>
                <c:pt idx="18">
                  <c:v>35.0477796195175</c:v>
                </c:pt>
                <c:pt idx="19">
                  <c:v>35.0477573</c:v>
                </c:pt>
                <c:pt idx="20">
                  <c:v>35.0477342952499</c:v>
                </c:pt>
                <c:pt idx="21">
                  <c:v>35.0477106683215</c:v>
                </c:pt>
                <c:pt idx="22">
                  <c:v>35.0476864839748</c:v>
                </c:pt>
                <c:pt idx="23">
                  <c:v>35.0476618084972</c:v>
                </c:pt>
                <c:pt idx="24">
                  <c:v>35.0476367095226</c:v>
                </c:pt>
                <c:pt idx="25">
                  <c:v>35.0476112558454</c:v>
                </c:pt>
                <c:pt idx="26">
                  <c:v>35.0475855172325</c:v>
                </c:pt>
                <c:pt idx="27">
                  <c:v>35.0475595642316</c:v>
                </c:pt>
                <c:pt idx="28">
                  <c:v>35.0475334679781</c:v>
                </c:pt>
                <c:pt idx="29">
                  <c:v>35.0475073</c:v>
                </c:pt>
              </c:numCache>
            </c:numRef>
          </c:xVal>
          <c:yVal>
            <c:numRef>
              <c:f>Sheet1!$K$7:$K$36</c:f>
              <c:numCache>
                <c:formatCode>General</c:formatCode>
                <c:ptCount val="30"/>
                <c:pt idx="0">
                  <c:v>32.6363242320219</c:v>
                </c:pt>
                <c:pt idx="1">
                  <c:v>32.6362981357684</c:v>
                </c:pt>
                <c:pt idx="2">
                  <c:v>32.6362721827675</c:v>
                </c:pt>
                <c:pt idx="3">
                  <c:v>32.6362464441546</c:v>
                </c:pt>
                <c:pt idx="4">
                  <c:v>32.6362209904774</c:v>
                </c:pt>
                <c:pt idx="5">
                  <c:v>32.6361958915028</c:v>
                </c:pt>
                <c:pt idx="6">
                  <c:v>32.6361712160252</c:v>
                </c:pt>
                <c:pt idx="7">
                  <c:v>32.6361470316785</c:v>
                </c:pt>
                <c:pt idx="8">
                  <c:v>32.6361234047501</c:v>
                </c:pt>
                <c:pt idx="9">
                  <c:v>32.6361004</c:v>
                </c:pt>
                <c:pt idx="10">
                  <c:v>32.6360780804825</c:v>
                </c:pt>
                <c:pt idx="11">
                  <c:v>32.6360565073738</c:v>
                </c:pt>
                <c:pt idx="12">
                  <c:v>32.6360357398045</c:v>
                </c:pt>
                <c:pt idx="13">
                  <c:v>32.6360158346968</c:v>
                </c:pt>
                <c:pt idx="14">
                  <c:v>32.6359968466094</c:v>
                </c:pt>
                <c:pt idx="15">
                  <c:v>32.6359788275873</c:v>
                </c:pt>
                <c:pt idx="16">
                  <c:v>32.6359618270193</c:v>
                </c:pt>
                <c:pt idx="17">
                  <c:v>32.6359458915028</c:v>
                </c:pt>
                <c:pt idx="18">
                  <c:v>32.635931064716</c:v>
                </c:pt>
                <c:pt idx="19">
                  <c:v>32.6359173872981</c:v>
                </c:pt>
                <c:pt idx="20">
                  <c:v>32.6359048967379</c:v>
                </c:pt>
                <c:pt idx="21">
                  <c:v>32.6358936272712</c:v>
                </c:pt>
                <c:pt idx="22">
                  <c:v>32.6358836097868</c:v>
                </c:pt>
                <c:pt idx="23">
                  <c:v>32.6358748717418</c:v>
                </c:pt>
                <c:pt idx="24">
                  <c:v>32.6358674370868</c:v>
                </c:pt>
                <c:pt idx="25">
                  <c:v>32.6358613261996</c:v>
                </c:pt>
                <c:pt idx="26">
                  <c:v>32.6358565558297</c:v>
                </c:pt>
                <c:pt idx="27">
                  <c:v>32.6358531390523</c:v>
                </c:pt>
                <c:pt idx="28">
                  <c:v>32.6358510852326</c:v>
                </c:pt>
                <c:pt idx="29">
                  <c:v>32.6358504</c:v>
                </c:pt>
              </c:numCache>
            </c:numRef>
          </c:yVal>
          <c:smooth val="0"/>
        </c:ser>
        <c:axId val="95233036"/>
        <c:axId val="57832096"/>
      </c:scatterChart>
      <c:valAx>
        <c:axId val="952330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832096"/>
        <c:crosses val="autoZero"/>
        <c:crossBetween val="midCat"/>
      </c:valAx>
      <c:valAx>
        <c:axId val="578320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33036"/>
        <c:crosses val="autoZero"/>
        <c:crossBetween val="midCat"/>
      </c:valAx>
      <c:spPr>
        <a:noFill/>
        <a:ln w="648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LAT2</a:t>
            </a:r>
          </a:p>
        </c:rich>
      </c:tx>
      <c:overlay val="0"/>
      <c:spPr>
        <a:noFill/>
        <a:ln w="648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Sheet1!$P$6</c:f>
              <c:strCache>
                <c:ptCount val="1"/>
                <c:pt idx="0">
                  <c:v>LAT2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Sheet1!$O$7:$O$36</c:f>
              <c:numCache>
                <c:formatCode>General</c:formatCode>
                <c:ptCount val="30"/>
                <c:pt idx="0">
                  <c:v>35.0474811320219</c:v>
                </c:pt>
                <c:pt idx="1">
                  <c:v>35.0474550357684</c:v>
                </c:pt>
                <c:pt idx="2">
                  <c:v>35.0474290827675</c:v>
                </c:pt>
                <c:pt idx="3">
                  <c:v>35.0474033441546</c:v>
                </c:pt>
                <c:pt idx="4">
                  <c:v>35.0473778904774</c:v>
                </c:pt>
                <c:pt idx="5">
                  <c:v>35.0473527915028</c:v>
                </c:pt>
                <c:pt idx="6">
                  <c:v>35.0473281160252</c:v>
                </c:pt>
                <c:pt idx="7">
                  <c:v>35.0473039316785</c:v>
                </c:pt>
                <c:pt idx="8">
                  <c:v>35.0472803047501</c:v>
                </c:pt>
                <c:pt idx="9">
                  <c:v>35.0472573</c:v>
                </c:pt>
                <c:pt idx="10">
                  <c:v>35.0472349804825</c:v>
                </c:pt>
                <c:pt idx="11">
                  <c:v>35.0472134073739</c:v>
                </c:pt>
                <c:pt idx="12">
                  <c:v>35.0471926398045</c:v>
                </c:pt>
                <c:pt idx="13">
                  <c:v>35.0471727346968</c:v>
                </c:pt>
                <c:pt idx="14">
                  <c:v>35.0471537466094</c:v>
                </c:pt>
                <c:pt idx="15">
                  <c:v>35.0471357275873</c:v>
                </c:pt>
                <c:pt idx="16">
                  <c:v>35.0471187270193</c:v>
                </c:pt>
                <c:pt idx="17">
                  <c:v>35.0471027915028</c:v>
                </c:pt>
                <c:pt idx="18">
                  <c:v>35.047087964716</c:v>
                </c:pt>
                <c:pt idx="19">
                  <c:v>35.0470742872981</c:v>
                </c:pt>
                <c:pt idx="20">
                  <c:v>35.0470617967379</c:v>
                </c:pt>
                <c:pt idx="21">
                  <c:v>35.0470505272712</c:v>
                </c:pt>
                <c:pt idx="22">
                  <c:v>35.0470405097868</c:v>
                </c:pt>
                <c:pt idx="23">
                  <c:v>35.0470317717418</c:v>
                </c:pt>
                <c:pt idx="24">
                  <c:v>35.0470243370869</c:v>
                </c:pt>
                <c:pt idx="25">
                  <c:v>35.0470182261996</c:v>
                </c:pt>
                <c:pt idx="26">
                  <c:v>35.0470134558297</c:v>
                </c:pt>
                <c:pt idx="27">
                  <c:v>35.0470100390523</c:v>
                </c:pt>
                <c:pt idx="28">
                  <c:v>35.0470079852326</c:v>
                </c:pt>
                <c:pt idx="29">
                  <c:v>35.0470073</c:v>
                </c:pt>
              </c:numCache>
            </c:numRef>
          </c:xVal>
          <c:yVal>
            <c:numRef>
              <c:f>Sheet1!$P$7:$P$36</c:f>
              <c:numCache>
                <c:formatCode>General</c:formatCode>
                <c:ptCount val="30"/>
                <c:pt idx="0">
                  <c:v>32.6358510852326</c:v>
                </c:pt>
                <c:pt idx="1">
                  <c:v>32.6358531390523</c:v>
                </c:pt>
                <c:pt idx="2">
                  <c:v>32.6358565558297</c:v>
                </c:pt>
                <c:pt idx="3">
                  <c:v>32.6358613261996</c:v>
                </c:pt>
                <c:pt idx="4">
                  <c:v>32.6358674370868</c:v>
                </c:pt>
                <c:pt idx="5">
                  <c:v>32.6358748717418</c:v>
                </c:pt>
                <c:pt idx="6">
                  <c:v>32.6358836097868</c:v>
                </c:pt>
                <c:pt idx="7">
                  <c:v>32.6358936272712</c:v>
                </c:pt>
                <c:pt idx="8">
                  <c:v>32.6359048967379</c:v>
                </c:pt>
                <c:pt idx="9">
                  <c:v>32.6359173872981</c:v>
                </c:pt>
                <c:pt idx="10">
                  <c:v>32.635931064716</c:v>
                </c:pt>
                <c:pt idx="11">
                  <c:v>32.6359458915028</c:v>
                </c:pt>
                <c:pt idx="12">
                  <c:v>32.6359618270193</c:v>
                </c:pt>
                <c:pt idx="13">
                  <c:v>32.6359788275873</c:v>
                </c:pt>
                <c:pt idx="14">
                  <c:v>32.6359968466094</c:v>
                </c:pt>
                <c:pt idx="15">
                  <c:v>32.6360158346968</c:v>
                </c:pt>
                <c:pt idx="16">
                  <c:v>32.6360357398045</c:v>
                </c:pt>
                <c:pt idx="17">
                  <c:v>32.6360565073738</c:v>
                </c:pt>
                <c:pt idx="18">
                  <c:v>32.6360780804825</c:v>
                </c:pt>
                <c:pt idx="19">
                  <c:v>32.6361004</c:v>
                </c:pt>
                <c:pt idx="20">
                  <c:v>32.6361234047501</c:v>
                </c:pt>
                <c:pt idx="21">
                  <c:v>32.6361470316785</c:v>
                </c:pt>
                <c:pt idx="22">
                  <c:v>32.6361712160252</c:v>
                </c:pt>
                <c:pt idx="23">
                  <c:v>32.6361958915028</c:v>
                </c:pt>
                <c:pt idx="24">
                  <c:v>32.6362209904774</c:v>
                </c:pt>
                <c:pt idx="25">
                  <c:v>32.6362464441546</c:v>
                </c:pt>
                <c:pt idx="26">
                  <c:v>32.6362721827675</c:v>
                </c:pt>
                <c:pt idx="27">
                  <c:v>32.6362981357684</c:v>
                </c:pt>
                <c:pt idx="28">
                  <c:v>32.6363242320219</c:v>
                </c:pt>
                <c:pt idx="29">
                  <c:v>32.6363504</c:v>
                </c:pt>
              </c:numCache>
            </c:numRef>
          </c:yVal>
          <c:smooth val="0"/>
        </c:ser>
        <c:axId val="163345"/>
        <c:axId val="83745863"/>
      </c:scatterChart>
      <c:valAx>
        <c:axId val="1633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45863"/>
        <c:crosses val="autoZero"/>
        <c:crossBetween val="midCat"/>
      </c:valAx>
      <c:valAx>
        <c:axId val="837458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3345"/>
        <c:crosses val="autoZero"/>
        <c:crossBetween val="midCat"/>
      </c:valAx>
      <c:spPr>
        <a:noFill/>
        <a:ln w="648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LAT2</a:t>
            </a:r>
          </a:p>
        </c:rich>
      </c:tx>
      <c:overlay val="0"/>
      <c:spPr>
        <a:noFill/>
        <a:ln w="648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Sheet1!$U$6</c:f>
              <c:strCache>
                <c:ptCount val="1"/>
                <c:pt idx="0">
                  <c:v>LAT2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Sheet1!$T$7:$T$36</c:f>
              <c:numCache>
                <c:formatCode>General</c:formatCode>
                <c:ptCount val="30"/>
                <c:pt idx="0">
                  <c:v>35.0470079852326</c:v>
                </c:pt>
                <c:pt idx="1">
                  <c:v>35.0470100390523</c:v>
                </c:pt>
                <c:pt idx="2">
                  <c:v>35.0470134558297</c:v>
                </c:pt>
                <c:pt idx="3">
                  <c:v>35.0470182261996</c:v>
                </c:pt>
                <c:pt idx="4">
                  <c:v>35.0470243370869</c:v>
                </c:pt>
                <c:pt idx="5">
                  <c:v>35.0470317717418</c:v>
                </c:pt>
                <c:pt idx="6">
                  <c:v>35.0470405097868</c:v>
                </c:pt>
                <c:pt idx="7">
                  <c:v>35.0470505272712</c:v>
                </c:pt>
                <c:pt idx="8">
                  <c:v>35.0470617967379</c:v>
                </c:pt>
                <c:pt idx="9">
                  <c:v>35.0470742872981</c:v>
                </c:pt>
                <c:pt idx="10">
                  <c:v>35.047087964716</c:v>
                </c:pt>
                <c:pt idx="11">
                  <c:v>35.0471027915028</c:v>
                </c:pt>
                <c:pt idx="12">
                  <c:v>35.0471187270193</c:v>
                </c:pt>
                <c:pt idx="13">
                  <c:v>35.0471357275873</c:v>
                </c:pt>
                <c:pt idx="14">
                  <c:v>35.0471537466094</c:v>
                </c:pt>
                <c:pt idx="15">
                  <c:v>35.0471727346968</c:v>
                </c:pt>
                <c:pt idx="16">
                  <c:v>35.0471926398045</c:v>
                </c:pt>
                <c:pt idx="17">
                  <c:v>35.0472134073739</c:v>
                </c:pt>
                <c:pt idx="18">
                  <c:v>35.0472349804825</c:v>
                </c:pt>
                <c:pt idx="19">
                  <c:v>35.0472573</c:v>
                </c:pt>
                <c:pt idx="20">
                  <c:v>35.0472803047501</c:v>
                </c:pt>
                <c:pt idx="21">
                  <c:v>35.0473039316785</c:v>
                </c:pt>
                <c:pt idx="22">
                  <c:v>35.0473281160252</c:v>
                </c:pt>
                <c:pt idx="23">
                  <c:v>35.0473527915028</c:v>
                </c:pt>
                <c:pt idx="24">
                  <c:v>35.0473778904774</c:v>
                </c:pt>
                <c:pt idx="25">
                  <c:v>35.0474033441546</c:v>
                </c:pt>
                <c:pt idx="26">
                  <c:v>35.0474290827675</c:v>
                </c:pt>
                <c:pt idx="27">
                  <c:v>35.0474550357684</c:v>
                </c:pt>
                <c:pt idx="28">
                  <c:v>35.0474811320219</c:v>
                </c:pt>
                <c:pt idx="29">
                  <c:v>35.0475073</c:v>
                </c:pt>
              </c:numCache>
            </c:numRef>
          </c:xVal>
          <c:yVal>
            <c:numRef>
              <c:f>Sheet1!$U$7:$U$36</c:f>
              <c:numCache>
                <c:formatCode>General</c:formatCode>
                <c:ptCount val="30"/>
                <c:pt idx="0">
                  <c:v>32.6363765679781</c:v>
                </c:pt>
                <c:pt idx="1">
                  <c:v>32.6364026642316</c:v>
                </c:pt>
                <c:pt idx="2">
                  <c:v>32.6364286172325</c:v>
                </c:pt>
                <c:pt idx="3">
                  <c:v>32.6364543558454</c:v>
                </c:pt>
                <c:pt idx="4">
                  <c:v>32.6364798095225</c:v>
                </c:pt>
                <c:pt idx="5">
                  <c:v>32.6365049084972</c:v>
                </c:pt>
                <c:pt idx="6">
                  <c:v>32.6365295839748</c:v>
                </c:pt>
                <c:pt idx="7">
                  <c:v>32.6365537683215</c:v>
                </c:pt>
                <c:pt idx="8">
                  <c:v>32.6365773952499</c:v>
                </c:pt>
                <c:pt idx="9">
                  <c:v>32.6366004</c:v>
                </c:pt>
                <c:pt idx="10">
                  <c:v>32.6366227195175</c:v>
                </c:pt>
                <c:pt idx="11">
                  <c:v>32.6366442926261</c:v>
                </c:pt>
                <c:pt idx="12">
                  <c:v>32.6366650601955</c:v>
                </c:pt>
                <c:pt idx="13">
                  <c:v>32.6366849653032</c:v>
                </c:pt>
                <c:pt idx="14">
                  <c:v>32.6367039533906</c:v>
                </c:pt>
                <c:pt idx="15">
                  <c:v>32.6367219724127</c:v>
                </c:pt>
                <c:pt idx="16">
                  <c:v>32.6367389729807</c:v>
                </c:pt>
                <c:pt idx="17">
                  <c:v>32.6367549084972</c:v>
                </c:pt>
                <c:pt idx="18">
                  <c:v>32.636769735284</c:v>
                </c:pt>
                <c:pt idx="19">
                  <c:v>32.6367834127019</c:v>
                </c:pt>
                <c:pt idx="20">
                  <c:v>32.6367959032621</c:v>
                </c:pt>
                <c:pt idx="21">
                  <c:v>32.6368071727288</c:v>
                </c:pt>
                <c:pt idx="22">
                  <c:v>32.6368171902132</c:v>
                </c:pt>
                <c:pt idx="23">
                  <c:v>32.6368259282581</c:v>
                </c:pt>
                <c:pt idx="24">
                  <c:v>32.6368333629131</c:v>
                </c:pt>
                <c:pt idx="25">
                  <c:v>32.6368394738004</c:v>
                </c:pt>
                <c:pt idx="26">
                  <c:v>32.6368442441703</c:v>
                </c:pt>
                <c:pt idx="27">
                  <c:v>32.6368476609477</c:v>
                </c:pt>
                <c:pt idx="28">
                  <c:v>32.6368497147674</c:v>
                </c:pt>
                <c:pt idx="29">
                  <c:v>32.6368504</c:v>
                </c:pt>
              </c:numCache>
            </c:numRef>
          </c:yVal>
          <c:smooth val="0"/>
        </c:ser>
        <c:axId val="66682685"/>
        <c:axId val="43666946"/>
      </c:scatterChart>
      <c:valAx>
        <c:axId val="666826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66946"/>
        <c:crosses val="autoZero"/>
        <c:crossBetween val="midCat"/>
      </c:valAx>
      <c:valAx>
        <c:axId val="436669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82685"/>
        <c:crosses val="autoZero"/>
        <c:crossBetween val="midCat"/>
      </c:valAx>
      <c:spPr>
        <a:noFill/>
        <a:ln w="648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LAT2</a:t>
            </a:r>
          </a:p>
        </c:rich>
      </c:tx>
      <c:overlay val="0"/>
      <c:spPr>
        <a:noFill/>
        <a:ln w="648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'Sheet1 (2)'!$F$6</c:f>
              <c:strCache>
                <c:ptCount val="1"/>
                <c:pt idx="0">
                  <c:v>LAT2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'Sheet1 (2)'!$E$7:$E$31</c:f>
              <c:numCache>
                <c:formatCode>General</c:formatCode>
                <c:ptCount val="25"/>
                <c:pt idx="0">
                  <c:v>35.0475073</c:v>
                </c:pt>
                <c:pt idx="1">
                  <c:v>35.0475386952598</c:v>
                </c:pt>
                <c:pt idx="2">
                  <c:v>35.0475699666168</c:v>
                </c:pt>
                <c:pt idx="3">
                  <c:v>35.0476009906573</c:v>
                </c:pt>
                <c:pt idx="4">
                  <c:v>35.0476316449436</c:v>
                </c:pt>
                <c:pt idx="5">
                  <c:v>35.0476618084972</c:v>
                </c:pt>
                <c:pt idx="6">
                  <c:v>35.0476913622763</c:v>
                </c:pt>
                <c:pt idx="7">
                  <c:v>35.0477201896458</c:v>
                </c:pt>
                <c:pt idx="8">
                  <c:v>35.0477481768371</c:v>
                </c:pt>
                <c:pt idx="9">
                  <c:v>35.0477752133975</c:v>
                </c:pt>
                <c:pt idx="10">
                  <c:v>35.0478011926261</c:v>
                </c:pt>
                <c:pt idx="11">
                  <c:v>35.0478260119949</c:v>
                </c:pt>
                <c:pt idx="12">
                  <c:v>35.047849573553</c:v>
                </c:pt>
                <c:pt idx="13">
                  <c:v>35.0478717843137</c:v>
                </c:pt>
                <c:pt idx="14">
                  <c:v>35.0478925566214</c:v>
                </c:pt>
                <c:pt idx="15">
                  <c:v>35.0479118084972</c:v>
                </c:pt>
                <c:pt idx="16">
                  <c:v>35.0479294639628</c:v>
                </c:pt>
                <c:pt idx="17">
                  <c:v>35.04794545334</c:v>
                </c:pt>
                <c:pt idx="18">
                  <c:v>35.0479597135262</c:v>
                </c:pt>
                <c:pt idx="19">
                  <c:v>35.0479721882429</c:v>
                </c:pt>
                <c:pt idx="20">
                  <c:v>35.0479828282581</c:v>
                </c:pt>
                <c:pt idx="21">
                  <c:v>35.0479915915806</c:v>
                </c:pt>
                <c:pt idx="22">
                  <c:v>35.0479984436254</c:v>
                </c:pt>
                <c:pt idx="23">
                  <c:v>35.0480033573507</c:v>
                </c:pt>
                <c:pt idx="24">
                  <c:v>35.0480063133642</c:v>
                </c:pt>
              </c:numCache>
            </c:numRef>
          </c:xVal>
          <c:yVal>
            <c:numRef>
              <c:f>'Sheet1 (2)'!$F$7:$F$31</c:f>
              <c:numCache>
                <c:formatCode>General</c:formatCode>
                <c:ptCount val="25"/>
                <c:pt idx="0">
                  <c:v>32.6368504</c:v>
                </c:pt>
                <c:pt idx="1">
                  <c:v>32.6368494133642</c:v>
                </c:pt>
                <c:pt idx="2">
                  <c:v>32.6368464573507</c:v>
                </c:pt>
                <c:pt idx="3">
                  <c:v>32.6368415436254</c:v>
                </c:pt>
                <c:pt idx="4">
                  <c:v>32.6368346915806</c:v>
                </c:pt>
                <c:pt idx="5">
                  <c:v>32.6368259282581</c:v>
                </c:pt>
                <c:pt idx="6">
                  <c:v>32.6368152882429</c:v>
                </c:pt>
                <c:pt idx="7">
                  <c:v>32.6368028135262</c:v>
                </c:pt>
                <c:pt idx="8">
                  <c:v>32.63678855334</c:v>
                </c:pt>
                <c:pt idx="9">
                  <c:v>32.6367725639628</c:v>
                </c:pt>
                <c:pt idx="10">
                  <c:v>32.6367549084972</c:v>
                </c:pt>
                <c:pt idx="11">
                  <c:v>32.6367356566214</c:v>
                </c:pt>
                <c:pt idx="12">
                  <c:v>32.6367148843137</c:v>
                </c:pt>
                <c:pt idx="13">
                  <c:v>32.636692673553</c:v>
                </c:pt>
                <c:pt idx="14">
                  <c:v>32.6366691119949</c:v>
                </c:pt>
                <c:pt idx="15">
                  <c:v>32.6366442926261</c:v>
                </c:pt>
                <c:pt idx="16">
                  <c:v>32.6366183133975</c:v>
                </c:pt>
                <c:pt idx="17">
                  <c:v>32.636591276837</c:v>
                </c:pt>
                <c:pt idx="18">
                  <c:v>32.6365632896458</c:v>
                </c:pt>
                <c:pt idx="19">
                  <c:v>32.6365344622763</c:v>
                </c:pt>
                <c:pt idx="20">
                  <c:v>32.6365049084972</c:v>
                </c:pt>
                <c:pt idx="21">
                  <c:v>32.6364747449436</c:v>
                </c:pt>
                <c:pt idx="22">
                  <c:v>32.6364440906573</c:v>
                </c:pt>
                <c:pt idx="23">
                  <c:v>32.6364130666168</c:v>
                </c:pt>
                <c:pt idx="24">
                  <c:v>32.6363817952598</c:v>
                </c:pt>
              </c:numCache>
            </c:numRef>
          </c:yVal>
          <c:smooth val="0"/>
        </c:ser>
        <c:axId val="38181844"/>
        <c:axId val="76260390"/>
      </c:scatterChart>
      <c:valAx>
        <c:axId val="381818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60390"/>
        <c:crosses val="autoZero"/>
        <c:crossBetween val="midCat"/>
      </c:valAx>
      <c:valAx>
        <c:axId val="76260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181844"/>
        <c:crosses val="autoZero"/>
        <c:crossBetween val="midCat"/>
      </c:valAx>
      <c:spPr>
        <a:noFill/>
        <a:ln w="648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LAT2</a:t>
            </a:r>
          </a:p>
        </c:rich>
      </c:tx>
      <c:overlay val="0"/>
      <c:spPr>
        <a:noFill/>
        <a:ln w="648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'Sheet1 (2)'!$K$6</c:f>
              <c:strCache>
                <c:ptCount val="1"/>
                <c:pt idx="0">
                  <c:v>LAT2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'Sheet1 (2)'!$J$7:$J$31</c:f>
              <c:numCache>
                <c:formatCode>General</c:formatCode>
                <c:ptCount val="25"/>
                <c:pt idx="0">
                  <c:v>35.0480073</c:v>
                </c:pt>
                <c:pt idx="1">
                  <c:v>35.0480063133642</c:v>
                </c:pt>
                <c:pt idx="2">
                  <c:v>35.0480033573507</c:v>
                </c:pt>
                <c:pt idx="3">
                  <c:v>35.0479984436254</c:v>
                </c:pt>
                <c:pt idx="4">
                  <c:v>35.0479915915806</c:v>
                </c:pt>
                <c:pt idx="5">
                  <c:v>35.0479828282581</c:v>
                </c:pt>
                <c:pt idx="6">
                  <c:v>35.0479721882429</c:v>
                </c:pt>
                <c:pt idx="7">
                  <c:v>35.0479597135262</c:v>
                </c:pt>
                <c:pt idx="8">
                  <c:v>35.04794545334</c:v>
                </c:pt>
                <c:pt idx="9">
                  <c:v>35.0479294639628</c:v>
                </c:pt>
                <c:pt idx="10">
                  <c:v>35.0479118084972</c:v>
                </c:pt>
                <c:pt idx="11">
                  <c:v>35.0478925566214</c:v>
                </c:pt>
                <c:pt idx="12">
                  <c:v>35.0478717843137</c:v>
                </c:pt>
                <c:pt idx="13">
                  <c:v>35.047849573553</c:v>
                </c:pt>
                <c:pt idx="14">
                  <c:v>35.0478260119949</c:v>
                </c:pt>
                <c:pt idx="15">
                  <c:v>35.0478011926261</c:v>
                </c:pt>
                <c:pt idx="16">
                  <c:v>35.0477752133975</c:v>
                </c:pt>
                <c:pt idx="17">
                  <c:v>35.0477481768371</c:v>
                </c:pt>
                <c:pt idx="18">
                  <c:v>35.0477201896458</c:v>
                </c:pt>
                <c:pt idx="19">
                  <c:v>35.0476913622763</c:v>
                </c:pt>
                <c:pt idx="20">
                  <c:v>35.0476618084972</c:v>
                </c:pt>
                <c:pt idx="21">
                  <c:v>35.0476316449436</c:v>
                </c:pt>
                <c:pt idx="22">
                  <c:v>35.0476009906573</c:v>
                </c:pt>
                <c:pt idx="23">
                  <c:v>35.0475699666168</c:v>
                </c:pt>
                <c:pt idx="24">
                  <c:v>35.0475386952598</c:v>
                </c:pt>
              </c:numCache>
            </c:numRef>
          </c:xVal>
          <c:yVal>
            <c:numRef>
              <c:f>'Sheet1 (2)'!$K$7:$K$31</c:f>
              <c:numCache>
                <c:formatCode>General</c:formatCode>
                <c:ptCount val="25"/>
                <c:pt idx="0">
                  <c:v>32.6363504</c:v>
                </c:pt>
                <c:pt idx="1">
                  <c:v>32.6363190047402</c:v>
                </c:pt>
                <c:pt idx="2">
                  <c:v>32.6362877333832</c:v>
                </c:pt>
                <c:pt idx="3">
                  <c:v>32.6362567093427</c:v>
                </c:pt>
                <c:pt idx="4">
                  <c:v>32.6362260550564</c:v>
                </c:pt>
                <c:pt idx="5">
                  <c:v>32.6361958915028</c:v>
                </c:pt>
                <c:pt idx="6">
                  <c:v>32.6361663377237</c:v>
                </c:pt>
                <c:pt idx="7">
                  <c:v>32.6361375103542</c:v>
                </c:pt>
                <c:pt idx="8">
                  <c:v>32.6361095231629</c:v>
                </c:pt>
                <c:pt idx="9">
                  <c:v>32.6360824866025</c:v>
                </c:pt>
                <c:pt idx="10">
                  <c:v>32.6360565073738</c:v>
                </c:pt>
                <c:pt idx="11">
                  <c:v>32.6360316880051</c:v>
                </c:pt>
                <c:pt idx="12">
                  <c:v>32.636008126447</c:v>
                </c:pt>
                <c:pt idx="13">
                  <c:v>32.6359859156863</c:v>
                </c:pt>
                <c:pt idx="14">
                  <c:v>32.6359651433786</c:v>
                </c:pt>
                <c:pt idx="15">
                  <c:v>32.6359458915028</c:v>
                </c:pt>
                <c:pt idx="16">
                  <c:v>32.6359282360372</c:v>
                </c:pt>
                <c:pt idx="17">
                  <c:v>32.63591224666</c:v>
                </c:pt>
                <c:pt idx="18">
                  <c:v>32.6358979864738</c:v>
                </c:pt>
                <c:pt idx="19">
                  <c:v>32.6358855117571</c:v>
                </c:pt>
                <c:pt idx="20">
                  <c:v>32.6358748717418</c:v>
                </c:pt>
                <c:pt idx="21">
                  <c:v>32.6358661084194</c:v>
                </c:pt>
                <c:pt idx="22">
                  <c:v>32.6358592563746</c:v>
                </c:pt>
                <c:pt idx="23">
                  <c:v>32.6358543426493</c:v>
                </c:pt>
                <c:pt idx="24">
                  <c:v>32.6358513866358</c:v>
                </c:pt>
              </c:numCache>
            </c:numRef>
          </c:yVal>
          <c:smooth val="0"/>
        </c:ser>
        <c:axId val="22560130"/>
        <c:axId val="54772738"/>
      </c:scatterChart>
      <c:valAx>
        <c:axId val="225601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772738"/>
        <c:crosses val="autoZero"/>
        <c:crossBetween val="midCat"/>
      </c:valAx>
      <c:valAx>
        <c:axId val="547727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560130"/>
        <c:crosses val="autoZero"/>
        <c:crossBetween val="midCat"/>
      </c:valAx>
      <c:spPr>
        <a:noFill/>
        <a:ln w="648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LAT2</a:t>
            </a:r>
          </a:p>
        </c:rich>
      </c:tx>
      <c:overlay val="0"/>
      <c:spPr>
        <a:noFill/>
        <a:ln w="648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'Sheet1 (2)'!$P$6</c:f>
              <c:strCache>
                <c:ptCount val="1"/>
                <c:pt idx="0">
                  <c:v>LAT2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'Sheet1 (2)'!$O$7:$O$31</c:f>
              <c:numCache>
                <c:formatCode>General</c:formatCode>
                <c:ptCount val="25"/>
                <c:pt idx="0">
                  <c:v>35.0475073</c:v>
                </c:pt>
                <c:pt idx="1">
                  <c:v>35.0474759047402</c:v>
                </c:pt>
                <c:pt idx="2">
                  <c:v>35.0474446333832</c:v>
                </c:pt>
                <c:pt idx="3">
                  <c:v>35.0474136093427</c:v>
                </c:pt>
                <c:pt idx="4">
                  <c:v>35.0473829550564</c:v>
                </c:pt>
                <c:pt idx="5">
                  <c:v>35.0473527915028</c:v>
                </c:pt>
                <c:pt idx="6">
                  <c:v>35.0473232377237</c:v>
                </c:pt>
                <c:pt idx="7">
                  <c:v>35.0472944103542</c:v>
                </c:pt>
                <c:pt idx="8">
                  <c:v>35.0472664231629</c:v>
                </c:pt>
                <c:pt idx="9">
                  <c:v>35.0472393866025</c:v>
                </c:pt>
                <c:pt idx="10">
                  <c:v>35.0472134073739</c:v>
                </c:pt>
                <c:pt idx="11">
                  <c:v>35.0471885880051</c:v>
                </c:pt>
                <c:pt idx="12">
                  <c:v>35.047165026447</c:v>
                </c:pt>
                <c:pt idx="13">
                  <c:v>35.0471428156863</c:v>
                </c:pt>
                <c:pt idx="14">
                  <c:v>35.0471220433786</c:v>
                </c:pt>
                <c:pt idx="15">
                  <c:v>35.0471027915028</c:v>
                </c:pt>
                <c:pt idx="16">
                  <c:v>35.0470851360372</c:v>
                </c:pt>
                <c:pt idx="17">
                  <c:v>35.04706914666</c:v>
                </c:pt>
                <c:pt idx="18">
                  <c:v>35.0470548864738</c:v>
                </c:pt>
                <c:pt idx="19">
                  <c:v>35.0470424117571</c:v>
                </c:pt>
                <c:pt idx="20">
                  <c:v>35.0470317717418</c:v>
                </c:pt>
                <c:pt idx="21">
                  <c:v>35.0470230084194</c:v>
                </c:pt>
                <c:pt idx="22">
                  <c:v>35.0470161563746</c:v>
                </c:pt>
                <c:pt idx="23">
                  <c:v>35.0470112426493</c:v>
                </c:pt>
                <c:pt idx="24">
                  <c:v>35.0470082866358</c:v>
                </c:pt>
              </c:numCache>
            </c:numRef>
          </c:xVal>
          <c:yVal>
            <c:numRef>
              <c:f>'Sheet1 (2)'!$P$7:$P$31</c:f>
              <c:numCache>
                <c:formatCode>General</c:formatCode>
                <c:ptCount val="25"/>
                <c:pt idx="0">
                  <c:v>32.6358504</c:v>
                </c:pt>
                <c:pt idx="1">
                  <c:v>32.6358513866358</c:v>
                </c:pt>
                <c:pt idx="2">
                  <c:v>32.6358543426493</c:v>
                </c:pt>
                <c:pt idx="3">
                  <c:v>32.6358592563746</c:v>
                </c:pt>
                <c:pt idx="4">
                  <c:v>32.6358661084194</c:v>
                </c:pt>
                <c:pt idx="5">
                  <c:v>32.6358748717418</c:v>
                </c:pt>
                <c:pt idx="6">
                  <c:v>32.6358855117571</c:v>
                </c:pt>
                <c:pt idx="7">
                  <c:v>32.6358979864738</c:v>
                </c:pt>
                <c:pt idx="8">
                  <c:v>32.63591224666</c:v>
                </c:pt>
                <c:pt idx="9">
                  <c:v>32.6359282360372</c:v>
                </c:pt>
                <c:pt idx="10">
                  <c:v>32.6359458915028</c:v>
                </c:pt>
                <c:pt idx="11">
                  <c:v>32.6359651433786</c:v>
                </c:pt>
                <c:pt idx="12">
                  <c:v>32.6359859156863</c:v>
                </c:pt>
                <c:pt idx="13">
                  <c:v>32.636008126447</c:v>
                </c:pt>
                <c:pt idx="14">
                  <c:v>32.6360316880051</c:v>
                </c:pt>
                <c:pt idx="15">
                  <c:v>32.6360565073738</c:v>
                </c:pt>
                <c:pt idx="16">
                  <c:v>32.6360824866025</c:v>
                </c:pt>
                <c:pt idx="17">
                  <c:v>32.6361095231629</c:v>
                </c:pt>
                <c:pt idx="18">
                  <c:v>32.6361375103542</c:v>
                </c:pt>
                <c:pt idx="19">
                  <c:v>32.6361663377237</c:v>
                </c:pt>
                <c:pt idx="20">
                  <c:v>32.6361958915028</c:v>
                </c:pt>
                <c:pt idx="21">
                  <c:v>32.6362260550564</c:v>
                </c:pt>
                <c:pt idx="22">
                  <c:v>32.6362567093427</c:v>
                </c:pt>
                <c:pt idx="23">
                  <c:v>32.6362877333832</c:v>
                </c:pt>
                <c:pt idx="24">
                  <c:v>32.6363190047402</c:v>
                </c:pt>
              </c:numCache>
            </c:numRef>
          </c:yVal>
          <c:smooth val="0"/>
        </c:ser>
        <c:axId val="25264970"/>
        <c:axId val="98108733"/>
      </c:scatterChart>
      <c:valAx>
        <c:axId val="252649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08733"/>
        <c:crosses val="autoZero"/>
        <c:crossBetween val="midCat"/>
      </c:valAx>
      <c:valAx>
        <c:axId val="98108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64970"/>
        <c:crosses val="autoZero"/>
        <c:crossBetween val="midCat"/>
      </c:valAx>
      <c:spPr>
        <a:noFill/>
        <a:ln w="648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LAT2</a:t>
            </a:r>
          </a:p>
        </c:rich>
      </c:tx>
      <c:overlay val="0"/>
      <c:spPr>
        <a:noFill/>
        <a:ln w="648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'Sheet1 (2)'!$U$6</c:f>
              <c:strCache>
                <c:ptCount val="1"/>
                <c:pt idx="0">
                  <c:v>LAT2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'Sheet1 (2)'!$T$7:$T$31</c:f>
              <c:numCache>
                <c:formatCode>General</c:formatCode>
                <c:ptCount val="25"/>
                <c:pt idx="0">
                  <c:v>35.0470073</c:v>
                </c:pt>
                <c:pt idx="1">
                  <c:v>35.0470082866358</c:v>
                </c:pt>
                <c:pt idx="2">
                  <c:v>35.0470112426493</c:v>
                </c:pt>
                <c:pt idx="3">
                  <c:v>35.0470161563746</c:v>
                </c:pt>
                <c:pt idx="4">
                  <c:v>35.0470230084194</c:v>
                </c:pt>
                <c:pt idx="5">
                  <c:v>35.0470317717418</c:v>
                </c:pt>
                <c:pt idx="6">
                  <c:v>35.0470424117571</c:v>
                </c:pt>
                <c:pt idx="7">
                  <c:v>35.0470548864738</c:v>
                </c:pt>
                <c:pt idx="8">
                  <c:v>35.04706914666</c:v>
                </c:pt>
                <c:pt idx="9">
                  <c:v>35.0470851360372</c:v>
                </c:pt>
                <c:pt idx="10">
                  <c:v>35.0471027915028</c:v>
                </c:pt>
                <c:pt idx="11">
                  <c:v>35.0471220433786</c:v>
                </c:pt>
                <c:pt idx="12">
                  <c:v>35.0471428156863</c:v>
                </c:pt>
                <c:pt idx="13">
                  <c:v>35.047165026447</c:v>
                </c:pt>
                <c:pt idx="14">
                  <c:v>35.0471885880051</c:v>
                </c:pt>
                <c:pt idx="15">
                  <c:v>35.0472134073739</c:v>
                </c:pt>
                <c:pt idx="16">
                  <c:v>35.0472393866025</c:v>
                </c:pt>
                <c:pt idx="17">
                  <c:v>35.0472664231629</c:v>
                </c:pt>
                <c:pt idx="18">
                  <c:v>35.0472944103542</c:v>
                </c:pt>
                <c:pt idx="19">
                  <c:v>35.0473232377237</c:v>
                </c:pt>
                <c:pt idx="20">
                  <c:v>35.0473527915028</c:v>
                </c:pt>
                <c:pt idx="21">
                  <c:v>35.0473829550564</c:v>
                </c:pt>
                <c:pt idx="22">
                  <c:v>35.0474136093427</c:v>
                </c:pt>
                <c:pt idx="23">
                  <c:v>35.0474446333832</c:v>
                </c:pt>
                <c:pt idx="24">
                  <c:v>35.0474759047402</c:v>
                </c:pt>
              </c:numCache>
            </c:numRef>
          </c:xVal>
          <c:yVal>
            <c:numRef>
              <c:f>'Sheet1 (2)'!$U$7:$U$31</c:f>
              <c:numCache>
                <c:formatCode>General</c:formatCode>
                <c:ptCount val="25"/>
                <c:pt idx="0">
                  <c:v>32.6363504</c:v>
                </c:pt>
                <c:pt idx="1">
                  <c:v>32.6363817952598</c:v>
                </c:pt>
                <c:pt idx="2">
                  <c:v>32.6364130666168</c:v>
                </c:pt>
                <c:pt idx="3">
                  <c:v>32.6364440906573</c:v>
                </c:pt>
                <c:pt idx="4">
                  <c:v>32.6364747449436</c:v>
                </c:pt>
                <c:pt idx="5">
                  <c:v>32.6365049084972</c:v>
                </c:pt>
                <c:pt idx="6">
                  <c:v>32.6365344622763</c:v>
                </c:pt>
                <c:pt idx="7">
                  <c:v>32.6365632896458</c:v>
                </c:pt>
                <c:pt idx="8">
                  <c:v>32.636591276837</c:v>
                </c:pt>
                <c:pt idx="9">
                  <c:v>32.6366183133975</c:v>
                </c:pt>
                <c:pt idx="10">
                  <c:v>32.6366442926261</c:v>
                </c:pt>
                <c:pt idx="11">
                  <c:v>32.6366691119949</c:v>
                </c:pt>
                <c:pt idx="12">
                  <c:v>32.636692673553</c:v>
                </c:pt>
                <c:pt idx="13">
                  <c:v>32.6367148843137</c:v>
                </c:pt>
                <c:pt idx="14">
                  <c:v>32.6367356566214</c:v>
                </c:pt>
                <c:pt idx="15">
                  <c:v>32.6367549084972</c:v>
                </c:pt>
                <c:pt idx="16">
                  <c:v>32.6367725639628</c:v>
                </c:pt>
                <c:pt idx="17">
                  <c:v>32.63678855334</c:v>
                </c:pt>
                <c:pt idx="18">
                  <c:v>32.6368028135262</c:v>
                </c:pt>
                <c:pt idx="19">
                  <c:v>32.6368152882429</c:v>
                </c:pt>
                <c:pt idx="20">
                  <c:v>32.6368259282581</c:v>
                </c:pt>
                <c:pt idx="21">
                  <c:v>32.6368346915806</c:v>
                </c:pt>
                <c:pt idx="22">
                  <c:v>32.6368415436254</c:v>
                </c:pt>
                <c:pt idx="23">
                  <c:v>32.6368464573507</c:v>
                </c:pt>
                <c:pt idx="24">
                  <c:v>32.6368494133642</c:v>
                </c:pt>
              </c:numCache>
            </c:numRef>
          </c:yVal>
          <c:smooth val="0"/>
        </c:ser>
        <c:axId val="25729891"/>
        <c:axId val="20916487"/>
      </c:scatterChart>
      <c:valAx>
        <c:axId val="257298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916487"/>
        <c:crosses val="autoZero"/>
        <c:crossBetween val="midCat"/>
      </c:valAx>
      <c:valAx>
        <c:axId val="209164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29891"/>
        <c:crosses val="autoZero"/>
        <c:crossBetween val="midCat"/>
      </c:valAx>
      <c:spPr>
        <a:noFill/>
        <a:ln w="648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LAT2</a:t>
            </a:r>
          </a:p>
        </c:rich>
      </c:tx>
      <c:overlay val="0"/>
      <c:spPr>
        <a:noFill/>
        <a:ln w="648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LAT2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Sheet1!$E$7:$E$37</c:f>
              <c:numCache>
                <c:formatCode>General</c:formatCode>
                <c:ptCount val="31"/>
                <c:pt idx="0">
                  <c:v>35.0475073</c:v>
                </c:pt>
                <c:pt idx="1">
                  <c:v>35.0475334679781</c:v>
                </c:pt>
                <c:pt idx="2">
                  <c:v>35.0475595642316</c:v>
                </c:pt>
                <c:pt idx="3">
                  <c:v>35.0475855172325</c:v>
                </c:pt>
                <c:pt idx="4">
                  <c:v>35.0476112558454</c:v>
                </c:pt>
                <c:pt idx="5">
                  <c:v>35.0476367095226</c:v>
                </c:pt>
                <c:pt idx="6">
                  <c:v>35.0476618084972</c:v>
                </c:pt>
                <c:pt idx="7">
                  <c:v>35.0476864839748</c:v>
                </c:pt>
                <c:pt idx="8">
                  <c:v>35.0477106683215</c:v>
                </c:pt>
                <c:pt idx="9">
                  <c:v>35.0477342952499</c:v>
                </c:pt>
                <c:pt idx="10">
                  <c:v>35.0477573</c:v>
                </c:pt>
                <c:pt idx="11">
                  <c:v>35.0477796195175</c:v>
                </c:pt>
                <c:pt idx="12">
                  <c:v>35.0478011926261</c:v>
                </c:pt>
                <c:pt idx="13">
                  <c:v>35.0478219601955</c:v>
                </c:pt>
                <c:pt idx="14">
                  <c:v>35.0478418653032</c:v>
                </c:pt>
                <c:pt idx="15">
                  <c:v>35.0478608533906</c:v>
                </c:pt>
                <c:pt idx="16">
                  <c:v>35.0478788724127</c:v>
                </c:pt>
                <c:pt idx="17">
                  <c:v>35.0478958729807</c:v>
                </c:pt>
                <c:pt idx="18">
                  <c:v>35.0479118084972</c:v>
                </c:pt>
                <c:pt idx="19">
                  <c:v>35.047926635284</c:v>
                </c:pt>
                <c:pt idx="20">
                  <c:v>35.0479403127019</c:v>
                </c:pt>
                <c:pt idx="21">
                  <c:v>35.0479528032621</c:v>
                </c:pt>
                <c:pt idx="22">
                  <c:v>35.0479640727288</c:v>
                </c:pt>
                <c:pt idx="23">
                  <c:v>35.0479740902132</c:v>
                </c:pt>
                <c:pt idx="24">
                  <c:v>35.0479828282581</c:v>
                </c:pt>
                <c:pt idx="25">
                  <c:v>35.0479902629131</c:v>
                </c:pt>
                <c:pt idx="26">
                  <c:v>35.0479963738004</c:v>
                </c:pt>
                <c:pt idx="27">
                  <c:v>35.0480011441703</c:v>
                </c:pt>
                <c:pt idx="28">
                  <c:v>35.0480045609477</c:v>
                </c:pt>
                <c:pt idx="29">
                  <c:v>35.0480066147674</c:v>
                </c:pt>
                <c:pt idx="30">
                  <c:v>35.0480073</c:v>
                </c:pt>
              </c:numCache>
            </c:numRef>
          </c:xVal>
          <c:yVal>
            <c:numRef>
              <c:f>Sheet1!$F$7:$F$37</c:f>
              <c:numCache>
                <c:formatCode>General</c:formatCode>
                <c:ptCount val="31"/>
                <c:pt idx="0">
                  <c:v>32.6368504</c:v>
                </c:pt>
                <c:pt idx="1">
                  <c:v>32.6368497147674</c:v>
                </c:pt>
                <c:pt idx="2">
                  <c:v>32.6368476609477</c:v>
                </c:pt>
                <c:pt idx="3">
                  <c:v>32.6368442441703</c:v>
                </c:pt>
                <c:pt idx="4">
                  <c:v>32.6368394738004</c:v>
                </c:pt>
                <c:pt idx="5">
                  <c:v>32.6368333629131</c:v>
                </c:pt>
                <c:pt idx="6">
                  <c:v>32.6368259282581</c:v>
                </c:pt>
                <c:pt idx="7">
                  <c:v>32.6368171902132</c:v>
                </c:pt>
                <c:pt idx="8">
                  <c:v>32.6368071727288</c:v>
                </c:pt>
                <c:pt idx="9">
                  <c:v>32.6367959032621</c:v>
                </c:pt>
                <c:pt idx="10">
                  <c:v>32.6367834127019</c:v>
                </c:pt>
                <c:pt idx="11">
                  <c:v>32.636769735284</c:v>
                </c:pt>
                <c:pt idx="12">
                  <c:v>32.6367549084972</c:v>
                </c:pt>
                <c:pt idx="13">
                  <c:v>32.6367389729807</c:v>
                </c:pt>
                <c:pt idx="14">
                  <c:v>32.6367219724127</c:v>
                </c:pt>
                <c:pt idx="15">
                  <c:v>32.6367039533906</c:v>
                </c:pt>
                <c:pt idx="16">
                  <c:v>32.6366849653032</c:v>
                </c:pt>
                <c:pt idx="17">
                  <c:v>32.6366650601955</c:v>
                </c:pt>
                <c:pt idx="18">
                  <c:v>32.6366442926261</c:v>
                </c:pt>
                <c:pt idx="19">
                  <c:v>32.6366227195175</c:v>
                </c:pt>
                <c:pt idx="20">
                  <c:v>32.6366004</c:v>
                </c:pt>
                <c:pt idx="21">
                  <c:v>32.6365773952499</c:v>
                </c:pt>
                <c:pt idx="22">
                  <c:v>32.6365537683215</c:v>
                </c:pt>
                <c:pt idx="23">
                  <c:v>32.6365295839748</c:v>
                </c:pt>
                <c:pt idx="24">
                  <c:v>32.6365049084972</c:v>
                </c:pt>
                <c:pt idx="25">
                  <c:v>32.6364798095225</c:v>
                </c:pt>
                <c:pt idx="26">
                  <c:v>32.6364543558454</c:v>
                </c:pt>
                <c:pt idx="27">
                  <c:v>32.6364286172325</c:v>
                </c:pt>
                <c:pt idx="28">
                  <c:v>32.6364026642316</c:v>
                </c:pt>
                <c:pt idx="29">
                  <c:v>32.6363765679781</c:v>
                </c:pt>
                <c:pt idx="30">
                  <c:v>32.6363504</c:v>
                </c:pt>
              </c:numCache>
            </c:numRef>
          </c:yVal>
          <c:smooth val="0"/>
        </c:ser>
        <c:axId val="99821707"/>
        <c:axId val="37671311"/>
      </c:scatterChart>
      <c:valAx>
        <c:axId val="998217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671311"/>
        <c:crosses val="autoZero"/>
        <c:crossBetween val="midCat"/>
      </c:valAx>
      <c:valAx>
        <c:axId val="376713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21707"/>
        <c:crosses val="autoZero"/>
        <c:crossBetween val="midCat"/>
      </c:valAx>
      <c:spPr>
        <a:noFill/>
        <a:ln w="648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-1091160</xdr:colOff>
      <xdr:row>37</xdr:row>
      <xdr:rowOff>123840</xdr:rowOff>
    </xdr:from>
    <xdr:to>
      <xdr:col>4</xdr:col>
      <xdr:colOff>-291600</xdr:colOff>
      <xdr:row>47</xdr:row>
      <xdr:rowOff>4320</xdr:rowOff>
    </xdr:to>
    <xdr:graphicFrame>
      <xdr:nvGraphicFramePr>
        <xdr:cNvPr id="0" name="Chart 7"/>
        <xdr:cNvGraphicFramePr/>
      </xdr:nvGraphicFramePr>
      <xdr:xfrm>
        <a:off x="-4425480" y="7172280"/>
        <a:ext cx="2119680" cy="178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-601920</xdr:colOff>
      <xdr:row>37</xdr:row>
      <xdr:rowOff>133200</xdr:rowOff>
    </xdr:from>
    <xdr:to>
      <xdr:col>10</xdr:col>
      <xdr:colOff>-1489320</xdr:colOff>
      <xdr:row>47</xdr:row>
      <xdr:rowOff>51840</xdr:rowOff>
    </xdr:to>
    <xdr:graphicFrame>
      <xdr:nvGraphicFramePr>
        <xdr:cNvPr id="1" name="Chart 8"/>
        <xdr:cNvGraphicFramePr/>
      </xdr:nvGraphicFramePr>
      <xdr:xfrm>
        <a:off x="-10677240" y="7181640"/>
        <a:ext cx="4533480" cy="182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-582840</xdr:colOff>
      <xdr:row>37</xdr:row>
      <xdr:rowOff>95400</xdr:rowOff>
    </xdr:from>
    <xdr:to>
      <xdr:col>15</xdr:col>
      <xdr:colOff>-1198440</xdr:colOff>
      <xdr:row>46</xdr:row>
      <xdr:rowOff>176040</xdr:rowOff>
    </xdr:to>
    <xdr:graphicFrame>
      <xdr:nvGraphicFramePr>
        <xdr:cNvPr id="2" name="Chart 9"/>
        <xdr:cNvGraphicFramePr/>
      </xdr:nvGraphicFramePr>
      <xdr:xfrm>
        <a:off x="-17517600" y="7143840"/>
        <a:ext cx="6243840" cy="17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-140040</xdr:colOff>
      <xdr:row>37</xdr:row>
      <xdr:rowOff>114120</xdr:rowOff>
    </xdr:from>
    <xdr:to>
      <xdr:col>20</xdr:col>
      <xdr:colOff>-935640</xdr:colOff>
      <xdr:row>46</xdr:row>
      <xdr:rowOff>171000</xdr:rowOff>
    </xdr:to>
    <xdr:graphicFrame>
      <xdr:nvGraphicFramePr>
        <xdr:cNvPr id="3" name="Chart 10"/>
        <xdr:cNvGraphicFramePr/>
      </xdr:nvGraphicFramePr>
      <xdr:xfrm>
        <a:off x="-21960360" y="7162560"/>
        <a:ext cx="4089960" cy="17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-1091160</xdr:colOff>
      <xdr:row>31</xdr:row>
      <xdr:rowOff>123840</xdr:rowOff>
    </xdr:from>
    <xdr:to>
      <xdr:col>4</xdr:col>
      <xdr:colOff>-291600</xdr:colOff>
      <xdr:row>41</xdr:row>
      <xdr:rowOff>4320</xdr:rowOff>
    </xdr:to>
    <xdr:graphicFrame>
      <xdr:nvGraphicFramePr>
        <xdr:cNvPr id="4" name="Chart 1"/>
        <xdr:cNvGraphicFramePr/>
      </xdr:nvGraphicFramePr>
      <xdr:xfrm>
        <a:off x="-4425480" y="6029280"/>
        <a:ext cx="2119680" cy="178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-601920</xdr:colOff>
      <xdr:row>31</xdr:row>
      <xdr:rowOff>133200</xdr:rowOff>
    </xdr:from>
    <xdr:to>
      <xdr:col>10</xdr:col>
      <xdr:colOff>-1489320</xdr:colOff>
      <xdr:row>41</xdr:row>
      <xdr:rowOff>51840</xdr:rowOff>
    </xdr:to>
    <xdr:graphicFrame>
      <xdr:nvGraphicFramePr>
        <xdr:cNvPr id="5" name="Chart 2"/>
        <xdr:cNvGraphicFramePr/>
      </xdr:nvGraphicFramePr>
      <xdr:xfrm>
        <a:off x="-10793520" y="6038640"/>
        <a:ext cx="4649760" cy="182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-582840</xdr:colOff>
      <xdr:row>31</xdr:row>
      <xdr:rowOff>95400</xdr:rowOff>
    </xdr:from>
    <xdr:to>
      <xdr:col>15</xdr:col>
      <xdr:colOff>-1198080</xdr:colOff>
      <xdr:row>40</xdr:row>
      <xdr:rowOff>176040</xdr:rowOff>
    </xdr:to>
    <xdr:graphicFrame>
      <xdr:nvGraphicFramePr>
        <xdr:cNvPr id="6" name="Chart 3"/>
        <xdr:cNvGraphicFramePr/>
      </xdr:nvGraphicFramePr>
      <xdr:xfrm>
        <a:off x="-17633520" y="6000840"/>
        <a:ext cx="6243840" cy="17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-243720</xdr:colOff>
      <xdr:row>31</xdr:row>
      <xdr:rowOff>114120</xdr:rowOff>
    </xdr:from>
    <xdr:to>
      <xdr:col>20</xdr:col>
      <xdr:colOff>-936360</xdr:colOff>
      <xdr:row>40</xdr:row>
      <xdr:rowOff>171000</xdr:rowOff>
    </xdr:to>
    <xdr:graphicFrame>
      <xdr:nvGraphicFramePr>
        <xdr:cNvPr id="7" name="Chart 4"/>
        <xdr:cNvGraphicFramePr/>
      </xdr:nvGraphicFramePr>
      <xdr:xfrm>
        <a:off x="-22551120" y="6019560"/>
        <a:ext cx="4564080" cy="17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41"/>
  <sheetViews>
    <sheetView showFormulas="false" showGridLines="true" showRowColHeaders="true" showZeros="true" rightToLeft="true" tabSelected="false" showOutlineSymbols="true" defaultGridColor="true" view="normal" topLeftCell="J1" colorId="64" zoomScale="85" zoomScaleNormal="85" zoomScalePageLayoutView="100" workbookViewId="0">
      <selection pane="topLeft" activeCell="U7" activeCellId="0" sqref="U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5.57"/>
    <col collapsed="false" customWidth="true" hidden="false" outlineLevel="0" max="5" min="4" style="0" width="14.85"/>
    <col collapsed="false" customWidth="true" hidden="false" outlineLevel="0" max="6" min="6" style="0" width="16.85"/>
    <col collapsed="false" customWidth="true" hidden="false" outlineLevel="0" max="8" min="8" style="1" width="9"/>
    <col collapsed="false" customWidth="true" hidden="false" outlineLevel="0" max="9" min="9" style="0" width="13.14"/>
    <col collapsed="false" customWidth="true" hidden="false" outlineLevel="0" max="10" min="10" style="0" width="13.43"/>
    <col collapsed="false" customWidth="true" hidden="false" outlineLevel="0" max="11" min="11" style="0" width="14.43"/>
    <col collapsed="false" customWidth="true" hidden="false" outlineLevel="0" max="12" min="12" style="0" width="16.85"/>
    <col collapsed="false" customWidth="true" hidden="false" outlineLevel="0" max="13" min="13" style="1" width="15.71"/>
    <col collapsed="false" customWidth="true" hidden="false" outlineLevel="0" max="14" min="14" style="0" width="15.71"/>
    <col collapsed="false" customWidth="true" hidden="false" outlineLevel="0" max="17" min="15" style="0" width="14.43"/>
    <col collapsed="false" customWidth="true" hidden="false" outlineLevel="0" max="18" min="18" style="1" width="9"/>
  </cols>
  <sheetData>
    <row r="1" customFormat="false" ht="15" hidden="false" customHeight="false" outlineLevel="0" collapsed="false">
      <c r="I1" s="2" t="s">
        <v>0</v>
      </c>
      <c r="J1" s="2"/>
    </row>
    <row r="2" customFormat="false" ht="15" hidden="false" customHeight="false" outlineLevel="0" collapsed="false">
      <c r="D2" s="3" t="s">
        <v>1</v>
      </c>
      <c r="I2" s="2" t="s">
        <v>2</v>
      </c>
      <c r="J2" s="2" t="s">
        <v>3</v>
      </c>
    </row>
    <row r="3" customFormat="false" ht="15" hidden="false" customHeight="false" outlineLevel="0" collapsed="false">
      <c r="D3" s="3" t="n">
        <v>5000</v>
      </c>
      <c r="I3" s="2" t="n">
        <v>35.0475073</v>
      </c>
      <c r="J3" s="2" t="n">
        <v>32.6363504</v>
      </c>
    </row>
    <row r="6" customFormat="false" ht="15" hidden="false" customHeight="false" outlineLevel="0" collapsed="false">
      <c r="D6" s="4" t="s">
        <v>4</v>
      </c>
      <c r="E6" s="4" t="s">
        <v>5</v>
      </c>
      <c r="F6" s="4" t="s">
        <v>6</v>
      </c>
      <c r="G6" s="5" t="s">
        <v>7</v>
      </c>
      <c r="I6" s="4" t="s">
        <v>4</v>
      </c>
      <c r="J6" s="4" t="s">
        <v>5</v>
      </c>
      <c r="K6" s="4" t="s">
        <v>6</v>
      </c>
      <c r="L6" s="4" t="s">
        <v>7</v>
      </c>
      <c r="N6" s="4" t="s">
        <v>4</v>
      </c>
      <c r="O6" s="4" t="s">
        <v>5</v>
      </c>
      <c r="P6" s="4" t="s">
        <v>6</v>
      </c>
      <c r="Q6" s="4" t="s">
        <v>7</v>
      </c>
      <c r="S6" s="4" t="s">
        <v>4</v>
      </c>
      <c r="T6" s="4" t="s">
        <v>5</v>
      </c>
      <c r="U6" s="4" t="s">
        <v>6</v>
      </c>
      <c r="V6" s="4" t="s">
        <v>7</v>
      </c>
    </row>
    <row r="7" customFormat="false" ht="15" hidden="false" customHeight="false" outlineLevel="0" collapsed="false">
      <c r="D7" s="4"/>
      <c r="E7" s="4" t="n">
        <f aca="false">$I$3+($D$3/10000000)*SIN(RADIANS(G7))</f>
        <v>35.0475073</v>
      </c>
      <c r="F7" s="4" t="n">
        <f aca="false">$J$3+($D$3/10000000)*COS(RADIANS(G7))</f>
        <v>32.6368504</v>
      </c>
      <c r="G7" s="5" t="n">
        <v>0</v>
      </c>
      <c r="I7" s="4"/>
      <c r="J7" s="4" t="n">
        <f aca="false">$I$3+($D$3/10000000)*SIN(RADIANS(180-L7))</f>
        <v>35.0480066147674</v>
      </c>
      <c r="K7" s="4" t="n">
        <f aca="false">$J$3-($D$3/10000000)*COS(RADIANS(180-L7))</f>
        <v>32.6363242320219</v>
      </c>
      <c r="L7" s="4" t="n">
        <f aca="false">90+3+G7</f>
        <v>93</v>
      </c>
      <c r="N7" s="4"/>
      <c r="O7" s="4" t="n">
        <f aca="false">$I$3-($D$3/10000000)*SIN(RADIANS(Q7-180))</f>
        <v>35.0474811320219</v>
      </c>
      <c r="P7" s="4" t="n">
        <f aca="false">$J$3-($D$3/10000000)*COS(RADIANS(Q7-180))</f>
        <v>32.6358510852326</v>
      </c>
      <c r="Q7" s="4" t="n">
        <f aca="false">180+3+G7</f>
        <v>183</v>
      </c>
      <c r="S7" s="4"/>
      <c r="T7" s="4" t="n">
        <f aca="false">$I$3-($D$3/10000000)*SIN(RADIANS(360-V7))</f>
        <v>35.0470079852326</v>
      </c>
      <c r="U7" s="4" t="n">
        <f aca="false">$J$3+($D$3/10000000)*COS(RADIANS(360-V7))</f>
        <v>32.6363765679781</v>
      </c>
      <c r="V7" s="4" t="n">
        <f aca="false">270+3+G7</f>
        <v>273</v>
      </c>
    </row>
    <row r="8" customFormat="false" ht="15" hidden="false" customHeight="false" outlineLevel="0" collapsed="false">
      <c r="D8" s="4"/>
      <c r="E8" s="4" t="n">
        <f aca="false">$I$3+($D$3/10000000)*SIN(RADIANS(G8))</f>
        <v>35.0475334679781</v>
      </c>
      <c r="F8" s="4" t="n">
        <f aca="false">$J$3+($D$3/10000000)*COS(RADIANS(G8))</f>
        <v>32.6368497147674</v>
      </c>
      <c r="G8" s="5" t="n">
        <v>3</v>
      </c>
      <c r="I8" s="4"/>
      <c r="J8" s="4" t="n">
        <f aca="false">$I$3+($D$3/10000000)*SIN(RADIANS(180-L8))</f>
        <v>35.0480045609477</v>
      </c>
      <c r="K8" s="4" t="n">
        <f aca="false">$J$3-($D$3/10000000)*COS(RADIANS(180-L8))</f>
        <v>32.6362981357684</v>
      </c>
      <c r="L8" s="4" t="n">
        <f aca="false">90+3+G8</f>
        <v>96</v>
      </c>
      <c r="N8" s="4"/>
      <c r="O8" s="4" t="n">
        <f aca="false">$I$3-($D$3/10000000)*SIN(RADIANS(Q8-180))</f>
        <v>35.0474550357684</v>
      </c>
      <c r="P8" s="4" t="n">
        <f aca="false">$J$3-($D$3/10000000)*COS(RADIANS(Q8-180))</f>
        <v>32.6358531390523</v>
      </c>
      <c r="Q8" s="4" t="n">
        <f aca="false">180+3+G8</f>
        <v>186</v>
      </c>
      <c r="S8" s="4"/>
      <c r="T8" s="4" t="n">
        <f aca="false">$I$3-($D$3/10000000)*SIN(RADIANS(360-V8))</f>
        <v>35.0470100390523</v>
      </c>
      <c r="U8" s="4" t="n">
        <f aca="false">$J$3+($D$3/10000000)*COS(RADIANS(360-V8))</f>
        <v>32.6364026642316</v>
      </c>
      <c r="V8" s="4" t="n">
        <f aca="false">270+3+G8</f>
        <v>276</v>
      </c>
    </row>
    <row r="9" customFormat="false" ht="15" hidden="false" customHeight="false" outlineLevel="0" collapsed="false">
      <c r="D9" s="4"/>
      <c r="E9" s="4" t="n">
        <f aca="false">$I$3+($D$3/10000000)*SIN(RADIANS(G9))</f>
        <v>35.0475595642316</v>
      </c>
      <c r="F9" s="4" t="n">
        <f aca="false">$J$3+($D$3/10000000)*COS(RADIANS(G9))</f>
        <v>32.6368476609477</v>
      </c>
      <c r="G9" s="5" t="n">
        <v>6</v>
      </c>
      <c r="I9" s="4"/>
      <c r="J9" s="4" t="n">
        <f aca="false">$I$3+($D$3/10000000)*SIN(RADIANS(180-L9))</f>
        <v>35.0480011441703</v>
      </c>
      <c r="K9" s="4" t="n">
        <f aca="false">$J$3-($D$3/10000000)*COS(RADIANS(180-L9))</f>
        <v>32.6362721827675</v>
      </c>
      <c r="L9" s="4" t="n">
        <f aca="false">90+3+G9</f>
        <v>99</v>
      </c>
      <c r="N9" s="4"/>
      <c r="O9" s="4" t="n">
        <f aca="false">$I$3-($D$3/10000000)*SIN(RADIANS(Q9-180))</f>
        <v>35.0474290827675</v>
      </c>
      <c r="P9" s="4" t="n">
        <f aca="false">$J$3-($D$3/10000000)*COS(RADIANS(Q9-180))</f>
        <v>32.6358565558297</v>
      </c>
      <c r="Q9" s="4" t="n">
        <f aca="false">180+3+G9</f>
        <v>189</v>
      </c>
      <c r="S9" s="4"/>
      <c r="T9" s="4" t="n">
        <f aca="false">$I$3-($D$3/10000000)*SIN(RADIANS(360-V9))</f>
        <v>35.0470134558297</v>
      </c>
      <c r="U9" s="4" t="n">
        <f aca="false">$J$3+($D$3/10000000)*COS(RADIANS(360-V9))</f>
        <v>32.6364286172325</v>
      </c>
      <c r="V9" s="4" t="n">
        <f aca="false">270+3+G9</f>
        <v>279</v>
      </c>
    </row>
    <row r="10" customFormat="false" ht="15" hidden="false" customHeight="false" outlineLevel="0" collapsed="false">
      <c r="D10" s="4"/>
      <c r="E10" s="4" t="n">
        <f aca="false">$I$3+($D$3/10000000)*SIN(RADIANS(G10))</f>
        <v>35.0475855172325</v>
      </c>
      <c r="F10" s="4" t="n">
        <f aca="false">$J$3+($D$3/10000000)*COS(RADIANS(G10))</f>
        <v>32.6368442441703</v>
      </c>
      <c r="G10" s="5" t="n">
        <v>9</v>
      </c>
      <c r="I10" s="4"/>
      <c r="J10" s="4" t="n">
        <f aca="false">$I$3+($D$3/10000000)*SIN(RADIANS(180-L10))</f>
        <v>35.0479963738004</v>
      </c>
      <c r="K10" s="4" t="n">
        <f aca="false">$J$3-($D$3/10000000)*COS(RADIANS(180-L10))</f>
        <v>32.6362464441546</v>
      </c>
      <c r="L10" s="4" t="n">
        <f aca="false">90+3+G10</f>
        <v>102</v>
      </c>
      <c r="N10" s="4"/>
      <c r="O10" s="4" t="n">
        <f aca="false">$I$3-($D$3/10000000)*SIN(RADIANS(Q10-180))</f>
        <v>35.0474033441546</v>
      </c>
      <c r="P10" s="4" t="n">
        <f aca="false">$J$3-($D$3/10000000)*COS(RADIANS(Q10-180))</f>
        <v>32.6358613261996</v>
      </c>
      <c r="Q10" s="4" t="n">
        <f aca="false">180+3+G10</f>
        <v>192</v>
      </c>
      <c r="S10" s="4"/>
      <c r="T10" s="4" t="n">
        <f aca="false">$I$3-($D$3/10000000)*SIN(RADIANS(360-V10))</f>
        <v>35.0470182261996</v>
      </c>
      <c r="U10" s="4" t="n">
        <f aca="false">$J$3+($D$3/10000000)*COS(RADIANS(360-V10))</f>
        <v>32.6364543558454</v>
      </c>
      <c r="V10" s="4" t="n">
        <f aca="false">270+3+G10</f>
        <v>282</v>
      </c>
    </row>
    <row r="11" customFormat="false" ht="15" hidden="false" customHeight="false" outlineLevel="0" collapsed="false">
      <c r="D11" s="4" t="s">
        <v>8</v>
      </c>
      <c r="E11" s="4" t="n">
        <f aca="false">$I$3+($D$3/10000000)*SIN(RADIANS(G11))</f>
        <v>35.0476112558454</v>
      </c>
      <c r="F11" s="4" t="n">
        <f aca="false">$J$3+($D$3/10000000)*COS(RADIANS(G11))</f>
        <v>32.6368394738004</v>
      </c>
      <c r="G11" s="5" t="n">
        <v>12</v>
      </c>
      <c r="I11" s="4" t="s">
        <v>8</v>
      </c>
      <c r="J11" s="4" t="n">
        <f aca="false">$I$3+($D$3/10000000)*SIN(RADIANS(180-L11))</f>
        <v>35.0479902629131</v>
      </c>
      <c r="K11" s="4" t="n">
        <f aca="false">$J$3-($D$3/10000000)*COS(RADIANS(180-L11))</f>
        <v>32.6362209904774</v>
      </c>
      <c r="L11" s="4" t="n">
        <f aca="false">90+3+G11</f>
        <v>105</v>
      </c>
      <c r="N11" s="4" t="s">
        <v>8</v>
      </c>
      <c r="O11" s="4" t="n">
        <f aca="false">$I$3-($D$3/10000000)*SIN(RADIANS(Q11-180))</f>
        <v>35.0473778904774</v>
      </c>
      <c r="P11" s="4" t="n">
        <f aca="false">$J$3-($D$3/10000000)*COS(RADIANS(Q11-180))</f>
        <v>32.6358674370868</v>
      </c>
      <c r="Q11" s="4" t="n">
        <f aca="false">180+3+G11</f>
        <v>195</v>
      </c>
      <c r="S11" s="4" t="s">
        <v>8</v>
      </c>
      <c r="T11" s="4" t="n">
        <f aca="false">$I$3-($D$3/10000000)*SIN(RADIANS(360-V11))</f>
        <v>35.0470243370869</v>
      </c>
      <c r="U11" s="4" t="n">
        <f aca="false">$J$3+($D$3/10000000)*COS(RADIANS(360-V11))</f>
        <v>32.6364798095225</v>
      </c>
      <c r="V11" s="4" t="n">
        <f aca="false">270+3+G11</f>
        <v>285</v>
      </c>
    </row>
    <row r="12" customFormat="false" ht="15" hidden="false" customHeight="false" outlineLevel="0" collapsed="false">
      <c r="D12" s="4"/>
      <c r="E12" s="4" t="n">
        <f aca="false">$I$3+($D$3/10000000)*SIN(RADIANS(G12))</f>
        <v>35.0476367095226</v>
      </c>
      <c r="F12" s="4" t="n">
        <f aca="false">$J$3+($D$3/10000000)*COS(RADIANS(G12))</f>
        <v>32.6368333629131</v>
      </c>
      <c r="G12" s="5" t="n">
        <v>15</v>
      </c>
      <c r="I12" s="4"/>
      <c r="J12" s="4" t="n">
        <f aca="false">$I$3+($D$3/10000000)*SIN(RADIANS(180-L12))</f>
        <v>35.0479828282581</v>
      </c>
      <c r="K12" s="4" t="n">
        <f aca="false">$J$3-($D$3/10000000)*COS(RADIANS(180-L12))</f>
        <v>32.6361958915028</v>
      </c>
      <c r="L12" s="4" t="n">
        <f aca="false">90+3+G12</f>
        <v>108</v>
      </c>
      <c r="N12" s="4"/>
      <c r="O12" s="4" t="n">
        <f aca="false">$I$3-($D$3/10000000)*SIN(RADIANS(Q12-180))</f>
        <v>35.0473527915028</v>
      </c>
      <c r="P12" s="4" t="n">
        <f aca="false">$J$3-($D$3/10000000)*COS(RADIANS(Q12-180))</f>
        <v>32.6358748717418</v>
      </c>
      <c r="Q12" s="4" t="n">
        <f aca="false">180+3+G12</f>
        <v>198</v>
      </c>
      <c r="S12" s="4"/>
      <c r="T12" s="6" t="n">
        <f aca="false">$I$3-($D$3/10000000)*SIN(RADIANS(360-V12))</f>
        <v>35.0470317717418</v>
      </c>
      <c r="U12" s="6" t="n">
        <f aca="false">$J$3+($D$3/10000000)*COS(RADIANS(360-V12))</f>
        <v>32.6365049084972</v>
      </c>
      <c r="V12" s="6" t="n">
        <f aca="false">270+3+G12</f>
        <v>288</v>
      </c>
    </row>
    <row r="13" customFormat="false" ht="15" hidden="false" customHeight="false" outlineLevel="0" collapsed="false">
      <c r="D13" s="4"/>
      <c r="E13" s="4" t="n">
        <f aca="false">$I$3+($D$3/10000000)*SIN(RADIANS(G13))</f>
        <v>35.0476618084972</v>
      </c>
      <c r="F13" s="4" t="n">
        <f aca="false">$J$3+($D$3/10000000)*COS(RADIANS(G13))</f>
        <v>32.6368259282581</v>
      </c>
      <c r="G13" s="5" t="n">
        <v>18</v>
      </c>
      <c r="I13" s="4"/>
      <c r="J13" s="4" t="n">
        <f aca="false">$I$3+($D$3/10000000)*SIN(RADIANS(180-L13))</f>
        <v>35.0479740902132</v>
      </c>
      <c r="K13" s="4" t="n">
        <f aca="false">$J$3-($D$3/10000000)*COS(RADIANS(180-L13))</f>
        <v>32.6361712160252</v>
      </c>
      <c r="L13" s="4" t="n">
        <f aca="false">90+3+G13</f>
        <v>111</v>
      </c>
      <c r="N13" s="4"/>
      <c r="O13" s="4" t="n">
        <f aca="false">$I$3-($D$3/10000000)*SIN(RADIANS(Q13-180))</f>
        <v>35.0473281160252</v>
      </c>
      <c r="P13" s="4" t="n">
        <f aca="false">$J$3-($D$3/10000000)*COS(RADIANS(Q13-180))</f>
        <v>32.6358836097868</v>
      </c>
      <c r="Q13" s="4" t="n">
        <f aca="false">180+3+G13</f>
        <v>201</v>
      </c>
      <c r="S13" s="4"/>
      <c r="T13" s="6" t="n">
        <f aca="false">$I$3-($D$3/10000000)*SIN(RADIANS(360-V13))</f>
        <v>35.0470405097868</v>
      </c>
      <c r="U13" s="6" t="n">
        <f aca="false">$J$3+($D$3/10000000)*COS(RADIANS(360-V13))</f>
        <v>32.6365295839748</v>
      </c>
      <c r="V13" s="6" t="n">
        <f aca="false">270+3+G13</f>
        <v>291</v>
      </c>
    </row>
    <row r="14" customFormat="false" ht="15" hidden="false" customHeight="false" outlineLevel="0" collapsed="false">
      <c r="D14" s="4"/>
      <c r="E14" s="4" t="n">
        <f aca="false">$I$3+($D$3/10000000)*SIN(RADIANS(G14))</f>
        <v>35.0476864839748</v>
      </c>
      <c r="F14" s="4" t="n">
        <f aca="false">$J$3+($D$3/10000000)*COS(RADIANS(G14))</f>
        <v>32.6368171902132</v>
      </c>
      <c r="G14" s="5" t="n">
        <v>21</v>
      </c>
      <c r="I14" s="4"/>
      <c r="J14" s="4" t="n">
        <f aca="false">$I$3+($D$3/10000000)*SIN(RADIANS(180-L14))</f>
        <v>35.0479640727288</v>
      </c>
      <c r="K14" s="4" t="n">
        <f aca="false">$J$3-($D$3/10000000)*COS(RADIANS(180-L14))</f>
        <v>32.6361470316785</v>
      </c>
      <c r="L14" s="4" t="n">
        <f aca="false">90+3+G14</f>
        <v>114</v>
      </c>
      <c r="N14" s="4"/>
      <c r="O14" s="4" t="n">
        <f aca="false">$I$3-($D$3/10000000)*SIN(RADIANS(Q14-180))</f>
        <v>35.0473039316785</v>
      </c>
      <c r="P14" s="4" t="n">
        <f aca="false">$J$3-($D$3/10000000)*COS(RADIANS(Q14-180))</f>
        <v>32.6358936272712</v>
      </c>
      <c r="Q14" s="4" t="n">
        <f aca="false">180+3+G14</f>
        <v>204</v>
      </c>
      <c r="S14" s="4"/>
      <c r="T14" s="6" t="n">
        <f aca="false">$I$3-($D$3/10000000)*SIN(RADIANS(360-V14))</f>
        <v>35.0470505272712</v>
      </c>
      <c r="U14" s="6" t="n">
        <f aca="false">$J$3+($D$3/10000000)*COS(RADIANS(360-V14))</f>
        <v>32.6365537683215</v>
      </c>
      <c r="V14" s="6" t="n">
        <f aca="false">270+3+G14</f>
        <v>294</v>
      </c>
    </row>
    <row r="15" customFormat="false" ht="15" hidden="false" customHeight="false" outlineLevel="0" collapsed="false">
      <c r="D15" s="4"/>
      <c r="E15" s="4" t="n">
        <f aca="false">$I$3+($D$3/10000000)*SIN(RADIANS(G15))</f>
        <v>35.0477106683215</v>
      </c>
      <c r="F15" s="4" t="n">
        <f aca="false">$J$3+($D$3/10000000)*COS(RADIANS(G15))</f>
        <v>32.6368071727288</v>
      </c>
      <c r="G15" s="5" t="n">
        <v>24</v>
      </c>
      <c r="I15" s="4"/>
      <c r="J15" s="4" t="n">
        <f aca="false">$I$3+($D$3/10000000)*SIN(RADIANS(180-L15))</f>
        <v>35.0479528032621</v>
      </c>
      <c r="K15" s="4" t="n">
        <f aca="false">$J$3-($D$3/10000000)*COS(RADIANS(180-L15))</f>
        <v>32.6361234047501</v>
      </c>
      <c r="L15" s="4" t="n">
        <f aca="false">90+3+G15</f>
        <v>117</v>
      </c>
      <c r="N15" s="4"/>
      <c r="O15" s="4" t="n">
        <f aca="false">$I$3-($D$3/10000000)*SIN(RADIANS(Q15-180))</f>
        <v>35.0472803047501</v>
      </c>
      <c r="P15" s="4" t="n">
        <f aca="false">$J$3-($D$3/10000000)*COS(RADIANS(Q15-180))</f>
        <v>32.6359048967379</v>
      </c>
      <c r="Q15" s="4" t="n">
        <f aca="false">180+3+G15</f>
        <v>207</v>
      </c>
      <c r="S15" s="4"/>
      <c r="T15" s="6" t="n">
        <f aca="false">$I$3-($D$3/10000000)*SIN(RADIANS(360-V15))</f>
        <v>35.0470617967379</v>
      </c>
      <c r="U15" s="6" t="n">
        <f aca="false">$J$3+($D$3/10000000)*COS(RADIANS(360-V15))</f>
        <v>32.6365773952499</v>
      </c>
      <c r="V15" s="6" t="n">
        <f aca="false">270+3+G15</f>
        <v>297</v>
      </c>
    </row>
    <row r="16" customFormat="false" ht="15" hidden="false" customHeight="false" outlineLevel="0" collapsed="false">
      <c r="D16" s="4"/>
      <c r="E16" s="4" t="n">
        <f aca="false">$I$3+($D$3/10000000)*SIN(RADIANS(G16))</f>
        <v>35.0477342952499</v>
      </c>
      <c r="F16" s="4" t="n">
        <f aca="false">$J$3+($D$3/10000000)*COS(RADIANS(G16))</f>
        <v>32.6367959032621</v>
      </c>
      <c r="G16" s="5" t="n">
        <v>27</v>
      </c>
      <c r="I16" s="4"/>
      <c r="J16" s="4" t="n">
        <f aca="false">$I$3+($D$3/10000000)*SIN(RADIANS(180-L16))</f>
        <v>35.0479403127019</v>
      </c>
      <c r="K16" s="4" t="n">
        <f aca="false">$J$3-($D$3/10000000)*COS(RADIANS(180-L16))</f>
        <v>32.6361004</v>
      </c>
      <c r="L16" s="4" t="n">
        <f aca="false">90+3+G16</f>
        <v>120</v>
      </c>
      <c r="N16" s="4"/>
      <c r="O16" s="4" t="n">
        <f aca="false">$I$3-($D$3/10000000)*SIN(RADIANS(Q16-180))</f>
        <v>35.0472573</v>
      </c>
      <c r="P16" s="4" t="n">
        <f aca="false">$J$3-($D$3/10000000)*COS(RADIANS(Q16-180))</f>
        <v>32.6359173872981</v>
      </c>
      <c r="Q16" s="4" t="n">
        <f aca="false">180+3+G16</f>
        <v>210</v>
      </c>
      <c r="S16" s="4"/>
      <c r="T16" s="6" t="n">
        <f aca="false">$I$3-($D$3/10000000)*SIN(RADIANS(360-V16))</f>
        <v>35.0470742872981</v>
      </c>
      <c r="U16" s="6" t="n">
        <f aca="false">$J$3+($D$3/10000000)*COS(RADIANS(360-V16))</f>
        <v>32.6366004</v>
      </c>
      <c r="V16" s="6" t="n">
        <f aca="false">270+3+G16</f>
        <v>300</v>
      </c>
    </row>
    <row r="17" customFormat="false" ht="15" hidden="false" customHeight="false" outlineLevel="0" collapsed="false">
      <c r="D17" s="4"/>
      <c r="E17" s="4" t="n">
        <f aca="false">$I$3+($D$3/10000000)*SIN(RADIANS(G17))</f>
        <v>35.0477573</v>
      </c>
      <c r="F17" s="4" t="n">
        <f aca="false">$J$3+($D$3/10000000)*COS(RADIANS(G17))</f>
        <v>32.6367834127019</v>
      </c>
      <c r="G17" s="5" t="n">
        <v>30</v>
      </c>
      <c r="I17" s="4"/>
      <c r="J17" s="4" t="n">
        <f aca="false">$I$3+($D$3/10000000)*SIN(RADIANS(180-L17))</f>
        <v>35.047926635284</v>
      </c>
      <c r="K17" s="4" t="n">
        <f aca="false">$J$3-($D$3/10000000)*COS(RADIANS(180-L17))</f>
        <v>32.6360780804825</v>
      </c>
      <c r="L17" s="4" t="n">
        <f aca="false">90+3+G17</f>
        <v>123</v>
      </c>
      <c r="N17" s="4"/>
      <c r="O17" s="4" t="n">
        <f aca="false">$I$3-($D$3/10000000)*SIN(RADIANS(Q17-180))</f>
        <v>35.0472349804825</v>
      </c>
      <c r="P17" s="4" t="n">
        <f aca="false">$J$3-($D$3/10000000)*COS(RADIANS(Q17-180))</f>
        <v>32.635931064716</v>
      </c>
      <c r="Q17" s="4" t="n">
        <f aca="false">180+3+G17</f>
        <v>213</v>
      </c>
      <c r="S17" s="4"/>
      <c r="T17" s="6" t="n">
        <f aca="false">$I$3-($D$3/10000000)*SIN(RADIANS(360-V17))</f>
        <v>35.047087964716</v>
      </c>
      <c r="U17" s="6" t="n">
        <f aca="false">$J$3+($D$3/10000000)*COS(RADIANS(360-V17))</f>
        <v>32.6366227195175</v>
      </c>
      <c r="V17" s="6" t="n">
        <f aca="false">270+3+G17</f>
        <v>303</v>
      </c>
    </row>
    <row r="18" customFormat="false" ht="15" hidden="false" customHeight="false" outlineLevel="0" collapsed="false">
      <c r="D18" s="4"/>
      <c r="E18" s="4" t="n">
        <f aca="false">$I$3+($D$3/10000000)*SIN(RADIANS(G18))</f>
        <v>35.0477796195175</v>
      </c>
      <c r="F18" s="4" t="n">
        <f aca="false">$J$3+($D$3/10000000)*COS(RADIANS(G18))</f>
        <v>32.636769735284</v>
      </c>
      <c r="G18" s="5" t="n">
        <v>33</v>
      </c>
      <c r="I18" s="4"/>
      <c r="J18" s="4" t="n">
        <f aca="false">$I$3+($D$3/10000000)*SIN(RADIANS(180-L18))</f>
        <v>35.0479118084972</v>
      </c>
      <c r="K18" s="4" t="n">
        <f aca="false">$J$3-($D$3/10000000)*COS(RADIANS(180-L18))</f>
        <v>32.6360565073738</v>
      </c>
      <c r="L18" s="4" t="n">
        <f aca="false">90+3+G18</f>
        <v>126</v>
      </c>
      <c r="N18" s="4"/>
      <c r="O18" s="4" t="n">
        <f aca="false">$I$3-($D$3/10000000)*SIN(RADIANS(Q18-180))</f>
        <v>35.0472134073739</v>
      </c>
      <c r="P18" s="4" t="n">
        <f aca="false">$J$3-($D$3/10000000)*COS(RADIANS(Q18-180))</f>
        <v>32.6359458915028</v>
      </c>
      <c r="Q18" s="4" t="n">
        <f aca="false">180+3+G18</f>
        <v>216</v>
      </c>
      <c r="S18" s="4"/>
      <c r="T18" s="6" t="n">
        <f aca="false">$I$3-($D$3/10000000)*SIN(RADIANS(360-V18))</f>
        <v>35.0471027915028</v>
      </c>
      <c r="U18" s="6" t="n">
        <f aca="false">$J$3+($D$3/10000000)*COS(RADIANS(360-V18))</f>
        <v>32.6366442926261</v>
      </c>
      <c r="V18" s="6" t="n">
        <f aca="false">270+3+G18</f>
        <v>306</v>
      </c>
    </row>
    <row r="19" customFormat="false" ht="15" hidden="false" customHeight="false" outlineLevel="0" collapsed="false">
      <c r="D19" s="4"/>
      <c r="E19" s="4" t="n">
        <f aca="false">$I$3+($D$3/10000000)*SIN(RADIANS(G19))</f>
        <v>35.0478011926261</v>
      </c>
      <c r="F19" s="4" t="n">
        <f aca="false">$J$3+($D$3/10000000)*COS(RADIANS(G19))</f>
        <v>32.6367549084972</v>
      </c>
      <c r="G19" s="5" t="n">
        <v>36</v>
      </c>
      <c r="I19" s="4"/>
      <c r="J19" s="4" t="n">
        <f aca="false">$I$3+($D$3/10000000)*SIN(RADIANS(180-L19))</f>
        <v>35.0478958729807</v>
      </c>
      <c r="K19" s="4" t="n">
        <f aca="false">$J$3-($D$3/10000000)*COS(RADIANS(180-L19))</f>
        <v>32.6360357398045</v>
      </c>
      <c r="L19" s="4" t="n">
        <f aca="false">90+3+G19</f>
        <v>129</v>
      </c>
      <c r="N19" s="4"/>
      <c r="O19" s="4" t="n">
        <f aca="false">$I$3-($D$3/10000000)*SIN(RADIANS(Q19-180))</f>
        <v>35.0471926398045</v>
      </c>
      <c r="P19" s="4" t="n">
        <f aca="false">$J$3-($D$3/10000000)*COS(RADIANS(Q19-180))</f>
        <v>32.6359618270193</v>
      </c>
      <c r="Q19" s="4" t="n">
        <f aca="false">180+3+G19</f>
        <v>219</v>
      </c>
      <c r="S19" s="4"/>
      <c r="T19" s="6" t="n">
        <f aca="false">$I$3-($D$3/10000000)*SIN(RADIANS(360-V19))</f>
        <v>35.0471187270193</v>
      </c>
      <c r="U19" s="6" t="n">
        <f aca="false">$J$3+($D$3/10000000)*COS(RADIANS(360-V19))</f>
        <v>32.6366650601955</v>
      </c>
      <c r="V19" s="6" t="n">
        <f aca="false">270+3+G19</f>
        <v>309</v>
      </c>
    </row>
    <row r="20" customFormat="false" ht="15" hidden="false" customHeight="false" outlineLevel="0" collapsed="false">
      <c r="D20" s="4"/>
      <c r="E20" s="4" t="n">
        <f aca="false">$I$3+($D$3/10000000)*SIN(RADIANS(G20))</f>
        <v>35.0478219601955</v>
      </c>
      <c r="F20" s="4" t="n">
        <f aca="false">$J$3+($D$3/10000000)*COS(RADIANS(G20))</f>
        <v>32.6367389729807</v>
      </c>
      <c r="G20" s="5" t="n">
        <v>39</v>
      </c>
      <c r="I20" s="4"/>
      <c r="J20" s="4" t="n">
        <f aca="false">$I$3+($D$3/10000000)*SIN(RADIANS(180-L20))</f>
        <v>35.0478788724127</v>
      </c>
      <c r="K20" s="4" t="n">
        <f aca="false">$J$3-($D$3/10000000)*COS(RADIANS(180-L20))</f>
        <v>32.6360158346968</v>
      </c>
      <c r="L20" s="4" t="n">
        <f aca="false">90+3+G20</f>
        <v>132</v>
      </c>
      <c r="N20" s="4"/>
      <c r="O20" s="4" t="n">
        <f aca="false">$I$3-($D$3/10000000)*SIN(RADIANS(Q20-180))</f>
        <v>35.0471727346968</v>
      </c>
      <c r="P20" s="4" t="n">
        <f aca="false">$J$3-($D$3/10000000)*COS(RADIANS(Q20-180))</f>
        <v>32.6359788275873</v>
      </c>
      <c r="Q20" s="4" t="n">
        <f aca="false">180+3+G20</f>
        <v>222</v>
      </c>
      <c r="S20" s="4"/>
      <c r="T20" s="6" t="n">
        <f aca="false">$I$3-($D$3/10000000)*SIN(RADIANS(360-V20))</f>
        <v>35.0471357275873</v>
      </c>
      <c r="U20" s="6" t="n">
        <f aca="false">$J$3+($D$3/10000000)*COS(RADIANS(360-V20))</f>
        <v>32.6366849653032</v>
      </c>
      <c r="V20" s="6" t="n">
        <f aca="false">270+3+G20</f>
        <v>312</v>
      </c>
    </row>
    <row r="21" customFormat="false" ht="15" hidden="false" customHeight="false" outlineLevel="0" collapsed="false">
      <c r="D21" s="4"/>
      <c r="E21" s="4" t="n">
        <f aca="false">$I$3+($D$3/10000000)*SIN(RADIANS(G21))</f>
        <v>35.0478418653032</v>
      </c>
      <c r="F21" s="4" t="n">
        <f aca="false">$J$3+($D$3/10000000)*COS(RADIANS(G21))</f>
        <v>32.6367219724127</v>
      </c>
      <c r="G21" s="5" t="n">
        <v>42</v>
      </c>
      <c r="I21" s="4"/>
      <c r="J21" s="4" t="n">
        <f aca="false">$I$3+($D$3/10000000)*SIN(RADIANS(180-L21))</f>
        <v>35.0478608533906</v>
      </c>
      <c r="K21" s="4" t="n">
        <f aca="false">$J$3-($D$3/10000000)*COS(RADIANS(180-L21))</f>
        <v>32.6359968466094</v>
      </c>
      <c r="L21" s="4" t="n">
        <f aca="false">90+3+G21</f>
        <v>135</v>
      </c>
      <c r="N21" s="4"/>
      <c r="O21" s="4" t="n">
        <f aca="false">$I$3-($D$3/10000000)*SIN(RADIANS(Q21-180))</f>
        <v>35.0471537466094</v>
      </c>
      <c r="P21" s="4" t="n">
        <f aca="false">$J$3-($D$3/10000000)*COS(RADIANS(Q21-180))</f>
        <v>32.6359968466094</v>
      </c>
      <c r="Q21" s="4" t="n">
        <f aca="false">180+3+G21</f>
        <v>225</v>
      </c>
      <c r="S21" s="4"/>
      <c r="T21" s="6" t="n">
        <f aca="false">$I$3-($D$3/10000000)*SIN(RADIANS(360-V21))</f>
        <v>35.0471537466094</v>
      </c>
      <c r="U21" s="6" t="n">
        <f aca="false">$J$3+($D$3/10000000)*COS(RADIANS(360-V21))</f>
        <v>32.6367039533906</v>
      </c>
      <c r="V21" s="6" t="n">
        <f aca="false">270+3+G21</f>
        <v>315</v>
      </c>
    </row>
    <row r="22" customFormat="false" ht="15" hidden="false" customHeight="false" outlineLevel="0" collapsed="false">
      <c r="D22" s="4"/>
      <c r="E22" s="4" t="n">
        <f aca="false">$I$3+($D$3/10000000)*SIN(RADIANS(G22))</f>
        <v>35.0478608533906</v>
      </c>
      <c r="F22" s="4" t="n">
        <f aca="false">$J$3+($D$3/10000000)*COS(RADIANS(G22))</f>
        <v>32.6367039533906</v>
      </c>
      <c r="G22" s="5" t="n">
        <v>45</v>
      </c>
      <c r="I22" s="4"/>
      <c r="J22" s="4" t="n">
        <f aca="false">$I$3+($D$3/10000000)*SIN(RADIANS(180-L22))</f>
        <v>35.0478418653032</v>
      </c>
      <c r="K22" s="4" t="n">
        <f aca="false">$J$3-($D$3/10000000)*COS(RADIANS(180-L22))</f>
        <v>32.6359788275873</v>
      </c>
      <c r="L22" s="4" t="n">
        <f aca="false">90+3+G22</f>
        <v>138</v>
      </c>
      <c r="N22" s="4"/>
      <c r="O22" s="4" t="n">
        <f aca="false">$I$3-($D$3/10000000)*SIN(RADIANS(Q22-180))</f>
        <v>35.0471357275873</v>
      </c>
      <c r="P22" s="4" t="n">
        <f aca="false">$J$3-($D$3/10000000)*COS(RADIANS(Q22-180))</f>
        <v>32.6360158346968</v>
      </c>
      <c r="Q22" s="4" t="n">
        <f aca="false">180+3+G22</f>
        <v>228</v>
      </c>
      <c r="S22" s="4"/>
      <c r="T22" s="6" t="n">
        <f aca="false">$I$3-($D$3/10000000)*SIN(RADIANS(360-V22))</f>
        <v>35.0471727346968</v>
      </c>
      <c r="U22" s="6" t="n">
        <f aca="false">$J$3+($D$3/10000000)*COS(RADIANS(360-V22))</f>
        <v>32.6367219724127</v>
      </c>
      <c r="V22" s="6" t="n">
        <f aca="false">270+3+G22</f>
        <v>318</v>
      </c>
    </row>
    <row r="23" customFormat="false" ht="15" hidden="false" customHeight="false" outlineLevel="0" collapsed="false">
      <c r="D23" s="4"/>
      <c r="E23" s="4" t="n">
        <f aca="false">$I$3+($D$3/10000000)*SIN(RADIANS(G23))</f>
        <v>35.0478788724127</v>
      </c>
      <c r="F23" s="4" t="n">
        <f aca="false">$J$3+($D$3/10000000)*COS(RADIANS(G23))</f>
        <v>32.6366849653032</v>
      </c>
      <c r="G23" s="5" t="n">
        <v>48</v>
      </c>
      <c r="I23" s="4"/>
      <c r="J23" s="4" t="n">
        <f aca="false">$I$3+($D$3/10000000)*SIN(RADIANS(180-L23))</f>
        <v>35.0478219601955</v>
      </c>
      <c r="K23" s="4" t="n">
        <f aca="false">$J$3-($D$3/10000000)*COS(RADIANS(180-L23))</f>
        <v>32.6359618270193</v>
      </c>
      <c r="L23" s="4" t="n">
        <f aca="false">90+3+G23</f>
        <v>141</v>
      </c>
      <c r="N23" s="4"/>
      <c r="O23" s="4" t="n">
        <f aca="false">$I$3-($D$3/10000000)*SIN(RADIANS(Q23-180))</f>
        <v>35.0471187270193</v>
      </c>
      <c r="P23" s="4" t="n">
        <f aca="false">$J$3-($D$3/10000000)*COS(RADIANS(Q23-180))</f>
        <v>32.6360357398045</v>
      </c>
      <c r="Q23" s="4" t="n">
        <f aca="false">180+3+G23</f>
        <v>231</v>
      </c>
      <c r="S23" s="4"/>
      <c r="T23" s="6" t="n">
        <f aca="false">$I$3-($D$3/10000000)*SIN(RADIANS(360-V23))</f>
        <v>35.0471926398045</v>
      </c>
      <c r="U23" s="6" t="n">
        <f aca="false">$J$3+($D$3/10000000)*COS(RADIANS(360-V23))</f>
        <v>32.6367389729807</v>
      </c>
      <c r="V23" s="6" t="n">
        <f aca="false">270+3+G23</f>
        <v>321</v>
      </c>
    </row>
    <row r="24" customFormat="false" ht="15" hidden="false" customHeight="false" outlineLevel="0" collapsed="false">
      <c r="D24" s="4"/>
      <c r="E24" s="4" t="n">
        <f aca="false">$I$3+($D$3/10000000)*SIN(RADIANS(G24))</f>
        <v>35.0478958729807</v>
      </c>
      <c r="F24" s="4" t="n">
        <f aca="false">$J$3+($D$3/10000000)*COS(RADIANS(G24))</f>
        <v>32.6366650601955</v>
      </c>
      <c r="G24" s="5" t="n">
        <v>51</v>
      </c>
      <c r="I24" s="4"/>
      <c r="J24" s="4" t="n">
        <f aca="false">$I$3+($D$3/10000000)*SIN(RADIANS(180-L24))</f>
        <v>35.0478011926261</v>
      </c>
      <c r="K24" s="4" t="n">
        <f aca="false">$J$3-($D$3/10000000)*COS(RADIANS(180-L24))</f>
        <v>32.6359458915028</v>
      </c>
      <c r="L24" s="4" t="n">
        <f aca="false">90+3+G24</f>
        <v>144</v>
      </c>
      <c r="N24" s="4"/>
      <c r="O24" s="4" t="n">
        <f aca="false">$I$3-($D$3/10000000)*SIN(RADIANS(Q24-180))</f>
        <v>35.0471027915028</v>
      </c>
      <c r="P24" s="4" t="n">
        <f aca="false">$J$3-($D$3/10000000)*COS(RADIANS(Q24-180))</f>
        <v>32.6360565073738</v>
      </c>
      <c r="Q24" s="4" t="n">
        <f aca="false">180+3+G24</f>
        <v>234</v>
      </c>
      <c r="S24" s="4"/>
      <c r="T24" s="6" t="n">
        <f aca="false">$I$3-($D$3/10000000)*SIN(RADIANS(360-V24))</f>
        <v>35.0472134073739</v>
      </c>
      <c r="U24" s="6" t="n">
        <f aca="false">$J$3+($D$3/10000000)*COS(RADIANS(360-V24))</f>
        <v>32.6367549084972</v>
      </c>
      <c r="V24" s="6" t="n">
        <f aca="false">270+3+G24</f>
        <v>324</v>
      </c>
    </row>
    <row r="25" customFormat="false" ht="15" hidden="false" customHeight="false" outlineLevel="0" collapsed="false">
      <c r="D25" s="4"/>
      <c r="E25" s="4" t="n">
        <f aca="false">$I$3+($D$3/10000000)*SIN(RADIANS(G25))</f>
        <v>35.0479118084972</v>
      </c>
      <c r="F25" s="4" t="n">
        <f aca="false">$J$3+($D$3/10000000)*COS(RADIANS(G25))</f>
        <v>32.6366442926261</v>
      </c>
      <c r="G25" s="5" t="n">
        <v>54</v>
      </c>
      <c r="I25" s="4"/>
      <c r="J25" s="4" t="n">
        <f aca="false">$I$3+($D$3/10000000)*SIN(RADIANS(180-L25))</f>
        <v>35.0477796195175</v>
      </c>
      <c r="K25" s="4" t="n">
        <f aca="false">$J$3-($D$3/10000000)*COS(RADIANS(180-L25))</f>
        <v>32.635931064716</v>
      </c>
      <c r="L25" s="4" t="n">
        <f aca="false">90+3+G25</f>
        <v>147</v>
      </c>
      <c r="N25" s="4"/>
      <c r="O25" s="4" t="n">
        <f aca="false">$I$3-($D$3/10000000)*SIN(RADIANS(Q25-180))</f>
        <v>35.047087964716</v>
      </c>
      <c r="P25" s="4" t="n">
        <f aca="false">$J$3-($D$3/10000000)*COS(RADIANS(Q25-180))</f>
        <v>32.6360780804825</v>
      </c>
      <c r="Q25" s="4" t="n">
        <f aca="false">180+3+G25</f>
        <v>237</v>
      </c>
      <c r="S25" s="4"/>
      <c r="T25" s="6" t="n">
        <f aca="false">$I$3-($D$3/10000000)*SIN(RADIANS(360-V25))</f>
        <v>35.0472349804825</v>
      </c>
      <c r="U25" s="6" t="n">
        <f aca="false">$J$3+($D$3/10000000)*COS(RADIANS(360-V25))</f>
        <v>32.636769735284</v>
      </c>
      <c r="V25" s="6" t="n">
        <f aca="false">270+3+G25</f>
        <v>327</v>
      </c>
    </row>
    <row r="26" customFormat="false" ht="15" hidden="false" customHeight="false" outlineLevel="0" collapsed="false">
      <c r="D26" s="4"/>
      <c r="E26" s="4" t="n">
        <f aca="false">$I$3+($D$3/10000000)*SIN(RADIANS(G26))</f>
        <v>35.047926635284</v>
      </c>
      <c r="F26" s="4" t="n">
        <f aca="false">$J$3+($D$3/10000000)*COS(RADIANS(G26))</f>
        <v>32.6366227195175</v>
      </c>
      <c r="G26" s="5" t="n">
        <v>57</v>
      </c>
      <c r="I26" s="4"/>
      <c r="J26" s="4" t="n">
        <f aca="false">$I$3+($D$3/10000000)*SIN(RADIANS(180-L26))</f>
        <v>35.0477573</v>
      </c>
      <c r="K26" s="4" t="n">
        <f aca="false">$J$3-($D$3/10000000)*COS(RADIANS(180-L26))</f>
        <v>32.6359173872981</v>
      </c>
      <c r="L26" s="4" t="n">
        <f aca="false">90+3+G26</f>
        <v>150</v>
      </c>
      <c r="N26" s="4"/>
      <c r="O26" s="4" t="n">
        <f aca="false">$I$3-($D$3/10000000)*SIN(RADIANS(Q26-180))</f>
        <v>35.0470742872981</v>
      </c>
      <c r="P26" s="4" t="n">
        <f aca="false">$J$3-($D$3/10000000)*COS(RADIANS(Q26-180))</f>
        <v>32.6361004</v>
      </c>
      <c r="Q26" s="4" t="n">
        <f aca="false">180+3+G26</f>
        <v>240</v>
      </c>
      <c r="S26" s="4"/>
      <c r="T26" s="6" t="n">
        <f aca="false">$I$3-($D$3/10000000)*SIN(RADIANS(360-V26))</f>
        <v>35.0472573</v>
      </c>
      <c r="U26" s="6" t="n">
        <f aca="false">$J$3+($D$3/10000000)*COS(RADIANS(360-V26))</f>
        <v>32.6367834127019</v>
      </c>
      <c r="V26" s="6" t="n">
        <f aca="false">270+3+G26</f>
        <v>330</v>
      </c>
    </row>
    <row r="27" customFormat="false" ht="15" hidden="false" customHeight="false" outlineLevel="0" collapsed="false">
      <c r="D27" s="4"/>
      <c r="E27" s="4" t="n">
        <f aca="false">$I$3+($D$3/10000000)*SIN(RADIANS(G27))</f>
        <v>35.0479403127019</v>
      </c>
      <c r="F27" s="4" t="n">
        <f aca="false">$J$3+($D$3/10000000)*COS(RADIANS(G27))</f>
        <v>32.6366004</v>
      </c>
      <c r="G27" s="5" t="n">
        <v>60</v>
      </c>
      <c r="I27" s="4"/>
      <c r="J27" s="4" t="n">
        <f aca="false">$I$3+($D$3/10000000)*SIN(RADIANS(180-L27))</f>
        <v>35.0477342952499</v>
      </c>
      <c r="K27" s="4" t="n">
        <f aca="false">$J$3-($D$3/10000000)*COS(RADIANS(180-L27))</f>
        <v>32.6359048967379</v>
      </c>
      <c r="L27" s="4" t="n">
        <f aca="false">90+3+G27</f>
        <v>153</v>
      </c>
      <c r="N27" s="4"/>
      <c r="O27" s="4" t="n">
        <f aca="false">$I$3-($D$3/10000000)*SIN(RADIANS(Q27-180))</f>
        <v>35.0470617967379</v>
      </c>
      <c r="P27" s="4" t="n">
        <f aca="false">$J$3-($D$3/10000000)*COS(RADIANS(Q27-180))</f>
        <v>32.6361234047501</v>
      </c>
      <c r="Q27" s="4" t="n">
        <f aca="false">180+3+G27</f>
        <v>243</v>
      </c>
      <c r="S27" s="4"/>
      <c r="T27" s="6" t="n">
        <f aca="false">$I$3-($D$3/10000000)*SIN(RADIANS(360-V27))</f>
        <v>35.0472803047501</v>
      </c>
      <c r="U27" s="6" t="n">
        <f aca="false">$J$3+($D$3/10000000)*COS(RADIANS(360-V27))</f>
        <v>32.6367959032621</v>
      </c>
      <c r="V27" s="6" t="n">
        <f aca="false">270+3+G27</f>
        <v>333</v>
      </c>
    </row>
    <row r="28" customFormat="false" ht="15" hidden="false" customHeight="false" outlineLevel="0" collapsed="false">
      <c r="D28" s="4"/>
      <c r="E28" s="4" t="n">
        <f aca="false">$I$3+($D$3/10000000)*SIN(RADIANS(G28))</f>
        <v>35.0479528032621</v>
      </c>
      <c r="F28" s="4" t="n">
        <f aca="false">$J$3+($D$3/10000000)*COS(RADIANS(G28))</f>
        <v>32.6365773952499</v>
      </c>
      <c r="G28" s="5" t="n">
        <v>63</v>
      </c>
      <c r="I28" s="4"/>
      <c r="J28" s="4" t="n">
        <f aca="false">$I$3+($D$3/10000000)*SIN(RADIANS(180-L28))</f>
        <v>35.0477106683215</v>
      </c>
      <c r="K28" s="4" t="n">
        <f aca="false">$J$3-($D$3/10000000)*COS(RADIANS(180-L28))</f>
        <v>32.6358936272712</v>
      </c>
      <c r="L28" s="4" t="n">
        <f aca="false">90+3+G28</f>
        <v>156</v>
      </c>
      <c r="N28" s="4"/>
      <c r="O28" s="4" t="n">
        <f aca="false">$I$3-($D$3/10000000)*SIN(RADIANS(Q28-180))</f>
        <v>35.0470505272712</v>
      </c>
      <c r="P28" s="4" t="n">
        <f aca="false">$J$3-($D$3/10000000)*COS(RADIANS(Q28-180))</f>
        <v>32.6361470316785</v>
      </c>
      <c r="Q28" s="4" t="n">
        <f aca="false">180+3+G28</f>
        <v>246</v>
      </c>
      <c r="S28" s="4"/>
      <c r="T28" s="6" t="n">
        <f aca="false">$I$3-($D$3/10000000)*SIN(RADIANS(360-V28))</f>
        <v>35.0473039316785</v>
      </c>
      <c r="U28" s="6" t="n">
        <f aca="false">$J$3+($D$3/10000000)*COS(RADIANS(360-V28))</f>
        <v>32.6368071727288</v>
      </c>
      <c r="V28" s="6" t="n">
        <f aca="false">270+3+G28</f>
        <v>336</v>
      </c>
    </row>
    <row r="29" customFormat="false" ht="15" hidden="false" customHeight="false" outlineLevel="0" collapsed="false">
      <c r="D29" s="4"/>
      <c r="E29" s="4" t="n">
        <f aca="false">$I$3+($D$3/10000000)*SIN(RADIANS(G29))</f>
        <v>35.0479640727288</v>
      </c>
      <c r="F29" s="4" t="n">
        <f aca="false">$J$3+($D$3/10000000)*COS(RADIANS(G29))</f>
        <v>32.6365537683215</v>
      </c>
      <c r="G29" s="5" t="n">
        <v>66</v>
      </c>
      <c r="I29" s="4"/>
      <c r="J29" s="4" t="n">
        <f aca="false">$I$3+($D$3/10000000)*SIN(RADIANS(180-L29))</f>
        <v>35.0476864839748</v>
      </c>
      <c r="K29" s="4" t="n">
        <f aca="false">$J$3-($D$3/10000000)*COS(RADIANS(180-L29))</f>
        <v>32.6358836097868</v>
      </c>
      <c r="L29" s="4" t="n">
        <f aca="false">90+3+G29</f>
        <v>159</v>
      </c>
      <c r="N29" s="4"/>
      <c r="O29" s="4" t="n">
        <f aca="false">$I$3-($D$3/10000000)*SIN(RADIANS(Q29-180))</f>
        <v>35.0470405097868</v>
      </c>
      <c r="P29" s="4" t="n">
        <f aca="false">$J$3-($D$3/10000000)*COS(RADIANS(Q29-180))</f>
        <v>32.6361712160252</v>
      </c>
      <c r="Q29" s="4" t="n">
        <f aca="false">180+3+G29</f>
        <v>249</v>
      </c>
      <c r="S29" s="4"/>
      <c r="T29" s="6" t="n">
        <f aca="false">$I$3-($D$3/10000000)*SIN(RADIANS(360-V29))</f>
        <v>35.0473281160252</v>
      </c>
      <c r="U29" s="6" t="n">
        <f aca="false">$J$3+($D$3/10000000)*COS(RADIANS(360-V29))</f>
        <v>32.6368171902132</v>
      </c>
      <c r="V29" s="6" t="n">
        <f aca="false">270+3+G29</f>
        <v>339</v>
      </c>
    </row>
    <row r="30" customFormat="false" ht="15" hidden="false" customHeight="false" outlineLevel="0" collapsed="false">
      <c r="D30" s="4"/>
      <c r="E30" s="4" t="n">
        <f aca="false">$I$3+($D$3/10000000)*SIN(RADIANS(G30))</f>
        <v>35.0479740902132</v>
      </c>
      <c r="F30" s="4" t="n">
        <f aca="false">$J$3+($D$3/10000000)*COS(RADIANS(G30))</f>
        <v>32.6365295839748</v>
      </c>
      <c r="G30" s="5" t="n">
        <v>69</v>
      </c>
      <c r="I30" s="4"/>
      <c r="J30" s="4" t="n">
        <f aca="false">$I$3+($D$3/10000000)*SIN(RADIANS(180-L30))</f>
        <v>35.0476618084972</v>
      </c>
      <c r="K30" s="4" t="n">
        <f aca="false">$J$3-($D$3/10000000)*COS(RADIANS(180-L30))</f>
        <v>32.6358748717418</v>
      </c>
      <c r="L30" s="4" t="n">
        <f aca="false">90+3+G30</f>
        <v>162</v>
      </c>
      <c r="N30" s="4"/>
      <c r="O30" s="4" t="n">
        <f aca="false">$I$3-($D$3/10000000)*SIN(RADIANS(Q30-180))</f>
        <v>35.0470317717418</v>
      </c>
      <c r="P30" s="4" t="n">
        <f aca="false">$J$3-($D$3/10000000)*COS(RADIANS(Q30-180))</f>
        <v>32.6361958915028</v>
      </c>
      <c r="Q30" s="4" t="n">
        <f aca="false">180+3+G30</f>
        <v>252</v>
      </c>
      <c r="S30" s="4"/>
      <c r="T30" s="6" t="n">
        <f aca="false">$I$3-($D$3/10000000)*SIN(RADIANS(360-V30))</f>
        <v>35.0473527915028</v>
      </c>
      <c r="U30" s="6" t="n">
        <f aca="false">$J$3+($D$3/10000000)*COS(RADIANS(360-V30))</f>
        <v>32.6368259282581</v>
      </c>
      <c r="V30" s="6" t="n">
        <f aca="false">270+3+G30</f>
        <v>342</v>
      </c>
    </row>
    <row r="31" customFormat="false" ht="15" hidden="false" customHeight="false" outlineLevel="0" collapsed="false">
      <c r="D31" s="4"/>
      <c r="E31" s="4" t="n">
        <f aca="false">$I$3+($D$3/10000000)*SIN(RADIANS(G31))</f>
        <v>35.0479828282581</v>
      </c>
      <c r="F31" s="4" t="n">
        <f aca="false">$J$3+($D$3/10000000)*COS(RADIANS(G31))</f>
        <v>32.6365049084972</v>
      </c>
      <c r="G31" s="5" t="n">
        <v>72</v>
      </c>
      <c r="I31" s="4"/>
      <c r="J31" s="4" t="n">
        <f aca="false">$I$3+($D$3/10000000)*SIN(RADIANS(180-L31))</f>
        <v>35.0476367095226</v>
      </c>
      <c r="K31" s="4" t="n">
        <f aca="false">$J$3-($D$3/10000000)*COS(RADIANS(180-L31))</f>
        <v>32.6358674370868</v>
      </c>
      <c r="L31" s="4" t="n">
        <f aca="false">90+3+G31</f>
        <v>165</v>
      </c>
      <c r="N31" s="4"/>
      <c r="O31" s="4" t="n">
        <f aca="false">$I$3-($D$3/10000000)*SIN(RADIANS(Q31-180))</f>
        <v>35.0470243370869</v>
      </c>
      <c r="P31" s="4" t="n">
        <f aca="false">$J$3-($D$3/10000000)*COS(RADIANS(Q31-180))</f>
        <v>32.6362209904774</v>
      </c>
      <c r="Q31" s="4" t="n">
        <f aca="false">180+3+G31</f>
        <v>255</v>
      </c>
      <c r="S31" s="4"/>
      <c r="T31" s="6" t="n">
        <f aca="false">$I$3-($D$3/10000000)*SIN(RADIANS(360-V31))</f>
        <v>35.0473778904774</v>
      </c>
      <c r="U31" s="6" t="n">
        <f aca="false">$J$3+($D$3/10000000)*COS(RADIANS(360-V31))</f>
        <v>32.6368333629131</v>
      </c>
      <c r="V31" s="6" t="n">
        <f aca="false">270+3+G31</f>
        <v>345</v>
      </c>
    </row>
    <row r="32" customFormat="false" ht="15" hidden="false" customHeight="false" outlineLevel="0" collapsed="false">
      <c r="D32" s="4"/>
      <c r="E32" s="4" t="n">
        <f aca="false">$I$3+($D$3/10000000)*SIN(RADIANS(G32))</f>
        <v>35.0479902629131</v>
      </c>
      <c r="F32" s="4" t="n">
        <f aca="false">$J$3+($D$3/10000000)*COS(RADIANS(G32))</f>
        <v>32.6364798095225</v>
      </c>
      <c r="G32" s="5" t="n">
        <v>75</v>
      </c>
      <c r="I32" s="4"/>
      <c r="J32" s="4" t="n">
        <f aca="false">$I$3+($D$3/10000000)*SIN(RADIANS(180-L32))</f>
        <v>35.0476112558454</v>
      </c>
      <c r="K32" s="4" t="n">
        <f aca="false">$J$3-($D$3/10000000)*COS(RADIANS(180-L32))</f>
        <v>32.6358613261996</v>
      </c>
      <c r="L32" s="4" t="n">
        <f aca="false">90+3+G32</f>
        <v>168</v>
      </c>
      <c r="N32" s="4"/>
      <c r="O32" s="4" t="n">
        <f aca="false">$I$3-($D$3/10000000)*SIN(RADIANS(Q32-180))</f>
        <v>35.0470182261996</v>
      </c>
      <c r="P32" s="4" t="n">
        <f aca="false">$J$3-($D$3/10000000)*COS(RADIANS(Q32-180))</f>
        <v>32.6362464441546</v>
      </c>
      <c r="Q32" s="4" t="n">
        <f aca="false">180+3+G32</f>
        <v>258</v>
      </c>
      <c r="S32" s="4"/>
      <c r="T32" s="6" t="n">
        <f aca="false">$I$3-($D$3/10000000)*SIN(RADIANS(360-V32))</f>
        <v>35.0474033441546</v>
      </c>
      <c r="U32" s="6" t="n">
        <f aca="false">$J$3+($D$3/10000000)*COS(RADIANS(360-V32))</f>
        <v>32.6368394738004</v>
      </c>
      <c r="V32" s="6" t="n">
        <f aca="false">270+3+G32</f>
        <v>348</v>
      </c>
    </row>
    <row r="33" customFormat="false" ht="15" hidden="false" customHeight="false" outlineLevel="0" collapsed="false">
      <c r="D33" s="4"/>
      <c r="E33" s="4" t="n">
        <f aca="false">$I$3+($D$3/10000000)*SIN(RADIANS(G33))</f>
        <v>35.0479963738004</v>
      </c>
      <c r="F33" s="4" t="n">
        <f aca="false">$J$3+($D$3/10000000)*COS(RADIANS(G33))</f>
        <v>32.6364543558454</v>
      </c>
      <c r="G33" s="5" t="n">
        <v>78</v>
      </c>
      <c r="I33" s="4"/>
      <c r="J33" s="4" t="n">
        <f aca="false">$I$3+($D$3/10000000)*SIN(RADIANS(180-L33))</f>
        <v>35.0475855172325</v>
      </c>
      <c r="K33" s="4" t="n">
        <f aca="false">$J$3-($D$3/10000000)*COS(RADIANS(180-L33))</f>
        <v>32.6358565558297</v>
      </c>
      <c r="L33" s="4" t="n">
        <f aca="false">90+3+G33</f>
        <v>171</v>
      </c>
      <c r="N33" s="4"/>
      <c r="O33" s="4" t="n">
        <f aca="false">$I$3-($D$3/10000000)*SIN(RADIANS(Q33-180))</f>
        <v>35.0470134558297</v>
      </c>
      <c r="P33" s="4" t="n">
        <f aca="false">$J$3-($D$3/10000000)*COS(RADIANS(Q33-180))</f>
        <v>32.6362721827675</v>
      </c>
      <c r="Q33" s="4" t="n">
        <f aca="false">180+3+G33</f>
        <v>261</v>
      </c>
      <c r="S33" s="4"/>
      <c r="T33" s="4" t="n">
        <f aca="false">$I$3-($D$3/10000000)*SIN(RADIANS(360-V33))</f>
        <v>35.0474290827675</v>
      </c>
      <c r="U33" s="4" t="n">
        <f aca="false">$J$3+($D$3/10000000)*COS(RADIANS(360-V33))</f>
        <v>32.6368442441703</v>
      </c>
      <c r="V33" s="4" t="n">
        <f aca="false">270+3+G33</f>
        <v>351</v>
      </c>
    </row>
    <row r="34" customFormat="false" ht="15" hidden="false" customHeight="false" outlineLevel="0" collapsed="false">
      <c r="D34" s="4"/>
      <c r="E34" s="4" t="n">
        <f aca="false">$I$3+($D$3/10000000)*SIN(RADIANS(G34))</f>
        <v>35.0480011441703</v>
      </c>
      <c r="F34" s="4" t="n">
        <f aca="false">$J$3+($D$3/10000000)*COS(RADIANS(G34))</f>
        <v>32.6364286172325</v>
      </c>
      <c r="G34" s="5" t="n">
        <v>81</v>
      </c>
      <c r="I34" s="4"/>
      <c r="J34" s="4" t="n">
        <f aca="false">$I$3+($D$3/10000000)*SIN(RADIANS(180-L34))</f>
        <v>35.0475595642316</v>
      </c>
      <c r="K34" s="4" t="n">
        <f aca="false">$J$3-($D$3/10000000)*COS(RADIANS(180-L34))</f>
        <v>32.6358531390523</v>
      </c>
      <c r="L34" s="4" t="n">
        <f aca="false">90+3+G34</f>
        <v>174</v>
      </c>
      <c r="N34" s="4"/>
      <c r="O34" s="4" t="n">
        <f aca="false">$I$3-($D$3/10000000)*SIN(RADIANS(Q34-180))</f>
        <v>35.0470100390523</v>
      </c>
      <c r="P34" s="4" t="n">
        <f aca="false">$J$3-($D$3/10000000)*COS(RADIANS(Q34-180))</f>
        <v>32.6362981357684</v>
      </c>
      <c r="Q34" s="4" t="n">
        <f aca="false">180+3+G34</f>
        <v>264</v>
      </c>
      <c r="S34" s="4"/>
      <c r="T34" s="4" t="n">
        <f aca="false">$I$3-($D$3/10000000)*SIN(RADIANS(360-V34))</f>
        <v>35.0474550357684</v>
      </c>
      <c r="U34" s="4" t="n">
        <f aca="false">$J$3+($D$3/10000000)*COS(RADIANS(360-V34))</f>
        <v>32.6368476609477</v>
      </c>
      <c r="V34" s="4" t="n">
        <f aca="false">270+3+G34</f>
        <v>354</v>
      </c>
    </row>
    <row r="35" customFormat="false" ht="15" hidden="false" customHeight="false" outlineLevel="0" collapsed="false">
      <c r="D35" s="4"/>
      <c r="E35" s="4" t="n">
        <f aca="false">$I$3+($D$3/10000000)*SIN(RADIANS(G35))</f>
        <v>35.0480045609477</v>
      </c>
      <c r="F35" s="4" t="n">
        <f aca="false">$J$3+($D$3/10000000)*COS(RADIANS(G35))</f>
        <v>32.6364026642316</v>
      </c>
      <c r="G35" s="5" t="n">
        <v>84</v>
      </c>
      <c r="I35" s="4"/>
      <c r="J35" s="4" t="n">
        <f aca="false">$I$3+($D$3/10000000)*SIN(RADIANS(180-L35))</f>
        <v>35.0475334679781</v>
      </c>
      <c r="K35" s="4" t="n">
        <f aca="false">$J$3-($D$3/10000000)*COS(RADIANS(180-L35))</f>
        <v>32.6358510852326</v>
      </c>
      <c r="L35" s="4" t="n">
        <f aca="false">90+3+G35</f>
        <v>177</v>
      </c>
      <c r="N35" s="4"/>
      <c r="O35" s="4" t="n">
        <f aca="false">$I$3-($D$3/10000000)*SIN(RADIANS(Q35-180))</f>
        <v>35.0470079852326</v>
      </c>
      <c r="P35" s="4" t="n">
        <f aca="false">$J$3-($D$3/10000000)*COS(RADIANS(Q35-180))</f>
        <v>32.6363242320219</v>
      </c>
      <c r="Q35" s="4" t="n">
        <f aca="false">180+3+G35</f>
        <v>267</v>
      </c>
      <c r="S35" s="4"/>
      <c r="T35" s="4" t="n">
        <f aca="false">$I$3-($D$3/10000000)*SIN(RADIANS(360-V35))</f>
        <v>35.0474811320219</v>
      </c>
      <c r="U35" s="4" t="n">
        <f aca="false">$J$3+($D$3/10000000)*COS(RADIANS(360-V35))</f>
        <v>32.6368497147674</v>
      </c>
      <c r="V35" s="4" t="n">
        <f aca="false">270+3+G35</f>
        <v>357</v>
      </c>
    </row>
    <row r="36" customFormat="false" ht="15" hidden="false" customHeight="false" outlineLevel="0" collapsed="false">
      <c r="D36" s="4"/>
      <c r="E36" s="4" t="n">
        <f aca="false">$I$3+($D$3/10000000)*SIN(RADIANS(G36))</f>
        <v>35.0480066147674</v>
      </c>
      <c r="F36" s="4" t="n">
        <f aca="false">$J$3+($D$3/10000000)*COS(RADIANS(G36))</f>
        <v>32.6363765679781</v>
      </c>
      <c r="G36" s="5" t="n">
        <v>87</v>
      </c>
      <c r="I36" s="4"/>
      <c r="J36" s="4" t="n">
        <f aca="false">$I$3+($D$3/10000000)*SIN(RADIANS(180-L36))</f>
        <v>35.0475073</v>
      </c>
      <c r="K36" s="4" t="n">
        <f aca="false">$J$3-($D$3/10000000)*COS(RADIANS(180-L36))</f>
        <v>32.6358504</v>
      </c>
      <c r="L36" s="4" t="n">
        <f aca="false">90+3+G36</f>
        <v>180</v>
      </c>
      <c r="N36" s="4"/>
      <c r="O36" s="4" t="n">
        <f aca="false">$I$3-($D$3/10000000)*SIN(RADIANS(Q36-180))</f>
        <v>35.0470073</v>
      </c>
      <c r="P36" s="4" t="n">
        <f aca="false">$J$3-($D$3/10000000)*COS(RADIANS(Q36-180))</f>
        <v>32.6363504</v>
      </c>
      <c r="Q36" s="4" t="n">
        <f aca="false">180+3+G36</f>
        <v>270</v>
      </c>
      <c r="S36" s="4"/>
      <c r="T36" s="4" t="n">
        <f aca="false">$I$3-($D$3/10000000)*SIN(RADIANS(360-V36))</f>
        <v>35.0475073</v>
      </c>
      <c r="U36" s="4" t="n">
        <f aca="false">$J$3+($D$3/10000000)*COS(RADIANS(360-V36))</f>
        <v>32.6368504</v>
      </c>
      <c r="V36" s="4" t="n">
        <f aca="false">270+3+G36</f>
        <v>360</v>
      </c>
    </row>
    <row r="37" customFormat="false" ht="15" hidden="false" customHeight="false" outlineLevel="0" collapsed="false">
      <c r="D37" s="4"/>
      <c r="E37" s="4" t="n">
        <f aca="false">$I$3+($D$3/10000000)*SIN(RADIANS(G37))</f>
        <v>35.0480073</v>
      </c>
      <c r="F37" s="4" t="n">
        <f aca="false">$J$3+($D$3/10000000)*COS(RADIANS(G37))</f>
        <v>32.6363504</v>
      </c>
      <c r="G37" s="5" t="n">
        <v>90</v>
      </c>
      <c r="I37" s="4"/>
      <c r="J37" s="4"/>
      <c r="K37" s="4"/>
      <c r="L37" s="4"/>
      <c r="N37" s="4"/>
      <c r="O37" s="4"/>
      <c r="P37" s="4"/>
      <c r="Q37" s="4"/>
      <c r="S37" s="4"/>
      <c r="T37" s="4"/>
      <c r="U37" s="4"/>
      <c r="V37" s="4"/>
    </row>
    <row r="41" customFormat="false" ht="15" hidden="false" customHeight="false" outlineLevel="0" collapsed="false">
      <c r="B41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35"/>
  <sheetViews>
    <sheetView showFormulas="false" showGridLines="true" showRowColHeaders="true" showZeros="true" rightToLeft="true" tabSelected="false" showOutlineSymbols="true" defaultGridColor="true" view="normal" topLeftCell="H1" colorId="64" zoomScale="85" zoomScaleNormal="85" zoomScalePageLayoutView="100" workbookViewId="0">
      <selection pane="topLeft" activeCell="U7" activeCellId="0" sqref="U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5.57"/>
    <col collapsed="false" customWidth="true" hidden="false" outlineLevel="0" max="5" min="4" style="0" width="14.85"/>
    <col collapsed="false" customWidth="true" hidden="false" outlineLevel="0" max="6" min="6" style="0" width="16.85"/>
    <col collapsed="false" customWidth="true" hidden="false" outlineLevel="0" max="7" min="7" style="0" width="9.7"/>
    <col collapsed="false" customWidth="true" hidden="false" outlineLevel="0" max="8" min="8" style="1" width="9.14"/>
    <col collapsed="false" customWidth="true" hidden="false" outlineLevel="0" max="9" min="9" style="0" width="13.14"/>
    <col collapsed="false" customWidth="true" hidden="false" outlineLevel="0" max="10" min="10" style="0" width="13.43"/>
    <col collapsed="false" customWidth="true" hidden="false" outlineLevel="0" max="11" min="11" style="0" width="14.43"/>
    <col collapsed="false" customWidth="true" hidden="false" outlineLevel="0" max="12" min="12" style="0" width="16.85"/>
    <col collapsed="false" customWidth="true" hidden="false" outlineLevel="0" max="13" min="13" style="1" width="15.71"/>
    <col collapsed="false" customWidth="true" hidden="false" outlineLevel="0" max="14" min="14" style="0" width="15.71"/>
    <col collapsed="false" customWidth="true" hidden="false" outlineLevel="0" max="17" min="15" style="0" width="14.43"/>
    <col collapsed="false" customWidth="true" hidden="false" outlineLevel="0" max="18" min="18" style="1" width="9.14"/>
    <col collapsed="false" customWidth="true" hidden="false" outlineLevel="0" max="20" min="20" style="0" width="12.57"/>
    <col collapsed="false" customWidth="true" hidden="false" outlineLevel="0" max="21" min="21" style="0" width="9.7"/>
    <col collapsed="false" customWidth="true" hidden="false" outlineLevel="0" max="22" min="22" style="0" width="10.71"/>
  </cols>
  <sheetData>
    <row r="1" customFormat="false" ht="15" hidden="false" customHeight="false" outlineLevel="0" collapsed="false">
      <c r="I1" s="2" t="s">
        <v>0</v>
      </c>
      <c r="J1" s="2"/>
    </row>
    <row r="2" customFormat="false" ht="15" hidden="false" customHeight="false" outlineLevel="0" collapsed="false">
      <c r="D2" s="3" t="s">
        <v>1</v>
      </c>
      <c r="I2" s="2" t="s">
        <v>2</v>
      </c>
      <c r="J2" s="2" t="s">
        <v>3</v>
      </c>
    </row>
    <row r="3" customFormat="false" ht="15" hidden="false" customHeight="false" outlineLevel="0" collapsed="false">
      <c r="D3" s="3" t="n">
        <v>5000</v>
      </c>
      <c r="I3" s="2" t="n">
        <v>35.0475073</v>
      </c>
      <c r="J3" s="2" t="n">
        <v>32.6363504</v>
      </c>
    </row>
    <row r="6" customFormat="false" ht="15" hidden="false" customHeight="false" outlineLevel="0" collapsed="false">
      <c r="D6" s="4" t="s">
        <v>4</v>
      </c>
      <c r="E6" s="4" t="s">
        <v>5</v>
      </c>
      <c r="F6" s="4" t="s">
        <v>6</v>
      </c>
      <c r="G6" s="5" t="s">
        <v>7</v>
      </c>
      <c r="I6" s="4" t="s">
        <v>4</v>
      </c>
      <c r="J6" s="4" t="s">
        <v>5</v>
      </c>
      <c r="K6" s="4" t="s">
        <v>6</v>
      </c>
      <c r="L6" s="4" t="s">
        <v>7</v>
      </c>
      <c r="N6" s="4" t="s">
        <v>4</v>
      </c>
      <c r="O6" s="4" t="s">
        <v>5</v>
      </c>
      <c r="P6" s="4" t="s">
        <v>6</v>
      </c>
      <c r="Q6" s="4" t="s">
        <v>7</v>
      </c>
      <c r="S6" s="4" t="s">
        <v>4</v>
      </c>
      <c r="T6" s="4" t="s">
        <v>5</v>
      </c>
      <c r="U6" s="4" t="s">
        <v>6</v>
      </c>
      <c r="V6" s="4" t="s">
        <v>7</v>
      </c>
    </row>
    <row r="7" customFormat="false" ht="15" hidden="false" customHeight="false" outlineLevel="0" collapsed="false">
      <c r="D7" s="4"/>
      <c r="E7" s="7" t="n">
        <f aca="false">$I$3+($D$3/10000000)*SIN(RADIANS(G7))</f>
        <v>35.0475073</v>
      </c>
      <c r="F7" s="7" t="n">
        <f aca="false">$J$3+($D$3/10000000)*COS(RADIANS(G7))</f>
        <v>32.6368504</v>
      </c>
      <c r="G7" s="8" t="n">
        <v>0</v>
      </c>
      <c r="H7" s="9"/>
      <c r="I7" s="7"/>
      <c r="J7" s="7" t="n">
        <f aca="false">$I$3+($D$3/10000000)*SIN(RADIANS(180-L7))</f>
        <v>35.0480073</v>
      </c>
      <c r="K7" s="7" t="n">
        <f aca="false">$J$3-($D$3/10000000)*COS(RADIANS(180-L7))</f>
        <v>32.6363504</v>
      </c>
      <c r="L7" s="10" t="n">
        <v>90</v>
      </c>
      <c r="M7" s="9"/>
      <c r="N7" s="7"/>
      <c r="O7" s="7" t="n">
        <f aca="false">$I$3-($D$3/10000000)*SIN(RADIANS(Q7-180))</f>
        <v>35.0475073</v>
      </c>
      <c r="P7" s="7" t="n">
        <f aca="false">$J$3-($D$3/10000000)*COS(RADIANS(Q7-180))</f>
        <v>32.6358504</v>
      </c>
      <c r="Q7" s="10" t="n">
        <v>180</v>
      </c>
      <c r="R7" s="9"/>
      <c r="S7" s="7"/>
      <c r="T7" s="7" t="n">
        <f aca="false">$I$3-($D$3/10000000)*SIN(RADIANS(360-V7))</f>
        <v>35.0470073</v>
      </c>
      <c r="U7" s="7" t="n">
        <f aca="false">$J$3+($D$3/10000000)*COS(RADIANS(360-V7))</f>
        <v>32.6363504</v>
      </c>
      <c r="V7" s="10" t="n">
        <v>270</v>
      </c>
    </row>
    <row r="8" customFormat="false" ht="15" hidden="false" customHeight="false" outlineLevel="0" collapsed="false">
      <c r="D8" s="4"/>
      <c r="E8" s="7" t="n">
        <f aca="false">$I$3+($D$3/10000000)*SIN(RADIANS(G8))</f>
        <v>35.0475386952598</v>
      </c>
      <c r="F8" s="7" t="n">
        <f aca="false">$J$3+($D$3/10000000)*COS(RADIANS(G8))</f>
        <v>32.6368494133642</v>
      </c>
      <c r="G8" s="8" t="n">
        <f aca="false">G7+3.6</f>
        <v>3.6</v>
      </c>
      <c r="H8" s="9"/>
      <c r="I8" s="7"/>
      <c r="J8" s="7" t="n">
        <f aca="false">$I$3+($D$3/10000000)*SIN(RADIANS(180-L8))</f>
        <v>35.0480063133642</v>
      </c>
      <c r="K8" s="7" t="n">
        <f aca="false">$J$3-($D$3/10000000)*COS(RADIANS(180-L8))</f>
        <v>32.6363190047402</v>
      </c>
      <c r="L8" s="10" t="n">
        <f aca="false">L7+3.6</f>
        <v>93.6</v>
      </c>
      <c r="M8" s="9"/>
      <c r="N8" s="7"/>
      <c r="O8" s="7" t="n">
        <f aca="false">$I$3-($D$3/10000000)*SIN(RADIANS(Q8-180))</f>
        <v>35.0474759047402</v>
      </c>
      <c r="P8" s="7" t="n">
        <f aca="false">$J$3-($D$3/10000000)*COS(RADIANS(Q8-180))</f>
        <v>32.6358513866358</v>
      </c>
      <c r="Q8" s="10" t="n">
        <f aca="false">Q7+3.6</f>
        <v>183.6</v>
      </c>
      <c r="R8" s="9"/>
      <c r="S8" s="7"/>
      <c r="T8" s="7" t="n">
        <f aca="false">$I$3-($D$3/10000000)*SIN(RADIANS(360-V8))</f>
        <v>35.0470082866358</v>
      </c>
      <c r="U8" s="7" t="n">
        <f aca="false">$J$3+($D$3/10000000)*COS(RADIANS(360-V8))</f>
        <v>32.6363817952598</v>
      </c>
      <c r="V8" s="10" t="n">
        <f aca="false">V7+3.6</f>
        <v>273.6</v>
      </c>
    </row>
    <row r="9" customFormat="false" ht="15" hidden="false" customHeight="false" outlineLevel="0" collapsed="false">
      <c r="D9" s="4"/>
      <c r="E9" s="7" t="n">
        <f aca="false">$I$3+($D$3/10000000)*SIN(RADIANS(G9))</f>
        <v>35.0475699666168</v>
      </c>
      <c r="F9" s="7" t="n">
        <f aca="false">$J$3+($D$3/10000000)*COS(RADIANS(G9))</f>
        <v>32.6368464573507</v>
      </c>
      <c r="G9" s="8" t="n">
        <f aca="false">G8+3.6</f>
        <v>7.2</v>
      </c>
      <c r="H9" s="9"/>
      <c r="I9" s="7"/>
      <c r="J9" s="7" t="n">
        <f aca="false">$I$3+($D$3/10000000)*SIN(RADIANS(180-L9))</f>
        <v>35.0480033573507</v>
      </c>
      <c r="K9" s="7" t="n">
        <f aca="false">$J$3-($D$3/10000000)*COS(RADIANS(180-L9))</f>
        <v>32.6362877333832</v>
      </c>
      <c r="L9" s="10" t="n">
        <f aca="false">L8+3.6</f>
        <v>97.2</v>
      </c>
      <c r="M9" s="9"/>
      <c r="N9" s="7"/>
      <c r="O9" s="7" t="n">
        <f aca="false">$I$3-($D$3/10000000)*SIN(RADIANS(Q9-180))</f>
        <v>35.0474446333832</v>
      </c>
      <c r="P9" s="7" t="n">
        <f aca="false">$J$3-($D$3/10000000)*COS(RADIANS(Q9-180))</f>
        <v>32.6358543426493</v>
      </c>
      <c r="Q9" s="10" t="n">
        <f aca="false">Q8+3.6</f>
        <v>187.2</v>
      </c>
      <c r="R9" s="9"/>
      <c r="S9" s="7"/>
      <c r="T9" s="7" t="n">
        <f aca="false">$I$3-($D$3/10000000)*SIN(RADIANS(360-V9))</f>
        <v>35.0470112426493</v>
      </c>
      <c r="U9" s="7" t="n">
        <f aca="false">$J$3+($D$3/10000000)*COS(RADIANS(360-V9))</f>
        <v>32.6364130666168</v>
      </c>
      <c r="V9" s="10" t="n">
        <f aca="false">V8+3.6</f>
        <v>277.2</v>
      </c>
    </row>
    <row r="10" customFormat="false" ht="15" hidden="false" customHeight="false" outlineLevel="0" collapsed="false">
      <c r="D10" s="4"/>
      <c r="E10" s="7" t="n">
        <f aca="false">$I$3+($D$3/10000000)*SIN(RADIANS(G10))</f>
        <v>35.0476009906573</v>
      </c>
      <c r="F10" s="7" t="n">
        <f aca="false">$J$3+($D$3/10000000)*COS(RADIANS(G10))</f>
        <v>32.6368415436254</v>
      </c>
      <c r="G10" s="8" t="n">
        <f aca="false">G9+3.6</f>
        <v>10.8</v>
      </c>
      <c r="H10" s="9"/>
      <c r="I10" s="7"/>
      <c r="J10" s="7" t="n">
        <f aca="false">$I$3+($D$3/10000000)*SIN(RADIANS(180-L10))</f>
        <v>35.0479984436254</v>
      </c>
      <c r="K10" s="7" t="n">
        <f aca="false">$J$3-($D$3/10000000)*COS(RADIANS(180-L10))</f>
        <v>32.6362567093427</v>
      </c>
      <c r="L10" s="10" t="n">
        <f aca="false">L9+3.6</f>
        <v>100.8</v>
      </c>
      <c r="M10" s="9"/>
      <c r="N10" s="7"/>
      <c r="O10" s="7" t="n">
        <f aca="false">$I$3-($D$3/10000000)*SIN(RADIANS(Q10-180))</f>
        <v>35.0474136093427</v>
      </c>
      <c r="P10" s="7" t="n">
        <f aca="false">$J$3-($D$3/10000000)*COS(RADIANS(Q10-180))</f>
        <v>32.6358592563746</v>
      </c>
      <c r="Q10" s="10" t="n">
        <f aca="false">Q9+3.6</f>
        <v>190.8</v>
      </c>
      <c r="R10" s="9"/>
      <c r="S10" s="7"/>
      <c r="T10" s="7" t="n">
        <f aca="false">$I$3-($D$3/10000000)*SIN(RADIANS(360-V10))</f>
        <v>35.0470161563746</v>
      </c>
      <c r="U10" s="7" t="n">
        <f aca="false">$J$3+($D$3/10000000)*COS(RADIANS(360-V10))</f>
        <v>32.6364440906573</v>
      </c>
      <c r="V10" s="10" t="n">
        <f aca="false">V9+3.6</f>
        <v>280.8</v>
      </c>
    </row>
    <row r="11" customFormat="false" ht="15" hidden="false" customHeight="false" outlineLevel="0" collapsed="false">
      <c r="D11" s="4" t="s">
        <v>8</v>
      </c>
      <c r="E11" s="7" t="n">
        <f aca="false">$I$3+($D$3/10000000)*SIN(RADIANS(G11))</f>
        <v>35.0476316449436</v>
      </c>
      <c r="F11" s="7" t="n">
        <f aca="false">$J$3+($D$3/10000000)*COS(RADIANS(G11))</f>
        <v>32.6368346915806</v>
      </c>
      <c r="G11" s="8" t="n">
        <f aca="false">G10+3.6</f>
        <v>14.4</v>
      </c>
      <c r="H11" s="9"/>
      <c r="I11" s="7" t="s">
        <v>8</v>
      </c>
      <c r="J11" s="7" t="n">
        <f aca="false">$I$3+($D$3/10000000)*SIN(RADIANS(180-L11))</f>
        <v>35.0479915915806</v>
      </c>
      <c r="K11" s="7" t="n">
        <f aca="false">$J$3-($D$3/10000000)*COS(RADIANS(180-L11))</f>
        <v>32.6362260550564</v>
      </c>
      <c r="L11" s="10" t="n">
        <f aca="false">L10+3.6</f>
        <v>104.4</v>
      </c>
      <c r="M11" s="9"/>
      <c r="N11" s="7" t="s">
        <v>8</v>
      </c>
      <c r="O11" s="7" t="n">
        <f aca="false">$I$3-($D$3/10000000)*SIN(RADIANS(Q11-180))</f>
        <v>35.0473829550564</v>
      </c>
      <c r="P11" s="7" t="n">
        <f aca="false">$J$3-($D$3/10000000)*COS(RADIANS(Q11-180))</f>
        <v>32.6358661084194</v>
      </c>
      <c r="Q11" s="10" t="n">
        <f aca="false">Q10+3.6</f>
        <v>194.4</v>
      </c>
      <c r="R11" s="9"/>
      <c r="S11" s="7" t="s">
        <v>8</v>
      </c>
      <c r="T11" s="7" t="n">
        <f aca="false">$I$3-($D$3/10000000)*SIN(RADIANS(360-V11))</f>
        <v>35.0470230084194</v>
      </c>
      <c r="U11" s="7" t="n">
        <f aca="false">$J$3+($D$3/10000000)*COS(RADIANS(360-V11))</f>
        <v>32.6364747449436</v>
      </c>
      <c r="V11" s="10" t="n">
        <f aca="false">V10+3.6</f>
        <v>284.4</v>
      </c>
    </row>
    <row r="12" customFormat="false" ht="15" hidden="false" customHeight="false" outlineLevel="0" collapsed="false">
      <c r="D12" s="4"/>
      <c r="E12" s="7" t="n">
        <f aca="false">$I$3+($D$3/10000000)*SIN(RADIANS(G12))</f>
        <v>35.0476618084972</v>
      </c>
      <c r="F12" s="7" t="n">
        <f aca="false">$J$3+($D$3/10000000)*COS(RADIANS(G12))</f>
        <v>32.6368259282581</v>
      </c>
      <c r="G12" s="8" t="n">
        <f aca="false">G11+3.6</f>
        <v>18</v>
      </c>
      <c r="H12" s="9"/>
      <c r="I12" s="7"/>
      <c r="J12" s="7" t="n">
        <f aca="false">$I$3+($D$3/10000000)*SIN(RADIANS(180-L12))</f>
        <v>35.0479828282581</v>
      </c>
      <c r="K12" s="7" t="n">
        <f aca="false">$J$3-($D$3/10000000)*COS(RADIANS(180-L12))</f>
        <v>32.6361958915028</v>
      </c>
      <c r="L12" s="10" t="n">
        <f aca="false">L11+3.6</f>
        <v>108</v>
      </c>
      <c r="M12" s="9"/>
      <c r="N12" s="7"/>
      <c r="O12" s="7" t="n">
        <f aca="false">$I$3-($D$3/10000000)*SIN(RADIANS(Q12-180))</f>
        <v>35.0473527915028</v>
      </c>
      <c r="P12" s="7" t="n">
        <f aca="false">$J$3-($D$3/10000000)*COS(RADIANS(Q12-180))</f>
        <v>32.6358748717418</v>
      </c>
      <c r="Q12" s="10" t="n">
        <f aca="false">Q11+3.6</f>
        <v>198</v>
      </c>
      <c r="R12" s="9"/>
      <c r="S12" s="7"/>
      <c r="T12" s="7" t="n">
        <f aca="false">$I$3-($D$3/10000000)*SIN(RADIANS(360-V12))</f>
        <v>35.0470317717418</v>
      </c>
      <c r="U12" s="7" t="n">
        <f aca="false">$J$3+($D$3/10000000)*COS(RADIANS(360-V12))</f>
        <v>32.6365049084972</v>
      </c>
      <c r="V12" s="10" t="n">
        <f aca="false">V11+3.6</f>
        <v>288</v>
      </c>
    </row>
    <row r="13" customFormat="false" ht="15" hidden="false" customHeight="false" outlineLevel="0" collapsed="false">
      <c r="D13" s="4"/>
      <c r="E13" s="7" t="n">
        <f aca="false">$I$3+($D$3/10000000)*SIN(RADIANS(G13))</f>
        <v>35.0476913622763</v>
      </c>
      <c r="F13" s="7" t="n">
        <f aca="false">$J$3+($D$3/10000000)*COS(RADIANS(G13))</f>
        <v>32.6368152882429</v>
      </c>
      <c r="G13" s="8" t="n">
        <f aca="false">G12+3.6</f>
        <v>21.6</v>
      </c>
      <c r="H13" s="9"/>
      <c r="I13" s="7"/>
      <c r="J13" s="7" t="n">
        <f aca="false">$I$3+($D$3/10000000)*SIN(RADIANS(180-L13))</f>
        <v>35.0479721882429</v>
      </c>
      <c r="K13" s="7" t="n">
        <f aca="false">$J$3-($D$3/10000000)*COS(RADIANS(180-L13))</f>
        <v>32.6361663377237</v>
      </c>
      <c r="L13" s="10" t="n">
        <f aca="false">L12+3.6</f>
        <v>111.6</v>
      </c>
      <c r="M13" s="9"/>
      <c r="N13" s="7"/>
      <c r="O13" s="7" t="n">
        <f aca="false">$I$3-($D$3/10000000)*SIN(RADIANS(Q13-180))</f>
        <v>35.0473232377237</v>
      </c>
      <c r="P13" s="7" t="n">
        <f aca="false">$J$3-($D$3/10000000)*COS(RADIANS(Q13-180))</f>
        <v>32.6358855117571</v>
      </c>
      <c r="Q13" s="10" t="n">
        <f aca="false">Q12+3.6</f>
        <v>201.6</v>
      </c>
      <c r="R13" s="9"/>
      <c r="S13" s="7"/>
      <c r="T13" s="7" t="n">
        <f aca="false">$I$3-($D$3/10000000)*SIN(RADIANS(360-V13))</f>
        <v>35.0470424117571</v>
      </c>
      <c r="U13" s="7" t="n">
        <f aca="false">$J$3+($D$3/10000000)*COS(RADIANS(360-V13))</f>
        <v>32.6365344622763</v>
      </c>
      <c r="V13" s="10" t="n">
        <f aca="false">V12+3.6</f>
        <v>291.6</v>
      </c>
    </row>
    <row r="14" customFormat="false" ht="15" hidden="false" customHeight="false" outlineLevel="0" collapsed="false">
      <c r="D14" s="4"/>
      <c r="E14" s="7" t="n">
        <f aca="false">$I$3+($D$3/10000000)*SIN(RADIANS(G14))</f>
        <v>35.0477201896458</v>
      </c>
      <c r="F14" s="7" t="n">
        <f aca="false">$J$3+($D$3/10000000)*COS(RADIANS(G14))</f>
        <v>32.6368028135262</v>
      </c>
      <c r="G14" s="8" t="n">
        <f aca="false">G13+3.6</f>
        <v>25.2</v>
      </c>
      <c r="H14" s="9"/>
      <c r="I14" s="7"/>
      <c r="J14" s="7" t="n">
        <f aca="false">$I$3+($D$3/10000000)*SIN(RADIANS(180-L14))</f>
        <v>35.0479597135262</v>
      </c>
      <c r="K14" s="7" t="n">
        <f aca="false">$J$3-($D$3/10000000)*COS(RADIANS(180-L14))</f>
        <v>32.6361375103542</v>
      </c>
      <c r="L14" s="10" t="n">
        <f aca="false">L13+3.6</f>
        <v>115.2</v>
      </c>
      <c r="M14" s="9"/>
      <c r="N14" s="7"/>
      <c r="O14" s="7" t="n">
        <f aca="false">$I$3-($D$3/10000000)*SIN(RADIANS(Q14-180))</f>
        <v>35.0472944103542</v>
      </c>
      <c r="P14" s="7" t="n">
        <f aca="false">$J$3-($D$3/10000000)*COS(RADIANS(Q14-180))</f>
        <v>32.6358979864738</v>
      </c>
      <c r="Q14" s="10" t="n">
        <f aca="false">Q13+3.6</f>
        <v>205.2</v>
      </c>
      <c r="R14" s="9"/>
      <c r="S14" s="7"/>
      <c r="T14" s="7" t="n">
        <f aca="false">$I$3-($D$3/10000000)*SIN(RADIANS(360-V14))</f>
        <v>35.0470548864738</v>
      </c>
      <c r="U14" s="7" t="n">
        <f aca="false">$J$3+($D$3/10000000)*COS(RADIANS(360-V14))</f>
        <v>32.6365632896458</v>
      </c>
      <c r="V14" s="10" t="n">
        <f aca="false">V13+3.6</f>
        <v>295.2</v>
      </c>
    </row>
    <row r="15" customFormat="false" ht="15" hidden="false" customHeight="false" outlineLevel="0" collapsed="false">
      <c r="D15" s="4"/>
      <c r="E15" s="7" t="n">
        <f aca="false">$I$3+($D$3/10000000)*SIN(RADIANS(G15))</f>
        <v>35.0477481768371</v>
      </c>
      <c r="F15" s="7" t="n">
        <f aca="false">$J$3+($D$3/10000000)*COS(RADIANS(G15))</f>
        <v>32.63678855334</v>
      </c>
      <c r="G15" s="8" t="n">
        <f aca="false">G14+3.6</f>
        <v>28.8</v>
      </c>
      <c r="H15" s="9"/>
      <c r="I15" s="7"/>
      <c r="J15" s="7" t="n">
        <f aca="false">$I$3+($D$3/10000000)*SIN(RADIANS(180-L15))</f>
        <v>35.04794545334</v>
      </c>
      <c r="K15" s="7" t="n">
        <f aca="false">$J$3-($D$3/10000000)*COS(RADIANS(180-L15))</f>
        <v>32.6361095231629</v>
      </c>
      <c r="L15" s="10" t="n">
        <f aca="false">L14+3.6</f>
        <v>118.8</v>
      </c>
      <c r="M15" s="9"/>
      <c r="N15" s="7"/>
      <c r="O15" s="7" t="n">
        <f aca="false">$I$3-($D$3/10000000)*SIN(RADIANS(Q15-180))</f>
        <v>35.0472664231629</v>
      </c>
      <c r="P15" s="7" t="n">
        <f aca="false">$J$3-($D$3/10000000)*COS(RADIANS(Q15-180))</f>
        <v>32.63591224666</v>
      </c>
      <c r="Q15" s="10" t="n">
        <f aca="false">Q14+3.6</f>
        <v>208.8</v>
      </c>
      <c r="R15" s="9"/>
      <c r="S15" s="7"/>
      <c r="T15" s="7" t="n">
        <f aca="false">$I$3-($D$3/10000000)*SIN(RADIANS(360-V15))</f>
        <v>35.04706914666</v>
      </c>
      <c r="U15" s="7" t="n">
        <f aca="false">$J$3+($D$3/10000000)*COS(RADIANS(360-V15))</f>
        <v>32.636591276837</v>
      </c>
      <c r="V15" s="10" t="n">
        <f aca="false">V14+3.6</f>
        <v>298.8</v>
      </c>
    </row>
    <row r="16" customFormat="false" ht="15" hidden="false" customHeight="false" outlineLevel="0" collapsed="false">
      <c r="D16" s="4"/>
      <c r="E16" s="7" t="n">
        <f aca="false">$I$3+($D$3/10000000)*SIN(RADIANS(G16))</f>
        <v>35.0477752133975</v>
      </c>
      <c r="F16" s="7" t="n">
        <f aca="false">$J$3+($D$3/10000000)*COS(RADIANS(G16))</f>
        <v>32.6367725639628</v>
      </c>
      <c r="G16" s="8" t="n">
        <f aca="false">G15+3.6</f>
        <v>32.4</v>
      </c>
      <c r="H16" s="9"/>
      <c r="I16" s="7"/>
      <c r="J16" s="7" t="n">
        <f aca="false">$I$3+($D$3/10000000)*SIN(RADIANS(180-L16))</f>
        <v>35.0479294639628</v>
      </c>
      <c r="K16" s="7" t="n">
        <f aca="false">$J$3-($D$3/10000000)*COS(RADIANS(180-L16))</f>
        <v>32.6360824866025</v>
      </c>
      <c r="L16" s="10" t="n">
        <f aca="false">L15+3.6</f>
        <v>122.4</v>
      </c>
      <c r="M16" s="9"/>
      <c r="N16" s="7"/>
      <c r="O16" s="7" t="n">
        <f aca="false">$I$3-($D$3/10000000)*SIN(RADIANS(Q16-180))</f>
        <v>35.0472393866025</v>
      </c>
      <c r="P16" s="7" t="n">
        <f aca="false">$J$3-($D$3/10000000)*COS(RADIANS(Q16-180))</f>
        <v>32.6359282360372</v>
      </c>
      <c r="Q16" s="10" t="n">
        <f aca="false">Q15+3.6</f>
        <v>212.4</v>
      </c>
      <c r="R16" s="9"/>
      <c r="S16" s="7"/>
      <c r="T16" s="7" t="n">
        <f aca="false">$I$3-($D$3/10000000)*SIN(RADIANS(360-V16))</f>
        <v>35.0470851360372</v>
      </c>
      <c r="U16" s="7" t="n">
        <f aca="false">$J$3+($D$3/10000000)*COS(RADIANS(360-V16))</f>
        <v>32.6366183133975</v>
      </c>
      <c r="V16" s="10" t="n">
        <f aca="false">V15+3.6</f>
        <v>302.4</v>
      </c>
    </row>
    <row r="17" customFormat="false" ht="15" hidden="false" customHeight="false" outlineLevel="0" collapsed="false">
      <c r="D17" s="4"/>
      <c r="E17" s="7" t="n">
        <f aca="false">$I$3+($D$3/10000000)*SIN(RADIANS(G17))</f>
        <v>35.0478011926261</v>
      </c>
      <c r="F17" s="7" t="n">
        <f aca="false">$J$3+($D$3/10000000)*COS(RADIANS(G17))</f>
        <v>32.6367549084972</v>
      </c>
      <c r="G17" s="8" t="n">
        <f aca="false">G16+3.6</f>
        <v>36</v>
      </c>
      <c r="H17" s="9"/>
      <c r="I17" s="7"/>
      <c r="J17" s="7" t="n">
        <f aca="false">$I$3+($D$3/10000000)*SIN(RADIANS(180-L17))</f>
        <v>35.0479118084972</v>
      </c>
      <c r="K17" s="7" t="n">
        <f aca="false">$J$3-($D$3/10000000)*COS(RADIANS(180-L17))</f>
        <v>32.6360565073738</v>
      </c>
      <c r="L17" s="10" t="n">
        <f aca="false">L16+3.6</f>
        <v>126</v>
      </c>
      <c r="M17" s="9"/>
      <c r="N17" s="7"/>
      <c r="O17" s="7" t="n">
        <f aca="false">$I$3-($D$3/10000000)*SIN(RADIANS(Q17-180))</f>
        <v>35.0472134073739</v>
      </c>
      <c r="P17" s="7" t="n">
        <f aca="false">$J$3-($D$3/10000000)*COS(RADIANS(Q17-180))</f>
        <v>32.6359458915028</v>
      </c>
      <c r="Q17" s="10" t="n">
        <f aca="false">Q16+3.6</f>
        <v>216</v>
      </c>
      <c r="R17" s="9"/>
      <c r="S17" s="7"/>
      <c r="T17" s="7" t="n">
        <f aca="false">$I$3-($D$3/10000000)*SIN(RADIANS(360-V17))</f>
        <v>35.0471027915028</v>
      </c>
      <c r="U17" s="7" t="n">
        <f aca="false">$J$3+($D$3/10000000)*COS(RADIANS(360-V17))</f>
        <v>32.6366442926261</v>
      </c>
      <c r="V17" s="10" t="n">
        <f aca="false">V16+3.6</f>
        <v>306</v>
      </c>
    </row>
    <row r="18" customFormat="false" ht="15" hidden="false" customHeight="false" outlineLevel="0" collapsed="false">
      <c r="D18" s="4"/>
      <c r="E18" s="7" t="n">
        <f aca="false">$I$3+($D$3/10000000)*SIN(RADIANS(G18))</f>
        <v>35.0478260119949</v>
      </c>
      <c r="F18" s="7" t="n">
        <f aca="false">$J$3+($D$3/10000000)*COS(RADIANS(G18))</f>
        <v>32.6367356566214</v>
      </c>
      <c r="G18" s="8" t="n">
        <f aca="false">G17+3.6</f>
        <v>39.6</v>
      </c>
      <c r="H18" s="9"/>
      <c r="I18" s="7"/>
      <c r="J18" s="7" t="n">
        <f aca="false">$I$3+($D$3/10000000)*SIN(RADIANS(180-L18))</f>
        <v>35.0478925566214</v>
      </c>
      <c r="K18" s="7" t="n">
        <f aca="false">$J$3-($D$3/10000000)*COS(RADIANS(180-L18))</f>
        <v>32.6360316880051</v>
      </c>
      <c r="L18" s="10" t="n">
        <f aca="false">L17+3.6</f>
        <v>129.6</v>
      </c>
      <c r="M18" s="9"/>
      <c r="N18" s="7"/>
      <c r="O18" s="7" t="n">
        <f aca="false">$I$3-($D$3/10000000)*SIN(RADIANS(Q18-180))</f>
        <v>35.0471885880051</v>
      </c>
      <c r="P18" s="7" t="n">
        <f aca="false">$J$3-($D$3/10000000)*COS(RADIANS(Q18-180))</f>
        <v>32.6359651433786</v>
      </c>
      <c r="Q18" s="10" t="n">
        <f aca="false">Q17+3.6</f>
        <v>219.6</v>
      </c>
      <c r="R18" s="9"/>
      <c r="S18" s="7"/>
      <c r="T18" s="7" t="n">
        <f aca="false">$I$3-($D$3/10000000)*SIN(RADIANS(360-V18))</f>
        <v>35.0471220433786</v>
      </c>
      <c r="U18" s="7" t="n">
        <f aca="false">$J$3+($D$3/10000000)*COS(RADIANS(360-V18))</f>
        <v>32.6366691119949</v>
      </c>
      <c r="V18" s="10" t="n">
        <f aca="false">V17+3.6</f>
        <v>309.6</v>
      </c>
    </row>
    <row r="19" customFormat="false" ht="15" hidden="false" customHeight="false" outlineLevel="0" collapsed="false">
      <c r="D19" s="4"/>
      <c r="E19" s="7" t="n">
        <f aca="false">$I$3+($D$3/10000000)*SIN(RADIANS(G19))</f>
        <v>35.047849573553</v>
      </c>
      <c r="F19" s="7" t="n">
        <f aca="false">$J$3+($D$3/10000000)*COS(RADIANS(G19))</f>
        <v>32.6367148843137</v>
      </c>
      <c r="G19" s="8" t="n">
        <f aca="false">G18+3.6</f>
        <v>43.2</v>
      </c>
      <c r="H19" s="9"/>
      <c r="I19" s="7"/>
      <c r="J19" s="7" t="n">
        <f aca="false">$I$3+($D$3/10000000)*SIN(RADIANS(180-L19))</f>
        <v>35.0478717843137</v>
      </c>
      <c r="K19" s="7" t="n">
        <f aca="false">$J$3-($D$3/10000000)*COS(RADIANS(180-L19))</f>
        <v>32.636008126447</v>
      </c>
      <c r="L19" s="10" t="n">
        <f aca="false">L18+3.6</f>
        <v>133.2</v>
      </c>
      <c r="M19" s="9"/>
      <c r="N19" s="7"/>
      <c r="O19" s="7" t="n">
        <f aca="false">$I$3-($D$3/10000000)*SIN(RADIANS(Q19-180))</f>
        <v>35.047165026447</v>
      </c>
      <c r="P19" s="7" t="n">
        <f aca="false">$J$3-($D$3/10000000)*COS(RADIANS(Q19-180))</f>
        <v>32.6359859156863</v>
      </c>
      <c r="Q19" s="10" t="n">
        <f aca="false">Q18+3.6</f>
        <v>223.2</v>
      </c>
      <c r="R19" s="9"/>
      <c r="S19" s="7"/>
      <c r="T19" s="7" t="n">
        <f aca="false">$I$3-($D$3/10000000)*SIN(RADIANS(360-V19))</f>
        <v>35.0471428156863</v>
      </c>
      <c r="U19" s="7" t="n">
        <f aca="false">$J$3+($D$3/10000000)*COS(RADIANS(360-V19))</f>
        <v>32.636692673553</v>
      </c>
      <c r="V19" s="10" t="n">
        <f aca="false">V18+3.6</f>
        <v>313.2</v>
      </c>
    </row>
    <row r="20" customFormat="false" ht="15" hidden="false" customHeight="false" outlineLevel="0" collapsed="false">
      <c r="D20" s="4"/>
      <c r="E20" s="7" t="n">
        <f aca="false">$I$3+($D$3/10000000)*SIN(RADIANS(G20))</f>
        <v>35.0478717843137</v>
      </c>
      <c r="F20" s="7" t="n">
        <f aca="false">$J$3+($D$3/10000000)*COS(RADIANS(G20))</f>
        <v>32.636692673553</v>
      </c>
      <c r="G20" s="8" t="n">
        <f aca="false">G19+3.6</f>
        <v>46.8</v>
      </c>
      <c r="H20" s="9"/>
      <c r="I20" s="7"/>
      <c r="J20" s="7" t="n">
        <f aca="false">$I$3+($D$3/10000000)*SIN(RADIANS(180-L20))</f>
        <v>35.047849573553</v>
      </c>
      <c r="K20" s="7" t="n">
        <f aca="false">$J$3-($D$3/10000000)*COS(RADIANS(180-L20))</f>
        <v>32.6359859156863</v>
      </c>
      <c r="L20" s="10" t="n">
        <f aca="false">L19+3.6</f>
        <v>136.8</v>
      </c>
      <c r="M20" s="9"/>
      <c r="N20" s="7"/>
      <c r="O20" s="7" t="n">
        <f aca="false">$I$3-($D$3/10000000)*SIN(RADIANS(Q20-180))</f>
        <v>35.0471428156863</v>
      </c>
      <c r="P20" s="7" t="n">
        <f aca="false">$J$3-($D$3/10000000)*COS(RADIANS(Q20-180))</f>
        <v>32.636008126447</v>
      </c>
      <c r="Q20" s="10" t="n">
        <f aca="false">Q19+3.6</f>
        <v>226.8</v>
      </c>
      <c r="R20" s="9"/>
      <c r="S20" s="7"/>
      <c r="T20" s="7" t="n">
        <f aca="false">$I$3-($D$3/10000000)*SIN(RADIANS(360-V20))</f>
        <v>35.047165026447</v>
      </c>
      <c r="U20" s="7" t="n">
        <f aca="false">$J$3+($D$3/10000000)*COS(RADIANS(360-V20))</f>
        <v>32.6367148843137</v>
      </c>
      <c r="V20" s="10" t="n">
        <f aca="false">V19+3.6</f>
        <v>316.8</v>
      </c>
    </row>
    <row r="21" customFormat="false" ht="15" hidden="false" customHeight="false" outlineLevel="0" collapsed="false">
      <c r="D21" s="4"/>
      <c r="E21" s="7" t="n">
        <f aca="false">$I$3+($D$3/10000000)*SIN(RADIANS(G21))</f>
        <v>35.0478925566214</v>
      </c>
      <c r="F21" s="7" t="n">
        <f aca="false">$J$3+($D$3/10000000)*COS(RADIANS(G21))</f>
        <v>32.6366691119949</v>
      </c>
      <c r="G21" s="8" t="n">
        <f aca="false">G20+3.6</f>
        <v>50.4</v>
      </c>
      <c r="H21" s="9"/>
      <c r="I21" s="7"/>
      <c r="J21" s="7" t="n">
        <f aca="false">$I$3+($D$3/10000000)*SIN(RADIANS(180-L21))</f>
        <v>35.0478260119949</v>
      </c>
      <c r="K21" s="7" t="n">
        <f aca="false">$J$3-($D$3/10000000)*COS(RADIANS(180-L21))</f>
        <v>32.6359651433786</v>
      </c>
      <c r="L21" s="10" t="n">
        <f aca="false">L20+3.6</f>
        <v>140.4</v>
      </c>
      <c r="M21" s="9"/>
      <c r="N21" s="7"/>
      <c r="O21" s="7" t="n">
        <f aca="false">$I$3-($D$3/10000000)*SIN(RADIANS(Q21-180))</f>
        <v>35.0471220433786</v>
      </c>
      <c r="P21" s="7" t="n">
        <f aca="false">$J$3-($D$3/10000000)*COS(RADIANS(Q21-180))</f>
        <v>32.6360316880051</v>
      </c>
      <c r="Q21" s="10" t="n">
        <f aca="false">Q20+3.6</f>
        <v>230.4</v>
      </c>
      <c r="R21" s="9"/>
      <c r="S21" s="7"/>
      <c r="T21" s="7" t="n">
        <f aca="false">$I$3-($D$3/10000000)*SIN(RADIANS(360-V21))</f>
        <v>35.0471885880051</v>
      </c>
      <c r="U21" s="7" t="n">
        <f aca="false">$J$3+($D$3/10000000)*COS(RADIANS(360-V21))</f>
        <v>32.6367356566214</v>
      </c>
      <c r="V21" s="10" t="n">
        <f aca="false">V20+3.6</f>
        <v>320.4</v>
      </c>
    </row>
    <row r="22" customFormat="false" ht="15" hidden="false" customHeight="false" outlineLevel="0" collapsed="false">
      <c r="D22" s="4"/>
      <c r="E22" s="7" t="n">
        <f aca="false">$I$3+($D$3/10000000)*SIN(RADIANS(G22))</f>
        <v>35.0479118084972</v>
      </c>
      <c r="F22" s="7" t="n">
        <f aca="false">$J$3+($D$3/10000000)*COS(RADIANS(G22))</f>
        <v>32.6366442926261</v>
      </c>
      <c r="G22" s="8" t="n">
        <f aca="false">G21+3.6</f>
        <v>54</v>
      </c>
      <c r="H22" s="9"/>
      <c r="I22" s="7"/>
      <c r="J22" s="7" t="n">
        <f aca="false">$I$3+($D$3/10000000)*SIN(RADIANS(180-L22))</f>
        <v>35.0478011926261</v>
      </c>
      <c r="K22" s="7" t="n">
        <f aca="false">$J$3-($D$3/10000000)*COS(RADIANS(180-L22))</f>
        <v>32.6359458915028</v>
      </c>
      <c r="L22" s="10" t="n">
        <f aca="false">L21+3.6</f>
        <v>144</v>
      </c>
      <c r="M22" s="9"/>
      <c r="N22" s="7"/>
      <c r="O22" s="7" t="n">
        <f aca="false">$I$3-($D$3/10000000)*SIN(RADIANS(Q22-180))</f>
        <v>35.0471027915028</v>
      </c>
      <c r="P22" s="7" t="n">
        <f aca="false">$J$3-($D$3/10000000)*COS(RADIANS(Q22-180))</f>
        <v>32.6360565073738</v>
      </c>
      <c r="Q22" s="10" t="n">
        <f aca="false">Q21+3.6</f>
        <v>234</v>
      </c>
      <c r="R22" s="9"/>
      <c r="S22" s="7"/>
      <c r="T22" s="7" t="n">
        <f aca="false">$I$3-($D$3/10000000)*SIN(RADIANS(360-V22))</f>
        <v>35.0472134073739</v>
      </c>
      <c r="U22" s="7" t="n">
        <f aca="false">$J$3+($D$3/10000000)*COS(RADIANS(360-V22))</f>
        <v>32.6367549084972</v>
      </c>
      <c r="V22" s="10" t="n">
        <f aca="false">V21+3.6</f>
        <v>324</v>
      </c>
    </row>
    <row r="23" customFormat="false" ht="15" hidden="false" customHeight="false" outlineLevel="0" collapsed="false">
      <c r="D23" s="4"/>
      <c r="E23" s="7" t="n">
        <f aca="false">$I$3+($D$3/10000000)*SIN(RADIANS(G23))</f>
        <v>35.0479294639628</v>
      </c>
      <c r="F23" s="7" t="n">
        <f aca="false">$J$3+($D$3/10000000)*COS(RADIANS(G23))</f>
        <v>32.6366183133975</v>
      </c>
      <c r="G23" s="8" t="n">
        <f aca="false">G22+3.6</f>
        <v>57.6</v>
      </c>
      <c r="H23" s="9"/>
      <c r="I23" s="7"/>
      <c r="J23" s="7" t="n">
        <f aca="false">$I$3+($D$3/10000000)*SIN(RADIANS(180-L23))</f>
        <v>35.0477752133975</v>
      </c>
      <c r="K23" s="7" t="n">
        <f aca="false">$J$3-($D$3/10000000)*COS(RADIANS(180-L23))</f>
        <v>32.6359282360372</v>
      </c>
      <c r="L23" s="10" t="n">
        <f aca="false">L22+3.6</f>
        <v>147.6</v>
      </c>
      <c r="M23" s="9"/>
      <c r="N23" s="7"/>
      <c r="O23" s="7" t="n">
        <f aca="false">$I$3-($D$3/10000000)*SIN(RADIANS(Q23-180))</f>
        <v>35.0470851360372</v>
      </c>
      <c r="P23" s="7" t="n">
        <f aca="false">$J$3-($D$3/10000000)*COS(RADIANS(Q23-180))</f>
        <v>32.6360824866025</v>
      </c>
      <c r="Q23" s="10" t="n">
        <f aca="false">Q22+3.6</f>
        <v>237.6</v>
      </c>
      <c r="R23" s="9"/>
      <c r="S23" s="7"/>
      <c r="T23" s="7" t="n">
        <f aca="false">$I$3-($D$3/10000000)*SIN(RADIANS(360-V23))</f>
        <v>35.0472393866025</v>
      </c>
      <c r="U23" s="7" t="n">
        <f aca="false">$J$3+($D$3/10000000)*COS(RADIANS(360-V23))</f>
        <v>32.6367725639628</v>
      </c>
      <c r="V23" s="10" t="n">
        <f aca="false">V22+3.6</f>
        <v>327.6</v>
      </c>
    </row>
    <row r="24" customFormat="false" ht="15" hidden="false" customHeight="false" outlineLevel="0" collapsed="false">
      <c r="D24" s="4"/>
      <c r="E24" s="7" t="n">
        <f aca="false">$I$3+($D$3/10000000)*SIN(RADIANS(G24))</f>
        <v>35.04794545334</v>
      </c>
      <c r="F24" s="7" t="n">
        <f aca="false">$J$3+($D$3/10000000)*COS(RADIANS(G24))</f>
        <v>32.636591276837</v>
      </c>
      <c r="G24" s="8" t="n">
        <f aca="false">G23+3.6</f>
        <v>61.2</v>
      </c>
      <c r="H24" s="9"/>
      <c r="I24" s="7"/>
      <c r="J24" s="7" t="n">
        <f aca="false">$I$3+($D$3/10000000)*SIN(RADIANS(180-L24))</f>
        <v>35.0477481768371</v>
      </c>
      <c r="K24" s="7" t="n">
        <f aca="false">$J$3-($D$3/10000000)*COS(RADIANS(180-L24))</f>
        <v>32.63591224666</v>
      </c>
      <c r="L24" s="10" t="n">
        <f aca="false">L23+3.6</f>
        <v>151.2</v>
      </c>
      <c r="M24" s="9"/>
      <c r="N24" s="7"/>
      <c r="O24" s="7" t="n">
        <f aca="false">$I$3-($D$3/10000000)*SIN(RADIANS(Q24-180))</f>
        <v>35.04706914666</v>
      </c>
      <c r="P24" s="7" t="n">
        <f aca="false">$J$3-($D$3/10000000)*COS(RADIANS(Q24-180))</f>
        <v>32.6361095231629</v>
      </c>
      <c r="Q24" s="10" t="n">
        <f aca="false">Q23+3.6</f>
        <v>241.2</v>
      </c>
      <c r="R24" s="9"/>
      <c r="S24" s="7"/>
      <c r="T24" s="7" t="n">
        <f aca="false">$I$3-($D$3/10000000)*SIN(RADIANS(360-V24))</f>
        <v>35.0472664231629</v>
      </c>
      <c r="U24" s="7" t="n">
        <f aca="false">$J$3+($D$3/10000000)*COS(RADIANS(360-V24))</f>
        <v>32.63678855334</v>
      </c>
      <c r="V24" s="10" t="n">
        <f aca="false">V23+3.6</f>
        <v>331.2</v>
      </c>
    </row>
    <row r="25" customFormat="false" ht="15" hidden="false" customHeight="false" outlineLevel="0" collapsed="false">
      <c r="D25" s="4"/>
      <c r="E25" s="7" t="n">
        <f aca="false">$I$3+($D$3/10000000)*SIN(RADIANS(G25))</f>
        <v>35.0479597135262</v>
      </c>
      <c r="F25" s="7" t="n">
        <f aca="false">$J$3+($D$3/10000000)*COS(RADIANS(G25))</f>
        <v>32.6365632896458</v>
      </c>
      <c r="G25" s="8" t="n">
        <f aca="false">G24+3.6</f>
        <v>64.8</v>
      </c>
      <c r="H25" s="9"/>
      <c r="I25" s="7"/>
      <c r="J25" s="7" t="n">
        <f aca="false">$I$3+($D$3/10000000)*SIN(RADIANS(180-L25))</f>
        <v>35.0477201896458</v>
      </c>
      <c r="K25" s="7" t="n">
        <f aca="false">$J$3-($D$3/10000000)*COS(RADIANS(180-L25))</f>
        <v>32.6358979864738</v>
      </c>
      <c r="L25" s="10" t="n">
        <f aca="false">L24+3.6</f>
        <v>154.8</v>
      </c>
      <c r="M25" s="9"/>
      <c r="N25" s="7"/>
      <c r="O25" s="7" t="n">
        <f aca="false">$I$3-($D$3/10000000)*SIN(RADIANS(Q25-180))</f>
        <v>35.0470548864738</v>
      </c>
      <c r="P25" s="7" t="n">
        <f aca="false">$J$3-($D$3/10000000)*COS(RADIANS(Q25-180))</f>
        <v>32.6361375103542</v>
      </c>
      <c r="Q25" s="10" t="n">
        <f aca="false">Q24+3.6</f>
        <v>244.8</v>
      </c>
      <c r="R25" s="9"/>
      <c r="S25" s="7"/>
      <c r="T25" s="7" t="n">
        <f aca="false">$I$3-($D$3/10000000)*SIN(RADIANS(360-V25))</f>
        <v>35.0472944103542</v>
      </c>
      <c r="U25" s="7" t="n">
        <f aca="false">$J$3+($D$3/10000000)*COS(RADIANS(360-V25))</f>
        <v>32.6368028135262</v>
      </c>
      <c r="V25" s="10" t="n">
        <f aca="false">V24+3.6</f>
        <v>334.8</v>
      </c>
    </row>
    <row r="26" customFormat="false" ht="15" hidden="false" customHeight="false" outlineLevel="0" collapsed="false">
      <c r="D26" s="4"/>
      <c r="E26" s="7" t="n">
        <f aca="false">$I$3+($D$3/10000000)*SIN(RADIANS(G26))</f>
        <v>35.0479721882429</v>
      </c>
      <c r="F26" s="7" t="n">
        <f aca="false">$J$3+($D$3/10000000)*COS(RADIANS(G26))</f>
        <v>32.6365344622763</v>
      </c>
      <c r="G26" s="8" t="n">
        <f aca="false">G25+3.6</f>
        <v>68.4</v>
      </c>
      <c r="H26" s="9"/>
      <c r="I26" s="7"/>
      <c r="J26" s="7" t="n">
        <f aca="false">$I$3+($D$3/10000000)*SIN(RADIANS(180-L26))</f>
        <v>35.0476913622763</v>
      </c>
      <c r="K26" s="7" t="n">
        <f aca="false">$J$3-($D$3/10000000)*COS(RADIANS(180-L26))</f>
        <v>32.6358855117571</v>
      </c>
      <c r="L26" s="10" t="n">
        <f aca="false">L25+3.6</f>
        <v>158.4</v>
      </c>
      <c r="M26" s="9"/>
      <c r="N26" s="7"/>
      <c r="O26" s="7" t="n">
        <f aca="false">$I$3-($D$3/10000000)*SIN(RADIANS(Q26-180))</f>
        <v>35.0470424117571</v>
      </c>
      <c r="P26" s="7" t="n">
        <f aca="false">$J$3-($D$3/10000000)*COS(RADIANS(Q26-180))</f>
        <v>32.6361663377237</v>
      </c>
      <c r="Q26" s="10" t="n">
        <f aca="false">Q25+3.6</f>
        <v>248.4</v>
      </c>
      <c r="R26" s="9"/>
      <c r="S26" s="7"/>
      <c r="T26" s="7" t="n">
        <f aca="false">$I$3-($D$3/10000000)*SIN(RADIANS(360-V26))</f>
        <v>35.0473232377237</v>
      </c>
      <c r="U26" s="7" t="n">
        <f aca="false">$J$3+($D$3/10000000)*COS(RADIANS(360-V26))</f>
        <v>32.6368152882429</v>
      </c>
      <c r="V26" s="10" t="n">
        <f aca="false">V25+3.6</f>
        <v>338.4</v>
      </c>
    </row>
    <row r="27" customFormat="false" ht="15" hidden="false" customHeight="false" outlineLevel="0" collapsed="false">
      <c r="D27" s="4"/>
      <c r="E27" s="7" t="n">
        <f aca="false">$I$3+($D$3/10000000)*SIN(RADIANS(G27))</f>
        <v>35.0479828282581</v>
      </c>
      <c r="F27" s="7" t="n">
        <f aca="false">$J$3+($D$3/10000000)*COS(RADIANS(G27))</f>
        <v>32.6365049084972</v>
      </c>
      <c r="G27" s="8" t="n">
        <f aca="false">G26+3.6</f>
        <v>72</v>
      </c>
      <c r="H27" s="9"/>
      <c r="I27" s="7"/>
      <c r="J27" s="7" t="n">
        <f aca="false">$I$3+($D$3/10000000)*SIN(RADIANS(180-L27))</f>
        <v>35.0476618084972</v>
      </c>
      <c r="K27" s="7" t="n">
        <f aca="false">$J$3-($D$3/10000000)*COS(RADIANS(180-L27))</f>
        <v>32.6358748717418</v>
      </c>
      <c r="L27" s="10" t="n">
        <f aca="false">L26+3.6</f>
        <v>162</v>
      </c>
      <c r="M27" s="9"/>
      <c r="N27" s="7"/>
      <c r="O27" s="7" t="n">
        <f aca="false">$I$3-($D$3/10000000)*SIN(RADIANS(Q27-180))</f>
        <v>35.0470317717418</v>
      </c>
      <c r="P27" s="7" t="n">
        <f aca="false">$J$3-($D$3/10000000)*COS(RADIANS(Q27-180))</f>
        <v>32.6361958915028</v>
      </c>
      <c r="Q27" s="10" t="n">
        <f aca="false">Q26+3.6</f>
        <v>252</v>
      </c>
      <c r="R27" s="9"/>
      <c r="S27" s="7"/>
      <c r="T27" s="7" t="n">
        <f aca="false">$I$3-($D$3/10000000)*SIN(RADIANS(360-V27))</f>
        <v>35.0473527915028</v>
      </c>
      <c r="U27" s="7" t="n">
        <f aca="false">$J$3+($D$3/10000000)*COS(RADIANS(360-V27))</f>
        <v>32.6368259282581</v>
      </c>
      <c r="V27" s="10" t="n">
        <f aca="false">V26+3.6</f>
        <v>342</v>
      </c>
    </row>
    <row r="28" customFormat="false" ht="15" hidden="false" customHeight="false" outlineLevel="0" collapsed="false">
      <c r="D28" s="4"/>
      <c r="E28" s="7" t="n">
        <f aca="false">$I$3+($D$3/10000000)*SIN(RADIANS(G28))</f>
        <v>35.0479915915806</v>
      </c>
      <c r="F28" s="7" t="n">
        <f aca="false">$J$3+($D$3/10000000)*COS(RADIANS(G28))</f>
        <v>32.6364747449436</v>
      </c>
      <c r="G28" s="8" t="n">
        <f aca="false">G27+3.6</f>
        <v>75.6</v>
      </c>
      <c r="H28" s="9"/>
      <c r="I28" s="7"/>
      <c r="J28" s="7" t="n">
        <f aca="false">$I$3+($D$3/10000000)*SIN(RADIANS(180-L28))</f>
        <v>35.0476316449436</v>
      </c>
      <c r="K28" s="7" t="n">
        <f aca="false">$J$3-($D$3/10000000)*COS(RADIANS(180-L28))</f>
        <v>32.6358661084194</v>
      </c>
      <c r="L28" s="10" t="n">
        <f aca="false">L27+3.6</f>
        <v>165.6</v>
      </c>
      <c r="M28" s="9"/>
      <c r="N28" s="7"/>
      <c r="O28" s="7" t="n">
        <f aca="false">$I$3-($D$3/10000000)*SIN(RADIANS(Q28-180))</f>
        <v>35.0470230084194</v>
      </c>
      <c r="P28" s="7" t="n">
        <f aca="false">$J$3-($D$3/10000000)*COS(RADIANS(Q28-180))</f>
        <v>32.6362260550564</v>
      </c>
      <c r="Q28" s="10" t="n">
        <f aca="false">Q27+3.6</f>
        <v>255.6</v>
      </c>
      <c r="R28" s="9"/>
      <c r="S28" s="7"/>
      <c r="T28" s="7" t="n">
        <f aca="false">$I$3-($D$3/10000000)*SIN(RADIANS(360-V28))</f>
        <v>35.0473829550564</v>
      </c>
      <c r="U28" s="7" t="n">
        <f aca="false">$J$3+($D$3/10000000)*COS(RADIANS(360-V28))</f>
        <v>32.6368346915806</v>
      </c>
      <c r="V28" s="10" t="n">
        <f aca="false">V27+3.6</f>
        <v>345.6</v>
      </c>
    </row>
    <row r="29" customFormat="false" ht="15" hidden="false" customHeight="false" outlineLevel="0" collapsed="false">
      <c r="D29" s="4"/>
      <c r="E29" s="7" t="n">
        <f aca="false">$I$3+($D$3/10000000)*SIN(RADIANS(G29))</f>
        <v>35.0479984436254</v>
      </c>
      <c r="F29" s="7" t="n">
        <f aca="false">$J$3+($D$3/10000000)*COS(RADIANS(G29))</f>
        <v>32.6364440906573</v>
      </c>
      <c r="G29" s="8" t="n">
        <f aca="false">G28+3.6</f>
        <v>79.2</v>
      </c>
      <c r="H29" s="9"/>
      <c r="I29" s="7"/>
      <c r="J29" s="7" t="n">
        <f aca="false">$I$3+($D$3/10000000)*SIN(RADIANS(180-L29))</f>
        <v>35.0476009906573</v>
      </c>
      <c r="K29" s="7" t="n">
        <f aca="false">$J$3-($D$3/10000000)*COS(RADIANS(180-L29))</f>
        <v>32.6358592563746</v>
      </c>
      <c r="L29" s="10" t="n">
        <f aca="false">L28+3.6</f>
        <v>169.2</v>
      </c>
      <c r="M29" s="9"/>
      <c r="N29" s="7"/>
      <c r="O29" s="7" t="n">
        <f aca="false">$I$3-($D$3/10000000)*SIN(RADIANS(Q29-180))</f>
        <v>35.0470161563746</v>
      </c>
      <c r="P29" s="7" t="n">
        <f aca="false">$J$3-($D$3/10000000)*COS(RADIANS(Q29-180))</f>
        <v>32.6362567093427</v>
      </c>
      <c r="Q29" s="10" t="n">
        <f aca="false">Q28+3.6</f>
        <v>259.2</v>
      </c>
      <c r="R29" s="9"/>
      <c r="S29" s="7"/>
      <c r="T29" s="7" t="n">
        <f aca="false">$I$3-($D$3/10000000)*SIN(RADIANS(360-V29))</f>
        <v>35.0474136093427</v>
      </c>
      <c r="U29" s="7" t="n">
        <f aca="false">$J$3+($D$3/10000000)*COS(RADIANS(360-V29))</f>
        <v>32.6368415436254</v>
      </c>
      <c r="V29" s="10" t="n">
        <f aca="false">V28+3.6</f>
        <v>349.2</v>
      </c>
    </row>
    <row r="30" customFormat="false" ht="15" hidden="false" customHeight="false" outlineLevel="0" collapsed="false">
      <c r="D30" s="4"/>
      <c r="E30" s="7" t="n">
        <f aca="false">$I$3+($D$3/10000000)*SIN(RADIANS(G30))</f>
        <v>35.0480033573507</v>
      </c>
      <c r="F30" s="7" t="n">
        <f aca="false">$J$3+($D$3/10000000)*COS(RADIANS(G30))</f>
        <v>32.6364130666168</v>
      </c>
      <c r="G30" s="8" t="n">
        <f aca="false">G29+3.6</f>
        <v>82.8</v>
      </c>
      <c r="H30" s="9"/>
      <c r="I30" s="7"/>
      <c r="J30" s="7" t="n">
        <f aca="false">$I$3+($D$3/10000000)*SIN(RADIANS(180-L30))</f>
        <v>35.0475699666168</v>
      </c>
      <c r="K30" s="7" t="n">
        <f aca="false">$J$3-($D$3/10000000)*COS(RADIANS(180-L30))</f>
        <v>32.6358543426493</v>
      </c>
      <c r="L30" s="10" t="n">
        <f aca="false">L29+3.6</f>
        <v>172.8</v>
      </c>
      <c r="M30" s="9"/>
      <c r="N30" s="7"/>
      <c r="O30" s="7" t="n">
        <f aca="false">$I$3-($D$3/10000000)*SIN(RADIANS(Q30-180))</f>
        <v>35.0470112426493</v>
      </c>
      <c r="P30" s="7" t="n">
        <f aca="false">$J$3-($D$3/10000000)*COS(RADIANS(Q30-180))</f>
        <v>32.6362877333832</v>
      </c>
      <c r="Q30" s="10" t="n">
        <f aca="false">Q29+3.6</f>
        <v>262.8</v>
      </c>
      <c r="R30" s="9"/>
      <c r="S30" s="7"/>
      <c r="T30" s="7" t="n">
        <f aca="false">$I$3-($D$3/10000000)*SIN(RADIANS(360-V30))</f>
        <v>35.0474446333832</v>
      </c>
      <c r="U30" s="7" t="n">
        <f aca="false">$J$3+($D$3/10000000)*COS(RADIANS(360-V30))</f>
        <v>32.6368464573507</v>
      </c>
      <c r="V30" s="10" t="n">
        <f aca="false">V29+3.6</f>
        <v>352.800000000001</v>
      </c>
    </row>
    <row r="31" customFormat="false" ht="15" hidden="false" customHeight="false" outlineLevel="0" collapsed="false">
      <c r="D31" s="4"/>
      <c r="E31" s="7" t="n">
        <f aca="false">$I$3+($D$3/10000000)*SIN(RADIANS(G31))</f>
        <v>35.0480063133642</v>
      </c>
      <c r="F31" s="7" t="n">
        <f aca="false">$J$3+($D$3/10000000)*COS(RADIANS(G31))</f>
        <v>32.6363817952598</v>
      </c>
      <c r="G31" s="8" t="n">
        <f aca="false">G30+3.6</f>
        <v>86.4</v>
      </c>
      <c r="H31" s="9"/>
      <c r="I31" s="7"/>
      <c r="J31" s="7" t="n">
        <f aca="false">$I$3+($D$3/10000000)*SIN(RADIANS(180-L31))</f>
        <v>35.0475386952598</v>
      </c>
      <c r="K31" s="7" t="n">
        <f aca="false">$J$3-($D$3/10000000)*COS(RADIANS(180-L31))</f>
        <v>32.6358513866358</v>
      </c>
      <c r="L31" s="10" t="n">
        <f aca="false">L30+3.6</f>
        <v>176.4</v>
      </c>
      <c r="M31" s="9"/>
      <c r="N31" s="7"/>
      <c r="O31" s="7" t="n">
        <f aca="false">$I$3-($D$3/10000000)*SIN(RADIANS(Q31-180))</f>
        <v>35.0470082866358</v>
      </c>
      <c r="P31" s="7" t="n">
        <f aca="false">$J$3-($D$3/10000000)*COS(RADIANS(Q31-180))</f>
        <v>32.6363190047402</v>
      </c>
      <c r="Q31" s="10" t="n">
        <f aca="false">Q30+3.6</f>
        <v>266.4</v>
      </c>
      <c r="R31" s="9"/>
      <c r="S31" s="7"/>
      <c r="T31" s="7" t="n">
        <f aca="false">$I$3-($D$3/10000000)*SIN(RADIANS(360-V31))</f>
        <v>35.0474759047402</v>
      </c>
      <c r="U31" s="7" t="n">
        <f aca="false">$J$3+($D$3/10000000)*COS(RADIANS(360-V31))</f>
        <v>32.6368494133642</v>
      </c>
      <c r="V31" s="10" t="n">
        <f aca="false">V30+3.6</f>
        <v>356.400000000001</v>
      </c>
    </row>
    <row r="35" customFormat="false" ht="15" hidden="false" customHeight="false" outlineLevel="0" collapsed="false">
      <c r="B35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J127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I1" s="0" t="s">
        <v>0</v>
      </c>
    </row>
    <row r="2" customFormat="false" ht="15" hidden="false" customHeight="false" outlineLevel="0" collapsed="false">
      <c r="D2" s="0" t="s">
        <v>1</v>
      </c>
      <c r="I2" s="0" t="s">
        <v>2</v>
      </c>
      <c r="J2" s="0" t="s">
        <v>3</v>
      </c>
    </row>
    <row r="3" customFormat="false" ht="15" hidden="false" customHeight="false" outlineLevel="0" collapsed="false">
      <c r="D3" s="0" t="n">
        <v>5000</v>
      </c>
      <c r="I3" s="0" t="n">
        <v>35.0475073</v>
      </c>
      <c r="J3" s="0" t="n">
        <v>32.6363504</v>
      </c>
    </row>
    <row r="6" customFormat="false" ht="15" hidden="false" customHeight="false" outlineLevel="0" collapsed="false">
      <c r="E6" s="0" t="s">
        <v>10</v>
      </c>
      <c r="F6" s="0" t="s">
        <v>11</v>
      </c>
      <c r="G6" s="0" t="s">
        <v>7</v>
      </c>
    </row>
    <row r="7" customFormat="false" ht="15" hidden="false" customHeight="false" outlineLevel="0" collapsed="false">
      <c r="E7" s="0" t="n">
        <v>35.0475073</v>
      </c>
      <c r="F7" s="0" t="n">
        <v>32.6368504</v>
      </c>
      <c r="G7" s="0" t="n">
        <v>0</v>
      </c>
    </row>
    <row r="8" customFormat="false" ht="15" hidden="false" customHeight="false" outlineLevel="0" collapsed="false">
      <c r="E8" s="0" t="n">
        <v>35.0475334679781</v>
      </c>
      <c r="F8" s="0" t="n">
        <v>32.6368497147674</v>
      </c>
      <c r="G8" s="0" t="n">
        <v>3</v>
      </c>
    </row>
    <row r="9" customFormat="false" ht="15" hidden="false" customHeight="false" outlineLevel="0" collapsed="false">
      <c r="E9" s="0" t="n">
        <v>35.0475595642316</v>
      </c>
      <c r="F9" s="0" t="n">
        <v>32.6368476609477</v>
      </c>
      <c r="G9" s="0" t="n">
        <v>6</v>
      </c>
    </row>
    <row r="10" customFormat="false" ht="15" hidden="false" customHeight="false" outlineLevel="0" collapsed="false">
      <c r="E10" s="0" t="n">
        <v>35.0475855172325</v>
      </c>
      <c r="F10" s="0" t="n">
        <v>32.6368442441703</v>
      </c>
      <c r="G10" s="0" t="n">
        <v>9</v>
      </c>
    </row>
    <row r="11" customFormat="false" ht="15" hidden="false" customHeight="false" outlineLevel="0" collapsed="false">
      <c r="D11" s="0" t="s">
        <v>8</v>
      </c>
      <c r="E11" s="0" t="n">
        <v>35.0476112558454</v>
      </c>
      <c r="F11" s="0" t="n">
        <v>32.6368394738004</v>
      </c>
      <c r="G11" s="0" t="n">
        <v>12</v>
      </c>
      <c r="I11" s="0" t="s">
        <v>8</v>
      </c>
    </row>
    <row r="12" customFormat="false" ht="15" hidden="false" customHeight="false" outlineLevel="0" collapsed="false">
      <c r="E12" s="0" t="n">
        <v>35.0476367095226</v>
      </c>
      <c r="F12" s="0" t="n">
        <v>32.6368333629131</v>
      </c>
      <c r="G12" s="0" t="n">
        <v>15</v>
      </c>
    </row>
    <row r="13" customFormat="false" ht="15" hidden="false" customHeight="false" outlineLevel="0" collapsed="false">
      <c r="E13" s="0" t="n">
        <v>35.0476618084972</v>
      </c>
      <c r="F13" s="0" t="n">
        <v>32.6368259282581</v>
      </c>
      <c r="G13" s="0" t="n">
        <v>18</v>
      </c>
    </row>
    <row r="14" customFormat="false" ht="15" hidden="false" customHeight="false" outlineLevel="0" collapsed="false">
      <c r="E14" s="0" t="n">
        <v>35.0476864839748</v>
      </c>
      <c r="F14" s="0" t="n">
        <v>32.6368171902132</v>
      </c>
      <c r="G14" s="0" t="n">
        <v>21</v>
      </c>
    </row>
    <row r="15" customFormat="false" ht="15" hidden="false" customHeight="false" outlineLevel="0" collapsed="false">
      <c r="E15" s="0" t="n">
        <v>35.0477106683215</v>
      </c>
      <c r="F15" s="0" t="n">
        <v>32.6368071727288</v>
      </c>
      <c r="G15" s="0" t="n">
        <v>24</v>
      </c>
    </row>
    <row r="16" customFormat="false" ht="15" hidden="false" customHeight="false" outlineLevel="0" collapsed="false">
      <c r="E16" s="0" t="n">
        <v>35.0477342952499</v>
      </c>
      <c r="F16" s="0" t="n">
        <v>32.6367959032621</v>
      </c>
      <c r="G16" s="0" t="n">
        <v>27</v>
      </c>
    </row>
    <row r="17" customFormat="false" ht="15" hidden="false" customHeight="false" outlineLevel="0" collapsed="false">
      <c r="E17" s="0" t="n">
        <v>35.0477573</v>
      </c>
      <c r="F17" s="0" t="n">
        <v>32.6367834127019</v>
      </c>
      <c r="G17" s="0" t="n">
        <v>30</v>
      </c>
    </row>
    <row r="18" customFormat="false" ht="15" hidden="false" customHeight="false" outlineLevel="0" collapsed="false">
      <c r="E18" s="0" t="n">
        <v>35.0477796195175</v>
      </c>
      <c r="F18" s="0" t="n">
        <v>32.636769735284</v>
      </c>
      <c r="G18" s="0" t="n">
        <v>33</v>
      </c>
    </row>
    <row r="19" customFormat="false" ht="15" hidden="false" customHeight="false" outlineLevel="0" collapsed="false">
      <c r="E19" s="0" t="n">
        <v>35.0478011926261</v>
      </c>
      <c r="F19" s="0" t="n">
        <v>32.6367549084972</v>
      </c>
      <c r="G19" s="0" t="n">
        <v>36</v>
      </c>
    </row>
    <row r="20" customFormat="false" ht="15" hidden="false" customHeight="false" outlineLevel="0" collapsed="false">
      <c r="E20" s="0" t="n">
        <v>35.0478219601955</v>
      </c>
      <c r="F20" s="0" t="n">
        <v>32.6367389729807</v>
      </c>
      <c r="G20" s="0" t="n">
        <v>39</v>
      </c>
    </row>
    <row r="21" customFormat="false" ht="15" hidden="false" customHeight="false" outlineLevel="0" collapsed="false">
      <c r="E21" s="0" t="n">
        <v>35.0478418653032</v>
      </c>
      <c r="F21" s="0" t="n">
        <v>32.6367219724127</v>
      </c>
      <c r="G21" s="0" t="n">
        <v>42</v>
      </c>
    </row>
    <row r="22" customFormat="false" ht="15" hidden="false" customHeight="false" outlineLevel="0" collapsed="false">
      <c r="E22" s="0" t="n">
        <v>35.0478608533906</v>
      </c>
      <c r="F22" s="0" t="n">
        <v>32.6367039533906</v>
      </c>
      <c r="G22" s="0" t="n">
        <v>45</v>
      </c>
    </row>
    <row r="23" customFormat="false" ht="15" hidden="false" customHeight="false" outlineLevel="0" collapsed="false">
      <c r="E23" s="0" t="n">
        <v>35.0478788724127</v>
      </c>
      <c r="F23" s="0" t="n">
        <v>32.6366849653032</v>
      </c>
      <c r="G23" s="0" t="n">
        <v>48</v>
      </c>
    </row>
    <row r="24" customFormat="false" ht="15" hidden="false" customHeight="false" outlineLevel="0" collapsed="false">
      <c r="E24" s="0" t="n">
        <v>35.0478958729807</v>
      </c>
      <c r="F24" s="0" t="n">
        <v>32.6366650601955</v>
      </c>
      <c r="G24" s="0" t="n">
        <v>51</v>
      </c>
    </row>
    <row r="25" customFormat="false" ht="15" hidden="false" customHeight="false" outlineLevel="0" collapsed="false">
      <c r="E25" s="0" t="n">
        <v>35.0479118084972</v>
      </c>
      <c r="F25" s="0" t="n">
        <v>32.6366442926261</v>
      </c>
      <c r="G25" s="0" t="n">
        <v>54</v>
      </c>
    </row>
    <row r="26" customFormat="false" ht="15" hidden="false" customHeight="false" outlineLevel="0" collapsed="false">
      <c r="E26" s="0" t="n">
        <v>35.047926635284</v>
      </c>
      <c r="F26" s="0" t="n">
        <v>32.6366227195175</v>
      </c>
      <c r="G26" s="0" t="n">
        <v>57</v>
      </c>
    </row>
    <row r="27" customFormat="false" ht="15" hidden="false" customHeight="false" outlineLevel="0" collapsed="false">
      <c r="E27" s="0" t="n">
        <v>35.0479403127019</v>
      </c>
      <c r="F27" s="0" t="n">
        <v>32.6366004</v>
      </c>
      <c r="G27" s="0" t="n">
        <v>60</v>
      </c>
    </row>
    <row r="28" customFormat="false" ht="15" hidden="false" customHeight="false" outlineLevel="0" collapsed="false">
      <c r="E28" s="0" t="n">
        <v>35.0479528032621</v>
      </c>
      <c r="F28" s="0" t="n">
        <v>32.6365773952499</v>
      </c>
      <c r="G28" s="0" t="n">
        <v>63</v>
      </c>
    </row>
    <row r="29" customFormat="false" ht="15" hidden="false" customHeight="false" outlineLevel="0" collapsed="false">
      <c r="E29" s="0" t="n">
        <v>35.0479640727288</v>
      </c>
      <c r="F29" s="0" t="n">
        <v>32.6365537683215</v>
      </c>
      <c r="G29" s="0" t="n">
        <v>66</v>
      </c>
    </row>
    <row r="30" customFormat="false" ht="15" hidden="false" customHeight="false" outlineLevel="0" collapsed="false">
      <c r="E30" s="0" t="n">
        <v>35.0479740902132</v>
      </c>
      <c r="F30" s="0" t="n">
        <v>32.6365295839748</v>
      </c>
      <c r="G30" s="0" t="n">
        <v>69</v>
      </c>
    </row>
    <row r="31" customFormat="false" ht="15" hidden="false" customHeight="false" outlineLevel="0" collapsed="false">
      <c r="E31" s="0" t="n">
        <v>35.0479828282581</v>
      </c>
      <c r="F31" s="0" t="n">
        <v>32.6365049084972</v>
      </c>
      <c r="G31" s="0" t="n">
        <v>72</v>
      </c>
    </row>
    <row r="32" customFormat="false" ht="15" hidden="false" customHeight="false" outlineLevel="0" collapsed="false">
      <c r="E32" s="0" t="n">
        <v>35.0479902629131</v>
      </c>
      <c r="F32" s="0" t="n">
        <v>32.6364798095225</v>
      </c>
      <c r="G32" s="0" t="n">
        <v>75</v>
      </c>
    </row>
    <row r="33" customFormat="false" ht="15" hidden="false" customHeight="false" outlineLevel="0" collapsed="false">
      <c r="E33" s="0" t="n">
        <v>35.0479963738004</v>
      </c>
      <c r="F33" s="0" t="n">
        <v>32.6364543558454</v>
      </c>
      <c r="G33" s="0" t="n">
        <v>78</v>
      </c>
    </row>
    <row r="34" customFormat="false" ht="15" hidden="false" customHeight="false" outlineLevel="0" collapsed="false">
      <c r="E34" s="0" t="n">
        <v>35.0480011441703</v>
      </c>
      <c r="F34" s="0" t="n">
        <v>32.6364286172325</v>
      </c>
      <c r="G34" s="0" t="n">
        <v>81</v>
      </c>
    </row>
    <row r="35" customFormat="false" ht="15" hidden="false" customHeight="false" outlineLevel="0" collapsed="false">
      <c r="E35" s="0" t="n">
        <v>35.0480045609477</v>
      </c>
      <c r="F35" s="0" t="n">
        <v>32.6364026642316</v>
      </c>
      <c r="G35" s="0" t="n">
        <v>84</v>
      </c>
    </row>
    <row r="36" customFormat="false" ht="15" hidden="false" customHeight="false" outlineLevel="0" collapsed="false">
      <c r="E36" s="0" t="n">
        <v>35.0480066147674</v>
      </c>
      <c r="F36" s="0" t="n">
        <v>32.6363765679781</v>
      </c>
      <c r="G36" s="0" t="n">
        <v>87</v>
      </c>
    </row>
    <row r="37" customFormat="false" ht="15" hidden="false" customHeight="false" outlineLevel="0" collapsed="false">
      <c r="E37" s="0" t="n">
        <v>35.0480073</v>
      </c>
      <c r="F37" s="0" t="n">
        <v>32.6363504</v>
      </c>
      <c r="G37" s="0" t="n">
        <v>90</v>
      </c>
    </row>
    <row r="38" customFormat="false" ht="15" hidden="false" customHeight="false" outlineLevel="0" collapsed="false">
      <c r="E38" s="0" t="n">
        <v>35.0480066147674</v>
      </c>
      <c r="F38" s="0" t="n">
        <v>32.6363242320219</v>
      </c>
      <c r="G38" s="0" t="n">
        <v>93</v>
      </c>
    </row>
    <row r="39" customFormat="false" ht="15" hidden="false" customHeight="false" outlineLevel="0" collapsed="false">
      <c r="E39" s="0" t="n">
        <v>35.0480045609477</v>
      </c>
      <c r="F39" s="0" t="n">
        <v>32.6362981357684</v>
      </c>
      <c r="G39" s="0" t="n">
        <v>96</v>
      </c>
    </row>
    <row r="40" customFormat="false" ht="15" hidden="false" customHeight="false" outlineLevel="0" collapsed="false">
      <c r="E40" s="0" t="n">
        <v>35.0480011441703</v>
      </c>
      <c r="F40" s="0" t="n">
        <v>32.6362721827675</v>
      </c>
      <c r="G40" s="0" t="n">
        <v>99</v>
      </c>
    </row>
    <row r="41" customFormat="false" ht="15" hidden="false" customHeight="false" outlineLevel="0" collapsed="false">
      <c r="E41" s="0" t="n">
        <v>35.0479963738004</v>
      </c>
      <c r="F41" s="0" t="n">
        <v>32.6362464441546</v>
      </c>
      <c r="G41" s="0" t="n">
        <v>102</v>
      </c>
    </row>
    <row r="42" customFormat="false" ht="15" hidden="false" customHeight="false" outlineLevel="0" collapsed="false">
      <c r="E42" s="0" t="n">
        <v>35.0479902629131</v>
      </c>
      <c r="F42" s="0" t="n">
        <v>32.6362209904774</v>
      </c>
      <c r="G42" s="0" t="n">
        <v>105</v>
      </c>
      <c r="I42" s="0" t="s">
        <v>8</v>
      </c>
    </row>
    <row r="43" customFormat="false" ht="15" hidden="false" customHeight="false" outlineLevel="0" collapsed="false">
      <c r="E43" s="0" t="n">
        <v>35.0479828282581</v>
      </c>
      <c r="F43" s="0" t="n">
        <v>32.6361958915028</v>
      </c>
      <c r="G43" s="0" t="n">
        <v>108</v>
      </c>
    </row>
    <row r="44" customFormat="false" ht="15" hidden="false" customHeight="false" outlineLevel="0" collapsed="false">
      <c r="E44" s="0" t="n">
        <v>35.0479740902132</v>
      </c>
      <c r="F44" s="0" t="n">
        <v>32.6361712160252</v>
      </c>
      <c r="G44" s="0" t="n">
        <v>111</v>
      </c>
    </row>
    <row r="45" customFormat="false" ht="15" hidden="false" customHeight="false" outlineLevel="0" collapsed="false">
      <c r="E45" s="0" t="n">
        <v>35.0479640727288</v>
      </c>
      <c r="F45" s="0" t="n">
        <v>32.6361470316785</v>
      </c>
      <c r="G45" s="0" t="n">
        <v>114</v>
      </c>
    </row>
    <row r="46" customFormat="false" ht="15" hidden="false" customHeight="false" outlineLevel="0" collapsed="false">
      <c r="E46" s="0" t="n">
        <v>35.0479528032621</v>
      </c>
      <c r="F46" s="0" t="n">
        <v>32.6361234047501</v>
      </c>
      <c r="G46" s="0" t="n">
        <v>117</v>
      </c>
    </row>
    <row r="47" customFormat="false" ht="15" hidden="false" customHeight="false" outlineLevel="0" collapsed="false">
      <c r="E47" s="0" t="n">
        <v>35.0479403127019</v>
      </c>
      <c r="F47" s="0" t="n">
        <v>32.6361004</v>
      </c>
      <c r="G47" s="0" t="n">
        <v>120</v>
      </c>
    </row>
    <row r="48" customFormat="false" ht="15" hidden="false" customHeight="false" outlineLevel="0" collapsed="false">
      <c r="E48" s="0" t="n">
        <v>35.047926635284</v>
      </c>
      <c r="F48" s="0" t="n">
        <v>32.6360780804825</v>
      </c>
      <c r="G48" s="0" t="n">
        <v>123</v>
      </c>
    </row>
    <row r="49" customFormat="false" ht="15" hidden="false" customHeight="false" outlineLevel="0" collapsed="false">
      <c r="E49" s="0" t="n">
        <v>35.0479118084972</v>
      </c>
      <c r="F49" s="0" t="n">
        <v>32.6360565073738</v>
      </c>
      <c r="G49" s="0" t="n">
        <v>126</v>
      </c>
    </row>
    <row r="50" customFormat="false" ht="15" hidden="false" customHeight="false" outlineLevel="0" collapsed="false">
      <c r="E50" s="0" t="n">
        <v>35.0478958729807</v>
      </c>
      <c r="F50" s="0" t="n">
        <v>32.6360357398045</v>
      </c>
      <c r="G50" s="0" t="n">
        <v>129</v>
      </c>
    </row>
    <row r="51" customFormat="false" ht="15" hidden="false" customHeight="false" outlineLevel="0" collapsed="false">
      <c r="E51" s="0" t="n">
        <v>35.0478788724127</v>
      </c>
      <c r="F51" s="0" t="n">
        <v>32.6360158346968</v>
      </c>
      <c r="G51" s="0" t="n">
        <v>132</v>
      </c>
    </row>
    <row r="52" customFormat="false" ht="15" hidden="false" customHeight="false" outlineLevel="0" collapsed="false">
      <c r="E52" s="0" t="n">
        <v>35.0478608533906</v>
      </c>
      <c r="F52" s="0" t="n">
        <v>32.6359968466094</v>
      </c>
      <c r="G52" s="0" t="n">
        <v>135</v>
      </c>
    </row>
    <row r="53" customFormat="false" ht="15" hidden="false" customHeight="false" outlineLevel="0" collapsed="false">
      <c r="E53" s="0" t="n">
        <v>35.0478418653032</v>
      </c>
      <c r="F53" s="0" t="n">
        <v>32.6359788275873</v>
      </c>
      <c r="G53" s="0" t="n">
        <v>138</v>
      </c>
    </row>
    <row r="54" customFormat="false" ht="15" hidden="false" customHeight="false" outlineLevel="0" collapsed="false">
      <c r="E54" s="0" t="n">
        <v>35.0478219601955</v>
      </c>
      <c r="F54" s="0" t="n">
        <v>32.6359618270193</v>
      </c>
      <c r="G54" s="0" t="n">
        <v>141</v>
      </c>
    </row>
    <row r="55" customFormat="false" ht="15" hidden="false" customHeight="false" outlineLevel="0" collapsed="false">
      <c r="E55" s="0" t="n">
        <v>35.0478011926261</v>
      </c>
      <c r="F55" s="0" t="n">
        <v>32.6359458915028</v>
      </c>
      <c r="G55" s="0" t="n">
        <v>144</v>
      </c>
    </row>
    <row r="56" customFormat="false" ht="15" hidden="false" customHeight="false" outlineLevel="0" collapsed="false">
      <c r="E56" s="0" t="n">
        <v>35.0477796195175</v>
      </c>
      <c r="F56" s="0" t="n">
        <v>32.635931064716</v>
      </c>
      <c r="G56" s="0" t="n">
        <v>147</v>
      </c>
    </row>
    <row r="57" customFormat="false" ht="15" hidden="false" customHeight="false" outlineLevel="0" collapsed="false">
      <c r="E57" s="0" t="n">
        <v>35.0477573</v>
      </c>
      <c r="F57" s="0" t="n">
        <v>32.6359173872981</v>
      </c>
      <c r="G57" s="0" t="n">
        <v>150</v>
      </c>
    </row>
    <row r="58" customFormat="false" ht="15" hidden="false" customHeight="false" outlineLevel="0" collapsed="false">
      <c r="E58" s="0" t="n">
        <v>35.0477342952499</v>
      </c>
      <c r="F58" s="0" t="n">
        <v>32.6359048967379</v>
      </c>
      <c r="G58" s="0" t="n">
        <v>153</v>
      </c>
    </row>
    <row r="59" customFormat="false" ht="15" hidden="false" customHeight="false" outlineLevel="0" collapsed="false">
      <c r="E59" s="0" t="n">
        <v>35.0477106683215</v>
      </c>
      <c r="F59" s="0" t="n">
        <v>32.6358936272712</v>
      </c>
      <c r="G59" s="0" t="n">
        <v>156</v>
      </c>
    </row>
    <row r="60" customFormat="false" ht="15" hidden="false" customHeight="false" outlineLevel="0" collapsed="false">
      <c r="E60" s="0" t="n">
        <v>35.0476864839748</v>
      </c>
      <c r="F60" s="0" t="n">
        <v>32.6358836097868</v>
      </c>
      <c r="G60" s="0" t="n">
        <v>159</v>
      </c>
    </row>
    <row r="61" customFormat="false" ht="15" hidden="false" customHeight="false" outlineLevel="0" collapsed="false">
      <c r="E61" s="0" t="n">
        <v>35.0476618084972</v>
      </c>
      <c r="F61" s="0" t="n">
        <v>32.6358748717418</v>
      </c>
      <c r="G61" s="0" t="n">
        <v>162</v>
      </c>
    </row>
    <row r="62" customFormat="false" ht="15" hidden="false" customHeight="false" outlineLevel="0" collapsed="false">
      <c r="E62" s="0" t="n">
        <v>35.0476367095226</v>
      </c>
      <c r="F62" s="0" t="n">
        <v>32.6358674370868</v>
      </c>
      <c r="G62" s="0" t="n">
        <v>165</v>
      </c>
    </row>
    <row r="63" customFormat="false" ht="15" hidden="false" customHeight="false" outlineLevel="0" collapsed="false">
      <c r="E63" s="0" t="n">
        <v>35.0476112558454</v>
      </c>
      <c r="F63" s="0" t="n">
        <v>32.6358613261996</v>
      </c>
      <c r="G63" s="0" t="n">
        <v>168</v>
      </c>
    </row>
    <row r="64" customFormat="false" ht="15" hidden="false" customHeight="false" outlineLevel="0" collapsed="false">
      <c r="E64" s="0" t="n">
        <v>35.0475855172325</v>
      </c>
      <c r="F64" s="0" t="n">
        <v>32.6358565558297</v>
      </c>
      <c r="G64" s="0" t="n">
        <v>171</v>
      </c>
    </row>
    <row r="65" customFormat="false" ht="15" hidden="false" customHeight="false" outlineLevel="0" collapsed="false">
      <c r="E65" s="0" t="n">
        <v>35.0475595642316</v>
      </c>
      <c r="F65" s="0" t="n">
        <v>32.6358531390523</v>
      </c>
      <c r="G65" s="0" t="n">
        <v>174</v>
      </c>
    </row>
    <row r="66" customFormat="false" ht="15" hidden="false" customHeight="false" outlineLevel="0" collapsed="false">
      <c r="E66" s="0" t="n">
        <v>35.0475334679781</v>
      </c>
      <c r="F66" s="0" t="n">
        <v>32.6358510852326</v>
      </c>
      <c r="G66" s="0" t="n">
        <v>177</v>
      </c>
    </row>
    <row r="67" customFormat="false" ht="15" hidden="false" customHeight="false" outlineLevel="0" collapsed="false">
      <c r="E67" s="0" t="n">
        <v>35.0475073</v>
      </c>
      <c r="F67" s="0" t="n">
        <v>32.6358504</v>
      </c>
      <c r="G67" s="0" t="n">
        <v>180</v>
      </c>
    </row>
    <row r="68" customFormat="false" ht="15" hidden="false" customHeight="false" outlineLevel="0" collapsed="false">
      <c r="E68" s="0" t="n">
        <v>35.0474811320219</v>
      </c>
      <c r="F68" s="0" t="n">
        <v>32.6358510852326</v>
      </c>
      <c r="G68" s="0" t="n">
        <v>183</v>
      </c>
    </row>
    <row r="69" customFormat="false" ht="15" hidden="false" customHeight="false" outlineLevel="0" collapsed="false">
      <c r="E69" s="0" t="n">
        <v>35.0474550357684</v>
      </c>
      <c r="F69" s="0" t="n">
        <v>32.6358531390523</v>
      </c>
      <c r="G69" s="0" t="n">
        <v>186</v>
      </c>
    </row>
    <row r="70" customFormat="false" ht="15" hidden="false" customHeight="false" outlineLevel="0" collapsed="false">
      <c r="E70" s="0" t="n">
        <v>35.0474290827675</v>
      </c>
      <c r="F70" s="0" t="n">
        <v>32.6358565558297</v>
      </c>
      <c r="G70" s="0" t="n">
        <v>189</v>
      </c>
    </row>
    <row r="71" customFormat="false" ht="15" hidden="false" customHeight="false" outlineLevel="0" collapsed="false">
      <c r="E71" s="0" t="n">
        <v>35.0474033441546</v>
      </c>
      <c r="F71" s="0" t="n">
        <v>32.6358613261996</v>
      </c>
      <c r="G71" s="0" t="n">
        <v>192</v>
      </c>
    </row>
    <row r="72" customFormat="false" ht="15" hidden="false" customHeight="false" outlineLevel="0" collapsed="false">
      <c r="E72" s="0" t="n">
        <v>35.0473778904774</v>
      </c>
      <c r="F72" s="0" t="n">
        <v>32.6358674370868</v>
      </c>
      <c r="G72" s="0" t="n">
        <v>195</v>
      </c>
      <c r="I72" s="0" t="s">
        <v>8</v>
      </c>
    </row>
    <row r="73" customFormat="false" ht="15" hidden="false" customHeight="false" outlineLevel="0" collapsed="false">
      <c r="E73" s="0" t="n">
        <v>35.0473527915028</v>
      </c>
      <c r="F73" s="0" t="n">
        <v>32.6358748717418</v>
      </c>
      <c r="G73" s="0" t="n">
        <v>198</v>
      </c>
    </row>
    <row r="74" customFormat="false" ht="15" hidden="false" customHeight="false" outlineLevel="0" collapsed="false">
      <c r="E74" s="0" t="n">
        <v>35.0473281160252</v>
      </c>
      <c r="F74" s="0" t="n">
        <v>32.6358836097868</v>
      </c>
      <c r="G74" s="0" t="n">
        <v>201</v>
      </c>
    </row>
    <row r="75" customFormat="false" ht="15" hidden="false" customHeight="false" outlineLevel="0" collapsed="false">
      <c r="E75" s="0" t="n">
        <v>35.0473039316785</v>
      </c>
      <c r="F75" s="0" t="n">
        <v>32.6358936272712</v>
      </c>
      <c r="G75" s="0" t="n">
        <v>204</v>
      </c>
    </row>
    <row r="76" customFormat="false" ht="15" hidden="false" customHeight="false" outlineLevel="0" collapsed="false">
      <c r="E76" s="0" t="n">
        <v>35.0472803047501</v>
      </c>
      <c r="F76" s="0" t="n">
        <v>32.6359048967379</v>
      </c>
      <c r="G76" s="0" t="n">
        <v>207</v>
      </c>
    </row>
    <row r="77" customFormat="false" ht="15" hidden="false" customHeight="false" outlineLevel="0" collapsed="false">
      <c r="E77" s="0" t="n">
        <v>35.0472573</v>
      </c>
      <c r="F77" s="0" t="n">
        <v>32.6359173872981</v>
      </c>
      <c r="G77" s="0" t="n">
        <v>210</v>
      </c>
    </row>
    <row r="78" customFormat="false" ht="15" hidden="false" customHeight="false" outlineLevel="0" collapsed="false">
      <c r="E78" s="0" t="n">
        <v>35.0472349804825</v>
      </c>
      <c r="F78" s="0" t="n">
        <v>32.635931064716</v>
      </c>
      <c r="G78" s="0" t="n">
        <v>213</v>
      </c>
    </row>
    <row r="79" customFormat="false" ht="15" hidden="false" customHeight="false" outlineLevel="0" collapsed="false">
      <c r="E79" s="0" t="n">
        <v>35.0472134073739</v>
      </c>
      <c r="F79" s="0" t="n">
        <v>32.6359458915028</v>
      </c>
      <c r="G79" s="0" t="n">
        <v>216</v>
      </c>
    </row>
    <row r="80" customFormat="false" ht="15" hidden="false" customHeight="false" outlineLevel="0" collapsed="false">
      <c r="E80" s="0" t="n">
        <v>35.0471926398045</v>
      </c>
      <c r="F80" s="0" t="n">
        <v>32.6359618270193</v>
      </c>
      <c r="G80" s="0" t="n">
        <v>219</v>
      </c>
    </row>
    <row r="81" customFormat="false" ht="15" hidden="false" customHeight="false" outlineLevel="0" collapsed="false">
      <c r="E81" s="0" t="n">
        <v>35.0471727346968</v>
      </c>
      <c r="F81" s="0" t="n">
        <v>32.6359788275873</v>
      </c>
      <c r="G81" s="0" t="n">
        <v>222</v>
      </c>
    </row>
    <row r="82" customFormat="false" ht="15" hidden="false" customHeight="false" outlineLevel="0" collapsed="false">
      <c r="E82" s="0" t="n">
        <v>35.0471537466094</v>
      </c>
      <c r="F82" s="0" t="n">
        <v>32.6359968466094</v>
      </c>
      <c r="G82" s="0" t="n">
        <v>225</v>
      </c>
    </row>
    <row r="83" customFormat="false" ht="15" hidden="false" customHeight="false" outlineLevel="0" collapsed="false">
      <c r="E83" s="0" t="n">
        <v>35.0471357275873</v>
      </c>
      <c r="F83" s="0" t="n">
        <v>32.6360158346968</v>
      </c>
      <c r="G83" s="0" t="n">
        <v>228</v>
      </c>
    </row>
    <row r="84" customFormat="false" ht="15" hidden="false" customHeight="false" outlineLevel="0" collapsed="false">
      <c r="E84" s="0" t="n">
        <v>35.0471187270193</v>
      </c>
      <c r="F84" s="0" t="n">
        <v>32.6360357398045</v>
      </c>
      <c r="G84" s="0" t="n">
        <v>231</v>
      </c>
    </row>
    <row r="85" customFormat="false" ht="15" hidden="false" customHeight="false" outlineLevel="0" collapsed="false">
      <c r="E85" s="0" t="n">
        <v>35.0471027915028</v>
      </c>
      <c r="F85" s="0" t="n">
        <v>32.6360565073738</v>
      </c>
      <c r="G85" s="0" t="n">
        <v>234</v>
      </c>
    </row>
    <row r="86" customFormat="false" ht="15" hidden="false" customHeight="false" outlineLevel="0" collapsed="false">
      <c r="E86" s="0" t="n">
        <v>35.047087964716</v>
      </c>
      <c r="F86" s="0" t="n">
        <v>32.6360780804825</v>
      </c>
      <c r="G86" s="0" t="n">
        <v>237</v>
      </c>
    </row>
    <row r="87" customFormat="false" ht="15" hidden="false" customHeight="false" outlineLevel="0" collapsed="false">
      <c r="E87" s="0" t="n">
        <v>35.0470742872981</v>
      </c>
      <c r="F87" s="0" t="n">
        <v>32.6361004</v>
      </c>
      <c r="G87" s="0" t="n">
        <v>240</v>
      </c>
    </row>
    <row r="88" customFormat="false" ht="15" hidden="false" customHeight="false" outlineLevel="0" collapsed="false">
      <c r="E88" s="0" t="n">
        <v>35.0470617967379</v>
      </c>
      <c r="F88" s="0" t="n">
        <v>32.6361234047501</v>
      </c>
      <c r="G88" s="0" t="n">
        <v>243</v>
      </c>
    </row>
    <row r="89" customFormat="false" ht="15" hidden="false" customHeight="false" outlineLevel="0" collapsed="false">
      <c r="E89" s="0" t="n">
        <v>35.0470505272712</v>
      </c>
      <c r="F89" s="0" t="n">
        <v>32.6361470316785</v>
      </c>
      <c r="G89" s="0" t="n">
        <v>246</v>
      </c>
    </row>
    <row r="90" customFormat="false" ht="15" hidden="false" customHeight="false" outlineLevel="0" collapsed="false">
      <c r="E90" s="0" t="n">
        <v>35.0470405097868</v>
      </c>
      <c r="F90" s="0" t="n">
        <v>32.6361712160252</v>
      </c>
      <c r="G90" s="0" t="n">
        <v>249</v>
      </c>
    </row>
    <row r="91" customFormat="false" ht="15" hidden="false" customHeight="false" outlineLevel="0" collapsed="false">
      <c r="E91" s="0" t="n">
        <v>35.0470317717418</v>
      </c>
      <c r="F91" s="0" t="n">
        <v>32.6361958915028</v>
      </c>
      <c r="G91" s="0" t="n">
        <v>252</v>
      </c>
    </row>
    <row r="92" customFormat="false" ht="15" hidden="false" customHeight="false" outlineLevel="0" collapsed="false">
      <c r="E92" s="0" t="n">
        <v>35.0470243370869</v>
      </c>
      <c r="F92" s="0" t="n">
        <v>32.6362209904774</v>
      </c>
      <c r="G92" s="0" t="n">
        <v>255</v>
      </c>
    </row>
    <row r="93" customFormat="false" ht="15" hidden="false" customHeight="false" outlineLevel="0" collapsed="false">
      <c r="E93" s="0" t="n">
        <v>35.0470182261996</v>
      </c>
      <c r="F93" s="0" t="n">
        <v>32.6362464441546</v>
      </c>
      <c r="G93" s="0" t="n">
        <v>258</v>
      </c>
    </row>
    <row r="94" customFormat="false" ht="15" hidden="false" customHeight="false" outlineLevel="0" collapsed="false">
      <c r="E94" s="0" t="n">
        <v>35.0470134558297</v>
      </c>
      <c r="F94" s="0" t="n">
        <v>32.6362721827675</v>
      </c>
      <c r="G94" s="0" t="n">
        <v>261</v>
      </c>
    </row>
    <row r="95" customFormat="false" ht="15" hidden="false" customHeight="false" outlineLevel="0" collapsed="false">
      <c r="E95" s="0" t="n">
        <v>35.0470100390523</v>
      </c>
      <c r="F95" s="0" t="n">
        <v>32.6362981357684</v>
      </c>
      <c r="G95" s="0" t="n">
        <v>264</v>
      </c>
    </row>
    <row r="96" customFormat="false" ht="15" hidden="false" customHeight="false" outlineLevel="0" collapsed="false">
      <c r="E96" s="0" t="n">
        <v>35.0470079852326</v>
      </c>
      <c r="F96" s="0" t="n">
        <v>32.6363242320219</v>
      </c>
      <c r="G96" s="0" t="n">
        <v>267</v>
      </c>
    </row>
    <row r="97" customFormat="false" ht="15" hidden="false" customHeight="false" outlineLevel="0" collapsed="false">
      <c r="E97" s="0" t="n">
        <v>35.0470073</v>
      </c>
      <c r="F97" s="0" t="n">
        <v>32.6363504</v>
      </c>
      <c r="G97" s="0" t="n">
        <v>270</v>
      </c>
    </row>
    <row r="98" customFormat="false" ht="15" hidden="false" customHeight="false" outlineLevel="0" collapsed="false">
      <c r="E98" s="0" t="n">
        <v>35.0470079852326</v>
      </c>
      <c r="F98" s="0" t="n">
        <v>32.6363765679781</v>
      </c>
      <c r="G98" s="0" t="n">
        <v>273</v>
      </c>
    </row>
    <row r="99" customFormat="false" ht="15" hidden="false" customHeight="false" outlineLevel="0" collapsed="false">
      <c r="E99" s="0" t="n">
        <v>35.0470100390523</v>
      </c>
      <c r="F99" s="0" t="n">
        <v>32.6364026642316</v>
      </c>
      <c r="G99" s="0" t="n">
        <v>276</v>
      </c>
    </row>
    <row r="100" customFormat="false" ht="15" hidden="false" customHeight="false" outlineLevel="0" collapsed="false">
      <c r="E100" s="0" t="n">
        <v>35.0470134558297</v>
      </c>
      <c r="F100" s="0" t="n">
        <v>32.6364286172325</v>
      </c>
      <c r="G100" s="0" t="n">
        <v>279</v>
      </c>
    </row>
    <row r="101" customFormat="false" ht="15" hidden="false" customHeight="false" outlineLevel="0" collapsed="false">
      <c r="E101" s="0" t="n">
        <v>35.0470182261996</v>
      </c>
      <c r="F101" s="0" t="n">
        <v>32.6364543558454</v>
      </c>
      <c r="G101" s="0" t="n">
        <v>282</v>
      </c>
    </row>
    <row r="102" customFormat="false" ht="15" hidden="false" customHeight="false" outlineLevel="0" collapsed="false">
      <c r="E102" s="0" t="n">
        <v>35.0470243370869</v>
      </c>
      <c r="F102" s="0" t="n">
        <v>32.6364798095225</v>
      </c>
      <c r="G102" s="0" t="n">
        <v>285</v>
      </c>
    </row>
    <row r="103" customFormat="false" ht="15" hidden="false" customHeight="false" outlineLevel="0" collapsed="false">
      <c r="E103" s="0" t="n">
        <v>35.0470317717418</v>
      </c>
      <c r="F103" s="0" t="n">
        <v>32.6365049084972</v>
      </c>
      <c r="G103" s="0" t="n">
        <v>288</v>
      </c>
    </row>
    <row r="104" customFormat="false" ht="15" hidden="false" customHeight="false" outlineLevel="0" collapsed="false">
      <c r="E104" s="0" t="n">
        <v>35.0470405097868</v>
      </c>
      <c r="F104" s="0" t="n">
        <v>32.6365295839748</v>
      </c>
      <c r="G104" s="0" t="n">
        <v>291</v>
      </c>
    </row>
    <row r="105" customFormat="false" ht="15" hidden="false" customHeight="false" outlineLevel="0" collapsed="false">
      <c r="E105" s="0" t="n">
        <v>35.0470505272712</v>
      </c>
      <c r="F105" s="0" t="n">
        <v>32.6365537683215</v>
      </c>
      <c r="G105" s="0" t="n">
        <v>294</v>
      </c>
    </row>
    <row r="106" customFormat="false" ht="15" hidden="false" customHeight="false" outlineLevel="0" collapsed="false">
      <c r="E106" s="0" t="n">
        <v>35.0470617967379</v>
      </c>
      <c r="F106" s="0" t="n">
        <v>32.6365773952499</v>
      </c>
      <c r="G106" s="0" t="n">
        <v>297</v>
      </c>
    </row>
    <row r="107" customFormat="false" ht="15" hidden="false" customHeight="false" outlineLevel="0" collapsed="false">
      <c r="E107" s="0" t="n">
        <v>35.0470742872981</v>
      </c>
      <c r="F107" s="0" t="n">
        <v>32.6366004</v>
      </c>
      <c r="G107" s="0" t="n">
        <v>300</v>
      </c>
    </row>
    <row r="108" customFormat="false" ht="15" hidden="false" customHeight="false" outlineLevel="0" collapsed="false">
      <c r="E108" s="0" t="n">
        <v>35.047087964716</v>
      </c>
      <c r="F108" s="0" t="n">
        <v>32.6366227195175</v>
      </c>
      <c r="G108" s="0" t="n">
        <v>303</v>
      </c>
    </row>
    <row r="109" customFormat="false" ht="15" hidden="false" customHeight="false" outlineLevel="0" collapsed="false">
      <c r="E109" s="0" t="n">
        <v>35.0471027915028</v>
      </c>
      <c r="F109" s="0" t="n">
        <v>32.6366442926261</v>
      </c>
      <c r="G109" s="0" t="n">
        <v>306</v>
      </c>
    </row>
    <row r="110" customFormat="false" ht="15" hidden="false" customHeight="false" outlineLevel="0" collapsed="false">
      <c r="E110" s="0" t="n">
        <v>35.0471187270193</v>
      </c>
      <c r="F110" s="0" t="n">
        <v>32.6366650601955</v>
      </c>
      <c r="G110" s="0" t="n">
        <v>309</v>
      </c>
    </row>
    <row r="111" customFormat="false" ht="15" hidden="false" customHeight="false" outlineLevel="0" collapsed="false">
      <c r="E111" s="0" t="n">
        <v>35.0471357275873</v>
      </c>
      <c r="F111" s="0" t="n">
        <v>32.6366849653032</v>
      </c>
      <c r="G111" s="0" t="n">
        <v>312</v>
      </c>
    </row>
    <row r="112" customFormat="false" ht="15" hidden="false" customHeight="false" outlineLevel="0" collapsed="false">
      <c r="E112" s="0" t="n">
        <v>35.0471537466094</v>
      </c>
      <c r="F112" s="0" t="n">
        <v>32.6367039533906</v>
      </c>
      <c r="G112" s="0" t="n">
        <v>315</v>
      </c>
    </row>
    <row r="113" customFormat="false" ht="15" hidden="false" customHeight="false" outlineLevel="0" collapsed="false">
      <c r="E113" s="0" t="n">
        <v>35.0471727346968</v>
      </c>
      <c r="F113" s="0" t="n">
        <v>32.6367219724127</v>
      </c>
      <c r="G113" s="0" t="n">
        <v>318</v>
      </c>
    </row>
    <row r="114" customFormat="false" ht="15" hidden="false" customHeight="false" outlineLevel="0" collapsed="false">
      <c r="E114" s="0" t="n">
        <v>35.0471926398045</v>
      </c>
      <c r="F114" s="0" t="n">
        <v>32.6367389729807</v>
      </c>
      <c r="G114" s="0" t="n">
        <v>321</v>
      </c>
    </row>
    <row r="115" customFormat="false" ht="15" hidden="false" customHeight="false" outlineLevel="0" collapsed="false">
      <c r="E115" s="0" t="n">
        <v>35.0472134073739</v>
      </c>
      <c r="F115" s="0" t="n">
        <v>32.6367549084972</v>
      </c>
      <c r="G115" s="0" t="n">
        <v>324</v>
      </c>
    </row>
    <row r="116" customFormat="false" ht="15" hidden="false" customHeight="false" outlineLevel="0" collapsed="false">
      <c r="E116" s="0" t="n">
        <v>35.0472349804825</v>
      </c>
      <c r="F116" s="0" t="n">
        <v>32.636769735284</v>
      </c>
      <c r="G116" s="0" t="n">
        <v>327</v>
      </c>
    </row>
    <row r="117" customFormat="false" ht="15" hidden="false" customHeight="false" outlineLevel="0" collapsed="false">
      <c r="E117" s="0" t="n">
        <v>35.0472573</v>
      </c>
      <c r="F117" s="0" t="n">
        <v>32.6367834127019</v>
      </c>
      <c r="G117" s="0" t="n">
        <v>330</v>
      </c>
    </row>
    <row r="118" customFormat="false" ht="15" hidden="false" customHeight="false" outlineLevel="0" collapsed="false">
      <c r="E118" s="0" t="n">
        <v>35.0472803047501</v>
      </c>
      <c r="F118" s="0" t="n">
        <v>32.6367959032621</v>
      </c>
      <c r="G118" s="0" t="n">
        <v>333</v>
      </c>
    </row>
    <row r="119" customFormat="false" ht="15" hidden="false" customHeight="false" outlineLevel="0" collapsed="false">
      <c r="E119" s="0" t="n">
        <v>35.0473039316785</v>
      </c>
      <c r="F119" s="0" t="n">
        <v>32.6368071727288</v>
      </c>
      <c r="G119" s="0" t="n">
        <v>336</v>
      </c>
    </row>
    <row r="120" customFormat="false" ht="15" hidden="false" customHeight="false" outlineLevel="0" collapsed="false">
      <c r="E120" s="0" t="n">
        <v>35.0473281160252</v>
      </c>
      <c r="F120" s="0" t="n">
        <v>32.6368171902132</v>
      </c>
      <c r="G120" s="0" t="n">
        <v>339</v>
      </c>
    </row>
    <row r="121" customFormat="false" ht="15" hidden="false" customHeight="false" outlineLevel="0" collapsed="false">
      <c r="E121" s="0" t="n">
        <v>35.0473527915028</v>
      </c>
      <c r="F121" s="0" t="n">
        <v>32.6368259282581</v>
      </c>
      <c r="G121" s="0" t="n">
        <v>342</v>
      </c>
    </row>
    <row r="122" customFormat="false" ht="15" hidden="false" customHeight="false" outlineLevel="0" collapsed="false">
      <c r="E122" s="0" t="n">
        <v>35.0473778904774</v>
      </c>
      <c r="F122" s="0" t="n">
        <v>32.6368333629131</v>
      </c>
      <c r="G122" s="0" t="n">
        <v>345</v>
      </c>
    </row>
    <row r="123" customFormat="false" ht="15" hidden="false" customHeight="false" outlineLevel="0" collapsed="false">
      <c r="E123" s="0" t="n">
        <v>35.0474033441546</v>
      </c>
      <c r="F123" s="0" t="n">
        <v>32.6368394738004</v>
      </c>
      <c r="G123" s="0" t="n">
        <v>348</v>
      </c>
    </row>
    <row r="124" customFormat="false" ht="15" hidden="false" customHeight="false" outlineLevel="0" collapsed="false">
      <c r="E124" s="0" t="n">
        <v>35.0474290827675</v>
      </c>
      <c r="F124" s="0" t="n">
        <v>32.6368442441703</v>
      </c>
      <c r="G124" s="0" t="n">
        <v>351</v>
      </c>
    </row>
    <row r="125" customFormat="false" ht="15" hidden="false" customHeight="false" outlineLevel="0" collapsed="false">
      <c r="E125" s="0" t="n">
        <v>35.0474550357684</v>
      </c>
      <c r="F125" s="0" t="n">
        <v>32.6368476609477</v>
      </c>
      <c r="G125" s="0" t="n">
        <v>354</v>
      </c>
    </row>
    <row r="126" customFormat="false" ht="15" hidden="false" customHeight="false" outlineLevel="0" collapsed="false">
      <c r="E126" s="0" t="n">
        <v>35.0474811320219</v>
      </c>
      <c r="F126" s="0" t="n">
        <v>32.6368497147674</v>
      </c>
      <c r="G126" s="0" t="n">
        <v>357</v>
      </c>
    </row>
    <row r="127" customFormat="false" ht="15" hidden="false" customHeight="false" outlineLevel="0" collapsed="false">
      <c r="E127" s="0" t="n">
        <v>35.0475073</v>
      </c>
      <c r="F127" s="0" t="n">
        <v>32.6368504</v>
      </c>
      <c r="G127" s="0" t="n">
        <v>360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"/>
  <sheetViews>
    <sheetView showFormulas="false" showGridLines="true" showRowColHeaders="true" showZeros="true" rightToLeft="tru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35.047507</v>
      </c>
      <c r="B1" s="0" t="n">
        <v>32.63685</v>
      </c>
    </row>
    <row r="2" customFormat="false" ht="15" hidden="false" customHeight="false" outlineLevel="0" collapsed="false">
      <c r="A2" s="0" t="n">
        <v>35.047539</v>
      </c>
      <c r="B2" s="0" t="n">
        <v>32.636849</v>
      </c>
    </row>
    <row r="3" customFormat="false" ht="15" hidden="false" customHeight="false" outlineLevel="0" collapsed="false">
      <c r="A3" s="0" t="n">
        <v>35.04757</v>
      </c>
      <c r="B3" s="0" t="n">
        <v>32.636846</v>
      </c>
    </row>
    <row r="4" customFormat="false" ht="15" hidden="false" customHeight="false" outlineLevel="0" collapsed="false">
      <c r="A4" s="0" t="n">
        <v>35.047601</v>
      </c>
      <c r="B4" s="0" t="n">
        <v>32.636842</v>
      </c>
    </row>
    <row r="5" customFormat="false" ht="15" hidden="false" customHeight="false" outlineLevel="0" collapsed="false">
      <c r="A5" s="0" t="n">
        <v>35.047632</v>
      </c>
      <c r="B5" s="0" t="n">
        <v>32.636835</v>
      </c>
    </row>
    <row r="6" customFormat="false" ht="15" hidden="false" customHeight="false" outlineLevel="0" collapsed="false">
      <c r="A6" s="0" t="n">
        <v>35.047662</v>
      </c>
      <c r="B6" s="0" t="n">
        <v>32.636826</v>
      </c>
    </row>
    <row r="7" customFormat="false" ht="15" hidden="false" customHeight="false" outlineLevel="0" collapsed="false">
      <c r="A7" s="0" t="n">
        <v>35.047691</v>
      </c>
      <c r="B7" s="0" t="n">
        <v>32.636815</v>
      </c>
    </row>
    <row r="8" customFormat="false" ht="15" hidden="false" customHeight="false" outlineLevel="0" collapsed="false">
      <c r="A8" s="0" t="n">
        <v>35.04772</v>
      </c>
      <c r="B8" s="0" t="n">
        <v>32.636803</v>
      </c>
    </row>
    <row r="9" customFormat="false" ht="15" hidden="false" customHeight="false" outlineLevel="0" collapsed="false">
      <c r="A9" s="0" t="n">
        <v>35.047748</v>
      </c>
      <c r="B9" s="0" t="n">
        <v>32.636789</v>
      </c>
    </row>
    <row r="10" customFormat="false" ht="15" hidden="false" customHeight="false" outlineLevel="0" collapsed="false">
      <c r="A10" s="0" t="n">
        <v>35.047775</v>
      </c>
      <c r="B10" s="0" t="n">
        <v>32.636773</v>
      </c>
    </row>
    <row r="11" customFormat="false" ht="15" hidden="false" customHeight="false" outlineLevel="0" collapsed="false">
      <c r="A11" s="0" t="n">
        <v>35.047801</v>
      </c>
      <c r="B11" s="0" t="n">
        <v>32.636755</v>
      </c>
    </row>
    <row r="12" customFormat="false" ht="15" hidden="false" customHeight="false" outlineLevel="0" collapsed="false">
      <c r="A12" s="0" t="n">
        <v>35.047826</v>
      </c>
      <c r="B12" s="0" t="n">
        <v>32.636736</v>
      </c>
    </row>
    <row r="13" customFormat="false" ht="15" hidden="false" customHeight="false" outlineLevel="0" collapsed="false">
      <c r="A13" s="0" t="n">
        <v>35.04785</v>
      </c>
      <c r="B13" s="0" t="n">
        <v>32.636715</v>
      </c>
    </row>
    <row r="14" customFormat="false" ht="15" hidden="false" customHeight="false" outlineLevel="0" collapsed="false">
      <c r="A14" s="0" t="n">
        <v>35.047872</v>
      </c>
      <c r="B14" s="0" t="n">
        <v>32.636693</v>
      </c>
    </row>
    <row r="15" customFormat="false" ht="15" hidden="false" customHeight="false" outlineLevel="0" collapsed="false">
      <c r="A15" s="0" t="n">
        <v>35.047893</v>
      </c>
      <c r="B15" s="0" t="n">
        <v>32.636669</v>
      </c>
    </row>
    <row r="16" customFormat="false" ht="15" hidden="false" customHeight="false" outlineLevel="0" collapsed="false">
      <c r="A16" s="0" t="n">
        <v>35.047912</v>
      </c>
      <c r="B16" s="0" t="n">
        <v>32.636644</v>
      </c>
    </row>
    <row r="17" customFormat="false" ht="15" hidden="false" customHeight="false" outlineLevel="0" collapsed="false">
      <c r="A17" s="0" t="n">
        <v>35.047929</v>
      </c>
      <c r="B17" s="0" t="n">
        <v>32.636618</v>
      </c>
    </row>
    <row r="18" customFormat="false" ht="15" hidden="false" customHeight="false" outlineLevel="0" collapsed="false">
      <c r="A18" s="0" t="n">
        <v>35.047945</v>
      </c>
      <c r="B18" s="0" t="n">
        <v>32.636591</v>
      </c>
    </row>
    <row r="19" customFormat="false" ht="15" hidden="false" customHeight="false" outlineLevel="0" collapsed="false">
      <c r="A19" s="0" t="n">
        <v>35.04796</v>
      </c>
      <c r="B19" s="0" t="n">
        <v>32.636563</v>
      </c>
    </row>
    <row r="20" customFormat="false" ht="15" hidden="false" customHeight="false" outlineLevel="0" collapsed="false">
      <c r="A20" s="0" t="n">
        <v>35.047972</v>
      </c>
      <c r="B20" s="0" t="n">
        <v>32.636534</v>
      </c>
    </row>
    <row r="21" customFormat="false" ht="15" hidden="false" customHeight="false" outlineLevel="0" collapsed="false">
      <c r="A21" s="0" t="n">
        <v>35.047983</v>
      </c>
      <c r="B21" s="0" t="n">
        <v>32.636505</v>
      </c>
    </row>
    <row r="22" customFormat="false" ht="15" hidden="false" customHeight="false" outlineLevel="0" collapsed="false">
      <c r="A22" s="0" t="n">
        <v>35.047992</v>
      </c>
      <c r="B22" s="0" t="n">
        <v>32.636475</v>
      </c>
    </row>
    <row r="23" customFormat="false" ht="15" hidden="false" customHeight="false" outlineLevel="0" collapsed="false">
      <c r="A23" s="0" t="n">
        <v>35.047998</v>
      </c>
      <c r="B23" s="0" t="n">
        <v>32.636444</v>
      </c>
    </row>
    <row r="24" customFormat="false" ht="15" hidden="false" customHeight="false" outlineLevel="0" collapsed="false">
      <c r="A24" s="0" t="n">
        <v>35.048003</v>
      </c>
      <c r="B24" s="0" t="n">
        <v>32.636413</v>
      </c>
    </row>
    <row r="25" customFormat="false" ht="15" hidden="false" customHeight="false" outlineLevel="0" collapsed="false">
      <c r="A25" s="0" t="n">
        <v>35.048006</v>
      </c>
      <c r="B25" s="0" t="n">
        <v>32.636382</v>
      </c>
    </row>
    <row r="26" customFormat="false" ht="15" hidden="false" customHeight="false" outlineLevel="0" collapsed="false">
      <c r="A26" s="0" t="n">
        <v>35.048007</v>
      </c>
      <c r="B26" s="0" t="n">
        <v>32.63635</v>
      </c>
    </row>
    <row r="27" customFormat="false" ht="15" hidden="false" customHeight="false" outlineLevel="0" collapsed="false">
      <c r="A27" s="0" t="n">
        <v>35.048006</v>
      </c>
      <c r="B27" s="0" t="n">
        <v>32.636319</v>
      </c>
    </row>
    <row r="28" customFormat="false" ht="15" hidden="false" customHeight="false" outlineLevel="0" collapsed="false">
      <c r="A28" s="0" t="n">
        <v>35.048003</v>
      </c>
      <c r="B28" s="0" t="n">
        <v>32.636288</v>
      </c>
    </row>
    <row r="29" customFormat="false" ht="15" hidden="false" customHeight="false" outlineLevel="0" collapsed="false">
      <c r="A29" s="0" t="n">
        <v>35.047998</v>
      </c>
      <c r="B29" s="0" t="n">
        <v>32.636257</v>
      </c>
    </row>
    <row r="30" customFormat="false" ht="15" hidden="false" customHeight="false" outlineLevel="0" collapsed="false">
      <c r="A30" s="0" t="n">
        <v>35.047992</v>
      </c>
      <c r="B30" s="0" t="n">
        <v>32.636226</v>
      </c>
    </row>
    <row r="31" customFormat="false" ht="15" hidden="false" customHeight="false" outlineLevel="0" collapsed="false">
      <c r="A31" s="0" t="n">
        <v>35.047983</v>
      </c>
      <c r="B31" s="0" t="n">
        <v>32.636196</v>
      </c>
    </row>
    <row r="32" customFormat="false" ht="15" hidden="false" customHeight="false" outlineLevel="0" collapsed="false">
      <c r="A32" s="0" t="n">
        <v>35.047972</v>
      </c>
      <c r="B32" s="0" t="n">
        <v>32.636166</v>
      </c>
    </row>
    <row r="33" customFormat="false" ht="15" hidden="false" customHeight="false" outlineLevel="0" collapsed="false">
      <c r="A33" s="0" t="n">
        <v>35.04796</v>
      </c>
      <c r="B33" s="0" t="n">
        <v>32.636138</v>
      </c>
    </row>
    <row r="34" customFormat="false" ht="15" hidden="false" customHeight="false" outlineLevel="0" collapsed="false">
      <c r="A34" s="0" t="n">
        <v>35.047945</v>
      </c>
      <c r="B34" s="0" t="n">
        <v>32.63611</v>
      </c>
    </row>
    <row r="35" customFormat="false" ht="15" hidden="false" customHeight="false" outlineLevel="0" collapsed="false">
      <c r="A35" s="0" t="n">
        <v>35.047929</v>
      </c>
      <c r="B35" s="0" t="n">
        <v>32.636082</v>
      </c>
    </row>
    <row r="36" customFormat="false" ht="15" hidden="false" customHeight="false" outlineLevel="0" collapsed="false">
      <c r="A36" s="0" t="n">
        <v>35.047912</v>
      </c>
      <c r="B36" s="0" t="n">
        <v>32.636057</v>
      </c>
    </row>
    <row r="37" customFormat="false" ht="15" hidden="false" customHeight="false" outlineLevel="0" collapsed="false">
      <c r="A37" s="0" t="n">
        <v>35.047893</v>
      </c>
      <c r="B37" s="0" t="n">
        <v>32.636032</v>
      </c>
    </row>
    <row r="38" customFormat="false" ht="15" hidden="false" customHeight="false" outlineLevel="0" collapsed="false">
      <c r="A38" s="0" t="n">
        <v>35.047872</v>
      </c>
      <c r="B38" s="0" t="n">
        <v>32.636008</v>
      </c>
    </row>
    <row r="39" customFormat="false" ht="15" hidden="false" customHeight="false" outlineLevel="0" collapsed="false">
      <c r="A39" s="0" t="n">
        <v>35.04785</v>
      </c>
      <c r="B39" s="0" t="n">
        <v>32.635986</v>
      </c>
    </row>
    <row r="40" customFormat="false" ht="15" hidden="false" customHeight="false" outlineLevel="0" collapsed="false">
      <c r="A40" s="0" t="n">
        <v>35.047826</v>
      </c>
      <c r="B40" s="0" t="n">
        <v>32.635965</v>
      </c>
    </row>
    <row r="41" customFormat="false" ht="15" hidden="false" customHeight="false" outlineLevel="0" collapsed="false">
      <c r="A41" s="0" t="n">
        <v>35.047801</v>
      </c>
      <c r="B41" s="0" t="n">
        <v>32.635946</v>
      </c>
    </row>
    <row r="42" customFormat="false" ht="15" hidden="false" customHeight="false" outlineLevel="0" collapsed="false">
      <c r="A42" s="0" t="n">
        <v>35.047775</v>
      </c>
      <c r="B42" s="0" t="n">
        <v>32.635928</v>
      </c>
    </row>
    <row r="43" customFormat="false" ht="15" hidden="false" customHeight="false" outlineLevel="0" collapsed="false">
      <c r="A43" s="0" t="n">
        <v>35.047748</v>
      </c>
      <c r="B43" s="0" t="n">
        <v>32.635912</v>
      </c>
    </row>
    <row r="44" customFormat="false" ht="15" hidden="false" customHeight="false" outlineLevel="0" collapsed="false">
      <c r="A44" s="0" t="n">
        <v>35.04772</v>
      </c>
      <c r="B44" s="0" t="n">
        <v>32.635898</v>
      </c>
    </row>
    <row r="45" customFormat="false" ht="15" hidden="false" customHeight="false" outlineLevel="0" collapsed="false">
      <c r="A45" s="0" t="n">
        <v>35.047691</v>
      </c>
      <c r="B45" s="0" t="n">
        <v>32.635886</v>
      </c>
    </row>
    <row r="46" customFormat="false" ht="15" hidden="false" customHeight="false" outlineLevel="0" collapsed="false">
      <c r="A46" s="0" t="n">
        <v>35.047662</v>
      </c>
      <c r="B46" s="0" t="n">
        <v>32.635875</v>
      </c>
    </row>
    <row r="47" customFormat="false" ht="15" hidden="false" customHeight="false" outlineLevel="0" collapsed="false">
      <c r="A47" s="0" t="n">
        <v>35.047632</v>
      </c>
      <c r="B47" s="0" t="n">
        <v>32.635866</v>
      </c>
    </row>
    <row r="48" customFormat="false" ht="15" hidden="false" customHeight="false" outlineLevel="0" collapsed="false">
      <c r="A48" s="0" t="n">
        <v>35.047601</v>
      </c>
      <c r="B48" s="0" t="n">
        <v>32.635859</v>
      </c>
    </row>
    <row r="49" customFormat="false" ht="15" hidden="false" customHeight="false" outlineLevel="0" collapsed="false">
      <c r="A49" s="0" t="n">
        <v>35.04757</v>
      </c>
      <c r="B49" s="0" t="n">
        <v>32.635854</v>
      </c>
    </row>
    <row r="50" customFormat="false" ht="15" hidden="false" customHeight="false" outlineLevel="0" collapsed="false">
      <c r="A50" s="0" t="n">
        <v>35.047539</v>
      </c>
      <c r="B50" s="0" t="n">
        <v>32.635851</v>
      </c>
    </row>
    <row r="51" customFormat="false" ht="15" hidden="false" customHeight="false" outlineLevel="0" collapsed="false">
      <c r="A51" s="0" t="n">
        <v>35.047507</v>
      </c>
      <c r="B51" s="0" t="n">
        <v>32.63585</v>
      </c>
    </row>
    <row r="52" customFormat="false" ht="15" hidden="false" customHeight="false" outlineLevel="0" collapsed="false">
      <c r="A52" s="0" t="n">
        <v>35.047476</v>
      </c>
      <c r="B52" s="0" t="n">
        <v>32.635851</v>
      </c>
    </row>
    <row r="53" customFormat="false" ht="15" hidden="false" customHeight="false" outlineLevel="0" collapsed="false">
      <c r="A53" s="0" t="n">
        <v>35.047445</v>
      </c>
      <c r="B53" s="0" t="n">
        <v>32.635854</v>
      </c>
    </row>
    <row r="54" customFormat="false" ht="15" hidden="false" customHeight="false" outlineLevel="0" collapsed="false">
      <c r="A54" s="0" t="n">
        <v>35.047414</v>
      </c>
      <c r="B54" s="0" t="n">
        <v>32.635859</v>
      </c>
    </row>
    <row r="55" customFormat="false" ht="15" hidden="false" customHeight="false" outlineLevel="0" collapsed="false">
      <c r="A55" s="0" t="n">
        <v>35.047383</v>
      </c>
      <c r="B55" s="0" t="n">
        <v>32.635866</v>
      </c>
    </row>
    <row r="56" customFormat="false" ht="15" hidden="false" customHeight="false" outlineLevel="0" collapsed="false">
      <c r="A56" s="0" t="n">
        <v>35.047353</v>
      </c>
      <c r="B56" s="0" t="n">
        <v>32.635875</v>
      </c>
    </row>
    <row r="57" customFormat="false" ht="15" hidden="false" customHeight="false" outlineLevel="0" collapsed="false">
      <c r="A57" s="0" t="n">
        <v>35.047323</v>
      </c>
      <c r="B57" s="0" t="n">
        <v>32.635886</v>
      </c>
    </row>
    <row r="58" customFormat="false" ht="15" hidden="false" customHeight="false" outlineLevel="0" collapsed="false">
      <c r="A58" s="0" t="n">
        <v>35.047294</v>
      </c>
      <c r="B58" s="0" t="n">
        <v>32.635898</v>
      </c>
    </row>
    <row r="59" customFormat="false" ht="15" hidden="false" customHeight="false" outlineLevel="0" collapsed="false">
      <c r="A59" s="0" t="n">
        <v>35.047266</v>
      </c>
      <c r="B59" s="0" t="n">
        <v>32.635912</v>
      </c>
    </row>
    <row r="60" customFormat="false" ht="15" hidden="false" customHeight="false" outlineLevel="0" collapsed="false">
      <c r="A60" s="0" t="n">
        <v>35.047239</v>
      </c>
      <c r="B60" s="0" t="n">
        <v>32.635928</v>
      </c>
    </row>
    <row r="61" customFormat="false" ht="15" hidden="false" customHeight="false" outlineLevel="0" collapsed="false">
      <c r="A61" s="0" t="n">
        <v>35.047213</v>
      </c>
      <c r="B61" s="0" t="n">
        <v>32.635946</v>
      </c>
    </row>
    <row r="62" customFormat="false" ht="15" hidden="false" customHeight="false" outlineLevel="0" collapsed="false">
      <c r="A62" s="0" t="n">
        <v>35.047189</v>
      </c>
      <c r="B62" s="0" t="n">
        <v>32.635965</v>
      </c>
    </row>
    <row r="63" customFormat="false" ht="15" hidden="false" customHeight="false" outlineLevel="0" collapsed="false">
      <c r="A63" s="0" t="n">
        <v>35.047165</v>
      </c>
      <c r="B63" s="0" t="n">
        <v>32.635986</v>
      </c>
    </row>
    <row r="64" customFormat="false" ht="15" hidden="false" customHeight="false" outlineLevel="0" collapsed="false">
      <c r="A64" s="0" t="n">
        <v>35.047143</v>
      </c>
      <c r="B64" s="0" t="n">
        <v>32.636008</v>
      </c>
    </row>
    <row r="65" customFormat="false" ht="15" hidden="false" customHeight="false" outlineLevel="0" collapsed="false">
      <c r="A65" s="0" t="n">
        <v>35.047122</v>
      </c>
      <c r="B65" s="0" t="n">
        <v>32.636032</v>
      </c>
    </row>
    <row r="66" customFormat="false" ht="15" hidden="false" customHeight="false" outlineLevel="0" collapsed="false">
      <c r="A66" s="0" t="n">
        <v>35.047103</v>
      </c>
      <c r="B66" s="0" t="n">
        <v>32.636057</v>
      </c>
    </row>
    <row r="67" customFormat="false" ht="15" hidden="false" customHeight="false" outlineLevel="0" collapsed="false">
      <c r="A67" s="0" t="n">
        <v>35.047085</v>
      </c>
      <c r="B67" s="0" t="n">
        <v>32.636082</v>
      </c>
    </row>
    <row r="68" customFormat="false" ht="15" hidden="false" customHeight="false" outlineLevel="0" collapsed="false">
      <c r="A68" s="0" t="n">
        <v>35.047069</v>
      </c>
      <c r="B68" s="0" t="n">
        <v>32.63611</v>
      </c>
    </row>
    <row r="69" customFormat="false" ht="15" hidden="false" customHeight="false" outlineLevel="0" collapsed="false">
      <c r="A69" s="0" t="n">
        <v>35.047055</v>
      </c>
      <c r="B69" s="0" t="n">
        <v>32.636138</v>
      </c>
    </row>
    <row r="70" customFormat="false" ht="15" hidden="false" customHeight="false" outlineLevel="0" collapsed="false">
      <c r="A70" s="0" t="n">
        <v>35.047042</v>
      </c>
      <c r="B70" s="0" t="n">
        <v>32.636166</v>
      </c>
    </row>
    <row r="71" customFormat="false" ht="15" hidden="false" customHeight="false" outlineLevel="0" collapsed="false">
      <c r="A71" s="0" t="n">
        <v>35.047032</v>
      </c>
      <c r="B71" s="0" t="n">
        <v>32.636196</v>
      </c>
    </row>
    <row r="72" customFormat="false" ht="15" hidden="false" customHeight="false" outlineLevel="0" collapsed="false">
      <c r="A72" s="0" t="n">
        <v>35.047023</v>
      </c>
      <c r="B72" s="0" t="n">
        <v>32.636226</v>
      </c>
    </row>
    <row r="73" customFormat="false" ht="15" hidden="false" customHeight="false" outlineLevel="0" collapsed="false">
      <c r="A73" s="0" t="n">
        <v>35.047016</v>
      </c>
      <c r="B73" s="0" t="n">
        <v>32.636257</v>
      </c>
    </row>
    <row r="74" customFormat="false" ht="15" hidden="false" customHeight="false" outlineLevel="0" collapsed="false">
      <c r="A74" s="0" t="n">
        <v>35.047011</v>
      </c>
      <c r="B74" s="0" t="n">
        <v>32.636288</v>
      </c>
    </row>
    <row r="75" customFormat="false" ht="15" hidden="false" customHeight="false" outlineLevel="0" collapsed="false">
      <c r="A75" s="0" t="n">
        <v>35.047008</v>
      </c>
      <c r="B75" s="0" t="n">
        <v>32.636319</v>
      </c>
    </row>
    <row r="76" customFormat="false" ht="15" hidden="false" customHeight="false" outlineLevel="0" collapsed="false">
      <c r="A76" s="0" t="n">
        <v>35.047007</v>
      </c>
      <c r="B76" s="0" t="n">
        <v>32.63635</v>
      </c>
    </row>
    <row r="77" customFormat="false" ht="15" hidden="false" customHeight="false" outlineLevel="0" collapsed="false">
      <c r="A77" s="0" t="n">
        <v>35.047008</v>
      </c>
      <c r="B77" s="0" t="n">
        <v>32.636382</v>
      </c>
    </row>
    <row r="78" customFormat="false" ht="15" hidden="false" customHeight="false" outlineLevel="0" collapsed="false">
      <c r="A78" s="0" t="n">
        <v>35.047011</v>
      </c>
      <c r="B78" s="0" t="n">
        <v>32.636413</v>
      </c>
    </row>
    <row r="79" customFormat="false" ht="15" hidden="false" customHeight="false" outlineLevel="0" collapsed="false">
      <c r="A79" s="0" t="n">
        <v>35.047016</v>
      </c>
      <c r="B79" s="0" t="n">
        <v>32.636444</v>
      </c>
    </row>
    <row r="80" customFormat="false" ht="15" hidden="false" customHeight="false" outlineLevel="0" collapsed="false">
      <c r="A80" s="0" t="n">
        <v>35.047023</v>
      </c>
      <c r="B80" s="0" t="n">
        <v>32.636475</v>
      </c>
    </row>
    <row r="81" customFormat="false" ht="15" hidden="false" customHeight="false" outlineLevel="0" collapsed="false">
      <c r="A81" s="0" t="n">
        <v>35.047032</v>
      </c>
      <c r="B81" s="0" t="n">
        <v>32.636505</v>
      </c>
    </row>
    <row r="82" customFormat="false" ht="15" hidden="false" customHeight="false" outlineLevel="0" collapsed="false">
      <c r="A82" s="0" t="n">
        <v>35.047042</v>
      </c>
      <c r="B82" s="0" t="n">
        <v>32.636534</v>
      </c>
    </row>
    <row r="83" customFormat="false" ht="15" hidden="false" customHeight="false" outlineLevel="0" collapsed="false">
      <c r="A83" s="0" t="n">
        <v>35.047055</v>
      </c>
      <c r="B83" s="0" t="n">
        <v>32.636563</v>
      </c>
    </row>
    <row r="84" customFormat="false" ht="15" hidden="false" customHeight="false" outlineLevel="0" collapsed="false">
      <c r="A84" s="0" t="n">
        <v>35.047069</v>
      </c>
      <c r="B84" s="0" t="n">
        <v>32.636591</v>
      </c>
    </row>
    <row r="85" customFormat="false" ht="15" hidden="false" customHeight="false" outlineLevel="0" collapsed="false">
      <c r="A85" s="0" t="n">
        <v>35.047085</v>
      </c>
      <c r="B85" s="0" t="n">
        <v>32.636618</v>
      </c>
    </row>
    <row r="86" customFormat="false" ht="15" hidden="false" customHeight="false" outlineLevel="0" collapsed="false">
      <c r="A86" s="0" t="n">
        <v>35.047103</v>
      </c>
      <c r="B86" s="0" t="n">
        <v>32.636644</v>
      </c>
    </row>
    <row r="87" customFormat="false" ht="15" hidden="false" customHeight="false" outlineLevel="0" collapsed="false">
      <c r="A87" s="0" t="n">
        <v>35.047122</v>
      </c>
      <c r="B87" s="0" t="n">
        <v>32.636669</v>
      </c>
    </row>
    <row r="88" customFormat="false" ht="15" hidden="false" customHeight="false" outlineLevel="0" collapsed="false">
      <c r="A88" s="0" t="n">
        <v>35.047143</v>
      </c>
      <c r="B88" s="0" t="n">
        <v>32.636693</v>
      </c>
    </row>
    <row r="89" customFormat="false" ht="15" hidden="false" customHeight="false" outlineLevel="0" collapsed="false">
      <c r="A89" s="0" t="n">
        <v>35.047165</v>
      </c>
      <c r="B89" s="0" t="n">
        <v>32.636715</v>
      </c>
    </row>
    <row r="90" customFormat="false" ht="15" hidden="false" customHeight="false" outlineLevel="0" collapsed="false">
      <c r="A90" s="0" t="n">
        <v>35.047189</v>
      </c>
      <c r="B90" s="0" t="n">
        <v>32.636736</v>
      </c>
    </row>
    <row r="91" customFormat="false" ht="15" hidden="false" customHeight="false" outlineLevel="0" collapsed="false">
      <c r="A91" s="0" t="n">
        <v>35.047213</v>
      </c>
      <c r="B91" s="0" t="n">
        <v>32.636755</v>
      </c>
    </row>
    <row r="92" customFormat="false" ht="15" hidden="false" customHeight="false" outlineLevel="0" collapsed="false">
      <c r="A92" s="0" t="n">
        <v>35.047239</v>
      </c>
      <c r="B92" s="0" t="n">
        <v>32.636773</v>
      </c>
    </row>
    <row r="93" customFormat="false" ht="15" hidden="false" customHeight="false" outlineLevel="0" collapsed="false">
      <c r="A93" s="0" t="n">
        <v>35.047266</v>
      </c>
      <c r="B93" s="0" t="n">
        <v>32.636789</v>
      </c>
    </row>
    <row r="94" customFormat="false" ht="15" hidden="false" customHeight="false" outlineLevel="0" collapsed="false">
      <c r="A94" s="0" t="n">
        <v>35.047294</v>
      </c>
      <c r="B94" s="0" t="n">
        <v>32.636803</v>
      </c>
    </row>
    <row r="95" customFormat="false" ht="15" hidden="false" customHeight="false" outlineLevel="0" collapsed="false">
      <c r="A95" s="0" t="n">
        <v>35.047323</v>
      </c>
      <c r="B95" s="0" t="n">
        <v>32.636815</v>
      </c>
    </row>
    <row r="96" customFormat="false" ht="15" hidden="false" customHeight="false" outlineLevel="0" collapsed="false">
      <c r="A96" s="0" t="n">
        <v>35.047353</v>
      </c>
      <c r="B96" s="0" t="n">
        <v>32.636826</v>
      </c>
    </row>
    <row r="97" customFormat="false" ht="15" hidden="false" customHeight="false" outlineLevel="0" collapsed="false">
      <c r="A97" s="0" t="n">
        <v>35.047383</v>
      </c>
      <c r="B97" s="0" t="n">
        <v>32.636835</v>
      </c>
    </row>
    <row r="98" customFormat="false" ht="15" hidden="false" customHeight="false" outlineLevel="0" collapsed="false">
      <c r="A98" s="0" t="n">
        <v>35.047414</v>
      </c>
      <c r="B98" s="0" t="n">
        <v>32.636842</v>
      </c>
    </row>
    <row r="99" customFormat="false" ht="15" hidden="false" customHeight="false" outlineLevel="0" collapsed="false">
      <c r="A99" s="0" t="n">
        <v>35.047445</v>
      </c>
      <c r="B99" s="0" t="n">
        <v>32.636846</v>
      </c>
    </row>
    <row r="100" customFormat="false" ht="15" hidden="false" customHeight="false" outlineLevel="0" collapsed="false">
      <c r="A100" s="0" t="n">
        <v>35.047476</v>
      </c>
      <c r="B100" s="0" t="n">
        <v>32.636849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true" tabSelected="true" showOutlineSymbols="true" defaultGridColor="true" view="normal" topLeftCell="A67" colorId="64" zoomScale="100" zoomScaleNormal="100" zoomScalePageLayoutView="100" workbookViewId="0">
      <selection pane="topLeft" activeCell="B102" activeCellId="0" sqref="B10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4"/>
    <col collapsed="false" customWidth="true" hidden="false" outlineLevel="0" max="3" min="3" style="0" width="11.17"/>
  </cols>
  <sheetData>
    <row r="1" customFormat="false" ht="13.8" hidden="false" customHeight="false" outlineLevel="0" collapsed="false">
      <c r="A1" s="11"/>
      <c r="B1" s="11" t="s">
        <v>12</v>
      </c>
      <c r="C1" s="11" t="s">
        <v>13</v>
      </c>
    </row>
    <row r="2" customFormat="false" ht="13.8" hidden="false" customHeight="false" outlineLevel="0" collapsed="false">
      <c r="A2" s="11"/>
      <c r="B2" s="11" t="s">
        <v>14</v>
      </c>
      <c r="C2" s="11" t="s">
        <v>13</v>
      </c>
    </row>
    <row r="3" customFormat="false" ht="13.8" hidden="false" customHeight="false" outlineLevel="0" collapsed="false">
      <c r="A3" s="11"/>
      <c r="B3" s="11" t="s">
        <v>15</v>
      </c>
      <c r="C3" s="11" t="s">
        <v>13</v>
      </c>
    </row>
    <row r="4" customFormat="false" ht="13.8" hidden="false" customHeight="false" outlineLevel="0" collapsed="false">
      <c r="A4" s="11"/>
      <c r="B4" s="11" t="s">
        <v>16</v>
      </c>
      <c r="C4" s="11" t="s">
        <v>17</v>
      </c>
    </row>
    <row r="5" customFormat="false" ht="13.8" hidden="false" customHeight="false" outlineLevel="0" collapsed="false">
      <c r="A5" s="11"/>
      <c r="B5" s="11" t="s">
        <v>18</v>
      </c>
      <c r="C5" s="11" t="s">
        <v>19</v>
      </c>
    </row>
    <row r="6" customFormat="false" ht="13.8" hidden="false" customHeight="false" outlineLevel="0" collapsed="false">
      <c r="A6" s="11"/>
      <c r="B6" s="11" t="s">
        <v>20</v>
      </c>
      <c r="C6" s="11" t="s">
        <v>21</v>
      </c>
    </row>
    <row r="7" customFormat="false" ht="13.8" hidden="false" customHeight="false" outlineLevel="0" collapsed="false">
      <c r="A7" s="11"/>
      <c r="B7" s="11" t="s">
        <v>22</v>
      </c>
      <c r="C7" s="11" t="s">
        <v>23</v>
      </c>
    </row>
    <row r="8" customFormat="false" ht="13.8" hidden="false" customHeight="false" outlineLevel="0" collapsed="false">
      <c r="A8" s="11"/>
      <c r="B8" s="11" t="s">
        <v>24</v>
      </c>
      <c r="C8" s="11" t="s">
        <v>25</v>
      </c>
    </row>
    <row r="9" customFormat="false" ht="13.8" hidden="false" customHeight="false" outlineLevel="0" collapsed="false">
      <c r="A9" s="11"/>
      <c r="B9" s="11" t="s">
        <v>26</v>
      </c>
      <c r="C9" s="11" t="s">
        <v>27</v>
      </c>
    </row>
    <row r="10" customFormat="false" ht="13.8" hidden="false" customHeight="false" outlineLevel="0" collapsed="false">
      <c r="A10" s="11"/>
      <c r="B10" s="11" t="s">
        <v>28</v>
      </c>
      <c r="C10" s="11" t="s">
        <v>29</v>
      </c>
    </row>
    <row r="11" customFormat="false" ht="13.8" hidden="false" customHeight="false" outlineLevel="0" collapsed="false">
      <c r="A11" s="11"/>
      <c r="B11" s="11" t="s">
        <v>30</v>
      </c>
      <c r="C11" s="11" t="s">
        <v>31</v>
      </c>
    </row>
    <row r="12" customFormat="false" ht="13.8" hidden="false" customHeight="false" outlineLevel="0" collapsed="false">
      <c r="A12" s="11"/>
      <c r="B12" s="11" t="s">
        <v>32</v>
      </c>
      <c r="C12" s="11" t="s">
        <v>33</v>
      </c>
    </row>
    <row r="13" customFormat="false" ht="13.8" hidden="false" customHeight="false" outlineLevel="0" collapsed="false">
      <c r="A13" s="11"/>
      <c r="B13" s="11" t="s">
        <v>34</v>
      </c>
      <c r="C13" s="11" t="s">
        <v>35</v>
      </c>
    </row>
    <row r="14" customFormat="false" ht="13.8" hidden="false" customHeight="false" outlineLevel="0" collapsed="false">
      <c r="A14" s="11"/>
      <c r="B14" s="11" t="s">
        <v>36</v>
      </c>
      <c r="C14" s="11" t="s">
        <v>37</v>
      </c>
    </row>
    <row r="15" customFormat="false" ht="13.8" hidden="false" customHeight="false" outlineLevel="0" collapsed="false">
      <c r="A15" s="11"/>
      <c r="B15" s="11" t="s">
        <v>38</v>
      </c>
      <c r="C15" s="11" t="s">
        <v>39</v>
      </c>
    </row>
    <row r="16" customFormat="false" ht="13.8" hidden="false" customHeight="false" outlineLevel="0" collapsed="false">
      <c r="A16" s="11"/>
      <c r="B16" s="11" t="s">
        <v>40</v>
      </c>
      <c r="C16" s="11" t="s">
        <v>41</v>
      </c>
    </row>
    <row r="17" customFormat="false" ht="13.8" hidden="false" customHeight="false" outlineLevel="0" collapsed="false">
      <c r="A17" s="11"/>
      <c r="B17" s="11" t="s">
        <v>42</v>
      </c>
      <c r="C17" s="11" t="s">
        <v>43</v>
      </c>
    </row>
    <row r="18" customFormat="false" ht="13.8" hidden="false" customHeight="false" outlineLevel="0" collapsed="false">
      <c r="A18" s="11"/>
      <c r="B18" s="11" t="s">
        <v>44</v>
      </c>
      <c r="C18" s="11" t="s">
        <v>45</v>
      </c>
    </row>
    <row r="19" customFormat="false" ht="13.8" hidden="false" customHeight="false" outlineLevel="0" collapsed="false">
      <c r="A19" s="11"/>
      <c r="B19" s="11" t="s">
        <v>46</v>
      </c>
      <c r="C19" s="11" t="s">
        <v>47</v>
      </c>
    </row>
    <row r="20" customFormat="false" ht="13.8" hidden="false" customHeight="false" outlineLevel="0" collapsed="false">
      <c r="A20" s="11"/>
      <c r="B20" s="11" t="s">
        <v>48</v>
      </c>
      <c r="C20" s="11" t="s">
        <v>49</v>
      </c>
    </row>
    <row r="21" customFormat="false" ht="13.8" hidden="false" customHeight="false" outlineLevel="0" collapsed="false">
      <c r="A21" s="11"/>
      <c r="B21" s="11" t="s">
        <v>50</v>
      </c>
      <c r="C21" s="11" t="s">
        <v>51</v>
      </c>
    </row>
    <row r="22" customFormat="false" ht="13.8" hidden="false" customHeight="false" outlineLevel="0" collapsed="false">
      <c r="A22" s="11"/>
      <c r="B22" s="11" t="s">
        <v>52</v>
      </c>
      <c r="C22" s="11" t="s">
        <v>53</v>
      </c>
    </row>
    <row r="23" customFormat="false" ht="13.8" hidden="false" customHeight="false" outlineLevel="0" collapsed="false">
      <c r="A23" s="11"/>
      <c r="B23" s="11" t="s">
        <v>52</v>
      </c>
      <c r="C23" s="11" t="s">
        <v>54</v>
      </c>
    </row>
    <row r="24" customFormat="false" ht="13.8" hidden="false" customHeight="false" outlineLevel="0" collapsed="false">
      <c r="A24" s="11"/>
      <c r="B24" s="11" t="s">
        <v>55</v>
      </c>
      <c r="C24" s="11" t="s">
        <v>56</v>
      </c>
    </row>
    <row r="25" customFormat="false" ht="13.8" hidden="false" customHeight="false" outlineLevel="0" collapsed="false">
      <c r="A25" s="11"/>
      <c r="B25" s="11" t="s">
        <v>55</v>
      </c>
      <c r="C25" s="11" t="s">
        <v>57</v>
      </c>
    </row>
    <row r="26" customFormat="false" ht="13.8" hidden="false" customHeight="false" outlineLevel="0" collapsed="false">
      <c r="A26" s="11"/>
      <c r="B26" s="11" t="s">
        <v>55</v>
      </c>
      <c r="C26" s="11" t="s">
        <v>58</v>
      </c>
    </row>
    <row r="27" customFormat="false" ht="13.8" hidden="false" customHeight="false" outlineLevel="0" collapsed="false">
      <c r="A27" s="11"/>
      <c r="B27" s="11" t="s">
        <v>55</v>
      </c>
      <c r="C27" s="11" t="s">
        <v>59</v>
      </c>
    </row>
    <row r="28" customFormat="false" ht="13.8" hidden="false" customHeight="false" outlineLevel="0" collapsed="false">
      <c r="A28" s="11"/>
      <c r="B28" s="11" t="s">
        <v>55</v>
      </c>
      <c r="C28" s="11" t="s">
        <v>60</v>
      </c>
    </row>
    <row r="29" customFormat="false" ht="13.8" hidden="false" customHeight="false" outlineLevel="0" collapsed="false">
      <c r="A29" s="11"/>
      <c r="B29" s="11" t="s">
        <v>52</v>
      </c>
      <c r="C29" s="11" t="s">
        <v>61</v>
      </c>
    </row>
    <row r="30" customFormat="false" ht="13.8" hidden="false" customHeight="false" outlineLevel="0" collapsed="false">
      <c r="A30" s="11"/>
      <c r="B30" s="11" t="s">
        <v>52</v>
      </c>
      <c r="C30" s="11" t="s">
        <v>62</v>
      </c>
    </row>
    <row r="31" customFormat="false" ht="13.8" hidden="false" customHeight="false" outlineLevel="0" collapsed="false">
      <c r="A31" s="11"/>
      <c r="B31" s="11" t="s">
        <v>50</v>
      </c>
      <c r="C31" s="11" t="s">
        <v>63</v>
      </c>
    </row>
    <row r="32" customFormat="false" ht="13.8" hidden="false" customHeight="false" outlineLevel="0" collapsed="false">
      <c r="A32" s="11"/>
      <c r="B32" s="11" t="s">
        <v>48</v>
      </c>
      <c r="C32" s="11" t="s">
        <v>64</v>
      </c>
    </row>
    <row r="33" customFormat="false" ht="13.8" hidden="false" customHeight="false" outlineLevel="0" collapsed="false">
      <c r="A33" s="11"/>
      <c r="B33" s="11" t="s">
        <v>46</v>
      </c>
      <c r="C33" s="11" t="s">
        <v>65</v>
      </c>
    </row>
    <row r="34" customFormat="false" ht="13.8" hidden="false" customHeight="false" outlineLevel="0" collapsed="false">
      <c r="A34" s="11"/>
      <c r="B34" s="11" t="s">
        <v>44</v>
      </c>
      <c r="C34" s="11" t="s">
        <v>66</v>
      </c>
    </row>
    <row r="35" customFormat="false" ht="13.8" hidden="false" customHeight="false" outlineLevel="0" collapsed="false">
      <c r="A35" s="11"/>
      <c r="B35" s="11" t="s">
        <v>42</v>
      </c>
      <c r="C35" s="11" t="s">
        <v>67</v>
      </c>
    </row>
    <row r="36" customFormat="false" ht="13.8" hidden="false" customHeight="false" outlineLevel="0" collapsed="false">
      <c r="A36" s="11"/>
      <c r="B36" s="11" t="s">
        <v>40</v>
      </c>
      <c r="C36" s="11" t="s">
        <v>68</v>
      </c>
    </row>
    <row r="37" customFormat="false" ht="13.8" hidden="false" customHeight="false" outlineLevel="0" collapsed="false">
      <c r="A37" s="11"/>
      <c r="B37" s="11" t="s">
        <v>38</v>
      </c>
      <c r="C37" s="11" t="s">
        <v>69</v>
      </c>
    </row>
    <row r="38" customFormat="false" ht="13.8" hidden="false" customHeight="false" outlineLevel="0" collapsed="false">
      <c r="A38" s="11"/>
      <c r="B38" s="11" t="s">
        <v>36</v>
      </c>
      <c r="C38" s="11" t="s">
        <v>70</v>
      </c>
    </row>
    <row r="39" customFormat="false" ht="13.8" hidden="false" customHeight="false" outlineLevel="0" collapsed="false">
      <c r="A39" s="11"/>
      <c r="B39" s="11" t="s">
        <v>34</v>
      </c>
      <c r="C39" s="11" t="s">
        <v>71</v>
      </c>
    </row>
    <row r="40" customFormat="false" ht="13.8" hidden="false" customHeight="false" outlineLevel="0" collapsed="false">
      <c r="A40" s="11"/>
      <c r="B40" s="11" t="s">
        <v>32</v>
      </c>
      <c r="C40" s="11" t="s">
        <v>72</v>
      </c>
    </row>
    <row r="41" customFormat="false" ht="13.8" hidden="false" customHeight="false" outlineLevel="0" collapsed="false">
      <c r="A41" s="11"/>
      <c r="B41" s="11" t="s">
        <v>30</v>
      </c>
      <c r="C41" s="11" t="s">
        <v>73</v>
      </c>
    </row>
    <row r="42" customFormat="false" ht="13.8" hidden="false" customHeight="false" outlineLevel="0" collapsed="false">
      <c r="A42" s="11"/>
      <c r="B42" s="11" t="s">
        <v>28</v>
      </c>
      <c r="C42" s="11" t="s">
        <v>74</v>
      </c>
    </row>
    <row r="43" customFormat="false" ht="13.8" hidden="false" customHeight="false" outlineLevel="0" collapsed="false">
      <c r="A43" s="11"/>
      <c r="B43" s="11" t="s">
        <v>26</v>
      </c>
      <c r="C43" s="11" t="s">
        <v>75</v>
      </c>
    </row>
    <row r="44" customFormat="false" ht="13.8" hidden="false" customHeight="false" outlineLevel="0" collapsed="false">
      <c r="A44" s="11"/>
      <c r="B44" s="11" t="s">
        <v>24</v>
      </c>
      <c r="C44" s="11" t="s">
        <v>76</v>
      </c>
    </row>
    <row r="45" customFormat="false" ht="13.8" hidden="false" customHeight="false" outlineLevel="0" collapsed="false">
      <c r="A45" s="11"/>
      <c r="B45" s="11" t="s">
        <v>22</v>
      </c>
      <c r="C45" s="11" t="s">
        <v>77</v>
      </c>
    </row>
    <row r="46" customFormat="false" ht="13.8" hidden="false" customHeight="false" outlineLevel="0" collapsed="false">
      <c r="A46" s="11"/>
      <c r="B46" s="11" t="s">
        <v>20</v>
      </c>
      <c r="C46" s="11" t="s">
        <v>78</v>
      </c>
    </row>
    <row r="47" customFormat="false" ht="13.8" hidden="false" customHeight="false" outlineLevel="0" collapsed="false">
      <c r="A47" s="11"/>
      <c r="B47" s="11" t="s">
        <v>18</v>
      </c>
      <c r="C47" s="11" t="s">
        <v>79</v>
      </c>
    </row>
    <row r="48" customFormat="false" ht="13.8" hidden="false" customHeight="false" outlineLevel="0" collapsed="false">
      <c r="A48" s="11"/>
      <c r="B48" s="11" t="s">
        <v>16</v>
      </c>
      <c r="C48" s="11" t="s">
        <v>79</v>
      </c>
    </row>
    <row r="49" customFormat="false" ht="13.8" hidden="false" customHeight="false" outlineLevel="0" collapsed="false">
      <c r="A49" s="11"/>
      <c r="B49" s="11" t="s">
        <v>15</v>
      </c>
      <c r="C49" s="11" t="s">
        <v>80</v>
      </c>
    </row>
    <row r="50" customFormat="false" ht="13.8" hidden="false" customHeight="false" outlineLevel="0" collapsed="false">
      <c r="A50" s="11"/>
      <c r="B50" s="11" t="s">
        <v>14</v>
      </c>
      <c r="C50" s="11" t="s">
        <v>80</v>
      </c>
    </row>
    <row r="51" customFormat="false" ht="13.8" hidden="false" customHeight="false" outlineLevel="0" collapsed="false">
      <c r="A51" s="11"/>
      <c r="B51" s="11" t="s">
        <v>12</v>
      </c>
      <c r="C51" s="11" t="s">
        <v>13</v>
      </c>
    </row>
    <row r="52" customFormat="false" ht="13.8" hidden="false" customHeight="false" outlineLevel="0" collapsed="false">
      <c r="A52" s="11"/>
      <c r="B52" s="11" t="s">
        <v>81</v>
      </c>
      <c r="C52" s="11" t="s">
        <v>13</v>
      </c>
    </row>
    <row r="53" customFormat="false" ht="13.8" hidden="false" customHeight="false" outlineLevel="0" collapsed="false">
      <c r="A53" s="11"/>
      <c r="B53" s="11" t="s">
        <v>82</v>
      </c>
      <c r="C53" s="11" t="s">
        <v>13</v>
      </c>
    </row>
    <row r="54" customFormat="false" ht="13.8" hidden="false" customHeight="false" outlineLevel="0" collapsed="false">
      <c r="A54" s="11"/>
      <c r="B54" s="11" t="s">
        <v>83</v>
      </c>
      <c r="C54" s="11" t="s">
        <v>13</v>
      </c>
    </row>
    <row r="55" customFormat="false" ht="13.8" hidden="false" customHeight="false" outlineLevel="0" collapsed="false">
      <c r="A55" s="11"/>
      <c r="B55" s="11" t="s">
        <v>84</v>
      </c>
      <c r="C55" s="11" t="s">
        <v>17</v>
      </c>
    </row>
    <row r="56" customFormat="false" ht="13.8" hidden="false" customHeight="false" outlineLevel="0" collapsed="false">
      <c r="A56" s="11"/>
      <c r="B56" s="11" t="s">
        <v>85</v>
      </c>
      <c r="C56" s="11" t="s">
        <v>19</v>
      </c>
    </row>
    <row r="57" customFormat="false" ht="13.8" hidden="false" customHeight="false" outlineLevel="0" collapsed="false">
      <c r="A57" s="11"/>
      <c r="B57" s="11" t="s">
        <v>86</v>
      </c>
      <c r="C57" s="11" t="s">
        <v>21</v>
      </c>
    </row>
    <row r="58" customFormat="false" ht="13.8" hidden="false" customHeight="false" outlineLevel="0" collapsed="false">
      <c r="A58" s="11"/>
      <c r="B58" s="11" t="s">
        <v>87</v>
      </c>
      <c r="C58" s="11" t="s">
        <v>23</v>
      </c>
    </row>
    <row r="59" customFormat="false" ht="13.8" hidden="false" customHeight="false" outlineLevel="0" collapsed="false">
      <c r="A59" s="11"/>
      <c r="B59" s="11" t="s">
        <v>88</v>
      </c>
      <c r="C59" s="11" t="s">
        <v>27</v>
      </c>
    </row>
    <row r="60" customFormat="false" ht="13.8" hidden="false" customHeight="false" outlineLevel="0" collapsed="false">
      <c r="A60" s="11"/>
      <c r="B60" s="11" t="s">
        <v>89</v>
      </c>
      <c r="C60" s="11" t="s">
        <v>90</v>
      </c>
    </row>
    <row r="61" customFormat="false" ht="13.8" hidden="false" customHeight="false" outlineLevel="0" collapsed="false">
      <c r="A61" s="11"/>
      <c r="B61" s="11" t="s">
        <v>91</v>
      </c>
      <c r="C61" s="11" t="s">
        <v>92</v>
      </c>
    </row>
    <row r="62" customFormat="false" ht="13.8" hidden="false" customHeight="false" outlineLevel="0" collapsed="false">
      <c r="A62" s="11"/>
      <c r="B62" s="11" t="s">
        <v>93</v>
      </c>
      <c r="C62" s="11" t="s">
        <v>94</v>
      </c>
    </row>
    <row r="63" customFormat="false" ht="13.8" hidden="false" customHeight="false" outlineLevel="0" collapsed="false">
      <c r="A63" s="11"/>
      <c r="B63" s="11" t="s">
        <v>95</v>
      </c>
      <c r="C63" s="11" t="s">
        <v>96</v>
      </c>
    </row>
    <row r="64" customFormat="false" ht="13.8" hidden="false" customHeight="false" outlineLevel="0" collapsed="false">
      <c r="A64" s="11"/>
      <c r="B64" s="11" t="s">
        <v>97</v>
      </c>
      <c r="C64" s="11" t="s">
        <v>98</v>
      </c>
    </row>
    <row r="65" customFormat="false" ht="13.8" hidden="false" customHeight="false" outlineLevel="0" collapsed="false">
      <c r="A65" s="11"/>
      <c r="B65" s="11" t="s">
        <v>99</v>
      </c>
      <c r="C65" s="11" t="s">
        <v>39</v>
      </c>
    </row>
    <row r="66" customFormat="false" ht="13.8" hidden="false" customHeight="false" outlineLevel="0" collapsed="false">
      <c r="A66" s="11"/>
      <c r="B66" s="11" t="s">
        <v>100</v>
      </c>
      <c r="C66" s="11" t="s">
        <v>101</v>
      </c>
    </row>
    <row r="67" customFormat="false" ht="13.8" hidden="false" customHeight="false" outlineLevel="0" collapsed="false">
      <c r="A67" s="11"/>
      <c r="B67" s="11" t="s">
        <v>102</v>
      </c>
      <c r="C67" s="11" t="s">
        <v>43</v>
      </c>
    </row>
    <row r="68" customFormat="false" ht="13.8" hidden="false" customHeight="false" outlineLevel="0" collapsed="false">
      <c r="A68" s="11"/>
      <c r="B68" s="11" t="s">
        <v>103</v>
      </c>
      <c r="C68" s="11" t="s">
        <v>45</v>
      </c>
    </row>
    <row r="69" customFormat="false" ht="13.8" hidden="false" customHeight="false" outlineLevel="0" collapsed="false">
      <c r="A69" s="11"/>
      <c r="B69" s="11" t="s">
        <v>104</v>
      </c>
      <c r="C69" s="11" t="s">
        <v>105</v>
      </c>
    </row>
    <row r="70" customFormat="false" ht="13.8" hidden="false" customHeight="false" outlineLevel="0" collapsed="false">
      <c r="A70" s="11"/>
      <c r="B70" s="11" t="s">
        <v>106</v>
      </c>
      <c r="C70" s="11" t="s">
        <v>107</v>
      </c>
    </row>
    <row r="71" customFormat="false" ht="13.8" hidden="false" customHeight="false" outlineLevel="0" collapsed="false">
      <c r="A71" s="11"/>
      <c r="B71" s="11" t="s">
        <v>108</v>
      </c>
      <c r="C71" s="11" t="s">
        <v>109</v>
      </c>
    </row>
    <row r="72" customFormat="false" ht="13.8" hidden="false" customHeight="false" outlineLevel="0" collapsed="false">
      <c r="A72" s="11"/>
      <c r="B72" s="11" t="s">
        <v>110</v>
      </c>
      <c r="C72" s="11" t="s">
        <v>111</v>
      </c>
    </row>
    <row r="73" customFormat="false" ht="13.8" hidden="false" customHeight="false" outlineLevel="0" collapsed="false">
      <c r="A73" s="11"/>
      <c r="B73" s="11" t="s">
        <v>112</v>
      </c>
      <c r="C73" s="11" t="s">
        <v>113</v>
      </c>
    </row>
    <row r="74" customFormat="false" ht="13.8" hidden="false" customHeight="false" outlineLevel="0" collapsed="false">
      <c r="A74" s="11"/>
      <c r="B74" s="11" t="s">
        <v>112</v>
      </c>
      <c r="C74" s="11" t="s">
        <v>114</v>
      </c>
    </row>
    <row r="75" customFormat="false" ht="13.8" hidden="false" customHeight="false" outlineLevel="0" collapsed="false">
      <c r="A75" s="11"/>
      <c r="B75" s="11" t="s">
        <v>115</v>
      </c>
      <c r="C75" s="11" t="s">
        <v>116</v>
      </c>
    </row>
    <row r="76" customFormat="false" ht="13.8" hidden="false" customHeight="false" outlineLevel="0" collapsed="false">
      <c r="A76" s="11"/>
      <c r="B76" s="11" t="s">
        <v>115</v>
      </c>
      <c r="C76" s="11" t="s">
        <v>58</v>
      </c>
    </row>
    <row r="77" customFormat="false" ht="13.8" hidden="false" customHeight="false" outlineLevel="0" collapsed="false">
      <c r="A77" s="11"/>
      <c r="B77" s="11" t="s">
        <v>115</v>
      </c>
      <c r="C77" s="11" t="s">
        <v>59</v>
      </c>
    </row>
    <row r="78" customFormat="false" ht="13.8" hidden="false" customHeight="false" outlineLevel="0" collapsed="false">
      <c r="A78" s="11"/>
      <c r="B78" s="11" t="s">
        <v>112</v>
      </c>
      <c r="C78" s="11" t="s">
        <v>60</v>
      </c>
    </row>
    <row r="79" customFormat="false" ht="13.8" hidden="false" customHeight="false" outlineLevel="0" collapsed="false">
      <c r="A79" s="11"/>
      <c r="B79" s="11" t="s">
        <v>112</v>
      </c>
      <c r="C79" s="11" t="s">
        <v>61</v>
      </c>
    </row>
    <row r="80" customFormat="false" ht="13.8" hidden="false" customHeight="false" outlineLevel="0" collapsed="false">
      <c r="A80" s="11"/>
      <c r="B80" s="11" t="s">
        <v>110</v>
      </c>
      <c r="C80" s="11" t="s">
        <v>117</v>
      </c>
    </row>
    <row r="81" customFormat="false" ht="13.8" hidden="false" customHeight="false" outlineLevel="0" collapsed="false">
      <c r="A81" s="11"/>
      <c r="B81" s="11" t="s">
        <v>108</v>
      </c>
      <c r="C81" s="11" t="s">
        <v>118</v>
      </c>
    </row>
    <row r="82" customFormat="false" ht="13.8" hidden="false" customHeight="false" outlineLevel="0" collapsed="false">
      <c r="A82" s="11"/>
      <c r="B82" s="11" t="s">
        <v>106</v>
      </c>
      <c r="C82" s="11" t="s">
        <v>64</v>
      </c>
    </row>
    <row r="83" customFormat="false" ht="13.8" hidden="false" customHeight="false" outlineLevel="0" collapsed="false">
      <c r="A83" s="11"/>
      <c r="B83" s="11" t="s">
        <v>104</v>
      </c>
      <c r="C83" s="11" t="s">
        <v>65</v>
      </c>
    </row>
    <row r="84" customFormat="false" ht="13.8" hidden="false" customHeight="false" outlineLevel="0" collapsed="false">
      <c r="A84" s="11"/>
      <c r="B84" s="11" t="s">
        <v>103</v>
      </c>
      <c r="C84" s="11" t="s">
        <v>66</v>
      </c>
    </row>
    <row r="85" customFormat="false" ht="13.8" hidden="false" customHeight="false" outlineLevel="0" collapsed="false">
      <c r="A85" s="11"/>
      <c r="B85" s="11" t="s">
        <v>102</v>
      </c>
      <c r="C85" s="11" t="s">
        <v>119</v>
      </c>
    </row>
    <row r="86" customFormat="false" ht="13.8" hidden="false" customHeight="false" outlineLevel="0" collapsed="false">
      <c r="A86" s="11"/>
      <c r="B86" s="11" t="s">
        <v>100</v>
      </c>
      <c r="C86" s="11" t="s">
        <v>68</v>
      </c>
    </row>
    <row r="87" customFormat="false" ht="13.8" hidden="false" customHeight="false" outlineLevel="0" collapsed="false">
      <c r="A87" s="11"/>
      <c r="B87" s="11" t="s">
        <v>99</v>
      </c>
      <c r="C87" s="11" t="s">
        <v>120</v>
      </c>
    </row>
    <row r="88" customFormat="false" ht="13.8" hidden="false" customHeight="false" outlineLevel="0" collapsed="false">
      <c r="A88" s="11"/>
      <c r="B88" s="11" t="s">
        <v>97</v>
      </c>
      <c r="C88" s="11" t="s">
        <v>70</v>
      </c>
    </row>
    <row r="89" customFormat="false" ht="13.8" hidden="false" customHeight="false" outlineLevel="0" collapsed="false">
      <c r="A89" s="11"/>
      <c r="B89" s="11" t="s">
        <v>95</v>
      </c>
      <c r="C89" s="11" t="s">
        <v>121</v>
      </c>
    </row>
    <row r="90" customFormat="false" ht="13.8" hidden="false" customHeight="false" outlineLevel="0" collapsed="false">
      <c r="A90" s="11"/>
      <c r="B90" s="11" t="s">
        <v>93</v>
      </c>
      <c r="C90" s="11" t="s">
        <v>122</v>
      </c>
    </row>
    <row r="91" customFormat="false" ht="13.8" hidden="false" customHeight="false" outlineLevel="0" collapsed="false">
      <c r="A91" s="11"/>
      <c r="B91" s="11" t="s">
        <v>91</v>
      </c>
      <c r="C91" s="11" t="s">
        <v>123</v>
      </c>
    </row>
    <row r="92" customFormat="false" ht="13.8" hidden="false" customHeight="false" outlineLevel="0" collapsed="false">
      <c r="A92" s="11"/>
      <c r="B92" s="11" t="s">
        <v>89</v>
      </c>
      <c r="C92" s="11" t="s">
        <v>74</v>
      </c>
    </row>
    <row r="93" customFormat="false" ht="13.8" hidden="false" customHeight="false" outlineLevel="0" collapsed="false">
      <c r="A93" s="11"/>
      <c r="B93" s="11" t="s">
        <v>88</v>
      </c>
      <c r="C93" s="11" t="s">
        <v>124</v>
      </c>
    </row>
    <row r="94" customFormat="false" ht="13.8" hidden="false" customHeight="false" outlineLevel="0" collapsed="false">
      <c r="A94" s="11"/>
      <c r="B94" s="11" t="s">
        <v>87</v>
      </c>
      <c r="C94" s="11" t="s">
        <v>76</v>
      </c>
    </row>
    <row r="95" customFormat="false" ht="13.8" hidden="false" customHeight="false" outlineLevel="0" collapsed="false">
      <c r="A95" s="11"/>
      <c r="B95" s="11" t="s">
        <v>86</v>
      </c>
      <c r="C95" s="11" t="s">
        <v>125</v>
      </c>
    </row>
    <row r="96" customFormat="false" ht="13.8" hidden="false" customHeight="false" outlineLevel="0" collapsed="false">
      <c r="A96" s="11"/>
      <c r="B96" s="11" t="s">
        <v>85</v>
      </c>
      <c r="C96" s="11" t="s">
        <v>77</v>
      </c>
    </row>
    <row r="97" customFormat="false" ht="13.8" hidden="false" customHeight="false" outlineLevel="0" collapsed="false">
      <c r="A97" s="11"/>
      <c r="B97" s="11" t="s">
        <v>84</v>
      </c>
      <c r="C97" s="11" t="s">
        <v>78</v>
      </c>
    </row>
    <row r="98" customFormat="false" ht="13.8" hidden="false" customHeight="false" outlineLevel="0" collapsed="false">
      <c r="A98" s="11"/>
      <c r="B98" s="11" t="s">
        <v>83</v>
      </c>
      <c r="C98" s="11" t="s">
        <v>79</v>
      </c>
    </row>
    <row r="99" customFormat="false" ht="13.8" hidden="false" customHeight="false" outlineLevel="0" collapsed="false">
      <c r="A99" s="11"/>
      <c r="B99" s="11" t="s">
        <v>82</v>
      </c>
      <c r="C99" s="11" t="s">
        <v>79</v>
      </c>
    </row>
    <row r="100" customFormat="false" ht="13.8" hidden="false" customHeight="false" outlineLevel="0" collapsed="false">
      <c r="A100" s="11"/>
      <c r="B100" s="11" t="s">
        <v>126</v>
      </c>
      <c r="C100" s="11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2022-05-31T13:58:37Z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